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omments3.xml" ContentType="application/vnd.openxmlformats-officedocument.spreadsheetml.comments+xml"/>
  <Override PartName="/xl/drawings/drawing8.xml" ContentType="application/vnd.openxmlformats-officedocument.drawing+xml"/>
  <Override PartName="/xl/comments4.xml" ContentType="application/vnd.openxmlformats-officedocument.spreadsheetml.comments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omments5.xml" ContentType="application/vnd.openxmlformats-officedocument.spreadsheetml.comments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928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Administrator\Desktop\"/>
    </mc:Choice>
  </mc:AlternateContent>
  <xr:revisionPtr revIDLastSave="0" documentId="13_ncr:1_{B1603F0E-2093-4D4E-8591-055DCBDFE9DA}" xr6:coauthVersionLast="47" xr6:coauthVersionMax="47" xr10:uidLastSave="{00000000-0000-0000-0000-000000000000}"/>
  <bookViews>
    <workbookView xWindow="-120" yWindow="-120" windowWidth="29040" windowHeight="15840" tabRatio="807" firstSheet="1" activeTab="4" xr2:uid="{00000000-000D-0000-FFFF-FFFF00000000}"/>
  </bookViews>
  <sheets>
    <sheet name="KING" sheetId="22" state="veryHidden" r:id="rId1"/>
    <sheet name="主驾配置统计" sheetId="45" r:id="rId2"/>
    <sheet name="副驾配置统计" sheetId="46" r:id="rId3"/>
    <sheet name="驾驶员座椅总成首页" sheetId="23" r:id="rId4"/>
    <sheet name="驾驶员座椅总成" sheetId="24" r:id="rId5"/>
    <sheet name="前座总成首页 " sheetId="33" r:id="rId6"/>
    <sheet name="前座总成 " sheetId="34" r:id="rId7"/>
    <sheet name="SHT0011281" sheetId="38" r:id="rId8"/>
    <sheet name="BOM清单成本核算" sheetId="41" r:id="rId9"/>
    <sheet name="SHT0001644" sheetId="37" r:id="rId10"/>
    <sheet name="SHT0016630  " sheetId="43" r:id="rId11"/>
    <sheet name="SHT0001666" sheetId="42" r:id="rId12"/>
    <sheet name="SHT0016635" sheetId="44" r:id="rId13"/>
    <sheet name="副驾底支架总成新" sheetId="47" r:id="rId14"/>
    <sheet name="坐垫泡沫" sheetId="48" r:id="rId15"/>
  </sheets>
  <externalReferences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</externalReferences>
  <definedNames>
    <definedName name="_1_?" localSheetId="8">#REF!</definedName>
    <definedName name="_1_?" localSheetId="9">#REF!</definedName>
    <definedName name="_1_?" localSheetId="11">#REF!</definedName>
    <definedName name="_1_?" localSheetId="13">#REF!</definedName>
    <definedName name="_1_?">#REF!</definedName>
    <definedName name="_2__123Graph_BCHART_5" localSheetId="8" hidden="1">#REF!</definedName>
    <definedName name="_2__123Graph_BCHART_5" localSheetId="9" hidden="1">#REF!</definedName>
    <definedName name="_2__123Graph_BCHART_5" localSheetId="11" hidden="1">#REF!</definedName>
    <definedName name="_2__123Graph_BCHART_5" localSheetId="13" hidden="1">#REF!</definedName>
    <definedName name="_2__123Graph_BCHART_5" hidden="1">#REF!</definedName>
    <definedName name="_3__123Graph_CCHART_5" localSheetId="8" hidden="1">#REF!</definedName>
    <definedName name="_3__123Graph_CCHART_5" localSheetId="9" hidden="1">#REF!</definedName>
    <definedName name="_3__123Graph_CCHART_5" localSheetId="11" hidden="1">#REF!</definedName>
    <definedName name="_3__123Graph_CCHART_5" localSheetId="13" hidden="1">#REF!</definedName>
    <definedName name="_3__123Graph_CCHART_5" hidden="1">#REF!</definedName>
    <definedName name="_4__123Graph_DCHART_5" localSheetId="8" hidden="1">#REF!</definedName>
    <definedName name="_4__123Graph_DCHART_5" localSheetId="9" hidden="1">#REF!</definedName>
    <definedName name="_4__123Graph_DCHART_5" localSheetId="11" hidden="1">#REF!</definedName>
    <definedName name="_4__123Graph_DCHART_5" localSheetId="13" hidden="1">#REF!</definedName>
    <definedName name="_4__123Graph_DCHART_5" hidden="1">#REF!</definedName>
    <definedName name="_5__123Graph_ECHART_5" localSheetId="8" hidden="1">#REF!</definedName>
    <definedName name="_5__123Graph_ECHART_5" localSheetId="9" hidden="1">#REF!</definedName>
    <definedName name="_5__123Graph_ECHART_5" localSheetId="11" hidden="1">#REF!</definedName>
    <definedName name="_5__123Graph_ECHART_5" localSheetId="13" hidden="1">#REF!</definedName>
    <definedName name="_5__123Graph_ECHART_5" hidden="1">#REF!</definedName>
    <definedName name="_6__123Graph_FCHART_5" localSheetId="8" hidden="1">#REF!</definedName>
    <definedName name="_6__123Graph_FCHART_5" localSheetId="9" hidden="1">#REF!</definedName>
    <definedName name="_6__123Graph_FCHART_5" localSheetId="11" hidden="1">#REF!</definedName>
    <definedName name="_6__123Graph_FCHART_5" localSheetId="13" hidden="1">#REF!</definedName>
    <definedName name="_6__123Graph_FCHART_5" hidden="1">#REF!</definedName>
    <definedName name="_7__123Graph_XCHART_5" localSheetId="8" hidden="1">#REF!</definedName>
    <definedName name="_7__123Graph_XCHART_5" localSheetId="9" hidden="1">#REF!</definedName>
    <definedName name="_7__123Graph_XCHART_5" localSheetId="11" hidden="1">#REF!</definedName>
    <definedName name="_7__123Graph_XCHART_5" localSheetId="13" hidden="1">#REF!</definedName>
    <definedName name="_7__123Graph_XCHART_5" hidden="1">#REF!</definedName>
    <definedName name="_8_0" localSheetId="8">'[27]2'!#REF!</definedName>
    <definedName name="_8_0" localSheetId="9">'[12]2'!#REF!</definedName>
    <definedName name="_8_0" localSheetId="11">'[12]2'!#REF!</definedName>
    <definedName name="_8_0" localSheetId="13">'[28]2'!#REF!</definedName>
    <definedName name="_8_0">#REF!</definedName>
    <definedName name="_BAS11" localSheetId="8">#REF!</definedName>
    <definedName name="_BAS11" localSheetId="9">#REF!</definedName>
    <definedName name="_BAS11" localSheetId="11">#REF!</definedName>
    <definedName name="_BAS11" localSheetId="13">#REF!</definedName>
    <definedName name="_BAS11">#REF!</definedName>
    <definedName name="_BAS12" localSheetId="8">#REF!</definedName>
    <definedName name="_BAS12" localSheetId="9">#REF!</definedName>
    <definedName name="_BAS12" localSheetId="11">#REF!</definedName>
    <definedName name="_BAS12" localSheetId="13">#REF!</definedName>
    <definedName name="_BAS12">#REF!</definedName>
    <definedName name="_BAS13" localSheetId="8">#REF!</definedName>
    <definedName name="_BAS13" localSheetId="9">#REF!</definedName>
    <definedName name="_BAS13" localSheetId="11">#REF!</definedName>
    <definedName name="_BAS13" localSheetId="13">#REF!</definedName>
    <definedName name="_BAS13">#REF!</definedName>
    <definedName name="_BAS14" localSheetId="8">#REF!</definedName>
    <definedName name="_BAS14" localSheetId="9">#REF!</definedName>
    <definedName name="_BAS14" localSheetId="11">#REF!</definedName>
    <definedName name="_BAS14" localSheetId="13">#REF!</definedName>
    <definedName name="_BAS14">#REF!</definedName>
    <definedName name="_BAS21" localSheetId="8">#REF!</definedName>
    <definedName name="_BAS21" localSheetId="9">#REF!</definedName>
    <definedName name="_BAS21" localSheetId="11">#REF!</definedName>
    <definedName name="_BAS21" localSheetId="13">#REF!</definedName>
    <definedName name="_BAS21">#REF!</definedName>
    <definedName name="_BAS22" localSheetId="8">#REF!</definedName>
    <definedName name="_BAS22" localSheetId="9">#REF!</definedName>
    <definedName name="_BAS22" localSheetId="11">#REF!</definedName>
    <definedName name="_BAS22" localSheetId="13">#REF!</definedName>
    <definedName name="_BAS22">#REF!</definedName>
    <definedName name="_BAS23" localSheetId="8">#REF!</definedName>
    <definedName name="_BAS23" localSheetId="9">#REF!</definedName>
    <definedName name="_BAS23" localSheetId="11">#REF!</definedName>
    <definedName name="_BAS23" localSheetId="13">#REF!</definedName>
    <definedName name="_BAS23">#REF!</definedName>
    <definedName name="_BAS24" localSheetId="8">#REF!</definedName>
    <definedName name="_BAS24" localSheetId="9">#REF!</definedName>
    <definedName name="_BAS24" localSheetId="11">#REF!</definedName>
    <definedName name="_BAS24" localSheetId="13">#REF!</definedName>
    <definedName name="_BAS24">#REF!</definedName>
    <definedName name="_BAS31" localSheetId="8">#REF!</definedName>
    <definedName name="_BAS31" localSheetId="9">#REF!</definedName>
    <definedName name="_BAS31" localSheetId="11">#REF!</definedName>
    <definedName name="_BAS31" localSheetId="13">#REF!</definedName>
    <definedName name="_BAS31">#REF!</definedName>
    <definedName name="_BAS32" localSheetId="8">#REF!</definedName>
    <definedName name="_BAS32" localSheetId="9">#REF!</definedName>
    <definedName name="_BAS32" localSheetId="11">#REF!</definedName>
    <definedName name="_BAS32" localSheetId="13">#REF!</definedName>
    <definedName name="_BAS32">#REF!</definedName>
    <definedName name="_BAS33" localSheetId="8">#REF!</definedName>
    <definedName name="_BAS33" localSheetId="9">#REF!</definedName>
    <definedName name="_BAS33" localSheetId="11">#REF!</definedName>
    <definedName name="_BAS33" localSheetId="13">#REF!</definedName>
    <definedName name="_BAS33">#REF!</definedName>
    <definedName name="_BAS34" localSheetId="8">#REF!</definedName>
    <definedName name="_BAS34" localSheetId="9">#REF!</definedName>
    <definedName name="_BAS34" localSheetId="11">#REF!</definedName>
    <definedName name="_BAS34" localSheetId="13">#REF!</definedName>
    <definedName name="_BAS34">#REF!</definedName>
    <definedName name="_BSS1" localSheetId="8">#REF!</definedName>
    <definedName name="_BSS1" localSheetId="9">#REF!</definedName>
    <definedName name="_BSS1" localSheetId="11">#REF!</definedName>
    <definedName name="_BSS1" localSheetId="13">#REF!</definedName>
    <definedName name="_BSS1">#REF!</definedName>
    <definedName name="_BSS2" localSheetId="8">#REF!</definedName>
    <definedName name="_BSS2" localSheetId="9">#REF!</definedName>
    <definedName name="_BSS2" localSheetId="11">#REF!</definedName>
    <definedName name="_BSS2" localSheetId="13">#REF!</definedName>
    <definedName name="_BSS2">#REF!</definedName>
    <definedName name="_BSS3" localSheetId="8">#REF!</definedName>
    <definedName name="_BSS3" localSheetId="9">#REF!</definedName>
    <definedName name="_BSS3" localSheetId="11">#REF!</definedName>
    <definedName name="_BSS3" localSheetId="13">#REF!</definedName>
    <definedName name="_BSS3">#REF!</definedName>
    <definedName name="_BSS4" localSheetId="8">#REF!</definedName>
    <definedName name="_BSS4" localSheetId="9">#REF!</definedName>
    <definedName name="_BSS4" localSheetId="11">#REF!</definedName>
    <definedName name="_BSS4" localSheetId="13">#REF!</definedName>
    <definedName name="_BSS4">#REF!</definedName>
    <definedName name="_com2">'[1]Barwertberechnung (3)'!$AB$53</definedName>
    <definedName name="_xlnm._FilterDatabase" localSheetId="8" hidden="1">BOM清单成本核算!$A$10:$AD$10</definedName>
    <definedName name="_xlnm._FilterDatabase" localSheetId="9" hidden="1">'SHT0001644'!$A$8:$AS$39</definedName>
    <definedName name="_xlnm._FilterDatabase" localSheetId="11" hidden="1">'SHT0001666'!$10:$40</definedName>
    <definedName name="_xlnm._FilterDatabase" localSheetId="7" hidden="1">'SHT0011281'!$A$9:$BB$14</definedName>
    <definedName name="_xlnm._FilterDatabase" localSheetId="10" hidden="1">'SHT0016630  '!$A$2:$AM$34</definedName>
    <definedName name="_xlnm._FilterDatabase" localSheetId="12" hidden="1">'SHT0016635'!$A$2:$AM$33</definedName>
    <definedName name="_xlnm._FilterDatabase" localSheetId="13" hidden="1">副驾底支架总成新!$A$8:$AW$8</definedName>
    <definedName name="_xlnm._FilterDatabase" localSheetId="4" hidden="1">驾驶员座椅总成!$A$8:$BI$162</definedName>
    <definedName name="_xlnm._FilterDatabase" localSheetId="6" hidden="1">'前座总成 '!$A$8:$BC$110</definedName>
    <definedName name="_xlnm._FilterDatabase" localSheetId="14" hidden="1">坐垫泡沫!$AY$2:$AY$13</definedName>
    <definedName name="_MF1989" localSheetId="11">#REF!</definedName>
    <definedName name="_MF1989" localSheetId="13">#REF!</definedName>
    <definedName name="_MF1989">#REF!</definedName>
    <definedName name="_MF1990" localSheetId="11">#REF!</definedName>
    <definedName name="_MF1990" localSheetId="13">#REF!</definedName>
    <definedName name="_MF1990">#REF!</definedName>
    <definedName name="_MF1992" localSheetId="11">#REF!</definedName>
    <definedName name="_MF1992" localSheetId="13">#REF!</definedName>
    <definedName name="_MF1992">#REF!</definedName>
    <definedName name="_MF1993" localSheetId="11">#REF!</definedName>
    <definedName name="_MF1993" localSheetId="13">#REF!</definedName>
    <definedName name="_MF1993">#REF!</definedName>
    <definedName name="_MT248" localSheetId="11">#REF!</definedName>
    <definedName name="_MT248" localSheetId="13">#REF!</definedName>
    <definedName name="_MT248">#REF!</definedName>
    <definedName name="_Regression_Out" localSheetId="8" hidden="1">#REF!</definedName>
    <definedName name="_Regression_Out" localSheetId="9" hidden="1">#REF!</definedName>
    <definedName name="_Regression_Out" localSheetId="11" hidden="1">#REF!</definedName>
    <definedName name="_Regression_Out" localSheetId="13" hidden="1">#REF!</definedName>
    <definedName name="_Regression_Out" hidden="1">#REF!</definedName>
    <definedName name="_Regression_X" localSheetId="8" hidden="1">#REF!</definedName>
    <definedName name="_Regression_X" localSheetId="9" hidden="1">#REF!</definedName>
    <definedName name="_Regression_X" localSheetId="11" hidden="1">#REF!</definedName>
    <definedName name="_Regression_X" localSheetId="13" hidden="1">#REF!</definedName>
    <definedName name="_Regression_X" hidden="1">#REF!</definedName>
    <definedName name="_Regression_Y" localSheetId="8" hidden="1">#REF!</definedName>
    <definedName name="_Regression_Y" localSheetId="9" hidden="1">#REF!</definedName>
    <definedName name="_Regression_Y" localSheetId="11" hidden="1">#REF!</definedName>
    <definedName name="_Regression_Y" localSheetId="13" hidden="1">#REF!</definedName>
    <definedName name="_Regression_Y" hidden="1">#REF!</definedName>
    <definedName name="_SF1756">[13]总表!#REF!</definedName>
    <definedName name="_SF2010" localSheetId="11">#REF!</definedName>
    <definedName name="_SF2010" localSheetId="13">#REF!</definedName>
    <definedName name="_SF2010">#REF!</definedName>
    <definedName name="_SF2011" localSheetId="11">#REF!</definedName>
    <definedName name="_SF2011" localSheetId="13">#REF!</definedName>
    <definedName name="_SF2011">#REF!</definedName>
    <definedName name="_SF2012" localSheetId="11">#REF!</definedName>
    <definedName name="_SF2012" localSheetId="13">#REF!</definedName>
    <definedName name="_SF2012">#REF!</definedName>
    <definedName name="_SF2013" localSheetId="11">#REF!</definedName>
    <definedName name="_SF2013" localSheetId="13">#REF!</definedName>
    <definedName name="_SF2013">#REF!</definedName>
    <definedName name="_SF2014" localSheetId="11">#REF!</definedName>
    <definedName name="_SF2014" localSheetId="13">#REF!</definedName>
    <definedName name="_SF2014">#REF!</definedName>
    <definedName name="_SF2015" localSheetId="11">#REF!</definedName>
    <definedName name="_SF2015" localSheetId="13">#REF!</definedName>
    <definedName name="_SF2015">#REF!</definedName>
    <definedName name="_SF2016" localSheetId="11">#REF!</definedName>
    <definedName name="_SF2016" localSheetId="13">#REF!</definedName>
    <definedName name="_SF2016">#REF!</definedName>
    <definedName name="_SF2018" localSheetId="11">#REF!</definedName>
    <definedName name="_SF2018" localSheetId="13">#REF!</definedName>
    <definedName name="_SF2018">#REF!</definedName>
    <definedName name="_SF2019" localSheetId="11">#REF!</definedName>
    <definedName name="_SF2019" localSheetId="13">#REF!</definedName>
    <definedName name="_SF2019">#REF!</definedName>
    <definedName name="_SF2020" localSheetId="11">#REF!</definedName>
    <definedName name="_SF2020" localSheetId="13">#REF!</definedName>
    <definedName name="_SF2020">#REF!</definedName>
    <definedName name="_SF2021" localSheetId="11">#REF!</definedName>
    <definedName name="_SF2021" localSheetId="13">#REF!</definedName>
    <definedName name="_SF2021">#REF!</definedName>
    <definedName name="_SF2022" localSheetId="11">#REF!</definedName>
    <definedName name="_SF2022" localSheetId="13">#REF!</definedName>
    <definedName name="_SF2022">#REF!</definedName>
    <definedName name="_SF2023" localSheetId="11">#REF!</definedName>
    <definedName name="_SF2023" localSheetId="13">#REF!</definedName>
    <definedName name="_SF2023">#REF!</definedName>
    <definedName name="_SF2264" localSheetId="11">#REF!</definedName>
    <definedName name="_SF2264" localSheetId="13">#REF!</definedName>
    <definedName name="_SF2264">#REF!</definedName>
    <definedName name="_SF2265" localSheetId="11">#REF!</definedName>
    <definedName name="_SF2265" localSheetId="13">#REF!</definedName>
    <definedName name="_SF2265">#REF!</definedName>
    <definedName name="_SF2457" localSheetId="11">#REF!</definedName>
    <definedName name="_SF2457" localSheetId="13">#REF!</definedName>
    <definedName name="_SF2457">#REF!</definedName>
    <definedName name="_SF2458" localSheetId="11">#REF!</definedName>
    <definedName name="_SF2458" localSheetId="13">#REF!</definedName>
    <definedName name="_SF2458">#REF!</definedName>
    <definedName name="_SF2459" localSheetId="11">#REF!</definedName>
    <definedName name="_SF2459" localSheetId="13">#REF!</definedName>
    <definedName name="_SF2459">#REF!</definedName>
    <definedName name="_SF2460" localSheetId="11">#REF!</definedName>
    <definedName name="_SF2460" localSheetId="13">#REF!</definedName>
    <definedName name="_SF2460">#REF!</definedName>
    <definedName name="_SF2461" localSheetId="11">#REF!</definedName>
    <definedName name="_SF2461" localSheetId="13">#REF!</definedName>
    <definedName name="_SF2461">#REF!</definedName>
    <definedName name="_SF2462" localSheetId="11">#REF!</definedName>
    <definedName name="_SF2462" localSheetId="13">#REF!</definedName>
    <definedName name="_SF2462">#REF!</definedName>
    <definedName name="_SF2463" localSheetId="11">#REF!</definedName>
    <definedName name="_SF2463" localSheetId="13">#REF!</definedName>
    <definedName name="_SF2463">#REF!</definedName>
    <definedName name="_SF2464" localSheetId="11">#REF!</definedName>
    <definedName name="_SF2464" localSheetId="13">#REF!</definedName>
    <definedName name="_SF2464">#REF!</definedName>
    <definedName name="_SF2465" localSheetId="11">#REF!</definedName>
    <definedName name="_SF2465" localSheetId="13">#REF!</definedName>
    <definedName name="_SF2465">#REF!</definedName>
    <definedName name="_SF2466" localSheetId="11">#REF!</definedName>
    <definedName name="_SF2466" localSheetId="13">#REF!</definedName>
    <definedName name="_SF2466">#REF!</definedName>
    <definedName name="_SF2614" localSheetId="11">#REF!</definedName>
    <definedName name="_SF2614" localSheetId="13">#REF!</definedName>
    <definedName name="_SF2614">#REF!</definedName>
    <definedName name="_SF2615" localSheetId="11">#REF!</definedName>
    <definedName name="_SF2615" localSheetId="13">#REF!</definedName>
    <definedName name="_SF2615">#REF!</definedName>
    <definedName name="_SF2616" localSheetId="11">#REF!</definedName>
    <definedName name="_SF2616" localSheetId="13">#REF!</definedName>
    <definedName name="_SF2616">#REF!</definedName>
    <definedName name="_SF2617" localSheetId="11">#REF!</definedName>
    <definedName name="_SF2617" localSheetId="13">#REF!</definedName>
    <definedName name="_SF2617">#REF!</definedName>
    <definedName name="_SF2618" localSheetId="11">#REF!</definedName>
    <definedName name="_SF2618" localSheetId="13">#REF!</definedName>
    <definedName name="_SF2618">#REF!</definedName>
    <definedName name="_SF2619" localSheetId="11">#REF!</definedName>
    <definedName name="_SF2619" localSheetId="13">#REF!</definedName>
    <definedName name="_SF2619">#REF!</definedName>
    <definedName name="_SF2620" localSheetId="11">#REF!</definedName>
    <definedName name="_SF2620" localSheetId="13">#REF!</definedName>
    <definedName name="_SF2620">#REF!</definedName>
    <definedName name="_SF2621" localSheetId="11">#REF!</definedName>
    <definedName name="_SF2621" localSheetId="13">#REF!</definedName>
    <definedName name="_SF2621">#REF!</definedName>
    <definedName name="_SF2622" localSheetId="11">#REF!</definedName>
    <definedName name="_SF2622" localSheetId="13">#REF!</definedName>
    <definedName name="_SF2622">#REF!</definedName>
    <definedName name="_Sort" localSheetId="8" hidden="1">#REF!</definedName>
    <definedName name="_Sort" localSheetId="9" hidden="1">#REF!</definedName>
    <definedName name="_Sort" localSheetId="11" hidden="1">#REF!</definedName>
    <definedName name="_Sort" localSheetId="13" hidden="1">#REF!</definedName>
    <definedName name="_Sort" hidden="1">#REF!</definedName>
    <definedName name="※_추후_NAVA__PROJECT는__부품_">[2]기안!$A$43</definedName>
    <definedName name="a" localSheetId="8">#REF!</definedName>
    <definedName name="a" localSheetId="9">#REF!</definedName>
    <definedName name="a" localSheetId="11">#REF!</definedName>
    <definedName name="a" localSheetId="13">#REF!</definedName>
    <definedName name="a">#REF!</definedName>
    <definedName name="abcd" localSheetId="8">#REF!</definedName>
    <definedName name="abcd" localSheetId="9">#REF!</definedName>
    <definedName name="abcd" localSheetId="11">#REF!</definedName>
    <definedName name="abcd" localSheetId="13">#REF!</definedName>
    <definedName name="abcd">#REF!</definedName>
    <definedName name="Abzinsfaktor" localSheetId="8">#REF!</definedName>
    <definedName name="Abzinsfaktor" localSheetId="9">#REF!</definedName>
    <definedName name="Abzinsfaktor" localSheetId="11">#REF!</definedName>
    <definedName name="Abzinsfaktor" localSheetId="13">#REF!</definedName>
    <definedName name="Abzinsfaktor">#REF!</definedName>
    <definedName name="AI" localSheetId="8">[14]신규DEP!#REF!</definedName>
    <definedName name="AI" localSheetId="9">[14]신규DEP!#REF!</definedName>
    <definedName name="AI" localSheetId="11">[14]신규DEP!#REF!</definedName>
    <definedName name="AI" localSheetId="13">[14]신규DEP!#REF!</definedName>
    <definedName name="AI">#REF!</definedName>
    <definedName name="Auf_Abzinsungsfaktor" localSheetId="8">#REF!</definedName>
    <definedName name="Auf_Abzinsungsfaktor" localSheetId="9">#REF!</definedName>
    <definedName name="Auf_Abzinsungsfaktor" localSheetId="11">#REF!</definedName>
    <definedName name="Auf_Abzinsungsfaktor" localSheetId="13">#REF!</definedName>
    <definedName name="Auf_Abzinsungsfaktor">#REF!</definedName>
    <definedName name="awc" localSheetId="8">#REF!</definedName>
    <definedName name="awc" localSheetId="9">#REF!</definedName>
    <definedName name="awc" localSheetId="11">#REF!</definedName>
    <definedName name="awc" localSheetId="13">#REF!</definedName>
    <definedName name="awc">#REF!</definedName>
    <definedName name="B" localSheetId="8">#REF!</definedName>
    <definedName name="B" localSheetId="9">#REF!</definedName>
    <definedName name="B" localSheetId="11">#REF!</definedName>
    <definedName name="B" localSheetId="13">#REF!</definedName>
    <definedName name="B">#REF!</definedName>
    <definedName name="BB" localSheetId="8">#REF!</definedName>
    <definedName name="BB" localSheetId="9">#REF!</definedName>
    <definedName name="BB" localSheetId="11">#REF!</definedName>
    <definedName name="BB" localSheetId="13">#REF!</definedName>
    <definedName name="BB">#REF!</definedName>
    <definedName name="bc" localSheetId="8">#REF!</definedName>
    <definedName name="bc" localSheetId="9">#REF!</definedName>
    <definedName name="bc" localSheetId="11">#REF!</definedName>
    <definedName name="bc" localSheetId="13">#REF!</definedName>
    <definedName name="bc">#REF!</definedName>
    <definedName name="bild">[3]Import!$L$389:$L$485</definedName>
    <definedName name="blatt2" localSheetId="8">#REF!</definedName>
    <definedName name="blatt2" localSheetId="9">#REF!</definedName>
    <definedName name="blatt2" localSheetId="11">#REF!</definedName>
    <definedName name="blatt2" localSheetId="13">#REF!</definedName>
    <definedName name="blatt2">#REF!</definedName>
    <definedName name="CC" localSheetId="8">#REF!</definedName>
    <definedName name="CC" localSheetId="9">#REF!</definedName>
    <definedName name="CC" localSheetId="11">#REF!</definedName>
    <definedName name="CC" localSheetId="13">#REF!</definedName>
    <definedName name="CC">#REF!</definedName>
    <definedName name="CC.QQ" localSheetId="8">#REF!</definedName>
    <definedName name="CC.QQ" localSheetId="9">#REF!</definedName>
    <definedName name="CC.QQ" localSheetId="11">#REF!</definedName>
    <definedName name="CC.QQ" localSheetId="13">#REF!</definedName>
    <definedName name="CC.QQ">#REF!</definedName>
    <definedName name="change">[4]Reference!$A$31:$A$57</definedName>
    <definedName name="ck" localSheetId="8" hidden="1">#REF!</definedName>
    <definedName name="ck" localSheetId="9" hidden="1">#REF!</definedName>
    <definedName name="ck" localSheetId="11" hidden="1">#REF!</definedName>
    <definedName name="ck" localSheetId="13" hidden="1">#REF!</definedName>
    <definedName name="ck" hidden="1">#REF!</definedName>
    <definedName name="CKD" localSheetId="8">[15]Constant!#REF!</definedName>
    <definedName name="CKD" localSheetId="9">[15]Constant!#REF!</definedName>
    <definedName name="CKD" localSheetId="11">[15]Constant!#REF!</definedName>
    <definedName name="CKD" localSheetId="13">[15]Constant!#REF!</definedName>
    <definedName name="CKD">#REF!</definedName>
    <definedName name="code" localSheetId="8">#REF!</definedName>
    <definedName name="code" localSheetId="9">#REF!</definedName>
    <definedName name="code" localSheetId="11">#REF!</definedName>
    <definedName name="code" localSheetId="13">#REF!</definedName>
    <definedName name="code">#REF!</definedName>
    <definedName name="Column" localSheetId="8">[16]Constant!#REF!</definedName>
    <definedName name="Column" localSheetId="9">[16]Constant!#REF!</definedName>
    <definedName name="Column" localSheetId="11">[16]Constant!#REF!</definedName>
    <definedName name="Column" localSheetId="13">[16]Constant!#REF!</definedName>
    <definedName name="Column">#REF!</definedName>
    <definedName name="com">'[1]Vorbereitende Eingaben (Teil 1)'!$C$40</definedName>
    <definedName name="Cost" localSheetId="8">#REF!</definedName>
    <definedName name="Cost" localSheetId="9">#REF!</definedName>
    <definedName name="Cost" localSheetId="11">#REF!</definedName>
    <definedName name="Cost" localSheetId="13">#REF!</definedName>
    <definedName name="Cost">#REF!</definedName>
    <definedName name="CZK" localSheetId="8">#REF!</definedName>
    <definedName name="CZK" localSheetId="9">#REF!</definedName>
    <definedName name="CZK" localSheetId="11">#REF!</definedName>
    <definedName name="CZK" localSheetId="13">#REF!</definedName>
    <definedName name="CZK">#REF!</definedName>
    <definedName name="d" localSheetId="8">#REF!</definedName>
    <definedName name="d" localSheetId="9">#REF!</definedName>
    <definedName name="d" localSheetId="11">#REF!</definedName>
    <definedName name="d" localSheetId="13">#REF!</definedName>
    <definedName name="d">#REF!</definedName>
    <definedName name="_xlnm.Database" localSheetId="8">#REF!</definedName>
    <definedName name="_xlnm.Database" localSheetId="9">#REF!</definedName>
    <definedName name="_xlnm.Database" localSheetId="11">#REF!</definedName>
    <definedName name="_xlnm.Database" localSheetId="13">#REF!</definedName>
    <definedName name="_xlnm.Database">#REF!</definedName>
    <definedName name="DATE">[5]총괄표!$C$2</definedName>
    <definedName name="DATEE" localSheetId="8">#REF!</definedName>
    <definedName name="DATEE" localSheetId="9">#REF!</definedName>
    <definedName name="DATEE" localSheetId="11">#REF!</definedName>
    <definedName name="DATEE" localSheetId="13">#REF!</definedName>
    <definedName name="DATEE">#REF!</definedName>
    <definedName name="Daten" localSheetId="8">#REF!</definedName>
    <definedName name="Daten" localSheetId="9">#REF!</definedName>
    <definedName name="Daten" localSheetId="11">#REF!</definedName>
    <definedName name="Daten" localSheetId="13">#REF!</definedName>
    <definedName name="Daten">#REF!</definedName>
    <definedName name="DD" localSheetId="8">#REF!</definedName>
    <definedName name="DD" localSheetId="9">#REF!</definedName>
    <definedName name="DD" localSheetId="11">#REF!</definedName>
    <definedName name="DD" localSheetId="13">#REF!</definedName>
    <definedName name="DD">#REF!</definedName>
    <definedName name="DDATE" localSheetId="8">#REF!</definedName>
    <definedName name="DDATE" localSheetId="9">#REF!</definedName>
    <definedName name="DDATE" localSheetId="11">#REF!</definedName>
    <definedName name="DDATE" localSheetId="13">#REF!</definedName>
    <definedName name="DDATE">#REF!</definedName>
    <definedName name="DKDKFG8TBTB2RT" localSheetId="8">#REF!</definedName>
    <definedName name="DKDKFG8TBTB2RT" localSheetId="9">#REF!</definedName>
    <definedName name="DKDKFG8TBTB2RT" localSheetId="11">#REF!</definedName>
    <definedName name="DKDKFG8TBTB2RT" localSheetId="13">#REF!</definedName>
    <definedName name="DKDKFG8TBTB2RT">#REF!</definedName>
    <definedName name="DOL" localSheetId="8">#REF!</definedName>
    <definedName name="DOL" localSheetId="9">#REF!</definedName>
    <definedName name="DOL" localSheetId="11">#REF!</definedName>
    <definedName name="DOL" localSheetId="13">#REF!</definedName>
    <definedName name="DOL">#REF!</definedName>
    <definedName name="DOLLAR" localSheetId="8">#REF!</definedName>
    <definedName name="DOLLAR" localSheetId="9">#REF!</definedName>
    <definedName name="DOLLAR" localSheetId="11">#REF!</definedName>
    <definedName name="DOLLAR" localSheetId="13">#REF!</definedName>
    <definedName name="DOLLAR">#REF!</definedName>
    <definedName name="DV_Cost_Tot">[6]Worksheet!$I$63</definedName>
    <definedName name="DV_Cost_Tot_Mkt">[6]Worksheet!$J$63</definedName>
    <definedName name="DV_Grand_Total" localSheetId="8">#REF!</definedName>
    <definedName name="DV_Grand_Total" localSheetId="9">#REF!</definedName>
    <definedName name="DV_Grand_Total" localSheetId="11">#REF!</definedName>
    <definedName name="DV_Grand_Total" localSheetId="13">#REF!</definedName>
    <definedName name="DV_Grand_Total">#REF!</definedName>
    <definedName name="DV_Grand_Total_Mkt" localSheetId="8">#REF!</definedName>
    <definedName name="DV_Grand_Total_Mkt" localSheetId="9">#REF!</definedName>
    <definedName name="DV_Grand_Total_Mkt" localSheetId="11">#REF!</definedName>
    <definedName name="DV_Grand_Total_Mkt" localSheetId="13">#REF!</definedName>
    <definedName name="DV_Grand_Total_Mkt">#REF!</definedName>
    <definedName name="EE" localSheetId="8">#REF!</definedName>
    <definedName name="EE" localSheetId="9">#REF!</definedName>
    <definedName name="EE" localSheetId="11">#REF!</definedName>
    <definedName name="EE" localSheetId="13">#REF!</definedName>
    <definedName name="EE">#REF!</definedName>
    <definedName name="Eingabe" localSheetId="8">#REF!</definedName>
    <definedName name="Eingabe" localSheetId="9">#REF!</definedName>
    <definedName name="Eingabe" localSheetId="11">#REF!</definedName>
    <definedName name="Eingabe" localSheetId="13">#REF!</definedName>
    <definedName name="Eingabe">#REF!</definedName>
    <definedName name="Eingabe2" localSheetId="8">#REF!</definedName>
    <definedName name="Eingabe2" localSheetId="9">#REF!</definedName>
    <definedName name="Eingabe2" localSheetId="11">#REF!</definedName>
    <definedName name="Eingabe2" localSheetId="13">#REF!</definedName>
    <definedName name="Eingabe2">#REF!</definedName>
    <definedName name="Eingabe3" localSheetId="8">#REF!</definedName>
    <definedName name="Eingabe3" localSheetId="9">#REF!</definedName>
    <definedName name="Eingabe3" localSheetId="11">#REF!</definedName>
    <definedName name="Eingabe3" localSheetId="13">#REF!</definedName>
    <definedName name="Eingabe3">#REF!</definedName>
    <definedName name="Eingabe4" localSheetId="8">#REF!</definedName>
    <definedName name="Eingabe4" localSheetId="9">#REF!</definedName>
    <definedName name="Eingabe4" localSheetId="11">#REF!</definedName>
    <definedName name="Eingabe4" localSheetId="13">#REF!</definedName>
    <definedName name="Eingabe4">#REF!</definedName>
    <definedName name="ENG_COOLG" localSheetId="8">'[17]DBL LPG시험'!#REF!</definedName>
    <definedName name="ENG_COOLG" localSheetId="9">'[17]DBL LPG시험'!#REF!</definedName>
    <definedName name="ENG_COOLG" localSheetId="11">'[17]DBL LPG시험'!#REF!</definedName>
    <definedName name="ENG_COOLG" localSheetId="13">'[17]DBL LPG시험'!#REF!</definedName>
    <definedName name="ENG_COOLG">#REF!</definedName>
    <definedName name="Eng_Supp_Dollars_Tot">[6]Worksheet!$G$8</definedName>
    <definedName name="Eng_Supp_Dollars_Tot_Mkt">[6]Worksheet!$H$8</definedName>
    <definedName name="ESP" localSheetId="8">#REF!</definedName>
    <definedName name="ESP" localSheetId="9">#REF!</definedName>
    <definedName name="ESP" localSheetId="11">#REF!</definedName>
    <definedName name="ESP" localSheetId="13">#REF!</definedName>
    <definedName name="ESP">#REF!</definedName>
    <definedName name="ex" localSheetId="8">#REF!</definedName>
    <definedName name="ex" localSheetId="9">#REF!</definedName>
    <definedName name="ex" localSheetId="11">#REF!</definedName>
    <definedName name="ex" localSheetId="13">#REF!</definedName>
    <definedName name="ex">#REF!</definedName>
    <definedName name="FF" localSheetId="8">#REF!</definedName>
    <definedName name="FF" localSheetId="9">#REF!</definedName>
    <definedName name="FF" localSheetId="11">#REF!</definedName>
    <definedName name="FF" localSheetId="13">#REF!</definedName>
    <definedName name="FF">#REF!</definedName>
    <definedName name="FG12TBTB2RTDKDKGMLRT" localSheetId="8">[18]협조전!#REF!</definedName>
    <definedName name="FG12TBTB2RTDKDKGMLRT" localSheetId="9">[18]협조전!#REF!</definedName>
    <definedName name="FG12TBTB2RTDKDKGMLRT" localSheetId="11">[18]협조전!#REF!</definedName>
    <definedName name="FG12TBTB2RTDKDKGMLRT" localSheetId="13">[18]협조전!#REF!</definedName>
    <definedName name="FG12TBTB2RTDKDKGMLRT">#REF!</definedName>
    <definedName name="FG22TBTB3RTDKDKDK" localSheetId="8">[19]차수!#REF!</definedName>
    <definedName name="FG22TBTB3RTDKDKDK" localSheetId="9">[19]차수!#REF!</definedName>
    <definedName name="FG22TBTB3RTDKDKDK" localSheetId="11">[19]차수!#REF!</definedName>
    <definedName name="FG22TBTB3RTDKDKDK" localSheetId="13">[19]차수!#REF!</definedName>
    <definedName name="FG22TBTB3RTDKDKDK">#REF!</definedName>
    <definedName name="FGPRTBTB1RTDKDK" localSheetId="8">#REF!</definedName>
    <definedName name="FGPRTBTB1RTDKDK" localSheetId="9">#REF!</definedName>
    <definedName name="FGPRTBTB1RTDKDK" localSheetId="11">#REF!</definedName>
    <definedName name="FGPRTBTB1RTDKDK" localSheetId="13">#REF!</definedName>
    <definedName name="FGPRTBTB1RTDKDK">#REF!</definedName>
    <definedName name="FGRKBS11TBTB3RTDKDK" localSheetId="8">[20]협조전!#REF!</definedName>
    <definedName name="FGRKBS11TBTB3RTDKDK" localSheetId="9">[20]협조전!#REF!</definedName>
    <definedName name="FGRKBS11TBTB3RTDKDK" localSheetId="11">[20]협조전!#REF!</definedName>
    <definedName name="FGRKBS11TBTB3RTDKDK" localSheetId="13">[20]협조전!#REF!</definedName>
    <definedName name="FGRKBS11TBTB3RTDKDK">#REF!</definedName>
    <definedName name="fgRKBS8TBTB3RT" localSheetId="8">[20]협조전!#REF!</definedName>
    <definedName name="fgRKBS8TBTB3RT" localSheetId="9">[20]협조전!#REF!</definedName>
    <definedName name="fgRKBS8TBTB3RT" localSheetId="11">[20]협조전!#REF!</definedName>
    <definedName name="fgRKBS8TBTB3RT" localSheetId="13">[20]협조전!#REF!</definedName>
    <definedName name="fgRKBS8TBTB3RT">#REF!</definedName>
    <definedName name="fgRKRKRKRKRKTBTB2RTDKDK" localSheetId="8">#REF!</definedName>
    <definedName name="fgRKRKRKRKRKTBTB2RTDKDK" localSheetId="9">#REF!</definedName>
    <definedName name="fgRKRKRKRKRKTBTB2RTDKDK" localSheetId="11">#REF!</definedName>
    <definedName name="fgRKRKRKRKRKTBTB2RTDKDK" localSheetId="13">#REF!</definedName>
    <definedName name="fgRKRKRKRKRKTBTB2RTDKDK">#REF!</definedName>
    <definedName name="FGtbtbspspsprtdkdk" localSheetId="8">[21]BUS제원1!#REF!</definedName>
    <definedName name="FGtbtbspspsprtdkdk" localSheetId="9">[21]BUS제원1!#REF!</definedName>
    <definedName name="FGtbtbspspsprtdkdk" localSheetId="11">[21]BUS제원1!#REF!</definedName>
    <definedName name="FGtbtbspspsprtdkdk" localSheetId="13">[21]BUS제원1!#REF!</definedName>
    <definedName name="FGtbtbspspsprtdkdk">#REF!</definedName>
    <definedName name="Fixture_Cost_Tot">[6]Worksheet!$O$13</definedName>
    <definedName name="FRF" localSheetId="8">#REF!</definedName>
    <definedName name="FRF" localSheetId="9">#REF!</definedName>
    <definedName name="FRF" localSheetId="11">#REF!</definedName>
    <definedName name="FRF" localSheetId="13">#REF!</definedName>
    <definedName name="FRF">#REF!</definedName>
    <definedName name="FS_F_VW_01_34381_1__JV_FS_PRAESENTATIONEN_">[7]home!$B$6:$AN$6</definedName>
    <definedName name="FS_F_VW_01_34381_1__JV_FS_REC_SAVING_">[7]home!$B$4745:$M$4745</definedName>
    <definedName name="FS_F_VW_01_34381_1_1__V_FS_BAUSTUFE_VORGABEN_STK_">[7]home!$B$1449:$D$1449</definedName>
    <definedName name="FS_F_VW_01_34381_1_12869_VW__JV_FS_BIDDERS_">[7]home!$B$3073:$L$3073</definedName>
    <definedName name="FS_F_VW_01_34381_1_13030_VW__JV_FS_BIDDERS_">[7]home!$B$3047:$L$3047</definedName>
    <definedName name="FS_F_VW_01_34381_1_1331_BX__JV_FS_BIDDERS_">[7]home!$B$3068:$L$3068</definedName>
    <definedName name="FS_F_VW_01_34381_1_1433_BX__JV_FS_BIDDERS_">[7]home!$B$3060:$L$3060</definedName>
    <definedName name="FS_F_VW_01_34381_1_1440_VW__JV_FS_BIDDERS_">[7]home!$B$3038:$L$3038</definedName>
    <definedName name="FS_F_VW_01_34381_1_1441_BX__JV_FS_BIDDERS_">[7]home!$B$3062:$L$3062</definedName>
    <definedName name="FS_F_VW_01_34381_1_1480_BX__JV_FS_BIDDERS_">[7]home!$B$3077:$L$3077</definedName>
    <definedName name="FS_F_VW_01_34381_1_1553_BX__JV_FS_BIDDERS_">[7]home!$B$3040:$L$3040</definedName>
    <definedName name="FS_F_VW_01_34381_1_158__JV_FS_REC_LIEF_">[7]home!$B$4670:$P$4670</definedName>
    <definedName name="FS_F_VW_01_34381_1_158_1__JV_FS_BAUSTUFE_ANGEBOTE_WAE_">[7]home!$B$566:$E$566</definedName>
    <definedName name="FS_F_VW_01_34381_1_158_11__JV_FS_REC_">[7]home!$B$3479:$Q$3479</definedName>
    <definedName name="FS_F_VW_01_34381_1_158_2__JV_FS_BAUSTUFE_ANGEBOTE_WAE_">[7]home!$B$567:$E$567</definedName>
    <definedName name="FS_F_VW_01_34381_1_158_28__JV_FS_REC_">[7]home!$B$3480:$Q$3480</definedName>
    <definedName name="FS_F_VW_01_34381_1_158_37__JV_FS_REC_">[7]home!$B$3481:$Q$3481</definedName>
    <definedName name="FS_F_VW_01_34381_1_158_46__JV_FS_REC_">[7]home!$B$3482:$Q$3482</definedName>
    <definedName name="FS_F_VW_01_34381_1_158_68__JV_FS_REC_">[7]home!$B$3483:$Q$3483</definedName>
    <definedName name="FS_F_VW_01_34381_1_158_VW__JV_FS_BIDDERS_">[7]home!$B$3052:$L$3052</definedName>
    <definedName name="FS_F_VW_01_34381_1_160_ST__JV_FS_BIDDERS_">[7]home!$B$3035:$L$3035</definedName>
    <definedName name="FS_F_VW_01_34381_1_161_BX__JV_FS_BIDDERS_">[7]home!$B$3075:$L$3075</definedName>
    <definedName name="FS_F_VW_01_34381_1_18245_MX__JV_FS_BIDDERS_">[7]home!$B$3058:$L$3058</definedName>
    <definedName name="FS_F_VW_01_34381_1_183_VW__JV_FS_BIDDERS_">[7]home!$B$3042:$L$3042</definedName>
    <definedName name="FS_F_VW_01_34381_1_1892_RR__JV_FS_BIDDERS_">[7]home!$B$3037:$L$3037</definedName>
    <definedName name="FS_F_VW_01_34381_1_19745_RR__JV_FS_BIDDERS_">[7]home!$B$3066:$L$3066</definedName>
    <definedName name="FS_F_VW_01_34381_1_2__V_FS_BAUSTUFE_VORGABEN_STK_">[7]home!$B$1450:$D$1450</definedName>
    <definedName name="FS_F_VW_01_34381_1_20477_MX__JV_FS_BIDDERS_">[7]home!$B$3065:$L$3065</definedName>
    <definedName name="FS_F_VW_01_34381_1_2147_IT__JV_FS_BIDDERS_">[7]home!$B$3046:$L$3046</definedName>
    <definedName name="FS_F_VW_01_34381_1_2149_IT__JV_FS_BIDDERS_">[7]home!$B$3071:$L$3071</definedName>
    <definedName name="FS_F_VW_01_34381_1_2278_AU__JV_FS_BIDDERS_">[7]home!$B$3067:$L$3067</definedName>
    <definedName name="FS_F_VW_01_34381_1_22805_VW__JV_FS_BIDDERS_">[7]home!$B$3057:$L$3057</definedName>
    <definedName name="FS_F_VW_01_34381_1_2363_AU__JV_FS_BIDDERS_">[7]home!$B$3053:$L$3053</definedName>
    <definedName name="FS_F_VW_01_34381_1_2365_AU__JV_FS_BIDDERS_">[7]home!$B$3043:$L$3043</definedName>
    <definedName name="FS_F_VW_01_34381_1_24968_US__JV_FS_BIDDERS_">[7]home!$B$3048:$L$3048</definedName>
    <definedName name="FS_F_VW_01_34381_1_24969_US__JV_FS_BIDDERS_">[7]home!$B$3069:$L$3069</definedName>
    <definedName name="FS_F_VW_01_34381_1_2609_RR__JV_FS_BIDDERS_">[7]home!$B$3059:$L$3059</definedName>
    <definedName name="FS_F_VW_01_34381_1_2631_US__JV_FS_BIDDERS_">[7]home!$B$3061:$L$3061</definedName>
    <definedName name="FS_F_VW_01_34381_1_28227_MX__JV_FS_BIDDERS_">[7]home!$B$3036:$L$3036</definedName>
    <definedName name="FS_F_VW_01_34381_1_28228_MX__JV_FS_BIDDERS_">[7]home!$B$3072:$L$3072</definedName>
    <definedName name="FS_F_VW_01_34381_1_2952_US__JV_FS_BIDDERS_">[7]home!$B$3044:$L$3044</definedName>
    <definedName name="FS_F_VW_01_34381_1_3243_VW__JV_FS_BIDDERS_">[7]home!$B$3054:$L$3054</definedName>
    <definedName name="FS_F_VW_01_34381_1_3437_VW__JV_FS_BIDDERS_">[7]home!$B$3050:$L$3050</definedName>
    <definedName name="FS_F_VW_01_34381_1_35166_ST__JV_FS_BIDDERS_">[7]home!$B$3070:$L$3070</definedName>
    <definedName name="FS_F_VW_01_34381_1_4_ST__JV_FS_BIDDERS_">[7]home!$B$3056:$L$3056</definedName>
    <definedName name="FS_F_VW_01_34381_1_42007_SK__JV_FS_BIDDERS_">[7]home!$B$3051:$L$3051</definedName>
    <definedName name="FS_F_VW_01_34381_1_5553_MX__JV_FS_BIDDERS_">[7]home!$B$3055:$L$3055</definedName>
    <definedName name="FS_F_VW_01_34381_1_626_SK__JV_FS_BIDDERS_">[7]home!$B$3063:$L$3063</definedName>
    <definedName name="FS_F_VW_01_34381_1_627_SK__JV_FS_BIDDERS_">[7]home!$B$3034:$L$3034</definedName>
    <definedName name="FS_F_VW_01_34381_1_6588_BX__JV_FS_BIDDERS_">[7]home!$B$3074:$L$3074</definedName>
    <definedName name="FS_F_VW_01_34381_1_6626_ST__JV_FS_BIDDERS_">[7]home!$B$3064:$L$3064</definedName>
    <definedName name="FS_F_VW_01_34381_1_6995_US__JV_FS_BIDDERS_">[7]home!$B$3041:$L$3041</definedName>
    <definedName name="FS_F_VW_01_34381_1_7591_US__JV_FS_BIDDERS_">[7]home!$B$3039:$L$3039</definedName>
    <definedName name="FS_F_VW_01_34381_10__JV_FS_PRAESENTATIONEN_">[7]home!$B$15:$AN$15</definedName>
    <definedName name="FS_F_VW_01_34381_10__JV_FS_REC_SAVING_">[7]home!$B$4754:$M$4754</definedName>
    <definedName name="FS_F_VW_01_34381_10_1__V_FS_BAUSTUFE_VORGABEN_STK_">[7]home!$B$1467:$D$1467</definedName>
    <definedName name="FS_F_VW_01_34381_10_158__JV_FS_REC_LIEF_">[7]home!$B$4733:$P$4733</definedName>
    <definedName name="FS_F_VW_01_34381_10_158_1__JV_FS_BAUSTUFE_ANGEBOTE_WAE_">[7]home!$B$1358:$E$1358</definedName>
    <definedName name="FS_F_VW_01_34381_10_158_2__JV_FS_BAUSTUFE_ANGEBOTE_WAE_">[7]home!$B$1359:$E$1359</definedName>
    <definedName name="FS_F_VW_01_34381_10_158_37__JV_FS_REC_">[7]home!$B$4639:$Q$4639</definedName>
    <definedName name="FS_F_VW_01_34381_10_2__V_FS_BAUSTUFE_VORGABEN_STK_">[7]home!$B$1468:$D$1468</definedName>
    <definedName name="FS_F_VW_01_34381_2__JV_FS_PRAESENTATIONEN_">[7]home!$B$7:$AN$7</definedName>
    <definedName name="FS_F_VW_01_34381_2__JV_FS_REC_SAVING_">[7]home!$B$4746:$M$4746</definedName>
    <definedName name="FS_F_VW_01_34381_2_1__V_FS_BAUSTUFE_VORGABEN_STK_">[7]home!$B$1451:$D$1451</definedName>
    <definedName name="FS_F_VW_01_34381_2_158__JV_FS_REC_LIEF_">[7]home!$B$4677:$P$4677</definedName>
    <definedName name="FS_F_VW_01_34381_2_158_1__JV_FS_BAUSTUFE_ANGEBOTE_WAE_">[7]home!$B$654:$E$654</definedName>
    <definedName name="FS_F_VW_01_34381_2_158_11__JV_FS_REC_">[7]home!$B$3604:$Q$3604</definedName>
    <definedName name="FS_F_VW_01_34381_2_158_2__JV_FS_BAUSTUFE_ANGEBOTE_WAE_">[7]home!$B$655:$E$655</definedName>
    <definedName name="FS_F_VW_01_34381_2_158_28__JV_FS_REC_">[7]home!$B$3605:$Q$3605</definedName>
    <definedName name="FS_F_VW_01_34381_2_158_37__JV_FS_REC_">[7]home!$B$3606:$Q$3606</definedName>
    <definedName name="FS_F_VW_01_34381_2_158_46__JV_FS_REC_">[7]home!$B$3607:$Q$3607</definedName>
    <definedName name="FS_F_VW_01_34381_2_158_68__JV_FS_REC_">[7]home!$B$3608:$Q$3608</definedName>
    <definedName name="FS_F_VW_01_34381_2_2__V_FS_BAUSTUFE_VORGABEN_STK_">[7]home!$B$1452:$D$1452</definedName>
    <definedName name="FS_F_VW_01_34381_3__JV_FS_PRAESENTATIONEN_">[7]home!$B$8:$AN$8</definedName>
    <definedName name="FS_F_VW_01_34381_3__JV_FS_REC_SAVING_">[7]home!$B$4747:$M$4747</definedName>
    <definedName name="FS_F_VW_01_34381_3_1__V_FS_BAUSTUFE_VORGABEN_STK_">[7]home!$B$1453:$D$1453</definedName>
    <definedName name="FS_F_VW_01_34381_3_158__JV_FS_REC_LIEF_">[7]home!$B$4684:$P$4684</definedName>
    <definedName name="FS_F_VW_01_34381_3_158_1__JV_FS_BAUSTUFE_ANGEBOTE_WAE_">[7]home!$B$742:$E$742</definedName>
    <definedName name="FS_F_VW_01_34381_3_158_11__JV_FS_REC_">[7]home!$B$3729:$Q$3729</definedName>
    <definedName name="FS_F_VW_01_34381_3_158_2__JV_FS_BAUSTUFE_ANGEBOTE_WAE_">[7]home!$B$743:$E$743</definedName>
    <definedName name="FS_F_VW_01_34381_3_158_28__JV_FS_REC_">[7]home!$B$3730:$Q$3730</definedName>
    <definedName name="FS_F_VW_01_34381_3_158_37__JV_FS_REC_">[7]home!$B$3731:$Q$3731</definedName>
    <definedName name="FS_F_VW_01_34381_3_158_46__JV_FS_REC_">[7]home!$B$3732:$Q$3732</definedName>
    <definedName name="FS_F_VW_01_34381_3_158_68__JV_FS_REC_">[7]home!$B$3733:$Q$3733</definedName>
    <definedName name="FS_F_VW_01_34381_3_2__V_FS_BAUSTUFE_VORGABEN_STK_">[7]home!$B$1454:$D$1454</definedName>
    <definedName name="FS_F_VW_01_34381_4__JV_FS_PRAESENTATIONEN_">[7]home!$B$9:$AN$9</definedName>
    <definedName name="FS_F_VW_01_34381_4__JV_FS_REC_SAVING_">[7]home!$B$4748:$M$4748</definedName>
    <definedName name="FS_F_VW_01_34381_4_1__V_FS_BAUSTUFE_VORGABEN_STK_">[7]home!$B$1455:$D$1455</definedName>
    <definedName name="FS_F_VW_01_34381_4_158__JV_FS_REC_LIEF_">[7]home!$B$4691:$P$4691</definedName>
    <definedName name="FS_F_VW_01_34381_4_158_1__JV_FS_BAUSTUFE_ANGEBOTE_WAE_">[7]home!$B$830:$E$830</definedName>
    <definedName name="FS_F_VW_01_34381_4_158_11__JV_FS_REC_">[7]home!$B$3859:$Q$3859</definedName>
    <definedName name="FS_F_VW_01_34381_4_158_2__JV_FS_BAUSTUFE_ANGEBOTE_WAE_">[7]home!$B$831:$E$831</definedName>
    <definedName name="FS_F_VW_01_34381_4_158_28__JV_FS_REC_">[7]home!$B$3860:$Q$3860</definedName>
    <definedName name="FS_F_VW_01_34381_4_158_37__JV_FS_REC_">[7]home!$B$3861:$Q$3861</definedName>
    <definedName name="FS_F_VW_01_34381_4_158_46__JV_FS_REC_">[7]home!$B$3862:$Q$3862</definedName>
    <definedName name="FS_F_VW_01_34381_4_158_68__JV_FS_REC_">[7]home!$B$3863:$Q$3863</definedName>
    <definedName name="FS_F_VW_01_34381_4_2__V_FS_BAUSTUFE_VORGABEN_STK_">[7]home!$B$1456:$D$1456</definedName>
    <definedName name="FS_F_VW_01_34381_5__JV_FS_PRAESENTATIONEN_">[7]home!$B$10:$AN$10</definedName>
    <definedName name="FS_F_VW_01_34381_5__JV_FS_REC_SAVING_">[7]home!$B$4749:$M$4749</definedName>
    <definedName name="FS_F_VW_01_34381_5_1__V_FS_BAUSTUFE_VORGABEN_STK_">[7]home!$B$1457:$D$1457</definedName>
    <definedName name="FS_F_VW_01_34381_5_158__JV_FS_REC_LIEF_">[7]home!$B$4698:$P$4698</definedName>
    <definedName name="FS_F_VW_01_34381_5_158_1__JV_FS_BAUSTUFE_ANGEBOTE_WAE_">[7]home!$B$918:$E$918</definedName>
    <definedName name="FS_F_VW_01_34381_5_158_11__JV_FS_REC_">[7]home!$B$3989:$Q$3989</definedName>
    <definedName name="FS_F_VW_01_34381_5_158_2__JV_FS_BAUSTUFE_ANGEBOTE_WAE_">[7]home!$B$919:$E$919</definedName>
    <definedName name="FS_F_VW_01_34381_5_158_28__JV_FS_REC_">[7]home!$B$3990:$Q$3990</definedName>
    <definedName name="FS_F_VW_01_34381_5_158_37__JV_FS_REC_">[7]home!$B$3991:$Q$3991</definedName>
    <definedName name="FS_F_VW_01_34381_5_158_46__JV_FS_REC_">[7]home!$B$3992:$Q$3992</definedName>
    <definedName name="FS_F_VW_01_34381_5_158_68__JV_FS_REC_">[7]home!$B$3993:$Q$3993</definedName>
    <definedName name="FS_F_VW_01_34381_5_2__V_FS_BAUSTUFE_VORGABEN_STK_">[7]home!$B$1458:$D$1458</definedName>
    <definedName name="FS_F_VW_01_34381_6__JV_FS_PRAESENTATIONEN_">[7]home!$B$11:$AN$11</definedName>
    <definedName name="FS_F_VW_01_34381_6__JV_FS_REC_SAVING_">[7]home!$B$4750:$M$4750</definedName>
    <definedName name="FS_F_VW_01_34381_6_1__V_FS_BAUSTUFE_VORGABEN_STK_">[7]home!$B$1459:$D$1459</definedName>
    <definedName name="FS_F_VW_01_34381_6_158__JV_FS_REC_LIEF_">[7]home!$B$4705:$P$4705</definedName>
    <definedName name="FS_F_VW_01_34381_6_158_1__JV_FS_BAUSTUFE_ANGEBOTE_WAE_">[7]home!$B$1006:$E$1006</definedName>
    <definedName name="FS_F_VW_01_34381_6_158_11__JV_FS_REC_">[7]home!$B$4119:$Q$4119</definedName>
    <definedName name="FS_F_VW_01_34381_6_158_2__JV_FS_BAUSTUFE_ANGEBOTE_WAE_">[7]home!$B$1007:$E$1007</definedName>
    <definedName name="FS_F_VW_01_34381_6_158_28__JV_FS_REC_">[7]home!$B$4120:$Q$4120</definedName>
    <definedName name="FS_F_VW_01_34381_6_158_37__JV_FS_REC_">[7]home!$B$4121:$Q$4121</definedName>
    <definedName name="FS_F_VW_01_34381_6_158_46__JV_FS_REC_">[7]home!$B$4122:$Q$4122</definedName>
    <definedName name="FS_F_VW_01_34381_6_158_68__JV_FS_REC_">[7]home!$B$4123:$Q$4123</definedName>
    <definedName name="FS_F_VW_01_34381_6_2__V_FS_BAUSTUFE_VORGABEN_STK_">[7]home!$B$1460:$D$1460</definedName>
    <definedName name="FS_F_VW_01_34381_7__JV_FS_PRAESENTATIONEN_">[7]home!$B$12:$AN$12</definedName>
    <definedName name="FS_F_VW_01_34381_7__JV_FS_REC_SAVING_">[7]home!$B$4751:$M$4751</definedName>
    <definedName name="FS_F_VW_01_34381_7_1__V_FS_BAUSTUFE_VORGABEN_STK_">[7]home!$B$1461:$D$1461</definedName>
    <definedName name="FS_F_VW_01_34381_7_158__JV_FS_REC_LIEF_">[7]home!$B$4712:$P$4712</definedName>
    <definedName name="FS_F_VW_01_34381_7_158_1__JV_FS_BAUSTUFE_ANGEBOTE_WAE_">[7]home!$B$1094:$E$1094</definedName>
    <definedName name="FS_F_VW_01_34381_7_158_11__JV_FS_REC_">[7]home!$B$4249:$Q$4249</definedName>
    <definedName name="FS_F_VW_01_34381_7_158_2__JV_FS_BAUSTUFE_ANGEBOTE_WAE_">[7]home!$B$1095:$E$1095</definedName>
    <definedName name="FS_F_VW_01_34381_7_158_28__JV_FS_REC_">[7]home!$B$4250:$Q$4250</definedName>
    <definedName name="FS_F_VW_01_34381_7_158_37__JV_FS_REC_">[7]home!$B$4251:$Q$4251</definedName>
    <definedName name="FS_F_VW_01_34381_7_158_46__JV_FS_REC_">[7]home!$B$4252:$Q$4252</definedName>
    <definedName name="FS_F_VW_01_34381_7_158_68__JV_FS_REC_">[7]home!$B$4253:$Q$4253</definedName>
    <definedName name="FS_F_VW_01_34381_7_2__V_FS_BAUSTUFE_VORGABEN_STK_">[7]home!$B$1462:$D$1462</definedName>
    <definedName name="FS_F_VW_01_34381_8__JV_FS_PRAESENTATIONEN_">[7]home!$B$13:$AN$13</definedName>
    <definedName name="FS_F_VW_01_34381_8__JV_FS_REC_SAVING_">[7]home!$B$4752:$M$4752</definedName>
    <definedName name="FS_F_VW_01_34381_8_1__V_FS_BAUSTUFE_VORGABEN_STK_">[7]home!$B$1463:$D$1463</definedName>
    <definedName name="FS_F_VW_01_34381_8_158__JV_FS_REC_LIEF_">[7]home!$B$4719:$P$4719</definedName>
    <definedName name="FS_F_VW_01_34381_8_158_1__JV_FS_BAUSTUFE_ANGEBOTE_WAE_">[7]home!$B$1182:$E$1182</definedName>
    <definedName name="FS_F_VW_01_34381_8_158_11__JV_FS_REC_">[7]home!$B$4379:$Q$4379</definedName>
    <definedName name="FS_F_VW_01_34381_8_158_2__JV_FS_BAUSTUFE_ANGEBOTE_WAE_">[7]home!$B$1183:$E$1183</definedName>
    <definedName name="FS_F_VW_01_34381_8_158_28__JV_FS_REC_">[7]home!$B$4380:$Q$4380</definedName>
    <definedName name="FS_F_VW_01_34381_8_158_37__JV_FS_REC_">[7]home!$B$4381:$Q$4381</definedName>
    <definedName name="FS_F_VW_01_34381_8_158_46__JV_FS_REC_">[7]home!$B$4382:$Q$4382</definedName>
    <definedName name="FS_F_VW_01_34381_8_158_68__JV_FS_REC_">[7]home!$B$4383:$Q$4383</definedName>
    <definedName name="FS_F_VW_01_34381_8_2__V_FS_BAUSTUFE_VORGABEN_STK_">[7]home!$B$1464:$D$1464</definedName>
    <definedName name="FS_F_VW_01_34381_9__JV_FS_PRAESENTATIONEN_">[7]home!$B$14:$AN$14</definedName>
    <definedName name="FS_F_VW_01_34381_9__JV_FS_REC_SAVING_">[7]home!$B$4753:$M$4753</definedName>
    <definedName name="FS_F_VW_01_34381_9_1__V_FS_BAUSTUFE_VORGABEN_STK_">[7]home!$B$1465:$D$1465</definedName>
    <definedName name="FS_F_VW_01_34381_9_158__JV_FS_REC_LIEF_">[7]home!$B$4726:$P$4726</definedName>
    <definedName name="FS_F_VW_01_34381_9_158_1__JV_FS_BAUSTUFE_ANGEBOTE_WAE_">[7]home!$B$1270:$E$1270</definedName>
    <definedName name="FS_F_VW_01_34381_9_158_11__JV_FS_REC_">[7]home!$B$4509:$Q$4509</definedName>
    <definedName name="FS_F_VW_01_34381_9_158_2__JV_FS_BAUSTUFE_ANGEBOTE_WAE_">[7]home!$B$1271:$E$1271</definedName>
    <definedName name="FS_F_VW_01_34381_9_158_28__JV_FS_REC_">[7]home!$B$4510:$Q$4510</definedName>
    <definedName name="FS_F_VW_01_34381_9_158_37__JV_FS_REC_">[7]home!$B$4511:$Q$4511</definedName>
    <definedName name="FS_F_VW_01_34381_9_158_46__JV_FS_REC_">[7]home!$B$4512:$Q$4512</definedName>
    <definedName name="FS_F_VW_01_34381_9_158_68__JV_FS_REC_">[7]home!$B$4513:$Q$4513</definedName>
    <definedName name="FS_F_VW_01_34381_9_2__V_FS_BAUSTUFE_VORGABEN_STK_">[7]home!$B$1466:$D$1466</definedName>
    <definedName name="FS_F_VW_01_35097_1__FS_NEUTEILE_">[8]Import!$B$145:$D$145</definedName>
    <definedName name="FS_F_VW_01_35097_1__JV_FS_PRAESENTATIONEN_">[8]Import!$B$6:$AN$6</definedName>
    <definedName name="FS_F_VW_01_35097_1_1__V_FS_BAUSTUFE_VORGABEN_STK_">[8]Import!$B$433:$D$433</definedName>
    <definedName name="FS_F_VW_01_35097_1_11__JV_FS_BEDARFE_">[8]Import!$B$120:$E$120</definedName>
    <definedName name="FS_F_VW_01_35097_1_11_13030__JV_FS_BEDARFE_PREISE_QUOTE_">[8]Import!$B$16:$L$16</definedName>
    <definedName name="FS_F_VW_01_35097_1_11_20328__JV_FS_BEDARFE_PREISE_QUOTE_">[8]Import!$B$17:$L$17</definedName>
    <definedName name="FS_F_VW_01_35097_1_11_29344__JV_FS_BEDARFE_PREISE_QUOTE_">[8]Import!$B$18:$L$18</definedName>
    <definedName name="FS_F_VW_01_35097_1_11_2979__JV_FS_BEDARFE_PREISE_QUOTE_">[8]Import!$B$15:$L$15</definedName>
    <definedName name="FS_F_VW_01_35097_1_11_43249__JV_FS_BEDARFE_PREISE_QUOTE_">[8]Import!$B$19:$L$19</definedName>
    <definedName name="FS_F_VW_01_35097_1_11330__JV_FS_RV_AVG_PROTODATA_">[8]Import!$B$455:$E$455</definedName>
    <definedName name="FS_F_VW_01_35097_1_11330_1__JV_FS_BAUSTUFE_ANGEBOTE_WAE_">[8]Import!$B$222:$E$222</definedName>
    <definedName name="FS_F_VW_01_35097_1_11330_11__JV_FS_REC_">[8]Import!$B$1014:$Q$1014</definedName>
    <definedName name="FS_F_VW_01_35097_1_11330_2__JV_FS_BAUSTUFE_ANGEBOTE_WAE_">[8]Import!$B$223:$E$223</definedName>
    <definedName name="FS_F_VW_01_35097_1_11330_28__JV_FS_REC_">[8]Import!$B$1015:$Q$1015</definedName>
    <definedName name="FS_F_VW_01_35097_1_11330_37__JV_FS_REC_">[8]Import!$B$1016:$Q$1016</definedName>
    <definedName name="FS_F_VW_01_35097_1_11330_46__JV_FS_REC_">[8]Import!$B$1017:$Q$1017</definedName>
    <definedName name="FS_F_VW_01_35097_1_11330_68__JV_FS_REC_">[8]Import!$B$1018:$Q$1018</definedName>
    <definedName name="FS_F_VW_01_35097_1_11330_BR__JV_FS_BIDDERS_">[8]Import!$B$875:$L$875</definedName>
    <definedName name="FS_F_VW_01_35097_1_11330_EUR__JV_FS_PR_EX_RATES_DATUM_REC_">[8]Import!$B$764:$F$764</definedName>
    <definedName name="FS_F_VW_01_35097_1_11451__JV_FS_RV_AVG_PROTODATA_">[8]Import!$B$456:$E$456</definedName>
    <definedName name="FS_F_VW_01_35097_1_11451_1__JV_FS_BAUSTUFE_ANGEBOTE_WAE_">[8]Import!$B$224:$E$224</definedName>
    <definedName name="FS_F_VW_01_35097_1_11451_2__JV_FS_BAUSTUFE_ANGEBOTE_WAE_">[8]Import!$B$225:$E$225</definedName>
    <definedName name="FS_F_VW_01_35097_1_11451_BR__JV_FS_BIDDERS_">[8]Import!$B$882:$L$882</definedName>
    <definedName name="FS_F_VW_01_35097_1_11451_EUR__JV_FS_PR_EX_RATES_DATUM_REC_">[8]Import!$B$765:$F$765</definedName>
    <definedName name="FS_F_VW_01_35097_1_13030__JV_FS_ANGEBOTSUEBERSICHT_">[8]Import!$B$154:$D$154</definedName>
    <definedName name="FS_F_VW_01_35097_1_13030__JV_FS_AVG_PRICE_">[8]Import!$B$180:$F$180</definedName>
    <definedName name="FS_F_VW_01_35097_1_13030__JV_FS_BWERTSHEET_">[8]Import!$B$614:$AH$614</definedName>
    <definedName name="FS_F_VW_01_35097_1_13030__JV_FS_COMPARISON_">[8]Import!$B$564:$S$564</definedName>
    <definedName name="FS_F_VW_01_35097_1_13030__JV_FS_REC_LIEF_">[8]Import!$B$1295:$P$1295</definedName>
    <definedName name="FS_F_VW_01_35097_1_13030__JV_FS_RV_AVG_PROTODATA_">[8]Import!$B$457:$E$457</definedName>
    <definedName name="FS_F_VW_01_35097_1_13030__JV_FS_RV_LTERM_PNACHLASS_">[8]Import!$B$589:$X$589</definedName>
    <definedName name="FS_F_VW_01_35097_1_13030_1__JV_FS_BAUSTUFE_ANGEBOTE_WAE_">[8]Import!$B$226:$E$226</definedName>
    <definedName name="FS_F_VW_01_35097_1_13030_11__JV_FS_REC_">[8]Import!$B$1019:$Q$1019</definedName>
    <definedName name="FS_F_VW_01_35097_1_13030_2__JV_FS_BAUSTUFE_ANGEBOTE_WAE_">[8]Import!$B$227:$E$227</definedName>
    <definedName name="FS_F_VW_01_35097_1_13030_28__JV_FS_REC_">[8]Import!$B$1020:$Q$1020</definedName>
    <definedName name="FS_F_VW_01_35097_1_13030_37__JV_FS_REC_">[8]Import!$B$1021:$Q$1021</definedName>
    <definedName name="FS_F_VW_01_35097_1_13030_46__JV_FS_REC_">[8]Import!$B$1022:$Q$1022</definedName>
    <definedName name="FS_F_VW_01_35097_1_13030_68__JV_FS_REC_">[8]Import!$B$1023:$Q$1023</definedName>
    <definedName name="FS_F_VW_01_35097_1_13030_EUR__JV_FS_PR_EX_RATES_DATUM_REC_">[8]Import!$B$766:$F$766</definedName>
    <definedName name="FS_F_VW_01_35097_1_13030_VW__JV_FS_BIDDERS_">[8]Import!$B$873:$L$873</definedName>
    <definedName name="FS_F_VW_01_35097_1_1328__JV_FS_RV_AVG_PROTODATA_">[8]Import!$B$448:$E$448</definedName>
    <definedName name="FS_F_VW_01_35097_1_1328_1__JV_FS_BAUSTUFE_ANGEBOTE_WAE_">[8]Import!$B$208:$E$208</definedName>
    <definedName name="FS_F_VW_01_35097_1_1328_2__JV_FS_BAUSTUFE_ANGEBOTE_WAE_">[8]Import!$B$209:$E$209</definedName>
    <definedName name="FS_F_VW_01_35097_1_1328_BX__JV_FS_BIDDERS_">[8]Import!$B$885:$L$885</definedName>
    <definedName name="FS_F_VW_01_35097_1_1328_EUR__JV_FS_PR_EX_RATES_DATUM_REC_">[8]Import!$B$757:$F$757</definedName>
    <definedName name="FS_F_VW_01_35097_1_1462__JV_FS_RV_AVG_PROTODATA_">[8]Import!$B$449:$E$449</definedName>
    <definedName name="FS_F_VW_01_35097_1_1462_1__JV_FS_BAUSTUFE_ANGEBOTE_WAE_">[8]Import!$B$210:$E$210</definedName>
    <definedName name="FS_F_VW_01_35097_1_1462_11__JV_FS_REC_">[8]Import!$B$994:$Q$994</definedName>
    <definedName name="FS_F_VW_01_35097_1_1462_2__JV_FS_BAUSTUFE_ANGEBOTE_WAE_">[8]Import!$B$211:$E$211</definedName>
    <definedName name="FS_F_VW_01_35097_1_1462_28__JV_FS_REC_">[8]Import!$B$995:$Q$995</definedName>
    <definedName name="FS_F_VW_01_35097_1_1462_37__JV_FS_REC_">[8]Import!$B$996:$Q$996</definedName>
    <definedName name="FS_F_VW_01_35097_1_1462_46__JV_FS_REC_">[8]Import!$B$997:$Q$997</definedName>
    <definedName name="FS_F_VW_01_35097_1_1462_68__JV_FS_REC_">[8]Import!$B$998:$Q$998</definedName>
    <definedName name="FS_F_VW_01_35097_1_1462_BX__JV_FS_BIDDERS_">[8]Import!$B$881:$L$881</definedName>
    <definedName name="FS_F_VW_01_35097_1_1462_EUR__JV_FS_PR_EX_RATES_DATUM_REC_">[8]Import!$B$758:$F$758</definedName>
    <definedName name="FS_F_VW_01_35097_1_15245__JV_FS_RV_AVG_PROTODATA_">[8]Import!$B$458:$E$458</definedName>
    <definedName name="FS_F_VW_01_35097_1_15245_1__JV_FS_BAUSTUFE_ANGEBOTE_WAE_">[8]Import!$B$228:$E$228</definedName>
    <definedName name="FS_F_VW_01_35097_1_15245_2__JV_FS_BAUSTUFE_ANGEBOTE_WAE_">[8]Import!$B$229:$E$229</definedName>
    <definedName name="FS_F_VW_01_35097_1_15245_EUR__JV_FS_PR_EX_RATES_DATUM_REC_">[8]Import!$B$767:$F$767</definedName>
    <definedName name="FS_F_VW_01_35097_1_15245_SK__JV_FS_BIDDERS_">[8]Import!$B$877:$L$877</definedName>
    <definedName name="FS_F_VW_01_35097_1_159__JV_FS_RV_AVG_PROTODATA_">[8]Import!$B$446:$E$446</definedName>
    <definedName name="FS_F_VW_01_35097_1_159_1__JV_FS_BAUSTUFE_ANGEBOTE_WAE_">[8]Import!$B$204:$E$204</definedName>
    <definedName name="FS_F_VW_01_35097_1_159_11__JV_FS_REC_">[8]Import!$B$989:$Q$989</definedName>
    <definedName name="FS_F_VW_01_35097_1_159_2__JV_FS_BAUSTUFE_ANGEBOTE_WAE_">[8]Import!$B$205:$E$205</definedName>
    <definedName name="FS_F_VW_01_35097_1_159_28__JV_FS_REC_">[8]Import!$B$990:$Q$990</definedName>
    <definedName name="FS_F_VW_01_35097_1_159_37__JV_FS_REC_">[8]Import!$B$991:$Q$991</definedName>
    <definedName name="FS_F_VW_01_35097_1_159_46__JV_FS_REC_">[8]Import!$B$992:$Q$992</definedName>
    <definedName name="FS_F_VW_01_35097_1_159_68__JV_FS_REC_">[8]Import!$B$993:$Q$993</definedName>
    <definedName name="FS_F_VW_01_35097_1_159_EUR__JV_FS_PR_EX_RATES_DATUM_REC_">[8]Import!$B$755:$F$755</definedName>
    <definedName name="FS_F_VW_01_35097_1_159_ST__JV_FS_BIDDERS_">[8]Import!$B$891:$L$891</definedName>
    <definedName name="FS_F_VW_01_35097_1_18244__JV_FS_RV_AVG_PROTODATA_">[8]Import!$B$459:$E$459</definedName>
    <definedName name="FS_F_VW_01_35097_1_18244_1__JV_FS_BAUSTUFE_ANGEBOTE_WAE_">[8]Import!$B$230:$E$230</definedName>
    <definedName name="FS_F_VW_01_35097_1_18244_2__JV_FS_BAUSTUFE_ANGEBOTE_WAE_">[8]Import!$B$231:$E$231</definedName>
    <definedName name="FS_F_VW_01_35097_1_18244_EUR__JV_FS_PR_EX_RATES_DATUM_REC_">[8]Import!$B$768:$F$768</definedName>
    <definedName name="FS_F_VW_01_35097_1_18244_MX__JV_FS_BIDDERS_">[8]Import!$B$884:$L$884</definedName>
    <definedName name="FS_F_VW_01_35097_1_18245__JV_FS_RV_AVG_PROTODATA_">[8]Import!$B$460:$E$460</definedName>
    <definedName name="FS_F_VW_01_35097_1_18245_1__JV_FS_BAUSTUFE_ANGEBOTE_WAE_">[8]Import!$B$232:$E$232</definedName>
    <definedName name="FS_F_VW_01_35097_1_18245_2__JV_FS_BAUSTUFE_ANGEBOTE_WAE_">[8]Import!$B$233:$E$233</definedName>
    <definedName name="FS_F_VW_01_35097_1_18245_EUR__JV_FS_PR_EX_RATES_DATUM_REC_">[8]Import!$B$769:$F$769</definedName>
    <definedName name="FS_F_VW_01_35097_1_18245_MX__JV_FS_BIDDERS_">[8]Import!$B$887:$L$887</definedName>
    <definedName name="FS_F_VW_01_35097_1_19964__JV_FS_RV_AVG_PROTODATA_">[8]Import!$B$461:$E$461</definedName>
    <definedName name="FS_F_VW_01_35097_1_19964_1__JV_FS_BAUSTUFE_ANGEBOTE_WAE_">[8]Import!$B$234:$E$234</definedName>
    <definedName name="FS_F_VW_01_35097_1_19964_11__JV_FS_REC_">[8]Import!$B$1024:$Q$1024</definedName>
    <definedName name="FS_F_VW_01_35097_1_19964_2__JV_FS_BAUSTUFE_ANGEBOTE_WAE_">[8]Import!$B$235:$E$235</definedName>
    <definedName name="FS_F_VW_01_35097_1_19964_28__JV_FS_REC_">[8]Import!$B$1025:$Q$1025</definedName>
    <definedName name="FS_F_VW_01_35097_1_19964_37__JV_FS_REC_">[8]Import!$B$1026:$Q$1026</definedName>
    <definedName name="FS_F_VW_01_35097_1_19964_46__JV_FS_REC_">[8]Import!$B$1027:$Q$1027</definedName>
    <definedName name="FS_F_VW_01_35097_1_19964_68__JV_FS_REC_">[8]Import!$B$1028:$Q$1028</definedName>
    <definedName name="FS_F_VW_01_35097_1_19964_EUR__JV_FS_PR_EX_RATES_DATUM_REC_">[8]Import!$B$770:$F$770</definedName>
    <definedName name="FS_F_VW_01_35097_1_19964_TR__JV_FS_BIDDERS_">[8]Import!$B$894:$L$894</definedName>
    <definedName name="FS_F_VW_01_35097_1_2__V_FS_BAUSTUFE_VORGABEN_STK_">[8]Import!$B$434:$D$434</definedName>
    <definedName name="FS_F_VW_01_35097_1_20328__JV_FS_ANGEBOTSUEBERSICHT_">[8]Import!$B$155:$D$155</definedName>
    <definedName name="FS_F_VW_01_35097_1_20328__JV_FS_AVG_PRICE_">[8]Import!$B$181:$F$181</definedName>
    <definedName name="FS_F_VW_01_35097_1_20328__JV_FS_BWERTSHEET_">[8]Import!$B$615:$AH$615</definedName>
    <definedName name="FS_F_VW_01_35097_1_20328__JV_FS_COMPARISON_">[8]Import!$B$565:$S$565</definedName>
    <definedName name="FS_F_VW_01_35097_1_20328__JV_FS_REC_LIEF_">[8]Import!$B$1296:$P$1296</definedName>
    <definedName name="FS_F_VW_01_35097_1_20328__JV_FS_RV_AVG_PROTODATA_">[8]Import!$B$462:$E$462</definedName>
    <definedName name="FS_F_VW_01_35097_1_20328__JV_FS_RV_LTERM_PNACHLASS_">[8]Import!$B$590:$X$590</definedName>
    <definedName name="FS_F_VW_01_35097_1_20328_1__JV_FS_BAUSTUFE_ANGEBOTE_WAE_">[8]Import!$B$236:$E$236</definedName>
    <definedName name="FS_F_VW_01_35097_1_20328_11__JV_FS_REC_">[8]Import!$B$1029:$Q$1029</definedName>
    <definedName name="FS_F_VW_01_35097_1_20328_2__JV_FS_BAUSTUFE_ANGEBOTE_WAE_">[8]Import!$B$237:$E$237</definedName>
    <definedName name="FS_F_VW_01_35097_1_20328_28__JV_FS_REC_">[8]Import!$B$1030:$Q$1030</definedName>
    <definedName name="FS_F_VW_01_35097_1_20328_37__JV_FS_REC_">[8]Import!$B$1031:$Q$1031</definedName>
    <definedName name="FS_F_VW_01_35097_1_20328_46__JV_FS_REC_">[8]Import!$B$1032:$Q$1032</definedName>
    <definedName name="FS_F_VW_01_35097_1_20328_68__JV_FS_REC_">[8]Import!$B$1033:$Q$1033</definedName>
    <definedName name="FS_F_VW_01_35097_1_20328_EUR__JV_FS_PR_EX_RATES_DATUM_REC_">[8]Import!$B$771:$F$771</definedName>
    <definedName name="FS_F_VW_01_35097_1_20328_VW__JV_FS_BIDDERS_">[8]Import!$B$878:$L$878</definedName>
    <definedName name="FS_F_VW_01_35097_1_2261__JV_FS_RV_AVG_PROTODATA_">[8]Import!$B$450:$E$450</definedName>
    <definedName name="FS_F_VW_01_35097_1_2261_1__JV_FS_BAUSTUFE_ANGEBOTE_WAE_">[8]Import!$B$212:$E$212</definedName>
    <definedName name="FS_F_VW_01_35097_1_2261_11__JV_FS_REC_">[8]Import!$B$999:$Q$999</definedName>
    <definedName name="FS_F_VW_01_35097_1_2261_2__JV_FS_BAUSTUFE_ANGEBOTE_WAE_">[8]Import!$B$213:$E$213</definedName>
    <definedName name="FS_F_VW_01_35097_1_2261_28__JV_FS_REC_">[8]Import!$B$1000:$Q$1000</definedName>
    <definedName name="FS_F_VW_01_35097_1_2261_37__JV_FS_REC_">[8]Import!$B$1001:$Q$1001</definedName>
    <definedName name="FS_F_VW_01_35097_1_2261_46__JV_FS_REC_">[8]Import!$B$1002:$Q$1002</definedName>
    <definedName name="FS_F_VW_01_35097_1_2261_68__JV_FS_REC_">[8]Import!$B$1003:$Q$1003</definedName>
    <definedName name="FS_F_VW_01_35097_1_2261_EUR__JV_FS_PR_EX_RATES_DATUM_REC_">[8]Import!$B$759:$F$759</definedName>
    <definedName name="FS_F_VW_01_35097_1_2261_VW__JV_FS_BIDDERS_">[8]Import!$B$883:$L$883</definedName>
    <definedName name="FS_F_VW_01_35097_1_23586__JV_FS_RV_AVG_PROTODATA_">[8]Import!$B$463:$E$463</definedName>
    <definedName name="FS_F_VW_01_35097_1_23586_1__JV_FS_BAUSTUFE_ANGEBOTE_WAE_">[8]Import!$B$238:$E$238</definedName>
    <definedName name="FS_F_VW_01_35097_1_23586_11__JV_FS_REC_">[8]Import!$B$1034:$Q$1034</definedName>
    <definedName name="FS_F_VW_01_35097_1_23586_2__JV_FS_BAUSTUFE_ANGEBOTE_WAE_">[8]Import!$B$239:$E$239</definedName>
    <definedName name="FS_F_VW_01_35097_1_23586_28__JV_FS_REC_">[8]Import!$B$1035:$Q$1035</definedName>
    <definedName name="FS_F_VW_01_35097_1_23586_37__JV_FS_REC_">[8]Import!$B$1036:$Q$1036</definedName>
    <definedName name="FS_F_VW_01_35097_1_23586_46__JV_FS_REC_">[8]Import!$B$1037:$Q$1037</definedName>
    <definedName name="FS_F_VW_01_35097_1_23586_68__JV_FS_REC_">[8]Import!$B$1038:$Q$1038</definedName>
    <definedName name="FS_F_VW_01_35097_1_23586_EUR__JV_FS_PR_EX_RATES_DATUM_REC_">[8]Import!$B$772:$F$772</definedName>
    <definedName name="FS_F_VW_01_35097_1_23586_HA__JV_FS_BIDDERS_">[8]Import!$B$899:$L$899</definedName>
    <definedName name="FS_F_VW_01_35097_1_24968__JV_FS_RV_AVG_PROTODATA_">[8]Import!$B$464:$E$464</definedName>
    <definedName name="FS_F_VW_01_35097_1_24968_1__JV_FS_BAUSTUFE_ANGEBOTE_WAE_">[8]Import!$B$240:$E$240</definedName>
    <definedName name="FS_F_VW_01_35097_1_24968_2__JV_FS_BAUSTUFE_ANGEBOTE_WAE_">[8]Import!$B$241:$E$241</definedName>
    <definedName name="FS_F_VW_01_35097_1_24968_EUR__JV_FS_PR_EX_RATES_DATUM_REC_">[8]Import!$B$773:$F$773</definedName>
    <definedName name="FS_F_VW_01_35097_1_24968_US__JV_FS_BIDDERS_">[8]Import!$B$874:$L$874</definedName>
    <definedName name="FS_F_VW_01_35097_1_24969__JV_FS_RV_AVG_PROTODATA_">[8]Import!$B$465:$E$465</definedName>
    <definedName name="FS_F_VW_01_35097_1_24969_1__JV_FS_BAUSTUFE_ANGEBOTE_WAE_">[8]Import!$B$242:$E$242</definedName>
    <definedName name="FS_F_VW_01_35097_1_24969_11__JV_FS_REC_">[8]Import!$B$1039:$Q$1039</definedName>
    <definedName name="FS_F_VW_01_35097_1_24969_2__JV_FS_BAUSTUFE_ANGEBOTE_WAE_">[8]Import!$B$243:$E$243</definedName>
    <definedName name="FS_F_VW_01_35097_1_24969_28__JV_FS_REC_">[8]Import!$B$1040:$Q$1040</definedName>
    <definedName name="FS_F_VW_01_35097_1_24969_37__JV_FS_REC_">[8]Import!$B$1041:$Q$1041</definedName>
    <definedName name="FS_F_VW_01_35097_1_24969_46__JV_FS_REC_">[8]Import!$B$1042:$Q$1042</definedName>
    <definedName name="FS_F_VW_01_35097_1_24969_68__JV_FS_REC_">[8]Import!$B$1043:$Q$1043</definedName>
    <definedName name="FS_F_VW_01_35097_1_24969_EUR__JV_FS_PR_EX_RATES_DATUM_REC_">[8]Import!$B$774:$F$774</definedName>
    <definedName name="FS_F_VW_01_35097_1_24969_US__JV_FS_BIDDERS_">[8]Import!$B$895:$L$895</definedName>
    <definedName name="FS_F_VW_01_35097_1_25756__JV_FS_RV_AVG_PROTODATA_">[8]Import!$B$466:$E$466</definedName>
    <definedName name="FS_F_VW_01_35097_1_25756_1__JV_FS_BAUSTUFE_ANGEBOTE_WAE_">[8]Import!$B$244:$E$244</definedName>
    <definedName name="FS_F_VW_01_35097_1_25756_2__JV_FS_BAUSTUFE_ANGEBOTE_WAE_">[8]Import!$B$245:$E$245</definedName>
    <definedName name="FS_F_VW_01_35097_1_25756_EUR__JV_FS_PR_EX_RATES_DATUM_REC_">[8]Import!$B$775:$F$775</definedName>
    <definedName name="FS_F_VW_01_35097_1_25756_MX__JV_FS_BIDDERS_">[8]Import!$B$880:$L$880</definedName>
    <definedName name="FS_F_VW_01_35097_1_2609__JV_FS_RV_AVG_PROTODATA_">[8]Import!$B$451:$E$451</definedName>
    <definedName name="FS_F_VW_01_35097_1_2609_1__JV_FS_BAUSTUFE_ANGEBOTE_WAE_">[8]Import!$B$214:$E$214</definedName>
    <definedName name="FS_F_VW_01_35097_1_2609_11__JV_FS_REC_">[8]Import!$B$1004:$Q$1004</definedName>
    <definedName name="FS_F_VW_01_35097_1_2609_2__JV_FS_BAUSTUFE_ANGEBOTE_WAE_">[8]Import!$B$215:$E$215</definedName>
    <definedName name="FS_F_VW_01_35097_1_2609_28__JV_FS_REC_">[8]Import!$B$1005:$Q$1005</definedName>
    <definedName name="FS_F_VW_01_35097_1_2609_37__JV_FS_REC_">[8]Import!$B$1006:$Q$1006</definedName>
    <definedName name="FS_F_VW_01_35097_1_2609_46__JV_FS_REC_">[8]Import!$B$1007:$Q$1007</definedName>
    <definedName name="FS_F_VW_01_35097_1_2609_68__JV_FS_REC_">[8]Import!$B$1008:$Q$1008</definedName>
    <definedName name="FS_F_VW_01_35097_1_2609_EUR__JV_FS_PR_EX_RATES_DATUM_REC_">[8]Import!$B$760:$F$760</definedName>
    <definedName name="FS_F_VW_01_35097_1_2609_RR__JV_FS_BIDDERS_">[8]Import!$B$888:$L$888</definedName>
    <definedName name="FS_F_VW_01_35097_1_27724__JV_FS_RV_AVG_PROTODATA_">[8]Import!$B$467:$E$467</definedName>
    <definedName name="FS_F_VW_01_35097_1_27724_1__JV_FS_BAUSTUFE_ANGEBOTE_WAE_">[8]Import!$B$246:$E$246</definedName>
    <definedName name="FS_F_VW_01_35097_1_27724_2__JV_FS_BAUSTUFE_ANGEBOTE_WAE_">[8]Import!$B$247:$E$247</definedName>
    <definedName name="FS_F_VW_01_35097_1_27724_EUR__JV_FS_PR_EX_RATES_DATUM_REC_">[8]Import!$B$776:$F$776</definedName>
    <definedName name="FS_F_VW_01_35097_1_27724_US__JV_FS_BIDDERS_">[8]Import!$B$892:$L$892</definedName>
    <definedName name="FS_F_VW_01_35097_1_27909__JV_FS_RV_AVG_PROTODATA_">[8]Import!$B$468:$E$468</definedName>
    <definedName name="FS_F_VW_01_35097_1_27909_1__JV_FS_BAUSTUFE_ANGEBOTE_WAE_">[8]Import!$B$248:$E$248</definedName>
    <definedName name="FS_F_VW_01_35097_1_27909_11__JV_FS_REC_">[8]Import!$B$1044:$Q$1044</definedName>
    <definedName name="FS_F_VW_01_35097_1_27909_2__JV_FS_BAUSTUFE_ANGEBOTE_WAE_">[8]Import!$B$249:$E$249</definedName>
    <definedName name="FS_F_VW_01_35097_1_27909_28__JV_FS_REC_">[8]Import!$B$1045:$Q$1045</definedName>
    <definedName name="FS_F_VW_01_35097_1_27909_37__JV_FS_REC_">[8]Import!$B$1046:$Q$1046</definedName>
    <definedName name="FS_F_VW_01_35097_1_27909_46__JV_FS_REC_">[8]Import!$B$1047:$Q$1047</definedName>
    <definedName name="FS_F_VW_01_35097_1_27909_68__JV_FS_REC_">[8]Import!$B$1048:$Q$1048</definedName>
    <definedName name="FS_F_VW_01_35097_1_27909_EUR__JV_FS_PR_EX_RATES_DATUM_REC_">[8]Import!$B$777:$F$777</definedName>
    <definedName name="FS_F_VW_01_35097_1_27909_US__JV_FS_BIDDERS_">[8]Import!$B$897:$L$897</definedName>
    <definedName name="FS_F_VW_01_35097_1_28__JV_FS_BEDARFE_">[8]Import!$B$121:$E$121</definedName>
    <definedName name="FS_F_VW_01_35097_1_28_13030__JV_FS_BEDARFE_PREISE_QUOTE_">[8]Import!$B$21:$L$21</definedName>
    <definedName name="FS_F_VW_01_35097_1_28_20328__JV_FS_BEDARFE_PREISE_QUOTE_">[8]Import!$B$22:$L$22</definedName>
    <definedName name="FS_F_VW_01_35097_1_28_29344__JV_FS_BEDARFE_PREISE_QUOTE_">[8]Import!$B$23:$L$23</definedName>
    <definedName name="FS_F_VW_01_35097_1_28_2979__JV_FS_BEDARFE_PREISE_QUOTE_">[8]Import!$B$20:$L$20</definedName>
    <definedName name="FS_F_VW_01_35097_1_28_43249__JV_FS_BEDARFE_PREISE_QUOTE_">[8]Import!$B$24:$L$24</definedName>
    <definedName name="FS_F_VW_01_35097_1_28671__JV_FS_RV_AVG_PROTODATA_">[8]Import!$B$469:$E$469</definedName>
    <definedName name="FS_F_VW_01_35097_1_28671_1__JV_FS_BAUSTUFE_ANGEBOTE_WAE_">[8]Import!$B$250:$E$250</definedName>
    <definedName name="FS_F_VW_01_35097_1_28671_11__JV_FS_REC_">[8]Import!$B$1049:$Q$1049</definedName>
    <definedName name="FS_F_VW_01_35097_1_28671_2__JV_FS_BAUSTUFE_ANGEBOTE_WAE_">[8]Import!$B$251:$E$251</definedName>
    <definedName name="FS_F_VW_01_35097_1_28671_28__JV_FS_REC_">[8]Import!$B$1050:$Q$1050</definedName>
    <definedName name="FS_F_VW_01_35097_1_28671_37__JV_FS_REC_">[8]Import!$B$1051:$Q$1051</definedName>
    <definedName name="FS_F_VW_01_35097_1_28671_46__JV_FS_REC_">[8]Import!$B$1052:$Q$1052</definedName>
    <definedName name="FS_F_VW_01_35097_1_28671_68__JV_FS_REC_">[8]Import!$B$1053:$Q$1053</definedName>
    <definedName name="FS_F_VW_01_35097_1_28671_BR__JV_FS_BIDDERS_">[8]Import!$B$896:$L$896</definedName>
    <definedName name="FS_F_VW_01_35097_1_28671_EUR__JV_FS_PR_EX_RATES_DATUM_REC_">[8]Import!$B$778:$F$778</definedName>
    <definedName name="FS_F_VW_01_35097_1_28746__JV_FS_RV_AVG_PROTODATA_">[8]Import!$B$470:$E$470</definedName>
    <definedName name="FS_F_VW_01_35097_1_28746_1__JV_FS_BAUSTUFE_ANGEBOTE_WAE_">[8]Import!$B$252:$E$252</definedName>
    <definedName name="FS_F_VW_01_35097_1_28746_2__JV_FS_BAUSTUFE_ANGEBOTE_WAE_">[8]Import!$B$253:$E$253</definedName>
    <definedName name="FS_F_VW_01_35097_1_28746_BX__JV_FS_BIDDERS_">[8]Import!$B$898:$L$898</definedName>
    <definedName name="FS_F_VW_01_35097_1_28746_EUR__JV_FS_PR_EX_RATES_DATUM_REC_">[8]Import!$B$779:$F$779</definedName>
    <definedName name="FS_F_VW_01_35097_1_29344__JV_FS_ANGEBOTSUEBERSICHT_">[8]Import!$B$156:$D$156</definedName>
    <definedName name="FS_F_VW_01_35097_1_29344__JV_FS_AVG_PRICE_">[8]Import!$B$182:$F$182</definedName>
    <definedName name="FS_F_VW_01_35097_1_29344__JV_FS_BWERTSHEET_">[8]Import!$B$616:$AH$616</definedName>
    <definedName name="FS_F_VW_01_35097_1_29344__JV_FS_COMPARISON_">[8]Import!$B$566:$S$566</definedName>
    <definedName name="FS_F_VW_01_35097_1_29344__JV_FS_REC_LIEF_">[8]Import!$B$1297:$P$1297</definedName>
    <definedName name="FS_F_VW_01_35097_1_29344__JV_FS_RV_AVG_PROTODATA_">[8]Import!$B$471:$E$471</definedName>
    <definedName name="FS_F_VW_01_35097_1_29344__JV_FS_RV_LTERM_PNACHLASS_">[8]Import!$B$591:$X$591</definedName>
    <definedName name="FS_F_VW_01_35097_1_29344_1__JV_FS_BAUSTUFE_ANGEBOTE_WAE_">[8]Import!$B$254:$E$254</definedName>
    <definedName name="FS_F_VW_01_35097_1_29344_11__JV_FS_REC_">[8]Import!$B$1054:$Q$1054</definedName>
    <definedName name="FS_F_VW_01_35097_1_29344_2__JV_FS_BAUSTUFE_ANGEBOTE_WAE_">[8]Import!$B$255:$E$255</definedName>
    <definedName name="FS_F_VW_01_35097_1_29344_28__JV_FS_REC_">[8]Import!$B$1055:$Q$1055</definedName>
    <definedName name="FS_F_VW_01_35097_1_29344_37__JV_FS_REC_">[8]Import!$B$1056:$Q$1056</definedName>
    <definedName name="FS_F_VW_01_35097_1_29344_46__JV_FS_REC_">[8]Import!$B$1057:$Q$1057</definedName>
    <definedName name="FS_F_VW_01_35097_1_29344_68__JV_FS_REC_">[8]Import!$B$1058:$Q$1058</definedName>
    <definedName name="FS_F_VW_01_35097_1_29344_EUR__JV_FS_PR_EX_RATES_DATUM_REC_">[8]Import!$B$780:$F$780</definedName>
    <definedName name="FS_F_VW_01_35097_1_29344_VW__JV_FS_BIDDERS_">[8]Import!$B$886:$L$886</definedName>
    <definedName name="FS_F_VW_01_35097_1_2979__JV_FS_ANGEBOTSUEBERSICHT_">[8]Import!$B$157:$D$157</definedName>
    <definedName name="FS_F_VW_01_35097_1_2979__JV_FS_AVG_PRICE_">[8]Import!$B$179:$F$179</definedName>
    <definedName name="FS_F_VW_01_35097_1_2979__JV_FS_BWERTSHEET_">[8]Import!$B$613:$AH$613</definedName>
    <definedName name="FS_F_VW_01_35097_1_2979__JV_FS_COMPARISON_">[8]Import!$B$563:$S$563</definedName>
    <definedName name="FS_F_VW_01_35097_1_2979__JV_FS_REC_LIEF_">[8]Import!$B$1294:$P$1294</definedName>
    <definedName name="FS_F_VW_01_35097_1_2979__JV_FS_RV_AVG_PROTODATA_">[8]Import!$B$452:$E$452</definedName>
    <definedName name="FS_F_VW_01_35097_1_2979__JV_FS_RV_LTERM_PNACHLASS_">[8]Import!$B$588:$X$588</definedName>
    <definedName name="FS_F_VW_01_35097_1_2979_1__JV_FS_BAUSTUFE_ANGEBOTE_WAE_">[8]Import!$B$216:$E$216</definedName>
    <definedName name="FS_F_VW_01_35097_1_2979_11__JV_FS_REC_">[8]Import!$B$1009:$Q$1009</definedName>
    <definedName name="FS_F_VW_01_35097_1_2979_2__JV_FS_BAUSTUFE_ANGEBOTE_WAE_">[8]Import!$B$217:$E$217</definedName>
    <definedName name="FS_F_VW_01_35097_1_2979_28__JV_FS_REC_">[8]Import!$B$1010:$Q$1010</definedName>
    <definedName name="FS_F_VW_01_35097_1_2979_37__JV_FS_REC_">[8]Import!$B$1011:$Q$1011</definedName>
    <definedName name="FS_F_VW_01_35097_1_2979_46__JV_FS_REC_">[8]Import!$B$1012:$Q$1012</definedName>
    <definedName name="FS_F_VW_01_35097_1_2979_68__JV_FS_REC_">[8]Import!$B$1013:$Q$1013</definedName>
    <definedName name="FS_F_VW_01_35097_1_2979_EUR__JV_FS_PR_EX_RATES_DATUM_REC_">[8]Import!$B$761:$F$761</definedName>
    <definedName name="FS_F_VW_01_35097_1_2979_VW__JV_FS_BIDDERS_">[8]Import!$B$889:$L$889</definedName>
    <definedName name="FS_F_VW_01_35097_1_316__JV_FS_RV_AVG_PROTODATA_">[8]Import!$B$447:$E$447</definedName>
    <definedName name="FS_F_VW_01_35097_1_316_1__JV_FS_BAUSTUFE_ANGEBOTE_WAE_">[8]Import!$B$206:$E$206</definedName>
    <definedName name="FS_F_VW_01_35097_1_316_2__JV_FS_BAUSTUFE_ANGEBOTE_WAE_">[8]Import!$B$207:$E$207</definedName>
    <definedName name="FS_F_VW_01_35097_1_316_EUR__JV_FS_PR_EX_RATES_DATUM_REC_">[8]Import!$B$756:$F$756</definedName>
    <definedName name="FS_F_VW_01_35097_1_316_SK__JV_FS_BIDDERS_">[8]Import!$B$872:$L$872</definedName>
    <definedName name="FS_F_VW_01_35097_1_3478__JV_FS_RV_AVG_PROTODATA_">[8]Import!$B$453:$E$453</definedName>
    <definedName name="FS_F_VW_01_35097_1_3478_1__JV_FS_BAUSTUFE_ANGEBOTE_WAE_">[8]Import!$B$218:$E$218</definedName>
    <definedName name="FS_F_VW_01_35097_1_3478_2__JV_FS_BAUSTUFE_ANGEBOTE_WAE_">[8]Import!$B$219:$E$219</definedName>
    <definedName name="FS_F_VW_01_35097_1_3478_EUR__JV_FS_PR_EX_RATES_DATUM_REC_">[8]Import!$B$762:$F$762</definedName>
    <definedName name="FS_F_VW_01_35097_1_3478_ST__JV_FS_BIDDERS_">[8]Import!$B$879:$L$879</definedName>
    <definedName name="FS_F_VW_01_35097_1_37__JV_FS_BEDARFE_">[8]Import!$B$122:$E$122</definedName>
    <definedName name="FS_F_VW_01_35097_1_37_13030__JV_FS_BEDARFE_PREISE_QUOTE_">[8]Import!$B$26:$L$26</definedName>
    <definedName name="FS_F_VW_01_35097_1_37_20328__JV_FS_BEDARFE_PREISE_QUOTE_">[8]Import!$B$27:$L$27</definedName>
    <definedName name="FS_F_VW_01_35097_1_37_29344__JV_FS_BEDARFE_PREISE_QUOTE_">[8]Import!$B$28:$L$28</definedName>
    <definedName name="FS_F_VW_01_35097_1_37_2979__JV_FS_BEDARFE_PREISE_QUOTE_">[8]Import!$B$25:$L$25</definedName>
    <definedName name="FS_F_VW_01_35097_1_37_43249__JV_FS_BEDARFE_PREISE_QUOTE_">[8]Import!$B$29:$L$29</definedName>
    <definedName name="FS_F_VW_01_35097_1_38597__JV_FS_RV_AVG_PROTODATA_">[8]Import!$B$472:$E$472</definedName>
    <definedName name="FS_F_VW_01_35097_1_38597_1__JV_FS_BAUSTUFE_ANGEBOTE_WAE_">[8]Import!$B$256:$E$256</definedName>
    <definedName name="FS_F_VW_01_35097_1_38597_2__JV_FS_BAUSTUFE_ANGEBOTE_WAE_">[8]Import!$B$257:$E$257</definedName>
    <definedName name="FS_F_VW_01_35097_1_38597_EUR__JV_FS_PR_EX_RATES_DATUM_REC_">[8]Import!$B$781:$F$781</definedName>
    <definedName name="FS_F_VW_01_35097_1_38597_ZA__JV_FS_BIDDERS_">[8]Import!$B$876:$L$876</definedName>
    <definedName name="FS_F_VW_01_35097_1_43249__JV_FS_ANGEBOTSUEBERSICHT_">[8]Import!$B$158:$D$158</definedName>
    <definedName name="FS_F_VW_01_35097_1_43249__JV_FS_AVG_PRICE_">[8]Import!$B$183:$F$183</definedName>
    <definedName name="FS_F_VW_01_35097_1_43249__JV_FS_BWERTSHEET_">[8]Import!$B$617:$AH$617</definedName>
    <definedName name="FS_F_VW_01_35097_1_43249__JV_FS_COMPARISON_">[8]Import!$B$567:$S$567</definedName>
    <definedName name="FS_F_VW_01_35097_1_43249__JV_FS_REC_LIEF_">[8]Import!$B$1298:$P$1298</definedName>
    <definedName name="FS_F_VW_01_35097_1_43249__JV_FS_RV_AVG_PROTODATA_">[8]Import!$B$473:$E$473</definedName>
    <definedName name="FS_F_VW_01_35097_1_43249__JV_FS_RV_LTERM_PNACHLASS_">[8]Import!$B$592:$X$592</definedName>
    <definedName name="FS_F_VW_01_35097_1_43249_1__JV_FS_BAUSTUFE_ANGEBOTE_WAE_">[8]Import!$B$258:$E$258</definedName>
    <definedName name="FS_F_VW_01_35097_1_43249_11__JV_FS_REC_">[8]Import!$B$1059:$Q$1059</definedName>
    <definedName name="FS_F_VW_01_35097_1_43249_2__JV_FS_BAUSTUFE_ANGEBOTE_WAE_">[8]Import!$B$259:$E$259</definedName>
    <definedName name="FS_F_VW_01_35097_1_43249_28__JV_FS_REC_">[8]Import!$B$1060:$Q$1060</definedName>
    <definedName name="FS_F_VW_01_35097_1_43249_37__JV_FS_REC_">[8]Import!$B$1061:$Q$1061</definedName>
    <definedName name="FS_F_VW_01_35097_1_43249_46__JV_FS_REC_">[8]Import!$B$1062:$Q$1062</definedName>
    <definedName name="FS_F_VW_01_35097_1_43249_68__JV_FS_REC_">[8]Import!$B$1063:$Q$1063</definedName>
    <definedName name="FS_F_VW_01_35097_1_43249_EUR__JV_FS_PR_EX_RATES_DATUM_REC_">[8]Import!$B$782:$F$782</definedName>
    <definedName name="FS_F_VW_01_35097_1_43249_VW__JV_FS_BIDDERS_">[8]Import!$B$893:$L$893</definedName>
    <definedName name="FS_F_VW_01_35097_1_46__JV_FS_BEDARFE_">[8]Import!$B$123:$E$123</definedName>
    <definedName name="FS_F_VW_01_35097_1_46_13030__JV_FS_BEDARFE_PREISE_QUOTE_">[8]Import!$B$31:$L$31</definedName>
    <definedName name="FS_F_VW_01_35097_1_46_20328__JV_FS_BEDARFE_PREISE_QUOTE_">[8]Import!$B$32:$L$32</definedName>
    <definedName name="FS_F_VW_01_35097_1_46_29344__JV_FS_BEDARFE_PREISE_QUOTE_">[8]Import!$B$33:$L$33</definedName>
    <definedName name="FS_F_VW_01_35097_1_46_2979__JV_FS_BEDARFE_PREISE_QUOTE_">[8]Import!$B$30:$L$30</definedName>
    <definedName name="FS_F_VW_01_35097_1_46_43249__JV_FS_BEDARFE_PREISE_QUOTE_">[8]Import!$B$34:$L$34</definedName>
    <definedName name="FS_F_VW_01_35097_1_68__JV_FS_BEDARFE_">[8]Import!$B$124:$E$124</definedName>
    <definedName name="FS_F_VW_01_35097_1_68_13030__JV_FS_BEDARFE_PREISE_QUOTE_">[8]Import!$B$36:$L$36</definedName>
    <definedName name="FS_F_VW_01_35097_1_68_20328__JV_FS_BEDARFE_PREISE_QUOTE_">[8]Import!$B$37:$L$37</definedName>
    <definedName name="FS_F_VW_01_35097_1_68_29344__JV_FS_BEDARFE_PREISE_QUOTE_">[8]Import!$B$38:$L$38</definedName>
    <definedName name="FS_F_VW_01_35097_1_68_2979__JV_FS_BEDARFE_PREISE_QUOTE_">[8]Import!$B$35:$L$35</definedName>
    <definedName name="FS_F_VW_01_35097_1_68_43249__JV_FS_BEDARFE_PREISE_QUOTE_">[8]Import!$B$39:$L$39</definedName>
    <definedName name="FS_F_VW_01_35097_1_8319__JV_FS_RV_AVG_PROTODATA_">[8]Import!$B$454:$E$454</definedName>
    <definedName name="FS_F_VW_01_35097_1_8319_1__JV_FS_BAUSTUFE_ANGEBOTE_WAE_">[8]Import!$B$220:$E$220</definedName>
    <definedName name="FS_F_VW_01_35097_1_8319_2__JV_FS_BAUSTUFE_ANGEBOTE_WAE_">[8]Import!$B$221:$E$221</definedName>
    <definedName name="FS_F_VW_01_35097_1_8319_EUR__JV_FS_PR_EX_RATES_DATUM_REC_">[8]Import!$B$763:$F$763</definedName>
    <definedName name="FS_F_VW_01_35097_1_8319_VW__JV_FS_BIDDERS_">[8]Import!$B$890:$L$890</definedName>
    <definedName name="FS_F_VW_01_35097_1_EUR_11330__JV_FS_PR_EX_RATES_DATUM_COMP_">[8]Import!$B$638:$F$638</definedName>
    <definedName name="FS_F_VW_01_35097_1_EUR_11451__JV_FS_PR_EX_RATES_DATUM_COMP_">[8]Import!$B$639:$F$639</definedName>
    <definedName name="FS_F_VW_01_35097_1_EUR_13030__JV_FS_PR_EX_RATES_DATUM_COMP_">[8]Import!$B$661:$F$661</definedName>
    <definedName name="FS_F_VW_01_35097_1_EUR_1328__JV_FS_PR_EX_RATES_DATUM_COMP_">[8]Import!$B$641:$F$641</definedName>
    <definedName name="FS_F_VW_01_35097_1_EUR_1462__JV_FS_PR_EX_RATES_DATUM_COMP_">[8]Import!$B$642:$F$642</definedName>
    <definedName name="FS_F_VW_01_35097_1_EUR_15245__JV_FS_PR_EX_RATES_DATUM_COMP_">[8]Import!$B$650:$F$650</definedName>
    <definedName name="FS_F_VW_01_35097_1_EUR_159__JV_FS_PR_EX_RATES_DATUM_COMP_">[8]Import!$B$651:$F$651</definedName>
    <definedName name="FS_F_VW_01_35097_1_EUR_18244__JV_FS_PR_EX_RATES_DATUM_COMP_">[8]Import!$B$645:$F$645</definedName>
    <definedName name="FS_F_VW_01_35097_1_EUR_18245__JV_FS_PR_EX_RATES_DATUM_COMP_">[8]Import!$B$646:$F$646</definedName>
    <definedName name="FS_F_VW_01_35097_1_EUR_19964__JV_FS_PR_EX_RATES_DATUM_COMP_">[8]Import!$B$653:$F$653</definedName>
    <definedName name="FS_F_VW_01_35097_1_EUR_20328__JV_FS_PR_EX_RATES_DATUM_COMP_">[8]Import!$B$662:$F$662</definedName>
    <definedName name="FS_F_VW_01_35097_1_EUR_2261__JV_FS_PR_EX_RATES_DATUM_COMP_">[8]Import!$B$658:$F$658</definedName>
    <definedName name="FS_F_VW_01_35097_1_EUR_23586__JV_FS_PR_EX_RATES_DATUM_COMP_">[8]Import!$B$644:$F$644</definedName>
    <definedName name="FS_F_VW_01_35097_1_EUR_24968__JV_FS_PR_EX_RATES_DATUM_COMP_">[8]Import!$B$654:$F$654</definedName>
    <definedName name="FS_F_VW_01_35097_1_EUR_24969__JV_FS_PR_EX_RATES_DATUM_COMP_">[8]Import!$B$655:$F$655</definedName>
    <definedName name="FS_F_VW_01_35097_1_EUR_25756__JV_FS_PR_EX_RATES_DATUM_COMP_">[8]Import!$B$647:$F$647</definedName>
    <definedName name="FS_F_VW_01_35097_1_EUR_2609__JV_FS_PR_EX_RATES_DATUM_COMP_">[8]Import!$B$648:$F$648</definedName>
    <definedName name="FS_F_VW_01_35097_1_EUR_27724__JV_FS_PR_EX_RATES_DATUM_COMP_">[8]Import!$B$656:$F$656</definedName>
    <definedName name="FS_F_VW_01_35097_1_EUR_27909__JV_FS_PR_EX_RATES_DATUM_COMP_">[8]Import!$B$657:$F$657</definedName>
    <definedName name="FS_F_VW_01_35097_1_EUR_28671__JV_FS_PR_EX_RATES_DATUM_COMP_">[8]Import!$B$640:$F$640</definedName>
    <definedName name="FS_F_VW_01_35097_1_EUR_28746__JV_FS_PR_EX_RATES_DATUM_COMP_">[8]Import!$B$643:$F$643</definedName>
    <definedName name="FS_F_VW_01_35097_1_EUR_29344__JV_FS_PR_EX_RATES_DATUM_COMP_">[8]Import!$B$663:$F$663</definedName>
    <definedName name="FS_F_VW_01_35097_1_EUR_2979__JV_FS_PR_EX_RATES_DATUM_COMP_">[8]Import!$B$659:$F$659</definedName>
    <definedName name="FS_F_VW_01_35097_1_EUR_316__JV_FS_PR_EX_RATES_DATUM_COMP_">[8]Import!$B$649:$F$649</definedName>
    <definedName name="FS_F_VW_01_35097_1_EUR_3478__JV_FS_PR_EX_RATES_DATUM_COMP_">[8]Import!$B$652:$F$652</definedName>
    <definedName name="FS_F_VW_01_35097_1_EUR_38597__JV_FS_PR_EX_RATES_DATUM_COMP_">[8]Import!$B$665:$F$665</definedName>
    <definedName name="FS_F_VW_01_35097_1_EUR_43249__JV_FS_PR_EX_RATES_DATUM_COMP_">[8]Import!$B$664:$F$664</definedName>
    <definedName name="FS_F_VW_01_35097_1_EUR_8319__JV_FS_PR_EX_RATES_DATUM_COMP_">[8]Import!$B$660:$F$660</definedName>
    <definedName name="FS_F_VW_01_35097_2__FS_NEUTEILE_">[8]Import!$B$146:$D$146</definedName>
    <definedName name="FS_F_VW_01_35097_2__JV_FS_PRAESENTATIONEN_">[8]Import!$B$7:$AN$7</definedName>
    <definedName name="FS_F_VW_01_35097_2_1__V_FS_BAUSTUFE_VORGABEN_STK_">[8]Import!$B$435:$D$435</definedName>
    <definedName name="FS_F_VW_01_35097_2_11__JV_FS_BEDARFE_">[8]Import!$B$125:$E$125</definedName>
    <definedName name="FS_F_VW_01_35097_2_11_13030__JV_FS_BEDARFE_PREISE_QUOTE_">[8]Import!$B$41:$L$41</definedName>
    <definedName name="FS_F_VW_01_35097_2_11_20328__JV_FS_BEDARFE_PREISE_QUOTE_">[8]Import!$B$42:$L$42</definedName>
    <definedName name="FS_F_VW_01_35097_2_11_29344__JV_FS_BEDARFE_PREISE_QUOTE_">[8]Import!$B$43:$L$43</definedName>
    <definedName name="FS_F_VW_01_35097_2_11_2979__JV_FS_BEDARFE_PREISE_QUOTE_">[8]Import!$B$40:$L$40</definedName>
    <definedName name="FS_F_VW_01_35097_2_11_43249__JV_FS_BEDARFE_PREISE_QUOTE_">[8]Import!$B$44:$L$44</definedName>
    <definedName name="FS_F_VW_01_35097_2_11330__JV_FS_RV_AVG_PROTODATA_">[8]Import!$B$483:$E$483</definedName>
    <definedName name="FS_F_VW_01_35097_2_11330_1__JV_FS_BAUSTUFE_ANGEBOTE_WAE_">[8]Import!$B$278:$E$278</definedName>
    <definedName name="FS_F_VW_01_35097_2_11330_11__JV_FS_REC_">[8]Import!$B$1089:$Q$1089</definedName>
    <definedName name="FS_F_VW_01_35097_2_11330_2__JV_FS_BAUSTUFE_ANGEBOTE_WAE_">[8]Import!$B$279:$E$279</definedName>
    <definedName name="FS_F_VW_01_35097_2_11330_28__JV_FS_REC_">[8]Import!$B$1090:$Q$1090</definedName>
    <definedName name="FS_F_VW_01_35097_2_11330_37__JV_FS_REC_">[8]Import!$B$1091:$Q$1091</definedName>
    <definedName name="FS_F_VW_01_35097_2_11330_46__JV_FS_REC_">[8]Import!$B$1092:$Q$1092</definedName>
    <definedName name="FS_F_VW_01_35097_2_11330_68__JV_FS_REC_">[8]Import!$B$1093:$Q$1093</definedName>
    <definedName name="FS_F_VW_01_35097_2_11330_BR__JV_FS_BIDDERS_">[8]Import!$B$903:$L$903</definedName>
    <definedName name="FS_F_VW_01_35097_2_11330_EUR__JV_FS_PR_EX_RATES_DATUM_REC_">[8]Import!$B$792:$F$792</definedName>
    <definedName name="FS_F_VW_01_35097_2_11451__JV_FS_RV_AVG_PROTODATA_">[8]Import!$B$484:$E$484</definedName>
    <definedName name="FS_F_VW_01_35097_2_11451_1__JV_FS_BAUSTUFE_ANGEBOTE_WAE_">[8]Import!$B$280:$E$280</definedName>
    <definedName name="FS_F_VW_01_35097_2_11451_2__JV_FS_BAUSTUFE_ANGEBOTE_WAE_">[8]Import!$B$281:$E$281</definedName>
    <definedName name="FS_F_VW_01_35097_2_11451_BR__JV_FS_BIDDERS_">[8]Import!$B$910:$L$910</definedName>
    <definedName name="FS_F_VW_01_35097_2_11451_EUR__JV_FS_PR_EX_RATES_DATUM_REC_">[8]Import!$B$793:$F$793</definedName>
    <definedName name="FS_F_VW_01_35097_2_13030__JV_FS_ANGEBOTSUEBERSICHT_">[8]Import!$B$159:$D$159</definedName>
    <definedName name="FS_F_VW_01_35097_2_13030__JV_FS_AVG_PRICE_">[8]Import!$B$185:$F$185</definedName>
    <definedName name="FS_F_VW_01_35097_2_13030__JV_FS_BWERTSHEET_">[8]Import!$B$619:$AH$619</definedName>
    <definedName name="FS_F_VW_01_35097_2_13030__JV_FS_COMPARISON_">[8]Import!$B$569:$S$569</definedName>
    <definedName name="FS_F_VW_01_35097_2_13030__JV_FS_REC_LIEF_">[8]Import!$B$1300:$P$1300</definedName>
    <definedName name="FS_F_VW_01_35097_2_13030__JV_FS_RV_AVG_PROTODATA_">[8]Import!$B$485:$E$485</definedName>
    <definedName name="FS_F_VW_01_35097_2_13030__JV_FS_RV_LTERM_PNACHLASS_">[8]Import!$B$594:$X$594</definedName>
    <definedName name="FS_F_VW_01_35097_2_13030_1__JV_FS_BAUSTUFE_ANGEBOTE_WAE_">[8]Import!$B$282:$E$282</definedName>
    <definedName name="FS_F_VW_01_35097_2_13030_11__JV_FS_REC_">[8]Import!$B$1094:$Q$1094</definedName>
    <definedName name="FS_F_VW_01_35097_2_13030_2__JV_FS_BAUSTUFE_ANGEBOTE_WAE_">[8]Import!$B$283:$E$283</definedName>
    <definedName name="FS_F_VW_01_35097_2_13030_28__JV_FS_REC_">[8]Import!$B$1095:$Q$1095</definedName>
    <definedName name="FS_F_VW_01_35097_2_13030_37__JV_FS_REC_">[8]Import!$B$1096:$Q$1096</definedName>
    <definedName name="FS_F_VW_01_35097_2_13030_46__JV_FS_REC_">[8]Import!$B$1097:$Q$1097</definedName>
    <definedName name="FS_F_VW_01_35097_2_13030_68__JV_FS_REC_">[8]Import!$B$1098:$Q$1098</definedName>
    <definedName name="FS_F_VW_01_35097_2_13030_EUR__JV_FS_PR_EX_RATES_DATUM_REC_">[8]Import!$B$794:$F$794</definedName>
    <definedName name="FS_F_VW_01_35097_2_13030_VW__JV_FS_BIDDERS_">[8]Import!$B$901:$L$901</definedName>
    <definedName name="FS_F_VW_01_35097_2_1328__JV_FS_RV_AVG_PROTODATA_">[8]Import!$B$476:$E$476</definedName>
    <definedName name="FS_F_VW_01_35097_2_1328_1__JV_FS_BAUSTUFE_ANGEBOTE_WAE_">[8]Import!$B$264:$E$264</definedName>
    <definedName name="FS_F_VW_01_35097_2_1328_2__JV_FS_BAUSTUFE_ANGEBOTE_WAE_">[8]Import!$B$265:$E$265</definedName>
    <definedName name="FS_F_VW_01_35097_2_1328_BX__JV_FS_BIDDERS_">[8]Import!$B$913:$L$913</definedName>
    <definedName name="FS_F_VW_01_35097_2_1328_EUR__JV_FS_PR_EX_RATES_DATUM_REC_">[8]Import!$B$785:$F$785</definedName>
    <definedName name="FS_F_VW_01_35097_2_1462__JV_FS_RV_AVG_PROTODATA_">[8]Import!$B$477:$E$477</definedName>
    <definedName name="FS_F_VW_01_35097_2_1462_1__JV_FS_BAUSTUFE_ANGEBOTE_WAE_">[8]Import!$B$266:$E$266</definedName>
    <definedName name="FS_F_VW_01_35097_2_1462_11__JV_FS_REC_">[8]Import!$B$1069:$Q$1069</definedName>
    <definedName name="FS_F_VW_01_35097_2_1462_2__JV_FS_BAUSTUFE_ANGEBOTE_WAE_">[8]Import!$B$267:$E$267</definedName>
    <definedName name="FS_F_VW_01_35097_2_1462_28__JV_FS_REC_">[8]Import!$B$1070:$Q$1070</definedName>
    <definedName name="FS_F_VW_01_35097_2_1462_37__JV_FS_REC_">[8]Import!$B$1071:$Q$1071</definedName>
    <definedName name="FS_F_VW_01_35097_2_1462_46__JV_FS_REC_">[8]Import!$B$1072:$Q$1072</definedName>
    <definedName name="FS_F_VW_01_35097_2_1462_68__JV_FS_REC_">[8]Import!$B$1073:$Q$1073</definedName>
    <definedName name="FS_F_VW_01_35097_2_1462_BX__JV_FS_BIDDERS_">[8]Import!$B$909:$L$909</definedName>
    <definedName name="FS_F_VW_01_35097_2_1462_EUR__JV_FS_PR_EX_RATES_DATUM_REC_">[8]Import!$B$786:$F$786</definedName>
    <definedName name="FS_F_VW_01_35097_2_15245__JV_FS_RV_AVG_PROTODATA_">[8]Import!$B$486:$E$486</definedName>
    <definedName name="FS_F_VW_01_35097_2_15245_1__JV_FS_BAUSTUFE_ANGEBOTE_WAE_">[8]Import!$B$284:$E$284</definedName>
    <definedName name="FS_F_VW_01_35097_2_15245_2__JV_FS_BAUSTUFE_ANGEBOTE_WAE_">[8]Import!$B$285:$E$285</definedName>
    <definedName name="FS_F_VW_01_35097_2_15245_EUR__JV_FS_PR_EX_RATES_DATUM_REC_">[8]Import!$B$795:$F$795</definedName>
    <definedName name="FS_F_VW_01_35097_2_15245_SK__JV_FS_BIDDERS_">[8]Import!$B$905:$L$905</definedName>
    <definedName name="FS_F_VW_01_35097_2_159__JV_FS_RV_AVG_PROTODATA_">[8]Import!$B$474:$E$474</definedName>
    <definedName name="FS_F_VW_01_35097_2_159_1__JV_FS_BAUSTUFE_ANGEBOTE_WAE_">[8]Import!$B$260:$E$260</definedName>
    <definedName name="FS_F_VW_01_35097_2_159_11__JV_FS_REC_">[8]Import!$B$1064:$Q$1064</definedName>
    <definedName name="FS_F_VW_01_35097_2_159_2__JV_FS_BAUSTUFE_ANGEBOTE_WAE_">[8]Import!$B$261:$E$261</definedName>
    <definedName name="FS_F_VW_01_35097_2_159_28__JV_FS_REC_">[8]Import!$B$1065:$Q$1065</definedName>
    <definedName name="FS_F_VW_01_35097_2_159_37__JV_FS_REC_">[8]Import!$B$1066:$Q$1066</definedName>
    <definedName name="FS_F_VW_01_35097_2_159_46__JV_FS_REC_">[8]Import!$B$1067:$Q$1067</definedName>
    <definedName name="FS_F_VW_01_35097_2_159_68__JV_FS_REC_">[8]Import!$B$1068:$Q$1068</definedName>
    <definedName name="FS_F_VW_01_35097_2_159_EUR__JV_FS_PR_EX_RATES_DATUM_REC_">[8]Import!$B$783:$F$783</definedName>
    <definedName name="FS_F_VW_01_35097_2_159_ST__JV_FS_BIDDERS_">[8]Import!$B$919:$L$919</definedName>
    <definedName name="FS_F_VW_01_35097_2_18244__JV_FS_RV_AVG_PROTODATA_">[8]Import!$B$487:$E$487</definedName>
    <definedName name="FS_F_VW_01_35097_2_18244_1__JV_FS_BAUSTUFE_ANGEBOTE_WAE_">[8]Import!$B$286:$E$286</definedName>
    <definedName name="FS_F_VW_01_35097_2_18244_2__JV_FS_BAUSTUFE_ANGEBOTE_WAE_">[8]Import!$B$287:$E$287</definedName>
    <definedName name="FS_F_VW_01_35097_2_18244_EUR__JV_FS_PR_EX_RATES_DATUM_REC_">[8]Import!$B$796:$F$796</definedName>
    <definedName name="FS_F_VW_01_35097_2_18244_MX__JV_FS_BIDDERS_">[8]Import!$B$912:$L$912</definedName>
    <definedName name="FS_F_VW_01_35097_2_18245__JV_FS_RV_AVG_PROTODATA_">[8]Import!$B$488:$E$488</definedName>
    <definedName name="FS_F_VW_01_35097_2_18245_1__JV_FS_BAUSTUFE_ANGEBOTE_WAE_">[8]Import!$B$288:$E$288</definedName>
    <definedName name="FS_F_VW_01_35097_2_18245_2__JV_FS_BAUSTUFE_ANGEBOTE_WAE_">[8]Import!$B$289:$E$289</definedName>
    <definedName name="FS_F_VW_01_35097_2_18245_EUR__JV_FS_PR_EX_RATES_DATUM_REC_">[8]Import!$B$797:$F$797</definedName>
    <definedName name="FS_F_VW_01_35097_2_18245_MX__JV_FS_BIDDERS_">[8]Import!$B$915:$L$915</definedName>
    <definedName name="FS_F_VW_01_35097_2_19964__JV_FS_RV_AVG_PROTODATA_">[8]Import!$B$489:$E$489</definedName>
    <definedName name="FS_F_VW_01_35097_2_19964_1__JV_FS_BAUSTUFE_ANGEBOTE_WAE_">[8]Import!$B$290:$E$290</definedName>
    <definedName name="FS_F_VW_01_35097_2_19964_11__JV_FS_REC_">[8]Import!$B$1099:$Q$1099</definedName>
    <definedName name="FS_F_VW_01_35097_2_19964_2__JV_FS_BAUSTUFE_ANGEBOTE_WAE_">[8]Import!$B$291:$E$291</definedName>
    <definedName name="FS_F_VW_01_35097_2_19964_28__JV_FS_REC_">[8]Import!$B$1100:$Q$1100</definedName>
    <definedName name="FS_F_VW_01_35097_2_19964_37__JV_FS_REC_">[8]Import!$B$1101:$Q$1101</definedName>
    <definedName name="FS_F_VW_01_35097_2_19964_46__JV_FS_REC_">[8]Import!$B$1102:$Q$1102</definedName>
    <definedName name="FS_F_VW_01_35097_2_19964_68__JV_FS_REC_">[8]Import!$B$1103:$Q$1103</definedName>
    <definedName name="FS_F_VW_01_35097_2_19964_EUR__JV_FS_PR_EX_RATES_DATUM_REC_">[8]Import!$B$798:$F$798</definedName>
    <definedName name="FS_F_VW_01_35097_2_19964_TR__JV_FS_BIDDERS_">[8]Import!$B$922:$L$922</definedName>
    <definedName name="FS_F_VW_01_35097_2_2__V_FS_BAUSTUFE_VORGABEN_STK_">[8]Import!$B$436:$D$436</definedName>
    <definedName name="FS_F_VW_01_35097_2_20328__JV_FS_ANGEBOTSUEBERSICHT_">[8]Import!$B$160:$D$160</definedName>
    <definedName name="FS_F_VW_01_35097_2_20328__JV_FS_AVG_PRICE_">[8]Import!$B$186:$F$186</definedName>
    <definedName name="FS_F_VW_01_35097_2_20328__JV_FS_BWERTSHEET_">[8]Import!$B$620:$AH$620</definedName>
    <definedName name="FS_F_VW_01_35097_2_20328__JV_FS_COMPARISON_">[8]Import!$B$570:$S$570</definedName>
    <definedName name="FS_F_VW_01_35097_2_20328__JV_FS_REC_LIEF_">[8]Import!$B$1301:$P$1301</definedName>
    <definedName name="FS_F_VW_01_35097_2_20328__JV_FS_RV_AVG_PROTODATA_">[8]Import!$B$490:$E$490</definedName>
    <definedName name="FS_F_VW_01_35097_2_20328__JV_FS_RV_LTERM_PNACHLASS_">[8]Import!$B$595:$X$595</definedName>
    <definedName name="FS_F_VW_01_35097_2_20328_1__JV_FS_BAUSTUFE_ANGEBOTE_WAE_">[8]Import!$B$292:$E$292</definedName>
    <definedName name="FS_F_VW_01_35097_2_20328_11__JV_FS_REC_">[8]Import!$B$1104:$Q$1104</definedName>
    <definedName name="FS_F_VW_01_35097_2_20328_2__JV_FS_BAUSTUFE_ANGEBOTE_WAE_">[8]Import!$B$293:$E$293</definedName>
    <definedName name="FS_F_VW_01_35097_2_20328_28__JV_FS_REC_">[8]Import!$B$1105:$Q$1105</definedName>
    <definedName name="FS_F_VW_01_35097_2_20328_37__JV_FS_REC_">[8]Import!$B$1106:$Q$1106</definedName>
    <definedName name="FS_F_VW_01_35097_2_20328_46__JV_FS_REC_">[8]Import!$B$1107:$Q$1107</definedName>
    <definedName name="FS_F_VW_01_35097_2_20328_68__JV_FS_REC_">[8]Import!$B$1108:$Q$1108</definedName>
    <definedName name="FS_F_VW_01_35097_2_20328_EUR__JV_FS_PR_EX_RATES_DATUM_REC_">[8]Import!$B$799:$F$799</definedName>
    <definedName name="FS_F_VW_01_35097_2_20328_VW__JV_FS_BIDDERS_">[8]Import!$B$906:$L$906</definedName>
    <definedName name="FS_F_VW_01_35097_2_2261__JV_FS_RV_AVG_PROTODATA_">[8]Import!$B$478:$E$478</definedName>
    <definedName name="FS_F_VW_01_35097_2_2261_1__JV_FS_BAUSTUFE_ANGEBOTE_WAE_">[8]Import!$B$268:$E$268</definedName>
    <definedName name="FS_F_VW_01_35097_2_2261_11__JV_FS_REC_">[8]Import!$B$1074:$Q$1074</definedName>
    <definedName name="FS_F_VW_01_35097_2_2261_2__JV_FS_BAUSTUFE_ANGEBOTE_WAE_">[8]Import!$B$269:$E$269</definedName>
    <definedName name="FS_F_VW_01_35097_2_2261_28__JV_FS_REC_">[8]Import!$B$1075:$Q$1075</definedName>
    <definedName name="FS_F_VW_01_35097_2_2261_37__JV_FS_REC_">[8]Import!$B$1076:$Q$1076</definedName>
    <definedName name="FS_F_VW_01_35097_2_2261_46__JV_FS_REC_">[8]Import!$B$1077:$Q$1077</definedName>
    <definedName name="FS_F_VW_01_35097_2_2261_68__JV_FS_REC_">[8]Import!$B$1078:$Q$1078</definedName>
    <definedName name="FS_F_VW_01_35097_2_2261_EUR__JV_FS_PR_EX_RATES_DATUM_REC_">[8]Import!$B$787:$F$787</definedName>
    <definedName name="FS_F_VW_01_35097_2_2261_VW__JV_FS_BIDDERS_">[8]Import!$B$911:$L$911</definedName>
    <definedName name="FS_F_VW_01_35097_2_23586__JV_FS_RV_AVG_PROTODATA_">[8]Import!$B$491:$E$491</definedName>
    <definedName name="FS_F_VW_01_35097_2_23586_1__JV_FS_BAUSTUFE_ANGEBOTE_WAE_">[8]Import!$B$294:$E$294</definedName>
    <definedName name="FS_F_VW_01_35097_2_23586_11__JV_FS_REC_">[8]Import!$B$1109:$Q$1109</definedName>
    <definedName name="FS_F_VW_01_35097_2_23586_2__JV_FS_BAUSTUFE_ANGEBOTE_WAE_">[8]Import!$B$295:$E$295</definedName>
    <definedName name="FS_F_VW_01_35097_2_23586_28__JV_FS_REC_">[8]Import!$B$1110:$Q$1110</definedName>
    <definedName name="FS_F_VW_01_35097_2_23586_37__JV_FS_REC_">[8]Import!$B$1111:$Q$1111</definedName>
    <definedName name="FS_F_VW_01_35097_2_23586_46__JV_FS_REC_">[8]Import!$B$1112:$Q$1112</definedName>
    <definedName name="FS_F_VW_01_35097_2_23586_68__JV_FS_REC_">[8]Import!$B$1113:$Q$1113</definedName>
    <definedName name="FS_F_VW_01_35097_2_23586_EUR__JV_FS_PR_EX_RATES_DATUM_REC_">[8]Import!$B$800:$F$800</definedName>
    <definedName name="FS_F_VW_01_35097_2_23586_HA__JV_FS_BIDDERS_">[8]Import!$B$927:$L$927</definedName>
    <definedName name="FS_F_VW_01_35097_2_24968__JV_FS_RV_AVG_PROTODATA_">[8]Import!$B$492:$E$492</definedName>
    <definedName name="FS_F_VW_01_35097_2_24968_1__JV_FS_BAUSTUFE_ANGEBOTE_WAE_">[8]Import!$B$296:$E$296</definedName>
    <definedName name="FS_F_VW_01_35097_2_24968_2__JV_FS_BAUSTUFE_ANGEBOTE_WAE_">[8]Import!$B$297:$E$297</definedName>
    <definedName name="FS_F_VW_01_35097_2_24968_EUR__JV_FS_PR_EX_RATES_DATUM_REC_">[8]Import!$B$801:$F$801</definedName>
    <definedName name="FS_F_VW_01_35097_2_24968_US__JV_FS_BIDDERS_">[8]Import!$B$902:$L$902</definedName>
    <definedName name="FS_F_VW_01_35097_2_24969__JV_FS_RV_AVG_PROTODATA_">[8]Import!$B$493:$E$493</definedName>
    <definedName name="FS_F_VW_01_35097_2_24969_1__JV_FS_BAUSTUFE_ANGEBOTE_WAE_">[8]Import!$B$298:$E$298</definedName>
    <definedName name="FS_F_VW_01_35097_2_24969_11__JV_FS_REC_">[8]Import!$B$1114:$Q$1114</definedName>
    <definedName name="FS_F_VW_01_35097_2_24969_2__JV_FS_BAUSTUFE_ANGEBOTE_WAE_">[8]Import!$B$299:$E$299</definedName>
    <definedName name="FS_F_VW_01_35097_2_24969_28__JV_FS_REC_">[8]Import!$B$1115:$Q$1115</definedName>
    <definedName name="FS_F_VW_01_35097_2_24969_37__JV_FS_REC_">[8]Import!$B$1116:$Q$1116</definedName>
    <definedName name="FS_F_VW_01_35097_2_24969_46__JV_FS_REC_">[8]Import!$B$1117:$Q$1117</definedName>
    <definedName name="FS_F_VW_01_35097_2_24969_68__JV_FS_REC_">[8]Import!$B$1118:$Q$1118</definedName>
    <definedName name="FS_F_VW_01_35097_2_24969_EUR__JV_FS_PR_EX_RATES_DATUM_REC_">[8]Import!$B$802:$F$802</definedName>
    <definedName name="FS_F_VW_01_35097_2_24969_US__JV_FS_BIDDERS_">[8]Import!$B$923:$L$923</definedName>
    <definedName name="FS_F_VW_01_35097_2_25756__JV_FS_RV_AVG_PROTODATA_">[8]Import!$B$494:$E$494</definedName>
    <definedName name="FS_F_VW_01_35097_2_25756_1__JV_FS_BAUSTUFE_ANGEBOTE_WAE_">[8]Import!$B$300:$E$300</definedName>
    <definedName name="FS_F_VW_01_35097_2_25756_2__JV_FS_BAUSTUFE_ANGEBOTE_WAE_">[8]Import!$B$301:$E$301</definedName>
    <definedName name="FS_F_VW_01_35097_2_25756_EUR__JV_FS_PR_EX_RATES_DATUM_REC_">[8]Import!$B$803:$F$803</definedName>
    <definedName name="FS_F_VW_01_35097_2_25756_MX__JV_FS_BIDDERS_">[8]Import!$B$908:$L$908</definedName>
    <definedName name="FS_F_VW_01_35097_2_2609__JV_FS_RV_AVG_PROTODATA_">[8]Import!$B$479:$E$479</definedName>
    <definedName name="FS_F_VW_01_35097_2_2609_1__JV_FS_BAUSTUFE_ANGEBOTE_WAE_">[8]Import!$B$270:$E$270</definedName>
    <definedName name="FS_F_VW_01_35097_2_2609_11__JV_FS_REC_">[8]Import!$B$1079:$Q$1079</definedName>
    <definedName name="FS_F_VW_01_35097_2_2609_2__JV_FS_BAUSTUFE_ANGEBOTE_WAE_">[8]Import!$B$271:$E$271</definedName>
    <definedName name="FS_F_VW_01_35097_2_2609_28__JV_FS_REC_">[8]Import!$B$1080:$Q$1080</definedName>
    <definedName name="FS_F_VW_01_35097_2_2609_37__JV_FS_REC_">[8]Import!$B$1081:$Q$1081</definedName>
    <definedName name="FS_F_VW_01_35097_2_2609_46__JV_FS_REC_">[8]Import!$B$1082:$Q$1082</definedName>
    <definedName name="FS_F_VW_01_35097_2_2609_68__JV_FS_REC_">[8]Import!$B$1083:$Q$1083</definedName>
    <definedName name="FS_F_VW_01_35097_2_2609_EUR__JV_FS_PR_EX_RATES_DATUM_REC_">[8]Import!$B$788:$F$788</definedName>
    <definedName name="FS_F_VW_01_35097_2_2609_RR__JV_FS_BIDDERS_">[8]Import!$B$916:$L$916</definedName>
    <definedName name="FS_F_VW_01_35097_2_27724__JV_FS_RV_AVG_PROTODATA_">[8]Import!$B$495:$E$495</definedName>
    <definedName name="FS_F_VW_01_35097_2_27724_1__JV_FS_BAUSTUFE_ANGEBOTE_WAE_">[8]Import!$B$302:$E$302</definedName>
    <definedName name="FS_F_VW_01_35097_2_27724_2__JV_FS_BAUSTUFE_ANGEBOTE_WAE_">[8]Import!$B$303:$E$303</definedName>
    <definedName name="FS_F_VW_01_35097_2_27724_EUR__JV_FS_PR_EX_RATES_DATUM_REC_">[8]Import!$B$804:$F$804</definedName>
    <definedName name="FS_F_VW_01_35097_2_27724_US__JV_FS_BIDDERS_">[8]Import!$B$920:$L$920</definedName>
    <definedName name="FS_F_VW_01_35097_2_27909__JV_FS_RV_AVG_PROTODATA_">[8]Import!$B$496:$E$496</definedName>
    <definedName name="FS_F_VW_01_35097_2_27909_1__JV_FS_BAUSTUFE_ANGEBOTE_WAE_">[8]Import!$B$304:$E$304</definedName>
    <definedName name="FS_F_VW_01_35097_2_27909_11__JV_FS_REC_">[8]Import!$B$1119:$Q$1119</definedName>
    <definedName name="FS_F_VW_01_35097_2_27909_2__JV_FS_BAUSTUFE_ANGEBOTE_WAE_">[8]Import!$B$305:$E$305</definedName>
    <definedName name="FS_F_VW_01_35097_2_27909_28__JV_FS_REC_">[8]Import!$B$1120:$Q$1120</definedName>
    <definedName name="FS_F_VW_01_35097_2_27909_37__JV_FS_REC_">[8]Import!$B$1121:$Q$1121</definedName>
    <definedName name="FS_F_VW_01_35097_2_27909_46__JV_FS_REC_">[8]Import!$B$1122:$Q$1122</definedName>
    <definedName name="FS_F_VW_01_35097_2_27909_68__JV_FS_REC_">[8]Import!$B$1123:$Q$1123</definedName>
    <definedName name="FS_F_VW_01_35097_2_27909_EUR__JV_FS_PR_EX_RATES_DATUM_REC_">[8]Import!$B$805:$F$805</definedName>
    <definedName name="FS_F_VW_01_35097_2_27909_US__JV_FS_BIDDERS_">[8]Import!$B$925:$L$925</definedName>
    <definedName name="FS_F_VW_01_35097_2_28__JV_FS_BEDARFE_">[8]Import!$B$126:$E$126</definedName>
    <definedName name="FS_F_VW_01_35097_2_28_13030__JV_FS_BEDARFE_PREISE_QUOTE_">[8]Import!$B$46:$L$46</definedName>
    <definedName name="FS_F_VW_01_35097_2_28_20328__JV_FS_BEDARFE_PREISE_QUOTE_">[8]Import!$B$47:$L$47</definedName>
    <definedName name="FS_F_VW_01_35097_2_28_29344__JV_FS_BEDARFE_PREISE_QUOTE_">[8]Import!$B$48:$L$48</definedName>
    <definedName name="FS_F_VW_01_35097_2_28_2979__JV_FS_BEDARFE_PREISE_QUOTE_">[8]Import!$B$45:$L$45</definedName>
    <definedName name="FS_F_VW_01_35097_2_28_43249__JV_FS_BEDARFE_PREISE_QUOTE_">[8]Import!$B$49:$L$49</definedName>
    <definedName name="FS_F_VW_01_35097_2_28671__JV_FS_RV_AVG_PROTODATA_">[8]Import!$B$497:$E$497</definedName>
    <definedName name="FS_F_VW_01_35097_2_28671_1__JV_FS_BAUSTUFE_ANGEBOTE_WAE_">[8]Import!$B$306:$E$306</definedName>
    <definedName name="FS_F_VW_01_35097_2_28671_11__JV_FS_REC_">[8]Import!$B$1124:$Q$1124</definedName>
    <definedName name="FS_F_VW_01_35097_2_28671_2__JV_FS_BAUSTUFE_ANGEBOTE_WAE_">[8]Import!$B$307:$E$307</definedName>
    <definedName name="FS_F_VW_01_35097_2_28671_28__JV_FS_REC_">[8]Import!$B$1125:$Q$1125</definedName>
    <definedName name="FS_F_VW_01_35097_2_28671_37__JV_FS_REC_">[8]Import!$B$1126:$Q$1126</definedName>
    <definedName name="FS_F_VW_01_35097_2_28671_46__JV_FS_REC_">[8]Import!$B$1127:$Q$1127</definedName>
    <definedName name="FS_F_VW_01_35097_2_28671_68__JV_FS_REC_">[8]Import!$B$1128:$Q$1128</definedName>
    <definedName name="FS_F_VW_01_35097_2_28671_BR__JV_FS_BIDDERS_">[8]Import!$B$924:$L$924</definedName>
    <definedName name="FS_F_VW_01_35097_2_28671_EUR__JV_FS_PR_EX_RATES_DATUM_REC_">[8]Import!$B$806:$F$806</definedName>
    <definedName name="FS_F_VW_01_35097_2_28746__JV_FS_RV_AVG_PROTODATA_">[8]Import!$B$498:$E$498</definedName>
    <definedName name="FS_F_VW_01_35097_2_28746_1__JV_FS_BAUSTUFE_ANGEBOTE_WAE_">[8]Import!$B$308:$E$308</definedName>
    <definedName name="FS_F_VW_01_35097_2_28746_2__JV_FS_BAUSTUFE_ANGEBOTE_WAE_">[8]Import!$B$309:$E$309</definedName>
    <definedName name="FS_F_VW_01_35097_2_28746_BX__JV_FS_BIDDERS_">[8]Import!$B$926:$L$926</definedName>
    <definedName name="FS_F_VW_01_35097_2_28746_EUR__JV_FS_PR_EX_RATES_DATUM_REC_">[8]Import!$B$807:$F$807</definedName>
    <definedName name="FS_F_VW_01_35097_2_29344__JV_FS_ANGEBOTSUEBERSICHT_">[8]Import!$B$161:$D$161</definedName>
    <definedName name="FS_F_VW_01_35097_2_29344__JV_FS_AVG_PRICE_">[8]Import!$B$187:$F$187</definedName>
    <definedName name="FS_F_VW_01_35097_2_29344__JV_FS_BWERTSHEET_">[8]Import!$B$621:$AH$621</definedName>
    <definedName name="FS_F_VW_01_35097_2_29344__JV_FS_COMPARISON_">[8]Import!$B$571:$S$571</definedName>
    <definedName name="FS_F_VW_01_35097_2_29344__JV_FS_REC_LIEF_">[8]Import!$B$1302:$P$1302</definedName>
    <definedName name="FS_F_VW_01_35097_2_29344__JV_FS_RV_AVG_PROTODATA_">[8]Import!$B$499:$E$499</definedName>
    <definedName name="FS_F_VW_01_35097_2_29344__JV_FS_RV_LTERM_PNACHLASS_">[8]Import!$B$596:$X$596</definedName>
    <definedName name="FS_F_VW_01_35097_2_29344_1__JV_FS_BAUSTUFE_ANGEBOTE_WAE_">[8]Import!$B$310:$E$310</definedName>
    <definedName name="FS_F_VW_01_35097_2_29344_11__JV_FS_REC_">[8]Import!$B$1129:$Q$1129</definedName>
    <definedName name="FS_F_VW_01_35097_2_29344_2__JV_FS_BAUSTUFE_ANGEBOTE_WAE_">[8]Import!$B$311:$E$311</definedName>
    <definedName name="FS_F_VW_01_35097_2_29344_28__JV_FS_REC_">[8]Import!$B$1130:$Q$1130</definedName>
    <definedName name="FS_F_VW_01_35097_2_29344_37__JV_FS_REC_">[8]Import!$B$1131:$Q$1131</definedName>
    <definedName name="FS_F_VW_01_35097_2_29344_46__JV_FS_REC_">[8]Import!$B$1132:$Q$1132</definedName>
    <definedName name="FS_F_VW_01_35097_2_29344_68__JV_FS_REC_">[8]Import!$B$1133:$Q$1133</definedName>
    <definedName name="FS_F_VW_01_35097_2_29344_EUR__JV_FS_PR_EX_RATES_DATUM_REC_">[8]Import!$B$808:$F$808</definedName>
    <definedName name="FS_F_VW_01_35097_2_29344_VW__JV_FS_BIDDERS_">[8]Import!$B$914:$L$914</definedName>
    <definedName name="FS_F_VW_01_35097_2_2979__JV_FS_ANGEBOTSUEBERSICHT_">[8]Import!$B$162:$D$162</definedName>
    <definedName name="FS_F_VW_01_35097_2_2979__JV_FS_AVG_PRICE_">[8]Import!$B$184:$F$184</definedName>
    <definedName name="FS_F_VW_01_35097_2_2979__JV_FS_BWERTSHEET_">[8]Import!$B$618:$AH$618</definedName>
    <definedName name="FS_F_VW_01_35097_2_2979__JV_FS_COMPARISON_">[8]Import!$B$568:$S$568</definedName>
    <definedName name="FS_F_VW_01_35097_2_2979__JV_FS_REC_LIEF_">[8]Import!$B$1299:$P$1299</definedName>
    <definedName name="FS_F_VW_01_35097_2_2979__JV_FS_RV_AVG_PROTODATA_">[8]Import!$B$480:$E$480</definedName>
    <definedName name="FS_F_VW_01_35097_2_2979__JV_FS_RV_LTERM_PNACHLASS_">[8]Import!$B$593:$X$593</definedName>
    <definedName name="FS_F_VW_01_35097_2_2979_1__JV_FS_BAUSTUFE_ANGEBOTE_WAE_">[8]Import!$B$272:$E$272</definedName>
    <definedName name="FS_F_VW_01_35097_2_2979_11__JV_FS_REC_">[8]Import!$B$1084:$Q$1084</definedName>
    <definedName name="FS_F_VW_01_35097_2_2979_2__JV_FS_BAUSTUFE_ANGEBOTE_WAE_">[8]Import!$B$273:$E$273</definedName>
    <definedName name="FS_F_VW_01_35097_2_2979_28__JV_FS_REC_">[8]Import!$B$1085:$Q$1085</definedName>
    <definedName name="FS_F_VW_01_35097_2_2979_37__JV_FS_REC_">[8]Import!$B$1086:$Q$1086</definedName>
    <definedName name="FS_F_VW_01_35097_2_2979_46__JV_FS_REC_">[8]Import!$B$1087:$Q$1087</definedName>
    <definedName name="FS_F_VW_01_35097_2_2979_68__JV_FS_REC_">[8]Import!$B$1088:$Q$1088</definedName>
    <definedName name="FS_F_VW_01_35097_2_2979_EUR__JV_FS_PR_EX_RATES_DATUM_REC_">[8]Import!$B$789:$F$789</definedName>
    <definedName name="FS_F_VW_01_35097_2_2979_VW__JV_FS_BIDDERS_">[8]Import!$B$917:$L$917</definedName>
    <definedName name="FS_F_VW_01_35097_2_316__JV_FS_RV_AVG_PROTODATA_">[8]Import!$B$475:$E$475</definedName>
    <definedName name="FS_F_VW_01_35097_2_316_1__JV_FS_BAUSTUFE_ANGEBOTE_WAE_">[8]Import!$B$262:$E$262</definedName>
    <definedName name="FS_F_VW_01_35097_2_316_2__JV_FS_BAUSTUFE_ANGEBOTE_WAE_">[8]Import!$B$263:$E$263</definedName>
    <definedName name="FS_F_VW_01_35097_2_316_EUR__JV_FS_PR_EX_RATES_DATUM_REC_">[8]Import!$B$784:$F$784</definedName>
    <definedName name="FS_F_VW_01_35097_2_316_SK__JV_FS_BIDDERS_">[8]Import!$B$900:$L$900</definedName>
    <definedName name="FS_F_VW_01_35097_2_3478__JV_FS_RV_AVG_PROTODATA_">[8]Import!$B$481:$E$481</definedName>
    <definedName name="FS_F_VW_01_35097_2_3478_1__JV_FS_BAUSTUFE_ANGEBOTE_WAE_">[8]Import!$B$274:$E$274</definedName>
    <definedName name="FS_F_VW_01_35097_2_3478_2__JV_FS_BAUSTUFE_ANGEBOTE_WAE_">[8]Import!$B$275:$E$275</definedName>
    <definedName name="FS_F_VW_01_35097_2_3478_EUR__JV_FS_PR_EX_RATES_DATUM_REC_">[8]Import!$B$790:$F$790</definedName>
    <definedName name="FS_F_VW_01_35097_2_3478_ST__JV_FS_BIDDERS_">[8]Import!$B$907:$L$907</definedName>
    <definedName name="FS_F_VW_01_35097_2_37__JV_FS_BEDARFE_">[8]Import!$B$127:$E$127</definedName>
    <definedName name="FS_F_VW_01_35097_2_37_13030__JV_FS_BEDARFE_PREISE_QUOTE_">[8]Import!$B$51:$L$51</definedName>
    <definedName name="FS_F_VW_01_35097_2_37_20328__JV_FS_BEDARFE_PREISE_QUOTE_">[8]Import!$B$52:$L$52</definedName>
    <definedName name="FS_F_VW_01_35097_2_37_29344__JV_FS_BEDARFE_PREISE_QUOTE_">[8]Import!$B$53:$L$53</definedName>
    <definedName name="FS_F_VW_01_35097_2_37_2979__JV_FS_BEDARFE_PREISE_QUOTE_">[8]Import!$B$50:$L$50</definedName>
    <definedName name="FS_F_VW_01_35097_2_37_43249__JV_FS_BEDARFE_PREISE_QUOTE_">[8]Import!$B$54:$L$54</definedName>
    <definedName name="FS_F_VW_01_35097_2_38597__JV_FS_RV_AVG_PROTODATA_">[8]Import!$B$500:$E$500</definedName>
    <definedName name="FS_F_VW_01_35097_2_38597_1__JV_FS_BAUSTUFE_ANGEBOTE_WAE_">[8]Import!$B$312:$E$312</definedName>
    <definedName name="FS_F_VW_01_35097_2_38597_2__JV_FS_BAUSTUFE_ANGEBOTE_WAE_">[8]Import!$B$313:$E$313</definedName>
    <definedName name="FS_F_VW_01_35097_2_38597_EUR__JV_FS_PR_EX_RATES_DATUM_REC_">[8]Import!$B$809:$F$809</definedName>
    <definedName name="FS_F_VW_01_35097_2_38597_ZA__JV_FS_BIDDERS_">[8]Import!$B$904:$L$904</definedName>
    <definedName name="FS_F_VW_01_35097_2_43249__JV_FS_ANGEBOTSUEBERSICHT_">[8]Import!$B$163:$D$163</definedName>
    <definedName name="FS_F_VW_01_35097_2_43249__JV_FS_AVG_PRICE_">[8]Import!$B$188:$F$188</definedName>
    <definedName name="FS_F_VW_01_35097_2_43249__JV_FS_BWERTSHEET_">[8]Import!$B$622:$AH$622</definedName>
    <definedName name="FS_F_VW_01_35097_2_43249__JV_FS_COMPARISON_">[8]Import!$B$572:$S$572</definedName>
    <definedName name="FS_F_VW_01_35097_2_43249__JV_FS_REC_LIEF_">[8]Import!$B$1303:$P$1303</definedName>
    <definedName name="FS_F_VW_01_35097_2_43249__JV_FS_RV_AVG_PROTODATA_">[8]Import!$B$501:$E$501</definedName>
    <definedName name="FS_F_VW_01_35097_2_43249__JV_FS_RV_LTERM_PNACHLASS_">[8]Import!$B$597:$X$597</definedName>
    <definedName name="FS_F_VW_01_35097_2_43249_1__JV_FS_BAUSTUFE_ANGEBOTE_WAE_">[8]Import!$B$314:$E$314</definedName>
    <definedName name="FS_F_VW_01_35097_2_43249_11__JV_FS_REC_">[8]Import!$B$1134:$Q$1134</definedName>
    <definedName name="FS_F_VW_01_35097_2_43249_2__JV_FS_BAUSTUFE_ANGEBOTE_WAE_">[8]Import!$B$315:$E$315</definedName>
    <definedName name="FS_F_VW_01_35097_2_43249_28__JV_FS_REC_">[8]Import!$B$1135:$Q$1135</definedName>
    <definedName name="FS_F_VW_01_35097_2_43249_37__JV_FS_REC_">[8]Import!$B$1136:$Q$1136</definedName>
    <definedName name="FS_F_VW_01_35097_2_43249_46__JV_FS_REC_">[8]Import!$B$1137:$Q$1137</definedName>
    <definedName name="FS_F_VW_01_35097_2_43249_68__JV_FS_REC_">[8]Import!$B$1138:$Q$1138</definedName>
    <definedName name="FS_F_VW_01_35097_2_43249_EUR__JV_FS_PR_EX_RATES_DATUM_REC_">[8]Import!$B$810:$F$810</definedName>
    <definedName name="FS_F_VW_01_35097_2_43249_VW__JV_FS_BIDDERS_">[8]Import!$B$921:$L$921</definedName>
    <definedName name="FS_F_VW_01_35097_2_46__JV_FS_BEDARFE_">[8]Import!$B$128:$E$128</definedName>
    <definedName name="FS_F_VW_01_35097_2_46_13030__JV_FS_BEDARFE_PREISE_QUOTE_">[8]Import!$B$56:$L$56</definedName>
    <definedName name="FS_F_VW_01_35097_2_46_20328__JV_FS_BEDARFE_PREISE_QUOTE_">[8]Import!$B$57:$L$57</definedName>
    <definedName name="FS_F_VW_01_35097_2_46_29344__JV_FS_BEDARFE_PREISE_QUOTE_">[8]Import!$B$58:$L$58</definedName>
    <definedName name="FS_F_VW_01_35097_2_46_2979__JV_FS_BEDARFE_PREISE_QUOTE_">[8]Import!$B$55:$L$55</definedName>
    <definedName name="FS_F_VW_01_35097_2_46_43249__JV_FS_BEDARFE_PREISE_QUOTE_">[8]Import!$B$59:$L$59</definedName>
    <definedName name="FS_F_VW_01_35097_2_68__JV_FS_BEDARFE_">[8]Import!$B$129:$E$129</definedName>
    <definedName name="FS_F_VW_01_35097_2_68_13030__JV_FS_BEDARFE_PREISE_QUOTE_">[8]Import!$B$61:$L$61</definedName>
    <definedName name="FS_F_VW_01_35097_2_68_20328__JV_FS_BEDARFE_PREISE_QUOTE_">[8]Import!$B$62:$L$62</definedName>
    <definedName name="FS_F_VW_01_35097_2_68_29344__JV_FS_BEDARFE_PREISE_QUOTE_">[8]Import!$B$63:$L$63</definedName>
    <definedName name="FS_F_VW_01_35097_2_68_2979__JV_FS_BEDARFE_PREISE_QUOTE_">[8]Import!$B$60:$L$60</definedName>
    <definedName name="FS_F_VW_01_35097_2_68_43249__JV_FS_BEDARFE_PREISE_QUOTE_">[8]Import!$B$64:$L$64</definedName>
    <definedName name="FS_F_VW_01_35097_2_8319__JV_FS_RV_AVG_PROTODATA_">[8]Import!$B$482:$E$482</definedName>
    <definedName name="FS_F_VW_01_35097_2_8319_1__JV_FS_BAUSTUFE_ANGEBOTE_WAE_">[8]Import!$B$276:$E$276</definedName>
    <definedName name="FS_F_VW_01_35097_2_8319_2__JV_FS_BAUSTUFE_ANGEBOTE_WAE_">[8]Import!$B$277:$E$277</definedName>
    <definedName name="FS_F_VW_01_35097_2_8319_EUR__JV_FS_PR_EX_RATES_DATUM_REC_">[8]Import!$B$791:$F$791</definedName>
    <definedName name="FS_F_VW_01_35097_2_8319_VW__JV_FS_BIDDERS_">[8]Import!$B$918:$L$918</definedName>
    <definedName name="FS_F_VW_01_35097_2_EUR_11330__JV_FS_PR_EX_RATES_DATUM_COMP_">[8]Import!$B$666:$F$666</definedName>
    <definedName name="FS_F_VW_01_35097_2_EUR_11451__JV_FS_PR_EX_RATES_DATUM_COMP_">[8]Import!$B$667:$F$667</definedName>
    <definedName name="FS_F_VW_01_35097_2_EUR_13030__JV_FS_PR_EX_RATES_DATUM_COMP_">[8]Import!$B$689:$F$689</definedName>
    <definedName name="FS_F_VW_01_35097_2_EUR_1328__JV_FS_PR_EX_RATES_DATUM_COMP_">[8]Import!$B$669:$F$669</definedName>
    <definedName name="FS_F_VW_01_35097_2_EUR_1462__JV_FS_PR_EX_RATES_DATUM_COMP_">[8]Import!$B$670:$F$670</definedName>
    <definedName name="FS_F_VW_01_35097_2_EUR_15245__JV_FS_PR_EX_RATES_DATUM_COMP_">[8]Import!$B$678:$F$678</definedName>
    <definedName name="FS_F_VW_01_35097_2_EUR_159__JV_FS_PR_EX_RATES_DATUM_COMP_">[8]Import!$B$679:$F$679</definedName>
    <definedName name="FS_F_VW_01_35097_2_EUR_18244__JV_FS_PR_EX_RATES_DATUM_COMP_">[8]Import!$B$673:$F$673</definedName>
    <definedName name="FS_F_VW_01_35097_2_EUR_18245__JV_FS_PR_EX_RATES_DATUM_COMP_">[8]Import!$B$674:$F$674</definedName>
    <definedName name="FS_F_VW_01_35097_2_EUR_19964__JV_FS_PR_EX_RATES_DATUM_COMP_">[8]Import!$B$681:$F$681</definedName>
    <definedName name="FS_F_VW_01_35097_2_EUR_20328__JV_FS_PR_EX_RATES_DATUM_COMP_">[8]Import!$B$690:$F$690</definedName>
    <definedName name="FS_F_VW_01_35097_2_EUR_2261__JV_FS_PR_EX_RATES_DATUM_COMP_">[8]Import!$B$686:$F$686</definedName>
    <definedName name="FS_F_VW_01_35097_2_EUR_23586__JV_FS_PR_EX_RATES_DATUM_COMP_">[8]Import!$B$672:$F$672</definedName>
    <definedName name="FS_F_VW_01_35097_2_EUR_24968__JV_FS_PR_EX_RATES_DATUM_COMP_">[8]Import!$B$682:$F$682</definedName>
    <definedName name="FS_F_VW_01_35097_2_EUR_24969__JV_FS_PR_EX_RATES_DATUM_COMP_">[8]Import!$B$683:$F$683</definedName>
    <definedName name="FS_F_VW_01_35097_2_EUR_25756__JV_FS_PR_EX_RATES_DATUM_COMP_">[8]Import!$B$675:$F$675</definedName>
    <definedName name="FS_F_VW_01_35097_2_EUR_2609__JV_FS_PR_EX_RATES_DATUM_COMP_">[8]Import!$B$676:$F$676</definedName>
    <definedName name="FS_F_VW_01_35097_2_EUR_27724__JV_FS_PR_EX_RATES_DATUM_COMP_">[8]Import!$B$684:$F$684</definedName>
    <definedName name="FS_F_VW_01_35097_2_EUR_27909__JV_FS_PR_EX_RATES_DATUM_COMP_">[8]Import!$B$685:$F$685</definedName>
    <definedName name="FS_F_VW_01_35097_2_EUR_28671__JV_FS_PR_EX_RATES_DATUM_COMP_">[8]Import!$B$668:$F$668</definedName>
    <definedName name="FS_F_VW_01_35097_2_EUR_28746__JV_FS_PR_EX_RATES_DATUM_COMP_">[8]Import!$B$671:$F$671</definedName>
    <definedName name="FS_F_VW_01_35097_2_EUR_29344__JV_FS_PR_EX_RATES_DATUM_COMP_">[8]Import!$B$691:$F$691</definedName>
    <definedName name="FS_F_VW_01_35097_2_EUR_2979__JV_FS_PR_EX_RATES_DATUM_COMP_">[8]Import!$B$687:$F$687</definedName>
    <definedName name="FS_F_VW_01_35097_2_EUR_316__JV_FS_PR_EX_RATES_DATUM_COMP_">[8]Import!$B$677:$F$677</definedName>
    <definedName name="FS_F_VW_01_35097_2_EUR_3478__JV_FS_PR_EX_RATES_DATUM_COMP_">[8]Import!$B$680:$F$680</definedName>
    <definedName name="FS_F_VW_01_35097_2_EUR_38597__JV_FS_PR_EX_RATES_DATUM_COMP_">[8]Import!$B$693:$F$693</definedName>
    <definedName name="FS_F_VW_01_35097_2_EUR_43249__JV_FS_PR_EX_RATES_DATUM_COMP_">[8]Import!$B$692:$F$692</definedName>
    <definedName name="FS_F_VW_01_35097_2_EUR_8319__JV_FS_PR_EX_RATES_DATUM_COMP_">[8]Import!$B$688:$F$688</definedName>
    <definedName name="FS_F_VW_01_35097_3__FS_NEUTEILE_">[8]Import!$B$147:$D$147</definedName>
    <definedName name="FS_F_VW_01_35097_3__JV_FS_PRAESENTATIONEN_">[8]Import!$B$8:$AN$8</definedName>
    <definedName name="FS_F_VW_01_35097_3_1__V_FS_BAUSTUFE_VORGABEN_STK_">[8]Import!$B$437:$D$437</definedName>
    <definedName name="FS_F_VW_01_35097_3_11__JV_FS_BEDARFE_">[8]Import!$B$130:$E$130</definedName>
    <definedName name="FS_F_VW_01_35097_3_11_13030__JV_FS_BEDARFE_PREISE_QUOTE_">[8]Import!$B$66:$L$66</definedName>
    <definedName name="FS_F_VW_01_35097_3_11_20328__JV_FS_BEDARFE_PREISE_QUOTE_">[8]Import!$B$67:$L$67</definedName>
    <definedName name="FS_F_VW_01_35097_3_11_29344__JV_FS_BEDARFE_PREISE_QUOTE_">[8]Import!$B$68:$L$68</definedName>
    <definedName name="FS_F_VW_01_35097_3_11_2979__JV_FS_BEDARFE_PREISE_QUOTE_">[8]Import!$B$65:$L$65</definedName>
    <definedName name="FS_F_VW_01_35097_3_11_43249__JV_FS_BEDARFE_PREISE_QUOTE_">[8]Import!$B$69:$L$69</definedName>
    <definedName name="FS_F_VW_01_35097_3_11330__JV_FS_RV_AVG_PROTODATA_">[8]Import!$B$511:$E$511</definedName>
    <definedName name="FS_F_VW_01_35097_3_11330_1__JV_FS_BAUSTUFE_ANGEBOTE_WAE_">[8]Import!$B$334:$E$334</definedName>
    <definedName name="FS_F_VW_01_35097_3_11330_11__JV_FS_REC_">[8]Import!$B$1164:$Q$1164</definedName>
    <definedName name="FS_F_VW_01_35097_3_11330_2__JV_FS_BAUSTUFE_ANGEBOTE_WAE_">[8]Import!$B$335:$E$335</definedName>
    <definedName name="FS_F_VW_01_35097_3_11330_28__JV_FS_REC_">[8]Import!$B$1165:$Q$1165</definedName>
    <definedName name="FS_F_VW_01_35097_3_11330_37__JV_FS_REC_">[8]Import!$B$1166:$Q$1166</definedName>
    <definedName name="FS_F_VW_01_35097_3_11330_46__JV_FS_REC_">[8]Import!$B$1167:$Q$1167</definedName>
    <definedName name="FS_F_VW_01_35097_3_11330_68__JV_FS_REC_">[8]Import!$B$1168:$Q$1168</definedName>
    <definedName name="FS_F_VW_01_35097_3_11330_BR__JV_FS_BIDDERS_">[8]Import!$B$931:$L$931</definedName>
    <definedName name="FS_F_VW_01_35097_3_11330_EUR__JV_FS_PR_EX_RATES_DATUM_REC_">[8]Import!$B$820:$F$820</definedName>
    <definedName name="FS_F_VW_01_35097_3_11451__JV_FS_RV_AVG_PROTODATA_">[8]Import!$B$512:$E$512</definedName>
    <definedName name="FS_F_VW_01_35097_3_11451_1__JV_FS_BAUSTUFE_ANGEBOTE_WAE_">[8]Import!$B$336:$E$336</definedName>
    <definedName name="FS_F_VW_01_35097_3_11451_2__JV_FS_BAUSTUFE_ANGEBOTE_WAE_">[8]Import!$B$337:$E$337</definedName>
    <definedName name="FS_F_VW_01_35097_3_11451_BR__JV_FS_BIDDERS_">[8]Import!$B$938:$L$938</definedName>
    <definedName name="FS_F_VW_01_35097_3_11451_EUR__JV_FS_PR_EX_RATES_DATUM_REC_">[8]Import!$B$821:$F$821</definedName>
    <definedName name="FS_F_VW_01_35097_3_13030__JV_FS_ANGEBOTSUEBERSICHT_">[8]Import!$B$164:$D$164</definedName>
    <definedName name="FS_F_VW_01_35097_3_13030__JV_FS_AVG_PRICE_">[8]Import!$B$190:$F$190</definedName>
    <definedName name="FS_F_VW_01_35097_3_13030__JV_FS_BWERTSHEET_">[8]Import!$B$624:$AH$624</definedName>
    <definedName name="FS_F_VW_01_35097_3_13030__JV_FS_COMPARISON_">[8]Import!$B$574:$S$574</definedName>
    <definedName name="FS_F_VW_01_35097_3_13030__JV_FS_REC_LIEF_">[8]Import!$B$1305:$P$1305</definedName>
    <definedName name="FS_F_VW_01_35097_3_13030__JV_FS_RV_AVG_PROTODATA_">[8]Import!$B$513:$E$513</definedName>
    <definedName name="FS_F_VW_01_35097_3_13030__JV_FS_RV_LTERM_PNACHLASS_">[8]Import!$B$599:$X$599</definedName>
    <definedName name="FS_F_VW_01_35097_3_13030_1__JV_FS_BAUSTUFE_ANGEBOTE_WAE_">[8]Import!$B$338:$E$338</definedName>
    <definedName name="FS_F_VW_01_35097_3_13030_11__JV_FS_REC_">[8]Import!$B$1169:$Q$1169</definedName>
    <definedName name="FS_F_VW_01_35097_3_13030_2__JV_FS_BAUSTUFE_ANGEBOTE_WAE_">[8]Import!$B$339:$E$339</definedName>
    <definedName name="FS_F_VW_01_35097_3_13030_28__JV_FS_REC_">[8]Import!$B$1170:$Q$1170</definedName>
    <definedName name="FS_F_VW_01_35097_3_13030_37__JV_FS_REC_">[8]Import!$B$1171:$Q$1171</definedName>
    <definedName name="FS_F_VW_01_35097_3_13030_46__JV_FS_REC_">[8]Import!$B$1172:$Q$1172</definedName>
    <definedName name="FS_F_VW_01_35097_3_13030_68__JV_FS_REC_">[8]Import!$B$1173:$Q$1173</definedName>
    <definedName name="FS_F_VW_01_35097_3_13030_EUR__JV_FS_PR_EX_RATES_DATUM_REC_">[8]Import!$B$822:$F$822</definedName>
    <definedName name="FS_F_VW_01_35097_3_13030_VW__JV_FS_BIDDERS_">[8]Import!$B$929:$L$929</definedName>
    <definedName name="FS_F_VW_01_35097_3_1328__JV_FS_RV_AVG_PROTODATA_">[8]Import!$B$504:$E$504</definedName>
    <definedName name="FS_F_VW_01_35097_3_1328_1__JV_FS_BAUSTUFE_ANGEBOTE_WAE_">[8]Import!$B$320:$E$320</definedName>
    <definedName name="FS_F_VW_01_35097_3_1328_2__JV_FS_BAUSTUFE_ANGEBOTE_WAE_">[8]Import!$B$321:$E$321</definedName>
    <definedName name="FS_F_VW_01_35097_3_1328_BX__JV_FS_BIDDERS_">[8]Import!$B$941:$L$941</definedName>
    <definedName name="FS_F_VW_01_35097_3_1328_EUR__JV_FS_PR_EX_RATES_DATUM_REC_">[8]Import!$B$813:$F$813</definedName>
    <definedName name="FS_F_VW_01_35097_3_1462__JV_FS_RV_AVG_PROTODATA_">[8]Import!$B$505:$E$505</definedName>
    <definedName name="FS_F_VW_01_35097_3_1462_1__JV_FS_BAUSTUFE_ANGEBOTE_WAE_">[8]Import!$B$322:$E$322</definedName>
    <definedName name="FS_F_VW_01_35097_3_1462_11__JV_FS_REC_">[8]Import!$B$1144:$Q$1144</definedName>
    <definedName name="FS_F_VW_01_35097_3_1462_2__JV_FS_BAUSTUFE_ANGEBOTE_WAE_">[8]Import!$B$323:$E$323</definedName>
    <definedName name="FS_F_VW_01_35097_3_1462_28__JV_FS_REC_">[8]Import!$B$1145:$Q$1145</definedName>
    <definedName name="FS_F_VW_01_35097_3_1462_37__JV_FS_REC_">[8]Import!$B$1146:$Q$1146</definedName>
    <definedName name="FS_F_VW_01_35097_3_1462_46__JV_FS_REC_">[8]Import!$B$1147:$Q$1147</definedName>
    <definedName name="FS_F_VW_01_35097_3_1462_68__JV_FS_REC_">[8]Import!$B$1148:$Q$1148</definedName>
    <definedName name="FS_F_VW_01_35097_3_1462_BX__JV_FS_BIDDERS_">[8]Import!$B$937:$L$937</definedName>
    <definedName name="FS_F_VW_01_35097_3_1462_EUR__JV_FS_PR_EX_RATES_DATUM_REC_">[8]Import!$B$814:$F$814</definedName>
    <definedName name="FS_F_VW_01_35097_3_15245__JV_FS_RV_AVG_PROTODATA_">[8]Import!$B$514:$E$514</definedName>
    <definedName name="FS_F_VW_01_35097_3_15245_1__JV_FS_BAUSTUFE_ANGEBOTE_WAE_">[8]Import!$B$340:$E$340</definedName>
    <definedName name="FS_F_VW_01_35097_3_15245_2__JV_FS_BAUSTUFE_ANGEBOTE_WAE_">[8]Import!$B$341:$E$341</definedName>
    <definedName name="FS_F_VW_01_35097_3_15245_EUR__JV_FS_PR_EX_RATES_DATUM_REC_">[8]Import!$B$823:$F$823</definedName>
    <definedName name="FS_F_VW_01_35097_3_15245_SK__JV_FS_BIDDERS_">[8]Import!$B$933:$L$933</definedName>
    <definedName name="FS_F_VW_01_35097_3_159__JV_FS_RV_AVG_PROTODATA_">[8]Import!$B$502:$E$502</definedName>
    <definedName name="FS_F_VW_01_35097_3_159_1__JV_FS_BAUSTUFE_ANGEBOTE_WAE_">[8]Import!$B$316:$E$316</definedName>
    <definedName name="FS_F_VW_01_35097_3_159_11__JV_FS_REC_">[8]Import!$B$1139:$Q$1139</definedName>
    <definedName name="FS_F_VW_01_35097_3_159_2__JV_FS_BAUSTUFE_ANGEBOTE_WAE_">[8]Import!$B$317:$E$317</definedName>
    <definedName name="FS_F_VW_01_35097_3_159_28__JV_FS_REC_">[8]Import!$B$1140:$Q$1140</definedName>
    <definedName name="FS_F_VW_01_35097_3_159_37__JV_FS_REC_">[8]Import!$B$1141:$Q$1141</definedName>
    <definedName name="FS_F_VW_01_35097_3_159_46__JV_FS_REC_">[8]Import!$B$1142:$Q$1142</definedName>
    <definedName name="FS_F_VW_01_35097_3_159_68__JV_FS_REC_">[8]Import!$B$1143:$Q$1143</definedName>
    <definedName name="FS_F_VW_01_35097_3_159_EUR__JV_FS_PR_EX_RATES_DATUM_REC_">[8]Import!$B$811:$F$811</definedName>
    <definedName name="FS_F_VW_01_35097_3_159_ST__JV_FS_BIDDERS_">[8]Import!$B$947:$L$947</definedName>
    <definedName name="FS_F_VW_01_35097_3_18244__JV_FS_RV_AVG_PROTODATA_">[8]Import!$B$515:$E$515</definedName>
    <definedName name="FS_F_VW_01_35097_3_18244_1__JV_FS_BAUSTUFE_ANGEBOTE_WAE_">[8]Import!$B$342:$E$342</definedName>
    <definedName name="FS_F_VW_01_35097_3_18244_2__JV_FS_BAUSTUFE_ANGEBOTE_WAE_">[8]Import!$B$343:$E$343</definedName>
    <definedName name="FS_F_VW_01_35097_3_18244_EUR__JV_FS_PR_EX_RATES_DATUM_REC_">[8]Import!$B$824:$F$824</definedName>
    <definedName name="FS_F_VW_01_35097_3_18244_MX__JV_FS_BIDDERS_">[8]Import!$B$940:$L$940</definedName>
    <definedName name="FS_F_VW_01_35097_3_18245__JV_FS_RV_AVG_PROTODATA_">[8]Import!$B$516:$E$516</definedName>
    <definedName name="FS_F_VW_01_35097_3_18245_1__JV_FS_BAUSTUFE_ANGEBOTE_WAE_">[8]Import!$B$344:$E$344</definedName>
    <definedName name="FS_F_VW_01_35097_3_18245_2__JV_FS_BAUSTUFE_ANGEBOTE_WAE_">[8]Import!$B$345:$E$345</definedName>
    <definedName name="FS_F_VW_01_35097_3_18245_EUR__JV_FS_PR_EX_RATES_DATUM_REC_">[8]Import!$B$825:$F$825</definedName>
    <definedName name="FS_F_VW_01_35097_3_18245_MX__JV_FS_BIDDERS_">[8]Import!$B$943:$L$943</definedName>
    <definedName name="FS_F_VW_01_35097_3_19964__JV_FS_RV_AVG_PROTODATA_">[8]Import!$B$517:$E$517</definedName>
    <definedName name="FS_F_VW_01_35097_3_19964_1__JV_FS_BAUSTUFE_ANGEBOTE_WAE_">[8]Import!$B$346:$E$346</definedName>
    <definedName name="FS_F_VW_01_35097_3_19964_11__JV_FS_REC_">[8]Import!$B$1174:$Q$1174</definedName>
    <definedName name="FS_F_VW_01_35097_3_19964_2__JV_FS_BAUSTUFE_ANGEBOTE_WAE_">[8]Import!$B$347:$E$347</definedName>
    <definedName name="FS_F_VW_01_35097_3_19964_28__JV_FS_REC_">[8]Import!$B$1175:$Q$1175</definedName>
    <definedName name="FS_F_VW_01_35097_3_19964_37__JV_FS_REC_">[8]Import!$B$1176:$Q$1176</definedName>
    <definedName name="FS_F_VW_01_35097_3_19964_46__JV_FS_REC_">[8]Import!$B$1177:$Q$1177</definedName>
    <definedName name="FS_F_VW_01_35097_3_19964_68__JV_FS_REC_">[8]Import!$B$1178:$Q$1178</definedName>
    <definedName name="FS_F_VW_01_35097_3_19964_EUR__JV_FS_PR_EX_RATES_DATUM_REC_">[8]Import!$B$826:$F$826</definedName>
    <definedName name="FS_F_VW_01_35097_3_19964_TR__JV_FS_BIDDERS_">[8]Import!$B$950:$L$950</definedName>
    <definedName name="FS_F_VW_01_35097_3_2__V_FS_BAUSTUFE_VORGABEN_STK_">[8]Import!$B$438:$D$438</definedName>
    <definedName name="FS_F_VW_01_35097_3_20328__JV_FS_ANGEBOTSUEBERSICHT_">[8]Import!$B$165:$D$165</definedName>
    <definedName name="FS_F_VW_01_35097_3_20328__JV_FS_AVG_PRICE_">[8]Import!$B$191:$F$191</definedName>
    <definedName name="FS_F_VW_01_35097_3_20328__JV_FS_BWERTSHEET_">[8]Import!$B$625:$AH$625</definedName>
    <definedName name="FS_F_VW_01_35097_3_20328__JV_FS_COMPARISON_">[8]Import!$B$575:$S$575</definedName>
    <definedName name="FS_F_VW_01_35097_3_20328__JV_FS_REC_LIEF_">[8]Import!$B$1306:$P$1306</definedName>
    <definedName name="FS_F_VW_01_35097_3_20328__JV_FS_RV_AVG_PROTODATA_">[8]Import!$B$518:$E$518</definedName>
    <definedName name="FS_F_VW_01_35097_3_20328__JV_FS_RV_LTERM_PNACHLASS_">[8]Import!$B$600:$X$600</definedName>
    <definedName name="FS_F_VW_01_35097_3_20328_1__JV_FS_BAUSTUFE_ANGEBOTE_WAE_">[8]Import!$B$348:$E$348</definedName>
    <definedName name="FS_F_VW_01_35097_3_20328_11__JV_FS_REC_">[8]Import!$B$1179:$Q$1179</definedName>
    <definedName name="FS_F_VW_01_35097_3_20328_2__JV_FS_BAUSTUFE_ANGEBOTE_WAE_">[8]Import!$B$349:$E$349</definedName>
    <definedName name="FS_F_VW_01_35097_3_20328_28__JV_FS_REC_">[8]Import!$B$1180:$Q$1180</definedName>
    <definedName name="FS_F_VW_01_35097_3_20328_37__JV_FS_REC_">[8]Import!$B$1181:$Q$1181</definedName>
    <definedName name="FS_F_VW_01_35097_3_20328_46__JV_FS_REC_">[8]Import!$B$1182:$Q$1182</definedName>
    <definedName name="FS_F_VW_01_35097_3_20328_68__JV_FS_REC_">[8]Import!$B$1183:$Q$1183</definedName>
    <definedName name="FS_F_VW_01_35097_3_20328_EUR__JV_FS_PR_EX_RATES_DATUM_REC_">[8]Import!$B$827:$F$827</definedName>
    <definedName name="FS_F_VW_01_35097_3_20328_VW__JV_FS_BIDDERS_">[8]Import!$B$934:$L$934</definedName>
    <definedName name="FS_F_VW_01_35097_3_2261__JV_FS_RV_AVG_PROTODATA_">[8]Import!$B$506:$E$506</definedName>
    <definedName name="FS_F_VW_01_35097_3_2261_1__JV_FS_BAUSTUFE_ANGEBOTE_WAE_">[8]Import!$B$324:$E$324</definedName>
    <definedName name="FS_F_VW_01_35097_3_2261_11__JV_FS_REC_">[8]Import!$B$1149:$Q$1149</definedName>
    <definedName name="FS_F_VW_01_35097_3_2261_2__JV_FS_BAUSTUFE_ANGEBOTE_WAE_">[8]Import!$B$325:$E$325</definedName>
    <definedName name="FS_F_VW_01_35097_3_2261_28__JV_FS_REC_">[8]Import!$B$1150:$Q$1150</definedName>
    <definedName name="FS_F_VW_01_35097_3_2261_37__JV_FS_REC_">[8]Import!$B$1151:$Q$1151</definedName>
    <definedName name="FS_F_VW_01_35097_3_2261_46__JV_FS_REC_">[8]Import!$B$1152:$Q$1152</definedName>
    <definedName name="FS_F_VW_01_35097_3_2261_68__JV_FS_REC_">[8]Import!$B$1153:$Q$1153</definedName>
    <definedName name="FS_F_VW_01_35097_3_2261_EUR__JV_FS_PR_EX_RATES_DATUM_REC_">[8]Import!$B$815:$F$815</definedName>
    <definedName name="FS_F_VW_01_35097_3_2261_VW__JV_FS_BIDDERS_">[8]Import!$B$939:$L$939</definedName>
    <definedName name="FS_F_VW_01_35097_3_23586__JV_FS_RV_AVG_PROTODATA_">[8]Import!$B$519:$E$519</definedName>
    <definedName name="FS_F_VW_01_35097_3_23586_1__JV_FS_BAUSTUFE_ANGEBOTE_WAE_">[8]Import!$B$350:$E$350</definedName>
    <definedName name="FS_F_VW_01_35097_3_23586_11__JV_FS_REC_">[8]Import!$B$1184:$Q$1184</definedName>
    <definedName name="FS_F_VW_01_35097_3_23586_2__JV_FS_BAUSTUFE_ANGEBOTE_WAE_">[8]Import!$B$351:$E$351</definedName>
    <definedName name="FS_F_VW_01_35097_3_23586_28__JV_FS_REC_">[8]Import!$B$1185:$Q$1185</definedName>
    <definedName name="FS_F_VW_01_35097_3_23586_37__JV_FS_REC_">[8]Import!$B$1186:$Q$1186</definedName>
    <definedName name="FS_F_VW_01_35097_3_23586_46__JV_FS_REC_">[8]Import!$B$1187:$Q$1187</definedName>
    <definedName name="FS_F_VW_01_35097_3_23586_68__JV_FS_REC_">[8]Import!$B$1188:$Q$1188</definedName>
    <definedName name="FS_F_VW_01_35097_3_23586_EUR__JV_FS_PR_EX_RATES_DATUM_REC_">[8]Import!$B$828:$F$828</definedName>
    <definedName name="FS_F_VW_01_35097_3_23586_HA__JV_FS_BIDDERS_">[8]Import!$B$955:$L$955</definedName>
    <definedName name="FS_F_VW_01_35097_3_24968__JV_FS_RV_AVG_PROTODATA_">[8]Import!$B$520:$E$520</definedName>
    <definedName name="FS_F_VW_01_35097_3_24968_1__JV_FS_BAUSTUFE_ANGEBOTE_WAE_">[8]Import!$B$352:$E$352</definedName>
    <definedName name="FS_F_VW_01_35097_3_24968_2__JV_FS_BAUSTUFE_ANGEBOTE_WAE_">[8]Import!$B$353:$E$353</definedName>
    <definedName name="FS_F_VW_01_35097_3_24968_EUR__JV_FS_PR_EX_RATES_DATUM_REC_">[8]Import!$B$829:$F$829</definedName>
    <definedName name="FS_F_VW_01_35097_3_24968_US__JV_FS_BIDDERS_">[8]Import!$B$930:$L$930</definedName>
    <definedName name="FS_F_VW_01_35097_3_24969__JV_FS_RV_AVG_PROTODATA_">[8]Import!$B$521:$E$521</definedName>
    <definedName name="FS_F_VW_01_35097_3_24969_1__JV_FS_BAUSTUFE_ANGEBOTE_WAE_">[8]Import!$B$354:$E$354</definedName>
    <definedName name="FS_F_VW_01_35097_3_24969_11__JV_FS_REC_">[8]Import!$B$1189:$Q$1189</definedName>
    <definedName name="FS_F_VW_01_35097_3_24969_2__JV_FS_BAUSTUFE_ANGEBOTE_WAE_">[8]Import!$B$355:$E$355</definedName>
    <definedName name="FS_F_VW_01_35097_3_24969_28__JV_FS_REC_">[8]Import!$B$1190:$Q$1190</definedName>
    <definedName name="FS_F_VW_01_35097_3_24969_37__JV_FS_REC_">[8]Import!$B$1191:$Q$1191</definedName>
    <definedName name="FS_F_VW_01_35097_3_24969_46__JV_FS_REC_">[8]Import!$B$1192:$Q$1192</definedName>
    <definedName name="FS_F_VW_01_35097_3_24969_68__JV_FS_REC_">[8]Import!$B$1193:$Q$1193</definedName>
    <definedName name="FS_F_VW_01_35097_3_24969_EUR__JV_FS_PR_EX_RATES_DATUM_REC_">[8]Import!$B$830:$F$830</definedName>
    <definedName name="FS_F_VW_01_35097_3_24969_US__JV_FS_BIDDERS_">[8]Import!$B$951:$L$951</definedName>
    <definedName name="FS_F_VW_01_35097_3_25756__JV_FS_RV_AVG_PROTODATA_">[8]Import!$B$522:$E$522</definedName>
    <definedName name="FS_F_VW_01_35097_3_25756_1__JV_FS_BAUSTUFE_ANGEBOTE_WAE_">[8]Import!$B$356:$E$356</definedName>
    <definedName name="FS_F_VW_01_35097_3_25756_2__JV_FS_BAUSTUFE_ANGEBOTE_WAE_">[8]Import!$B$357:$E$357</definedName>
    <definedName name="FS_F_VW_01_35097_3_25756_EUR__JV_FS_PR_EX_RATES_DATUM_REC_">[8]Import!$B$831:$F$831</definedName>
    <definedName name="FS_F_VW_01_35097_3_25756_MX__JV_FS_BIDDERS_">[8]Import!$B$936:$L$936</definedName>
    <definedName name="FS_F_VW_01_35097_3_2609__JV_FS_RV_AVG_PROTODATA_">[8]Import!$B$507:$E$507</definedName>
    <definedName name="FS_F_VW_01_35097_3_2609_1__JV_FS_BAUSTUFE_ANGEBOTE_WAE_">[8]Import!$B$326:$E$326</definedName>
    <definedName name="FS_F_VW_01_35097_3_2609_11__JV_FS_REC_">[8]Import!$B$1154:$Q$1154</definedName>
    <definedName name="FS_F_VW_01_35097_3_2609_2__JV_FS_BAUSTUFE_ANGEBOTE_WAE_">[8]Import!$B$327:$E$327</definedName>
    <definedName name="FS_F_VW_01_35097_3_2609_28__JV_FS_REC_">[8]Import!$B$1155:$Q$1155</definedName>
    <definedName name="FS_F_VW_01_35097_3_2609_37__JV_FS_REC_">[8]Import!$B$1156:$Q$1156</definedName>
    <definedName name="FS_F_VW_01_35097_3_2609_46__JV_FS_REC_">[8]Import!$B$1157:$Q$1157</definedName>
    <definedName name="FS_F_VW_01_35097_3_2609_68__JV_FS_REC_">[8]Import!$B$1158:$Q$1158</definedName>
    <definedName name="FS_F_VW_01_35097_3_2609_EUR__JV_FS_PR_EX_RATES_DATUM_REC_">[8]Import!$B$816:$F$816</definedName>
    <definedName name="FS_F_VW_01_35097_3_2609_RR__JV_FS_BIDDERS_">[8]Import!$B$944:$L$944</definedName>
    <definedName name="FS_F_VW_01_35097_3_27724__JV_FS_RV_AVG_PROTODATA_">[8]Import!$B$523:$E$523</definedName>
    <definedName name="FS_F_VW_01_35097_3_27724_1__JV_FS_BAUSTUFE_ANGEBOTE_WAE_">[8]Import!$B$358:$E$358</definedName>
    <definedName name="FS_F_VW_01_35097_3_27724_2__JV_FS_BAUSTUFE_ANGEBOTE_WAE_">[8]Import!$B$359:$E$359</definedName>
    <definedName name="FS_F_VW_01_35097_3_27724_EUR__JV_FS_PR_EX_RATES_DATUM_REC_">[8]Import!$B$832:$F$832</definedName>
    <definedName name="FS_F_VW_01_35097_3_27724_US__JV_FS_BIDDERS_">[8]Import!$B$948:$L$948</definedName>
    <definedName name="FS_F_VW_01_35097_3_27909__JV_FS_RV_AVG_PROTODATA_">[8]Import!$B$524:$E$524</definedName>
    <definedName name="FS_F_VW_01_35097_3_27909_1__JV_FS_BAUSTUFE_ANGEBOTE_WAE_">[8]Import!$B$360:$E$360</definedName>
    <definedName name="FS_F_VW_01_35097_3_27909_11__JV_FS_REC_">[8]Import!$B$1194:$Q$1194</definedName>
    <definedName name="FS_F_VW_01_35097_3_27909_2__JV_FS_BAUSTUFE_ANGEBOTE_WAE_">[8]Import!$B$361:$E$361</definedName>
    <definedName name="FS_F_VW_01_35097_3_27909_28__JV_FS_REC_">[8]Import!$B$1195:$Q$1195</definedName>
    <definedName name="FS_F_VW_01_35097_3_27909_37__JV_FS_REC_">[8]Import!$B$1196:$Q$1196</definedName>
    <definedName name="FS_F_VW_01_35097_3_27909_46__JV_FS_REC_">[8]Import!$B$1197:$Q$1197</definedName>
    <definedName name="FS_F_VW_01_35097_3_27909_68__JV_FS_REC_">[8]Import!$B$1198:$Q$1198</definedName>
    <definedName name="FS_F_VW_01_35097_3_27909_EUR__JV_FS_PR_EX_RATES_DATUM_REC_">[8]Import!$B$833:$F$833</definedName>
    <definedName name="FS_F_VW_01_35097_3_27909_US__JV_FS_BIDDERS_">[8]Import!$B$953:$L$953</definedName>
    <definedName name="FS_F_VW_01_35097_3_28__JV_FS_BEDARFE_">[8]Import!$B$131:$E$131</definedName>
    <definedName name="FS_F_VW_01_35097_3_28_13030__JV_FS_BEDARFE_PREISE_QUOTE_">[8]Import!$B$71:$L$71</definedName>
    <definedName name="FS_F_VW_01_35097_3_28_20328__JV_FS_BEDARFE_PREISE_QUOTE_">[8]Import!$B$72:$L$72</definedName>
    <definedName name="FS_F_VW_01_35097_3_28_29344__JV_FS_BEDARFE_PREISE_QUOTE_">[8]Import!$B$73:$L$73</definedName>
    <definedName name="FS_F_VW_01_35097_3_28_2979__JV_FS_BEDARFE_PREISE_QUOTE_">[8]Import!$B$70:$L$70</definedName>
    <definedName name="FS_F_VW_01_35097_3_28_43249__JV_FS_BEDARFE_PREISE_QUOTE_">[8]Import!$B$74:$L$74</definedName>
    <definedName name="FS_F_VW_01_35097_3_28671__JV_FS_RV_AVG_PROTODATA_">[8]Import!$B$525:$E$525</definedName>
    <definedName name="FS_F_VW_01_35097_3_28671_1__JV_FS_BAUSTUFE_ANGEBOTE_WAE_">[8]Import!$B$362:$E$362</definedName>
    <definedName name="FS_F_VW_01_35097_3_28671_11__JV_FS_REC_">[8]Import!$B$1199:$Q$1199</definedName>
    <definedName name="FS_F_VW_01_35097_3_28671_2__JV_FS_BAUSTUFE_ANGEBOTE_WAE_">[8]Import!$B$363:$E$363</definedName>
    <definedName name="FS_F_VW_01_35097_3_28671_28__JV_FS_REC_">[8]Import!$B$1200:$Q$1200</definedName>
    <definedName name="FS_F_VW_01_35097_3_28671_37__JV_FS_REC_">[8]Import!$B$1201:$Q$1201</definedName>
    <definedName name="FS_F_VW_01_35097_3_28671_46__JV_FS_REC_">[8]Import!$B$1202:$Q$1202</definedName>
    <definedName name="FS_F_VW_01_35097_3_28671_68__JV_FS_REC_">[8]Import!$B$1203:$Q$1203</definedName>
    <definedName name="FS_F_VW_01_35097_3_28671_BR__JV_FS_BIDDERS_">[8]Import!$B$952:$L$952</definedName>
    <definedName name="FS_F_VW_01_35097_3_28671_EUR__JV_FS_PR_EX_RATES_DATUM_REC_">[8]Import!$B$834:$F$834</definedName>
    <definedName name="FS_F_VW_01_35097_3_28746__JV_FS_RV_AVG_PROTODATA_">[8]Import!$B$526:$E$526</definedName>
    <definedName name="FS_F_VW_01_35097_3_28746_1__JV_FS_BAUSTUFE_ANGEBOTE_WAE_">[8]Import!$B$364:$E$364</definedName>
    <definedName name="FS_F_VW_01_35097_3_28746_2__JV_FS_BAUSTUFE_ANGEBOTE_WAE_">[8]Import!$B$365:$E$365</definedName>
    <definedName name="FS_F_VW_01_35097_3_28746_BX__JV_FS_BIDDERS_">[8]Import!$B$954:$L$954</definedName>
    <definedName name="FS_F_VW_01_35097_3_28746_EUR__JV_FS_PR_EX_RATES_DATUM_REC_">[8]Import!$B$835:$F$835</definedName>
    <definedName name="FS_F_VW_01_35097_3_29344__JV_FS_ANGEBOTSUEBERSICHT_">[8]Import!$B$166:$D$166</definedName>
    <definedName name="FS_F_VW_01_35097_3_29344__JV_FS_AVG_PRICE_">[8]Import!$B$192:$F$192</definedName>
    <definedName name="FS_F_VW_01_35097_3_29344__JV_FS_BWERTSHEET_">[8]Import!$B$626:$AH$626</definedName>
    <definedName name="FS_F_VW_01_35097_3_29344__JV_FS_COMPARISON_">[8]Import!$B$576:$S$576</definedName>
    <definedName name="FS_F_VW_01_35097_3_29344__JV_FS_REC_LIEF_">[8]Import!$B$1307:$P$1307</definedName>
    <definedName name="FS_F_VW_01_35097_3_29344__JV_FS_RV_AVG_PROTODATA_">[8]Import!$B$527:$E$527</definedName>
    <definedName name="FS_F_VW_01_35097_3_29344__JV_FS_RV_LTERM_PNACHLASS_">[8]Import!$B$601:$X$601</definedName>
    <definedName name="FS_F_VW_01_35097_3_29344_1__JV_FS_BAUSTUFE_ANGEBOTE_WAE_">[8]Import!$B$366:$E$366</definedName>
    <definedName name="FS_F_VW_01_35097_3_29344_11__JV_FS_REC_">[8]Import!$B$1204:$Q$1204</definedName>
    <definedName name="FS_F_VW_01_35097_3_29344_2__JV_FS_BAUSTUFE_ANGEBOTE_WAE_">[8]Import!$B$367:$E$367</definedName>
    <definedName name="FS_F_VW_01_35097_3_29344_28__JV_FS_REC_">[8]Import!$B$1205:$Q$1205</definedName>
    <definedName name="FS_F_VW_01_35097_3_29344_37__JV_FS_REC_">[8]Import!$B$1206:$Q$1206</definedName>
    <definedName name="FS_F_VW_01_35097_3_29344_46__JV_FS_REC_">[8]Import!$B$1207:$Q$1207</definedName>
    <definedName name="FS_F_VW_01_35097_3_29344_68__JV_FS_REC_">[8]Import!$B$1208:$Q$1208</definedName>
    <definedName name="FS_F_VW_01_35097_3_29344_EUR__JV_FS_PR_EX_RATES_DATUM_REC_">[8]Import!$B$836:$F$836</definedName>
    <definedName name="FS_F_VW_01_35097_3_29344_VW__JV_FS_BIDDERS_">[8]Import!$B$942:$L$942</definedName>
    <definedName name="FS_F_VW_01_35097_3_2979__JV_FS_ANGEBOTSUEBERSICHT_">[8]Import!$B$167:$D$167</definedName>
    <definedName name="FS_F_VW_01_35097_3_2979__JV_FS_AVG_PRICE_">[8]Import!$B$189:$F$189</definedName>
    <definedName name="FS_F_VW_01_35097_3_2979__JV_FS_BWERTSHEET_">[8]Import!$B$623:$AH$623</definedName>
    <definedName name="FS_F_VW_01_35097_3_2979__JV_FS_COMPARISON_">[8]Import!$B$573:$S$573</definedName>
    <definedName name="FS_F_VW_01_35097_3_2979__JV_FS_REC_LIEF_">[8]Import!$B$1304:$P$1304</definedName>
    <definedName name="FS_F_VW_01_35097_3_2979__JV_FS_RV_AVG_PROTODATA_">[8]Import!$B$508:$E$508</definedName>
    <definedName name="FS_F_VW_01_35097_3_2979__JV_FS_RV_LTERM_PNACHLASS_">[8]Import!$B$598:$X$598</definedName>
    <definedName name="FS_F_VW_01_35097_3_2979_1__JV_FS_BAUSTUFE_ANGEBOTE_WAE_">[8]Import!$B$328:$E$328</definedName>
    <definedName name="FS_F_VW_01_35097_3_2979_11__JV_FS_REC_">[8]Import!$B$1159:$Q$1159</definedName>
    <definedName name="FS_F_VW_01_35097_3_2979_2__JV_FS_BAUSTUFE_ANGEBOTE_WAE_">[8]Import!$B$329:$E$329</definedName>
    <definedName name="FS_F_VW_01_35097_3_2979_28__JV_FS_REC_">[8]Import!$B$1160:$Q$1160</definedName>
    <definedName name="FS_F_VW_01_35097_3_2979_37__JV_FS_REC_">[8]Import!$B$1161:$Q$1161</definedName>
    <definedName name="FS_F_VW_01_35097_3_2979_46__JV_FS_REC_">[8]Import!$B$1162:$Q$1162</definedName>
    <definedName name="FS_F_VW_01_35097_3_2979_68__JV_FS_REC_">[8]Import!$B$1163:$Q$1163</definedName>
    <definedName name="FS_F_VW_01_35097_3_2979_EUR__JV_FS_PR_EX_RATES_DATUM_REC_">[8]Import!$B$817:$F$817</definedName>
    <definedName name="FS_F_VW_01_35097_3_2979_VW__JV_FS_BIDDERS_">[8]Import!$B$945:$L$945</definedName>
    <definedName name="FS_F_VW_01_35097_3_316__JV_FS_RV_AVG_PROTODATA_">[8]Import!$B$503:$E$503</definedName>
    <definedName name="FS_F_VW_01_35097_3_316_1__JV_FS_BAUSTUFE_ANGEBOTE_WAE_">[8]Import!$B$318:$E$318</definedName>
    <definedName name="FS_F_VW_01_35097_3_316_2__JV_FS_BAUSTUFE_ANGEBOTE_WAE_">[8]Import!$B$319:$E$319</definedName>
    <definedName name="FS_F_VW_01_35097_3_316_EUR__JV_FS_PR_EX_RATES_DATUM_REC_">[8]Import!$B$812:$F$812</definedName>
    <definedName name="FS_F_VW_01_35097_3_316_SK__JV_FS_BIDDERS_">[8]Import!$B$928:$L$928</definedName>
    <definedName name="FS_F_VW_01_35097_3_3478__JV_FS_RV_AVG_PROTODATA_">[8]Import!$B$509:$E$509</definedName>
    <definedName name="FS_F_VW_01_35097_3_3478_1__JV_FS_BAUSTUFE_ANGEBOTE_WAE_">[8]Import!$B$330:$E$330</definedName>
    <definedName name="FS_F_VW_01_35097_3_3478_2__JV_FS_BAUSTUFE_ANGEBOTE_WAE_">[8]Import!$B$331:$E$331</definedName>
    <definedName name="FS_F_VW_01_35097_3_3478_EUR__JV_FS_PR_EX_RATES_DATUM_REC_">[8]Import!$B$818:$F$818</definedName>
    <definedName name="FS_F_VW_01_35097_3_3478_ST__JV_FS_BIDDERS_">[8]Import!$B$935:$L$935</definedName>
    <definedName name="FS_F_VW_01_35097_3_37__JV_FS_BEDARFE_">[8]Import!$B$132:$E$132</definedName>
    <definedName name="FS_F_VW_01_35097_3_37_13030__JV_FS_BEDARFE_PREISE_QUOTE_">[8]Import!$B$76:$L$76</definedName>
    <definedName name="FS_F_VW_01_35097_3_37_20328__JV_FS_BEDARFE_PREISE_QUOTE_">[8]Import!$B$77:$L$77</definedName>
    <definedName name="FS_F_VW_01_35097_3_37_29344__JV_FS_BEDARFE_PREISE_QUOTE_">[8]Import!$B$78:$L$78</definedName>
    <definedName name="FS_F_VW_01_35097_3_37_2979__JV_FS_BEDARFE_PREISE_QUOTE_">[8]Import!$B$75:$L$75</definedName>
    <definedName name="FS_F_VW_01_35097_3_37_43249__JV_FS_BEDARFE_PREISE_QUOTE_">[8]Import!$B$79:$L$79</definedName>
    <definedName name="FS_F_VW_01_35097_3_38597__JV_FS_RV_AVG_PROTODATA_">[8]Import!$B$528:$E$528</definedName>
    <definedName name="FS_F_VW_01_35097_3_38597_1__JV_FS_BAUSTUFE_ANGEBOTE_WAE_">[8]Import!$B$368:$E$368</definedName>
    <definedName name="FS_F_VW_01_35097_3_38597_2__JV_FS_BAUSTUFE_ANGEBOTE_WAE_">[8]Import!$B$369:$E$369</definedName>
    <definedName name="FS_F_VW_01_35097_3_38597_EUR__JV_FS_PR_EX_RATES_DATUM_REC_">[8]Import!$B$837:$F$837</definedName>
    <definedName name="FS_F_VW_01_35097_3_38597_ZA__JV_FS_BIDDERS_">[8]Import!$B$932:$L$932</definedName>
    <definedName name="FS_F_VW_01_35097_3_43249__JV_FS_ANGEBOTSUEBERSICHT_">[8]Import!$B$168:$D$168</definedName>
    <definedName name="FS_F_VW_01_35097_3_43249__JV_FS_AVG_PRICE_">[8]Import!$B$193:$F$193</definedName>
    <definedName name="FS_F_VW_01_35097_3_43249__JV_FS_BWERTSHEET_">[8]Import!$B$627:$AH$627</definedName>
    <definedName name="FS_F_VW_01_35097_3_43249__JV_FS_COMPARISON_">[8]Import!$B$577:$S$577</definedName>
    <definedName name="FS_F_VW_01_35097_3_43249__JV_FS_REC_LIEF_">[8]Import!$B$1308:$P$1308</definedName>
    <definedName name="FS_F_VW_01_35097_3_43249__JV_FS_RV_AVG_PROTODATA_">[8]Import!$B$529:$E$529</definedName>
    <definedName name="FS_F_VW_01_35097_3_43249__JV_FS_RV_LTERM_PNACHLASS_">[8]Import!$B$602:$X$602</definedName>
    <definedName name="FS_F_VW_01_35097_3_43249_1__JV_FS_BAUSTUFE_ANGEBOTE_WAE_">[8]Import!$B$370:$E$370</definedName>
    <definedName name="FS_F_VW_01_35097_3_43249_11__JV_FS_REC_">[8]Import!$B$1209:$Q$1209</definedName>
    <definedName name="FS_F_VW_01_35097_3_43249_2__JV_FS_BAUSTUFE_ANGEBOTE_WAE_">[8]Import!$B$371:$E$371</definedName>
    <definedName name="FS_F_VW_01_35097_3_43249_28__JV_FS_REC_">[8]Import!$B$1210:$Q$1210</definedName>
    <definedName name="FS_F_VW_01_35097_3_43249_37__JV_FS_REC_">[8]Import!$B$1211:$Q$1211</definedName>
    <definedName name="FS_F_VW_01_35097_3_43249_46__JV_FS_REC_">[8]Import!$B$1212:$Q$1212</definedName>
    <definedName name="FS_F_VW_01_35097_3_43249_68__JV_FS_REC_">[8]Import!$B$1213:$Q$1213</definedName>
    <definedName name="FS_F_VW_01_35097_3_43249_EUR__JV_FS_PR_EX_RATES_DATUM_REC_">[8]Import!$B$838:$F$838</definedName>
    <definedName name="FS_F_VW_01_35097_3_43249_VW__JV_FS_BIDDERS_">[8]Import!$B$949:$L$949</definedName>
    <definedName name="FS_F_VW_01_35097_3_46__JV_FS_BEDARFE_">[8]Import!$B$133:$E$133</definedName>
    <definedName name="FS_F_VW_01_35097_3_46_13030__JV_FS_BEDARFE_PREISE_QUOTE_">[8]Import!$B$81:$L$81</definedName>
    <definedName name="FS_F_VW_01_35097_3_46_20328__JV_FS_BEDARFE_PREISE_QUOTE_">[8]Import!$B$82:$L$82</definedName>
    <definedName name="FS_F_VW_01_35097_3_46_29344__JV_FS_BEDARFE_PREISE_QUOTE_">[8]Import!$B$83:$L$83</definedName>
    <definedName name="FS_F_VW_01_35097_3_46_2979__JV_FS_BEDARFE_PREISE_QUOTE_">[8]Import!$B$80:$L$80</definedName>
    <definedName name="FS_F_VW_01_35097_3_46_43249__JV_FS_BEDARFE_PREISE_QUOTE_">[8]Import!$B$84:$L$84</definedName>
    <definedName name="FS_F_VW_01_35097_3_68__JV_FS_BEDARFE_">[8]Import!$B$134:$E$134</definedName>
    <definedName name="FS_F_VW_01_35097_3_68_13030__JV_FS_BEDARFE_PREISE_QUOTE_">[8]Import!$B$86:$L$86</definedName>
    <definedName name="FS_F_VW_01_35097_3_68_20328__JV_FS_BEDARFE_PREISE_QUOTE_">[8]Import!$B$87:$L$87</definedName>
    <definedName name="FS_F_VW_01_35097_3_68_29344__JV_FS_BEDARFE_PREISE_QUOTE_">[8]Import!$B$88:$L$88</definedName>
    <definedName name="FS_F_VW_01_35097_3_68_2979__JV_FS_BEDARFE_PREISE_QUOTE_">[8]Import!$B$85:$L$85</definedName>
    <definedName name="FS_F_VW_01_35097_3_68_43249__JV_FS_BEDARFE_PREISE_QUOTE_">[8]Import!$B$89:$L$89</definedName>
    <definedName name="FS_F_VW_01_35097_3_8319__JV_FS_RV_AVG_PROTODATA_">[8]Import!$B$510:$E$510</definedName>
    <definedName name="FS_F_VW_01_35097_3_8319_1__JV_FS_BAUSTUFE_ANGEBOTE_WAE_">[8]Import!$B$332:$E$332</definedName>
    <definedName name="FS_F_VW_01_35097_3_8319_2__JV_FS_BAUSTUFE_ANGEBOTE_WAE_">[8]Import!$B$333:$E$333</definedName>
    <definedName name="FS_F_VW_01_35097_3_8319_EUR__JV_FS_PR_EX_RATES_DATUM_REC_">[8]Import!$B$819:$F$819</definedName>
    <definedName name="FS_F_VW_01_35097_3_8319_VW__JV_FS_BIDDERS_">[8]Import!$B$946:$L$946</definedName>
    <definedName name="FS_F_VW_01_35097_3_EUR_11330__JV_FS_PR_EX_RATES_DATUM_COMP_">[8]Import!$B$694:$F$694</definedName>
    <definedName name="FS_F_VW_01_35097_3_EUR_11451__JV_FS_PR_EX_RATES_DATUM_COMP_">[8]Import!$B$695:$F$695</definedName>
    <definedName name="FS_F_VW_01_35097_3_EUR_13030__JV_FS_PR_EX_RATES_DATUM_COMP_">[8]Import!$B$717:$F$717</definedName>
    <definedName name="FS_F_VW_01_35097_3_EUR_1328__JV_FS_PR_EX_RATES_DATUM_COMP_">[8]Import!$B$697:$F$697</definedName>
    <definedName name="FS_F_VW_01_35097_3_EUR_1462__JV_FS_PR_EX_RATES_DATUM_COMP_">[8]Import!$B$698:$F$698</definedName>
    <definedName name="FS_F_VW_01_35097_3_EUR_15245__JV_FS_PR_EX_RATES_DATUM_COMP_">[8]Import!$B$706:$F$706</definedName>
    <definedName name="FS_F_VW_01_35097_3_EUR_159__JV_FS_PR_EX_RATES_DATUM_COMP_">[8]Import!$B$707:$F$707</definedName>
    <definedName name="FS_F_VW_01_35097_3_EUR_18244__JV_FS_PR_EX_RATES_DATUM_COMP_">[8]Import!$B$701:$F$701</definedName>
    <definedName name="FS_F_VW_01_35097_3_EUR_18245__JV_FS_PR_EX_RATES_DATUM_COMP_">[8]Import!$B$702:$F$702</definedName>
    <definedName name="FS_F_VW_01_35097_3_EUR_19964__JV_FS_PR_EX_RATES_DATUM_COMP_">[8]Import!$B$709:$F$709</definedName>
    <definedName name="FS_F_VW_01_35097_3_EUR_20328__JV_FS_PR_EX_RATES_DATUM_COMP_">[8]Import!$B$718:$F$718</definedName>
    <definedName name="FS_F_VW_01_35097_3_EUR_2261__JV_FS_PR_EX_RATES_DATUM_COMP_">[8]Import!$B$714:$F$714</definedName>
    <definedName name="FS_F_VW_01_35097_3_EUR_23586__JV_FS_PR_EX_RATES_DATUM_COMP_">[8]Import!$B$700:$F$700</definedName>
    <definedName name="FS_F_VW_01_35097_3_EUR_24968__JV_FS_PR_EX_RATES_DATUM_COMP_">[8]Import!$B$710:$F$710</definedName>
    <definedName name="FS_F_VW_01_35097_3_EUR_24969__JV_FS_PR_EX_RATES_DATUM_COMP_">[8]Import!$B$711:$F$711</definedName>
    <definedName name="FS_F_VW_01_35097_3_EUR_25756__JV_FS_PR_EX_RATES_DATUM_COMP_">[8]Import!$B$703:$F$703</definedName>
    <definedName name="FS_F_VW_01_35097_3_EUR_2609__JV_FS_PR_EX_RATES_DATUM_COMP_">[8]Import!$B$704:$F$704</definedName>
    <definedName name="FS_F_VW_01_35097_3_EUR_27724__JV_FS_PR_EX_RATES_DATUM_COMP_">[8]Import!$B$712:$F$712</definedName>
    <definedName name="FS_F_VW_01_35097_3_EUR_27909__JV_FS_PR_EX_RATES_DATUM_COMP_">[8]Import!$B$713:$F$713</definedName>
    <definedName name="FS_F_VW_01_35097_3_EUR_28671__JV_FS_PR_EX_RATES_DATUM_COMP_">[8]Import!$B$696:$F$696</definedName>
    <definedName name="FS_F_VW_01_35097_3_EUR_28746__JV_FS_PR_EX_RATES_DATUM_COMP_">[8]Import!$B$699:$F$699</definedName>
    <definedName name="FS_F_VW_01_35097_3_EUR_29344__JV_FS_PR_EX_RATES_DATUM_COMP_">[8]Import!$B$719:$F$719</definedName>
    <definedName name="FS_F_VW_01_35097_3_EUR_2979__JV_FS_PR_EX_RATES_DATUM_COMP_">[8]Import!$B$715:$F$715</definedName>
    <definedName name="FS_F_VW_01_35097_3_EUR_316__JV_FS_PR_EX_RATES_DATUM_COMP_">[8]Import!$B$705:$F$705</definedName>
    <definedName name="FS_F_VW_01_35097_3_EUR_3478__JV_FS_PR_EX_RATES_DATUM_COMP_">[8]Import!$B$708:$F$708</definedName>
    <definedName name="FS_F_VW_01_35097_3_EUR_38597__JV_FS_PR_EX_RATES_DATUM_COMP_">[8]Import!$B$721:$F$721</definedName>
    <definedName name="FS_F_VW_01_35097_3_EUR_43249__JV_FS_PR_EX_RATES_DATUM_COMP_">[8]Import!$B$720:$F$720</definedName>
    <definedName name="FS_F_VW_01_35097_3_EUR_8319__JV_FS_PR_EX_RATES_DATUM_COMP_">[8]Import!$B$716:$F$716</definedName>
    <definedName name="FS_F_VW_01_35097_4__FS_NEUTEILE_">[8]Import!$B$148:$D$148</definedName>
    <definedName name="FS_F_VW_01_35097_4__JV_FS_PRAESENTATIONEN_">[8]Import!$B$9:$AN$9</definedName>
    <definedName name="FS_F_VW_01_35097_4_1__V_FS_BAUSTUFE_VORGABEN_STK_">[8]Import!$B$439:$D$439</definedName>
    <definedName name="FS_F_VW_01_35097_4_11__JV_FS_BEDARFE_">[8]Import!$B$135:$E$135</definedName>
    <definedName name="FS_F_VW_01_35097_4_11_13030__JV_FS_BEDARFE_PREISE_QUOTE_">[8]Import!$B$91:$L$91</definedName>
    <definedName name="FS_F_VW_01_35097_4_11_20328__JV_FS_BEDARFE_PREISE_QUOTE_">[8]Import!$B$92:$L$92</definedName>
    <definedName name="FS_F_VW_01_35097_4_11_29344__JV_FS_BEDARFE_PREISE_QUOTE_">[8]Import!$B$93:$L$93</definedName>
    <definedName name="FS_F_VW_01_35097_4_11_2979__JV_FS_BEDARFE_PREISE_QUOTE_">[8]Import!$B$90:$L$90</definedName>
    <definedName name="FS_F_VW_01_35097_4_11_43249__JV_FS_BEDARFE_PREISE_QUOTE_">[8]Import!$B$94:$L$94</definedName>
    <definedName name="FS_F_VW_01_35097_4_11330__JV_FS_RV_AVG_PROTODATA_">[8]Import!$B$539:$E$539</definedName>
    <definedName name="FS_F_VW_01_35097_4_11330_1__JV_FS_BAUSTUFE_ANGEBOTE_WAE_">[8]Import!$B$390:$E$390</definedName>
    <definedName name="FS_F_VW_01_35097_4_11330_11__JV_FS_REC_">[8]Import!$B$1239:$Q$1239</definedName>
    <definedName name="FS_F_VW_01_35097_4_11330_2__JV_FS_BAUSTUFE_ANGEBOTE_WAE_">[8]Import!$B$391:$E$391</definedName>
    <definedName name="FS_F_VW_01_35097_4_11330_28__JV_FS_REC_">[8]Import!$B$1240:$Q$1240</definedName>
    <definedName name="FS_F_VW_01_35097_4_11330_37__JV_FS_REC_">[8]Import!$B$1241:$Q$1241</definedName>
    <definedName name="FS_F_VW_01_35097_4_11330_46__JV_FS_REC_">[8]Import!$B$1242:$Q$1242</definedName>
    <definedName name="FS_F_VW_01_35097_4_11330_68__JV_FS_REC_">[8]Import!$B$1243:$Q$1243</definedName>
    <definedName name="FS_F_VW_01_35097_4_11330_BR__JV_FS_BIDDERS_">[8]Import!$B$959:$L$959</definedName>
    <definedName name="FS_F_VW_01_35097_4_11330_EUR__JV_FS_PR_EX_RATES_DATUM_REC_">[8]Import!$B$848:$F$848</definedName>
    <definedName name="FS_F_VW_01_35097_4_11451__JV_FS_RV_AVG_PROTODATA_">[8]Import!$B$540:$E$540</definedName>
    <definedName name="FS_F_VW_01_35097_4_11451_1__JV_FS_BAUSTUFE_ANGEBOTE_WAE_">[8]Import!$B$392:$E$392</definedName>
    <definedName name="FS_F_VW_01_35097_4_11451_2__JV_FS_BAUSTUFE_ANGEBOTE_WAE_">[8]Import!$B$393:$E$393</definedName>
    <definedName name="FS_F_VW_01_35097_4_11451_BR__JV_FS_BIDDERS_">[8]Import!$B$966:$L$966</definedName>
    <definedName name="FS_F_VW_01_35097_4_11451_EUR__JV_FS_PR_EX_RATES_DATUM_REC_">[8]Import!$B$849:$F$849</definedName>
    <definedName name="FS_F_VW_01_35097_4_13030__JV_FS_ANGEBOTSUEBERSICHT_">[8]Import!$B$169:$D$169</definedName>
    <definedName name="FS_F_VW_01_35097_4_13030__JV_FS_AVG_PRICE_">[8]Import!$B$195:$F$195</definedName>
    <definedName name="FS_F_VW_01_35097_4_13030__JV_FS_BWERTSHEET_">[8]Import!$B$629:$AH$629</definedName>
    <definedName name="FS_F_VW_01_35097_4_13030__JV_FS_COMPARISON_">[8]Import!$B$579:$S$579</definedName>
    <definedName name="FS_F_VW_01_35097_4_13030__JV_FS_REC_LIEF_">[8]Import!$B$1310:$P$1310</definedName>
    <definedName name="FS_F_VW_01_35097_4_13030__JV_FS_RV_AVG_PROTODATA_">[8]Import!$B$541:$E$541</definedName>
    <definedName name="FS_F_VW_01_35097_4_13030__JV_FS_RV_LTERM_PNACHLASS_">[8]Import!$B$604:$X$604</definedName>
    <definedName name="FS_F_VW_01_35097_4_13030_1__JV_FS_BAUSTUFE_ANGEBOTE_WAE_">[8]Import!$B$394:$E$394</definedName>
    <definedName name="FS_F_VW_01_35097_4_13030_11__JV_FS_REC_">[8]Import!$B$1244:$Q$1244</definedName>
    <definedName name="FS_F_VW_01_35097_4_13030_2__JV_FS_BAUSTUFE_ANGEBOTE_WAE_">[8]Import!$B$395:$E$395</definedName>
    <definedName name="FS_F_VW_01_35097_4_13030_28__JV_FS_REC_">[8]Import!$B$1245:$Q$1245</definedName>
    <definedName name="FS_F_VW_01_35097_4_13030_37__JV_FS_REC_">[8]Import!$B$1246:$Q$1246</definedName>
    <definedName name="FS_F_VW_01_35097_4_13030_46__JV_FS_REC_">[8]Import!$B$1247:$Q$1247</definedName>
    <definedName name="FS_F_VW_01_35097_4_13030_68__JV_FS_REC_">[8]Import!$B$1248:$Q$1248</definedName>
    <definedName name="FS_F_VW_01_35097_4_13030_EUR__JV_FS_PR_EX_RATES_DATUM_REC_">[8]Import!$B$850:$F$850</definedName>
    <definedName name="FS_F_VW_01_35097_4_13030_VW__JV_FS_BIDDERS_">[8]Import!$B$957:$L$957</definedName>
    <definedName name="FS_F_VW_01_35097_4_1328__JV_FS_RV_AVG_PROTODATA_">[8]Import!$B$532:$E$532</definedName>
    <definedName name="FS_F_VW_01_35097_4_1328_1__JV_FS_BAUSTUFE_ANGEBOTE_WAE_">[8]Import!$B$376:$E$376</definedName>
    <definedName name="FS_F_VW_01_35097_4_1328_2__JV_FS_BAUSTUFE_ANGEBOTE_WAE_">[8]Import!$B$377:$E$377</definedName>
    <definedName name="FS_F_VW_01_35097_4_1328_BX__JV_FS_BIDDERS_">[8]Import!$B$969:$L$969</definedName>
    <definedName name="FS_F_VW_01_35097_4_1328_EUR__JV_FS_PR_EX_RATES_DATUM_REC_">[8]Import!$B$841:$F$841</definedName>
    <definedName name="FS_F_VW_01_35097_4_1462__JV_FS_RV_AVG_PROTODATA_">[8]Import!$B$533:$E$533</definedName>
    <definedName name="FS_F_VW_01_35097_4_1462_1__JV_FS_BAUSTUFE_ANGEBOTE_WAE_">[8]Import!$B$378:$E$378</definedName>
    <definedName name="FS_F_VW_01_35097_4_1462_11__JV_FS_REC_">[8]Import!$B$1219:$Q$1219</definedName>
    <definedName name="FS_F_VW_01_35097_4_1462_2__JV_FS_BAUSTUFE_ANGEBOTE_WAE_">[8]Import!$B$379:$E$379</definedName>
    <definedName name="FS_F_VW_01_35097_4_1462_28__JV_FS_REC_">[8]Import!$B$1220:$Q$1220</definedName>
    <definedName name="FS_F_VW_01_35097_4_1462_37__JV_FS_REC_">[8]Import!$B$1221:$Q$1221</definedName>
    <definedName name="FS_F_VW_01_35097_4_1462_46__JV_FS_REC_">[8]Import!$B$1222:$Q$1222</definedName>
    <definedName name="FS_F_VW_01_35097_4_1462_68__JV_FS_REC_">[8]Import!$B$1223:$Q$1223</definedName>
    <definedName name="FS_F_VW_01_35097_4_1462_BX__JV_FS_BIDDERS_">[8]Import!$B$965:$L$965</definedName>
    <definedName name="FS_F_VW_01_35097_4_1462_EUR__JV_FS_PR_EX_RATES_DATUM_REC_">[8]Import!$B$842:$F$842</definedName>
    <definedName name="FS_F_VW_01_35097_4_15245__JV_FS_RV_AVG_PROTODATA_">[8]Import!$B$542:$E$542</definedName>
    <definedName name="FS_F_VW_01_35097_4_15245_1__JV_FS_BAUSTUFE_ANGEBOTE_WAE_">[8]Import!$B$396:$E$396</definedName>
    <definedName name="FS_F_VW_01_35097_4_15245_2__JV_FS_BAUSTUFE_ANGEBOTE_WAE_">[8]Import!$B$397:$E$397</definedName>
    <definedName name="FS_F_VW_01_35097_4_15245_EUR__JV_FS_PR_EX_RATES_DATUM_REC_">[8]Import!$B$851:$F$851</definedName>
    <definedName name="FS_F_VW_01_35097_4_15245_SK__JV_FS_BIDDERS_">[8]Import!$B$961:$L$961</definedName>
    <definedName name="FS_F_VW_01_35097_4_159__JV_FS_RV_AVG_PROTODATA_">[8]Import!$B$530:$E$530</definedName>
    <definedName name="FS_F_VW_01_35097_4_159_1__JV_FS_BAUSTUFE_ANGEBOTE_WAE_">[8]Import!$B$372:$E$372</definedName>
    <definedName name="FS_F_VW_01_35097_4_159_11__JV_FS_REC_">[8]Import!$B$1214:$Q$1214</definedName>
    <definedName name="FS_F_VW_01_35097_4_159_2__JV_FS_BAUSTUFE_ANGEBOTE_WAE_">[8]Import!$B$373:$E$373</definedName>
    <definedName name="FS_F_VW_01_35097_4_159_28__JV_FS_REC_">[8]Import!$B$1215:$Q$1215</definedName>
    <definedName name="FS_F_VW_01_35097_4_159_37__JV_FS_REC_">[8]Import!$B$1216:$Q$1216</definedName>
    <definedName name="FS_F_VW_01_35097_4_159_46__JV_FS_REC_">[8]Import!$B$1217:$Q$1217</definedName>
    <definedName name="FS_F_VW_01_35097_4_159_68__JV_FS_REC_">[8]Import!$B$1218:$Q$1218</definedName>
    <definedName name="FS_F_VW_01_35097_4_159_EUR__JV_FS_PR_EX_RATES_DATUM_REC_">[8]Import!$B$839:$F$839</definedName>
    <definedName name="FS_F_VW_01_35097_4_159_ST__JV_FS_BIDDERS_">[8]Import!$B$975:$L$975</definedName>
    <definedName name="FS_F_VW_01_35097_4_18244__JV_FS_RV_AVG_PROTODATA_">[8]Import!$B$543:$E$543</definedName>
    <definedName name="FS_F_VW_01_35097_4_18244_1__JV_FS_BAUSTUFE_ANGEBOTE_WAE_">[8]Import!$B$398:$E$398</definedName>
    <definedName name="FS_F_VW_01_35097_4_18244_2__JV_FS_BAUSTUFE_ANGEBOTE_WAE_">[8]Import!$B$399:$E$399</definedName>
    <definedName name="FS_F_VW_01_35097_4_18244_EUR__JV_FS_PR_EX_RATES_DATUM_REC_">[8]Import!$B$852:$F$852</definedName>
    <definedName name="FS_F_VW_01_35097_4_18244_MX__JV_FS_BIDDERS_">[8]Import!$B$968:$L$968</definedName>
    <definedName name="FS_F_VW_01_35097_4_18245__JV_FS_RV_AVG_PROTODATA_">[8]Import!$B$544:$E$544</definedName>
    <definedName name="FS_F_VW_01_35097_4_18245_1__JV_FS_BAUSTUFE_ANGEBOTE_WAE_">[8]Import!$B$400:$E$400</definedName>
    <definedName name="FS_F_VW_01_35097_4_18245_2__JV_FS_BAUSTUFE_ANGEBOTE_WAE_">[8]Import!$B$401:$E$401</definedName>
    <definedName name="FS_F_VW_01_35097_4_18245_EUR__JV_FS_PR_EX_RATES_DATUM_REC_">[8]Import!$B$853:$F$853</definedName>
    <definedName name="FS_F_VW_01_35097_4_18245_MX__JV_FS_BIDDERS_">[8]Import!$B$971:$L$971</definedName>
    <definedName name="FS_F_VW_01_35097_4_19964__JV_FS_RV_AVG_PROTODATA_">[8]Import!$B$545:$E$545</definedName>
    <definedName name="FS_F_VW_01_35097_4_19964_1__JV_FS_BAUSTUFE_ANGEBOTE_WAE_">[8]Import!$B$402:$E$402</definedName>
    <definedName name="FS_F_VW_01_35097_4_19964_11__JV_FS_REC_">[8]Import!$B$1249:$Q$1249</definedName>
    <definedName name="FS_F_VW_01_35097_4_19964_2__JV_FS_BAUSTUFE_ANGEBOTE_WAE_">[8]Import!$B$403:$E$403</definedName>
    <definedName name="FS_F_VW_01_35097_4_19964_28__JV_FS_REC_">[8]Import!$B$1250:$Q$1250</definedName>
    <definedName name="FS_F_VW_01_35097_4_19964_37__JV_FS_REC_">[8]Import!$B$1251:$Q$1251</definedName>
    <definedName name="FS_F_VW_01_35097_4_19964_46__JV_FS_REC_">[8]Import!$B$1252:$Q$1252</definedName>
    <definedName name="FS_F_VW_01_35097_4_19964_68__JV_FS_REC_">[8]Import!$B$1253:$Q$1253</definedName>
    <definedName name="FS_F_VW_01_35097_4_19964_EUR__JV_FS_PR_EX_RATES_DATUM_REC_">[8]Import!$B$854:$F$854</definedName>
    <definedName name="FS_F_VW_01_35097_4_19964_TR__JV_FS_BIDDERS_">[8]Import!$B$978:$L$978</definedName>
    <definedName name="FS_F_VW_01_35097_4_2__V_FS_BAUSTUFE_VORGABEN_STK_">[8]Import!$B$440:$D$440</definedName>
    <definedName name="FS_F_VW_01_35097_4_20328__JV_FS_ANGEBOTSUEBERSICHT_">[8]Import!$B$170:$D$170</definedName>
    <definedName name="FS_F_VW_01_35097_4_20328__JV_FS_AVG_PRICE_">[8]Import!$B$196:$F$196</definedName>
    <definedName name="FS_F_VW_01_35097_4_20328__JV_FS_BWERTSHEET_">[8]Import!$B$630:$AH$630</definedName>
    <definedName name="FS_F_VW_01_35097_4_20328__JV_FS_COMPARISON_">[8]Import!$B$580:$S$580</definedName>
    <definedName name="FS_F_VW_01_35097_4_20328__JV_FS_REC_LIEF_">[8]Import!$B$1311:$P$1311</definedName>
    <definedName name="FS_F_VW_01_35097_4_20328__JV_FS_RV_AVG_PROTODATA_">[8]Import!$B$546:$E$546</definedName>
    <definedName name="FS_F_VW_01_35097_4_20328__JV_FS_RV_LTERM_PNACHLASS_">[8]Import!$B$605:$X$605</definedName>
    <definedName name="FS_F_VW_01_35097_4_20328_1__JV_FS_BAUSTUFE_ANGEBOTE_WAE_">[8]Import!$B$404:$E$404</definedName>
    <definedName name="FS_F_VW_01_35097_4_20328_11__JV_FS_REC_">[8]Import!$B$1254:$Q$1254</definedName>
    <definedName name="FS_F_VW_01_35097_4_20328_2__JV_FS_BAUSTUFE_ANGEBOTE_WAE_">[8]Import!$B$405:$E$405</definedName>
    <definedName name="FS_F_VW_01_35097_4_20328_28__JV_FS_REC_">[8]Import!$B$1255:$Q$1255</definedName>
    <definedName name="FS_F_VW_01_35097_4_20328_37__JV_FS_REC_">[8]Import!$B$1256:$Q$1256</definedName>
    <definedName name="FS_F_VW_01_35097_4_20328_46__JV_FS_REC_">[8]Import!$B$1257:$Q$1257</definedName>
    <definedName name="FS_F_VW_01_35097_4_20328_68__JV_FS_REC_">[8]Import!$B$1258:$Q$1258</definedName>
    <definedName name="FS_F_VW_01_35097_4_20328_EUR__JV_FS_PR_EX_RATES_DATUM_REC_">[8]Import!$B$855:$F$855</definedName>
    <definedName name="FS_F_VW_01_35097_4_20328_VW__JV_FS_BIDDERS_">[8]Import!$B$962:$L$962</definedName>
    <definedName name="FS_F_VW_01_35097_4_2261__JV_FS_RV_AVG_PROTODATA_">[8]Import!$B$534:$E$534</definedName>
    <definedName name="FS_F_VW_01_35097_4_2261_1__JV_FS_BAUSTUFE_ANGEBOTE_WAE_">[8]Import!$B$380:$E$380</definedName>
    <definedName name="FS_F_VW_01_35097_4_2261_11__JV_FS_REC_">[8]Import!$B$1224:$Q$1224</definedName>
    <definedName name="FS_F_VW_01_35097_4_2261_2__JV_FS_BAUSTUFE_ANGEBOTE_WAE_">[8]Import!$B$381:$E$381</definedName>
    <definedName name="FS_F_VW_01_35097_4_2261_28__JV_FS_REC_">[8]Import!$B$1225:$Q$1225</definedName>
    <definedName name="FS_F_VW_01_35097_4_2261_37__JV_FS_REC_">[8]Import!$B$1226:$Q$1226</definedName>
    <definedName name="FS_F_VW_01_35097_4_2261_46__JV_FS_REC_">[8]Import!$B$1227:$Q$1227</definedName>
    <definedName name="FS_F_VW_01_35097_4_2261_68__JV_FS_REC_">[8]Import!$B$1228:$Q$1228</definedName>
    <definedName name="FS_F_VW_01_35097_4_2261_EUR__JV_FS_PR_EX_RATES_DATUM_REC_">[8]Import!$B$843:$F$843</definedName>
    <definedName name="FS_F_VW_01_35097_4_2261_VW__JV_FS_BIDDERS_">[8]Import!$B$967:$L$967</definedName>
    <definedName name="FS_F_VW_01_35097_4_23586__JV_FS_RV_AVG_PROTODATA_">[8]Import!$B$547:$E$547</definedName>
    <definedName name="FS_F_VW_01_35097_4_23586_1__JV_FS_BAUSTUFE_ANGEBOTE_WAE_">[8]Import!$B$406:$E$406</definedName>
    <definedName name="FS_F_VW_01_35097_4_23586_11__JV_FS_REC_">[8]Import!$B$1259:$Q$1259</definedName>
    <definedName name="FS_F_VW_01_35097_4_23586_2__JV_FS_BAUSTUFE_ANGEBOTE_WAE_">[8]Import!$B$407:$E$407</definedName>
    <definedName name="FS_F_VW_01_35097_4_23586_28__JV_FS_REC_">[8]Import!$B$1260:$Q$1260</definedName>
    <definedName name="FS_F_VW_01_35097_4_23586_37__JV_FS_REC_">[8]Import!$B$1261:$Q$1261</definedName>
    <definedName name="FS_F_VW_01_35097_4_23586_46__JV_FS_REC_">[8]Import!$B$1262:$Q$1262</definedName>
    <definedName name="FS_F_VW_01_35097_4_23586_68__JV_FS_REC_">[8]Import!$B$1263:$Q$1263</definedName>
    <definedName name="FS_F_VW_01_35097_4_23586_EUR__JV_FS_PR_EX_RATES_DATUM_REC_">[8]Import!$B$856:$F$856</definedName>
    <definedName name="FS_F_VW_01_35097_4_23586_HA__JV_FS_BIDDERS_">[8]Import!$B$983:$L$983</definedName>
    <definedName name="FS_F_VW_01_35097_4_24968__JV_FS_RV_AVG_PROTODATA_">[8]Import!$B$548:$E$548</definedName>
    <definedName name="FS_F_VW_01_35097_4_24968_1__JV_FS_BAUSTUFE_ANGEBOTE_WAE_">[8]Import!$B$408:$E$408</definedName>
    <definedName name="FS_F_VW_01_35097_4_24968_2__JV_FS_BAUSTUFE_ANGEBOTE_WAE_">[8]Import!$B$409:$E$409</definedName>
    <definedName name="FS_F_VW_01_35097_4_24968_EUR__JV_FS_PR_EX_RATES_DATUM_REC_">[8]Import!$B$857:$F$857</definedName>
    <definedName name="FS_F_VW_01_35097_4_24968_US__JV_FS_BIDDERS_">[8]Import!$B$958:$L$958</definedName>
    <definedName name="FS_F_VW_01_35097_4_24969__JV_FS_RV_AVG_PROTODATA_">[8]Import!$B$549:$E$549</definedName>
    <definedName name="FS_F_VW_01_35097_4_24969_1__JV_FS_BAUSTUFE_ANGEBOTE_WAE_">[8]Import!$B$410:$E$410</definedName>
    <definedName name="FS_F_VW_01_35097_4_24969_11__JV_FS_REC_">[8]Import!$B$1264:$Q$1264</definedName>
    <definedName name="FS_F_VW_01_35097_4_24969_2__JV_FS_BAUSTUFE_ANGEBOTE_WAE_">[8]Import!$B$411:$E$411</definedName>
    <definedName name="FS_F_VW_01_35097_4_24969_28__JV_FS_REC_">[8]Import!$B$1265:$Q$1265</definedName>
    <definedName name="FS_F_VW_01_35097_4_24969_37__JV_FS_REC_">[8]Import!$B$1266:$Q$1266</definedName>
    <definedName name="FS_F_VW_01_35097_4_24969_46__JV_FS_REC_">[8]Import!$B$1267:$Q$1267</definedName>
    <definedName name="FS_F_VW_01_35097_4_24969_68__JV_FS_REC_">[8]Import!$B$1268:$Q$1268</definedName>
    <definedName name="FS_F_VW_01_35097_4_24969_EUR__JV_FS_PR_EX_RATES_DATUM_REC_">[8]Import!$B$858:$F$858</definedName>
    <definedName name="FS_F_VW_01_35097_4_24969_US__JV_FS_BIDDERS_">[8]Import!$B$979:$L$979</definedName>
    <definedName name="FS_F_VW_01_35097_4_25756__JV_FS_RV_AVG_PROTODATA_">[8]Import!$B$550:$E$550</definedName>
    <definedName name="FS_F_VW_01_35097_4_25756_1__JV_FS_BAUSTUFE_ANGEBOTE_WAE_">[8]Import!$B$412:$E$412</definedName>
    <definedName name="FS_F_VW_01_35097_4_25756_2__JV_FS_BAUSTUFE_ANGEBOTE_WAE_">[8]Import!$B$413:$E$413</definedName>
    <definedName name="FS_F_VW_01_35097_4_25756_EUR__JV_FS_PR_EX_RATES_DATUM_REC_">[8]Import!$B$859:$F$859</definedName>
    <definedName name="FS_F_VW_01_35097_4_25756_MX__JV_FS_BIDDERS_">[8]Import!$B$964:$L$964</definedName>
    <definedName name="FS_F_VW_01_35097_4_2609__JV_FS_RV_AVG_PROTODATA_">[8]Import!$B$535:$E$535</definedName>
    <definedName name="FS_F_VW_01_35097_4_2609_1__JV_FS_BAUSTUFE_ANGEBOTE_WAE_">[8]Import!$B$382:$E$382</definedName>
    <definedName name="FS_F_VW_01_35097_4_2609_11__JV_FS_REC_">[8]Import!$B$1229:$Q$1229</definedName>
    <definedName name="FS_F_VW_01_35097_4_2609_2__JV_FS_BAUSTUFE_ANGEBOTE_WAE_">[8]Import!$B$383:$E$383</definedName>
    <definedName name="FS_F_VW_01_35097_4_2609_28__JV_FS_REC_">[8]Import!$B$1230:$Q$1230</definedName>
    <definedName name="FS_F_VW_01_35097_4_2609_37__JV_FS_REC_">[8]Import!$B$1231:$Q$1231</definedName>
    <definedName name="FS_F_VW_01_35097_4_2609_46__JV_FS_REC_">[8]Import!$B$1232:$Q$1232</definedName>
    <definedName name="FS_F_VW_01_35097_4_2609_68__JV_FS_REC_">[8]Import!$B$1233:$Q$1233</definedName>
    <definedName name="FS_F_VW_01_35097_4_2609_EUR__JV_FS_PR_EX_RATES_DATUM_REC_">[8]Import!$B$844:$F$844</definedName>
    <definedName name="FS_F_VW_01_35097_4_2609_RR__JV_FS_BIDDERS_">[8]Import!$B$972:$L$972</definedName>
    <definedName name="FS_F_VW_01_35097_4_27724__JV_FS_RV_AVG_PROTODATA_">[8]Import!$B$551:$E$551</definedName>
    <definedName name="FS_F_VW_01_35097_4_27724_1__JV_FS_BAUSTUFE_ANGEBOTE_WAE_">[8]Import!$B$414:$E$414</definedName>
    <definedName name="FS_F_VW_01_35097_4_27724_2__JV_FS_BAUSTUFE_ANGEBOTE_WAE_">[8]Import!$B$415:$E$415</definedName>
    <definedName name="FS_F_VW_01_35097_4_27724_EUR__JV_FS_PR_EX_RATES_DATUM_REC_">[8]Import!$B$860:$F$860</definedName>
    <definedName name="FS_F_VW_01_35097_4_27724_US__JV_FS_BIDDERS_">[8]Import!$B$976:$L$976</definedName>
    <definedName name="FS_F_VW_01_35097_4_27909__JV_FS_RV_AVG_PROTODATA_">[8]Import!$B$552:$E$552</definedName>
    <definedName name="FS_F_VW_01_35097_4_27909_1__JV_FS_BAUSTUFE_ANGEBOTE_WAE_">[8]Import!$B$416:$E$416</definedName>
    <definedName name="FS_F_VW_01_35097_4_27909_11__JV_FS_REC_">[8]Import!$B$1269:$Q$1269</definedName>
    <definedName name="FS_F_VW_01_35097_4_27909_2__JV_FS_BAUSTUFE_ANGEBOTE_WAE_">[8]Import!$B$417:$E$417</definedName>
    <definedName name="FS_F_VW_01_35097_4_27909_28__JV_FS_REC_">[8]Import!$B$1270:$Q$1270</definedName>
    <definedName name="FS_F_VW_01_35097_4_27909_37__JV_FS_REC_">[8]Import!$B$1271:$Q$1271</definedName>
    <definedName name="FS_F_VW_01_35097_4_27909_46__JV_FS_REC_">[8]Import!$B$1272:$Q$1272</definedName>
    <definedName name="FS_F_VW_01_35097_4_27909_68__JV_FS_REC_">[8]Import!$B$1273:$Q$1273</definedName>
    <definedName name="FS_F_VW_01_35097_4_27909_EUR__JV_FS_PR_EX_RATES_DATUM_REC_">[8]Import!$B$861:$F$861</definedName>
    <definedName name="FS_F_VW_01_35097_4_27909_US__JV_FS_BIDDERS_">[8]Import!$B$981:$L$981</definedName>
    <definedName name="FS_F_VW_01_35097_4_28__JV_FS_BEDARFE_">[8]Import!$B$136:$E$136</definedName>
    <definedName name="FS_F_VW_01_35097_4_28_13030__JV_FS_BEDARFE_PREISE_QUOTE_">[8]Import!$B$96:$L$96</definedName>
    <definedName name="FS_F_VW_01_35097_4_28_20328__JV_FS_BEDARFE_PREISE_QUOTE_">[8]Import!$B$97:$L$97</definedName>
    <definedName name="FS_F_VW_01_35097_4_28_29344__JV_FS_BEDARFE_PREISE_QUOTE_">[8]Import!$B$98:$L$98</definedName>
    <definedName name="FS_F_VW_01_35097_4_28_2979__JV_FS_BEDARFE_PREISE_QUOTE_">[8]Import!$B$95:$L$95</definedName>
    <definedName name="FS_F_VW_01_35097_4_28_43249__JV_FS_BEDARFE_PREISE_QUOTE_">[8]Import!$B$99:$L$99</definedName>
    <definedName name="FS_F_VW_01_35097_4_28671__JV_FS_RV_AVG_PROTODATA_">[8]Import!$B$553:$E$553</definedName>
    <definedName name="FS_F_VW_01_35097_4_28671_1__JV_FS_BAUSTUFE_ANGEBOTE_WAE_">[8]Import!$B$418:$E$418</definedName>
    <definedName name="FS_F_VW_01_35097_4_28671_11__JV_FS_REC_">[8]Import!$B$1274:$Q$1274</definedName>
    <definedName name="FS_F_VW_01_35097_4_28671_2__JV_FS_BAUSTUFE_ANGEBOTE_WAE_">[8]Import!$B$419:$E$419</definedName>
    <definedName name="FS_F_VW_01_35097_4_28671_28__JV_FS_REC_">[8]Import!$B$1275:$Q$1275</definedName>
    <definedName name="FS_F_VW_01_35097_4_28671_37__JV_FS_REC_">[8]Import!$B$1276:$Q$1276</definedName>
    <definedName name="FS_F_VW_01_35097_4_28671_46__JV_FS_REC_">[8]Import!$B$1277:$Q$1277</definedName>
    <definedName name="FS_F_VW_01_35097_4_28671_68__JV_FS_REC_">[8]Import!$B$1278:$Q$1278</definedName>
    <definedName name="FS_F_VW_01_35097_4_28671_BR__JV_FS_BIDDERS_">[8]Import!$B$980:$L$980</definedName>
    <definedName name="FS_F_VW_01_35097_4_28671_EUR__JV_FS_PR_EX_RATES_DATUM_REC_">[8]Import!$B$862:$F$862</definedName>
    <definedName name="FS_F_VW_01_35097_4_28746__JV_FS_RV_AVG_PROTODATA_">[8]Import!$B$554:$E$554</definedName>
    <definedName name="FS_F_VW_01_35097_4_28746_1__JV_FS_BAUSTUFE_ANGEBOTE_WAE_">[8]Import!$B$420:$E$420</definedName>
    <definedName name="FS_F_VW_01_35097_4_28746_2__JV_FS_BAUSTUFE_ANGEBOTE_WAE_">[8]Import!$B$421:$E$421</definedName>
    <definedName name="FS_F_VW_01_35097_4_28746_BX__JV_FS_BIDDERS_">[8]Import!$B$982:$L$982</definedName>
    <definedName name="FS_F_VW_01_35097_4_28746_EUR__JV_FS_PR_EX_RATES_DATUM_REC_">[8]Import!$B$863:$F$863</definedName>
    <definedName name="FS_F_VW_01_35097_4_29344__JV_FS_ANGEBOTSUEBERSICHT_">[8]Import!$B$171:$D$171</definedName>
    <definedName name="FS_F_VW_01_35097_4_29344__JV_FS_AVG_PRICE_">[8]Import!$B$197:$F$197</definedName>
    <definedName name="FS_F_VW_01_35097_4_29344__JV_FS_BWERTSHEET_">[8]Import!$B$631:$AH$631</definedName>
    <definedName name="FS_F_VW_01_35097_4_29344__JV_FS_COMPARISON_">[8]Import!$B$581:$S$581</definedName>
    <definedName name="FS_F_VW_01_35097_4_29344__JV_FS_REC_LIEF_">[8]Import!$B$1312:$P$1312</definedName>
    <definedName name="FS_F_VW_01_35097_4_29344__JV_FS_RV_AVG_PROTODATA_">[8]Import!$B$555:$E$555</definedName>
    <definedName name="FS_F_VW_01_35097_4_29344__JV_FS_RV_LTERM_PNACHLASS_">[8]Import!$B$606:$X$606</definedName>
    <definedName name="FS_F_VW_01_35097_4_29344_1__JV_FS_BAUSTUFE_ANGEBOTE_WAE_">[8]Import!$B$422:$E$422</definedName>
    <definedName name="FS_F_VW_01_35097_4_29344_11__JV_FS_REC_">[8]Import!$B$1279:$Q$1279</definedName>
    <definedName name="FS_F_VW_01_35097_4_29344_2__JV_FS_BAUSTUFE_ANGEBOTE_WAE_">[8]Import!$B$423:$E$423</definedName>
    <definedName name="FS_F_VW_01_35097_4_29344_28__JV_FS_REC_">[8]Import!$B$1280:$Q$1280</definedName>
    <definedName name="FS_F_VW_01_35097_4_29344_37__JV_FS_REC_">[8]Import!$B$1281:$Q$1281</definedName>
    <definedName name="FS_F_VW_01_35097_4_29344_46__JV_FS_REC_">[8]Import!$B$1282:$Q$1282</definedName>
    <definedName name="FS_F_VW_01_35097_4_29344_68__JV_FS_REC_">[8]Import!$B$1283:$Q$1283</definedName>
    <definedName name="FS_F_VW_01_35097_4_29344_EUR__JV_FS_PR_EX_RATES_DATUM_REC_">[8]Import!$B$864:$F$864</definedName>
    <definedName name="FS_F_VW_01_35097_4_29344_VW__JV_FS_BIDDERS_">[8]Import!$B$970:$L$970</definedName>
    <definedName name="FS_F_VW_01_35097_4_2979__JV_FS_ANGEBOTSUEBERSICHT_">[8]Import!$B$172:$D$172</definedName>
    <definedName name="FS_F_VW_01_35097_4_2979__JV_FS_AVG_PRICE_">[8]Import!$B$194:$F$194</definedName>
    <definedName name="FS_F_VW_01_35097_4_2979__JV_FS_BWERTSHEET_">[8]Import!$B$628:$AH$628</definedName>
    <definedName name="FS_F_VW_01_35097_4_2979__JV_FS_COMPARISON_">[8]Import!$B$578:$S$578</definedName>
    <definedName name="FS_F_VW_01_35097_4_2979__JV_FS_REC_LIEF_">[8]Import!$B$1309:$P$1309</definedName>
    <definedName name="FS_F_VW_01_35097_4_2979__JV_FS_RV_AVG_PROTODATA_">[8]Import!$B$536:$E$536</definedName>
    <definedName name="FS_F_VW_01_35097_4_2979__JV_FS_RV_LTERM_PNACHLASS_">[8]Import!$B$603:$X$603</definedName>
    <definedName name="FS_F_VW_01_35097_4_2979_1__JV_FS_BAUSTUFE_ANGEBOTE_WAE_">[8]Import!$B$384:$E$384</definedName>
    <definedName name="FS_F_VW_01_35097_4_2979_11__JV_FS_REC_">[8]Import!$B$1234:$Q$1234</definedName>
    <definedName name="FS_F_VW_01_35097_4_2979_2__JV_FS_BAUSTUFE_ANGEBOTE_WAE_">[8]Import!$B$385:$E$385</definedName>
    <definedName name="FS_F_VW_01_35097_4_2979_28__JV_FS_REC_">[8]Import!$B$1235:$Q$1235</definedName>
    <definedName name="FS_F_VW_01_35097_4_2979_37__JV_FS_REC_">[8]Import!$B$1236:$Q$1236</definedName>
    <definedName name="FS_F_VW_01_35097_4_2979_46__JV_FS_REC_">[8]Import!$B$1237:$Q$1237</definedName>
    <definedName name="FS_F_VW_01_35097_4_2979_68__JV_FS_REC_">[8]Import!$B$1238:$Q$1238</definedName>
    <definedName name="FS_F_VW_01_35097_4_2979_EUR__JV_FS_PR_EX_RATES_DATUM_REC_">[8]Import!$B$845:$F$845</definedName>
    <definedName name="FS_F_VW_01_35097_4_2979_VW__JV_FS_BIDDERS_">[8]Import!$B$973:$L$973</definedName>
    <definedName name="FS_F_VW_01_35097_4_316__JV_FS_RV_AVG_PROTODATA_">[8]Import!$B$531:$E$531</definedName>
    <definedName name="FS_F_VW_01_35097_4_316_1__JV_FS_BAUSTUFE_ANGEBOTE_WAE_">[8]Import!$B$374:$E$374</definedName>
    <definedName name="FS_F_VW_01_35097_4_316_2__JV_FS_BAUSTUFE_ANGEBOTE_WAE_">[8]Import!$B$375:$E$375</definedName>
    <definedName name="FS_F_VW_01_35097_4_316_EUR__JV_FS_PR_EX_RATES_DATUM_REC_">[8]Import!$B$840:$F$840</definedName>
    <definedName name="FS_F_VW_01_35097_4_316_SK__JV_FS_BIDDERS_">[8]Import!$B$956:$L$956</definedName>
    <definedName name="FS_F_VW_01_35097_4_3478__JV_FS_RV_AVG_PROTODATA_">[8]Import!$B$537:$E$537</definedName>
    <definedName name="FS_F_VW_01_35097_4_3478_1__JV_FS_BAUSTUFE_ANGEBOTE_WAE_">[8]Import!$B$386:$E$386</definedName>
    <definedName name="FS_F_VW_01_35097_4_3478_2__JV_FS_BAUSTUFE_ANGEBOTE_WAE_">[8]Import!$B$387:$E$387</definedName>
    <definedName name="FS_F_VW_01_35097_4_3478_EUR__JV_FS_PR_EX_RATES_DATUM_REC_">[8]Import!$B$846:$F$846</definedName>
    <definedName name="FS_F_VW_01_35097_4_3478_ST__JV_FS_BIDDERS_">[8]Import!$B$963:$L$963</definedName>
    <definedName name="FS_F_VW_01_35097_4_37__JV_FS_BEDARFE_">[8]Import!$B$137:$E$137</definedName>
    <definedName name="FS_F_VW_01_35097_4_37_13030__JV_FS_BEDARFE_PREISE_QUOTE_">[8]Import!$B$101:$L$101</definedName>
    <definedName name="FS_F_VW_01_35097_4_37_20328__JV_FS_BEDARFE_PREISE_QUOTE_">[8]Import!$B$102:$L$102</definedName>
    <definedName name="FS_F_VW_01_35097_4_37_29344__JV_FS_BEDARFE_PREISE_QUOTE_">[8]Import!$B$103:$L$103</definedName>
    <definedName name="FS_F_VW_01_35097_4_37_2979__JV_FS_BEDARFE_PREISE_QUOTE_">[8]Import!$B$100:$L$100</definedName>
    <definedName name="FS_F_VW_01_35097_4_37_43249__JV_FS_BEDARFE_PREISE_QUOTE_">[8]Import!$B$104:$L$104</definedName>
    <definedName name="FS_F_VW_01_35097_4_38597__JV_FS_RV_AVG_PROTODATA_">[8]Import!$B$556:$E$556</definedName>
    <definedName name="FS_F_VW_01_35097_4_38597_1__JV_FS_BAUSTUFE_ANGEBOTE_WAE_">[8]Import!$B$424:$E$424</definedName>
    <definedName name="FS_F_VW_01_35097_4_38597_2__JV_FS_BAUSTUFE_ANGEBOTE_WAE_">[8]Import!$B$425:$E$425</definedName>
    <definedName name="FS_F_VW_01_35097_4_38597_EUR__JV_FS_PR_EX_RATES_DATUM_REC_">[8]Import!$B$865:$F$865</definedName>
    <definedName name="FS_F_VW_01_35097_4_38597_ZA__JV_FS_BIDDERS_">[8]Import!$B$960:$L$960</definedName>
    <definedName name="FS_F_VW_01_35097_4_43249__JV_FS_ANGEBOTSUEBERSICHT_">[8]Import!$B$173:$D$173</definedName>
    <definedName name="FS_F_VW_01_35097_4_43249__JV_FS_AVG_PRICE_">[8]Import!$B$198:$F$198</definedName>
    <definedName name="FS_F_VW_01_35097_4_43249__JV_FS_BWERTSHEET_">[8]Import!$B$632:$AH$632</definedName>
    <definedName name="FS_F_VW_01_35097_4_43249__JV_FS_COMPARISON_">[8]Import!$B$582:$S$582</definedName>
    <definedName name="FS_F_VW_01_35097_4_43249__JV_FS_REC_LIEF_">[8]Import!$B$1313:$P$1313</definedName>
    <definedName name="FS_F_VW_01_35097_4_43249__JV_FS_RV_AVG_PROTODATA_">[8]Import!$B$557:$E$557</definedName>
    <definedName name="FS_F_VW_01_35097_4_43249__JV_FS_RV_LTERM_PNACHLASS_">[8]Import!$B$607:$X$607</definedName>
    <definedName name="FS_F_VW_01_35097_4_43249_1__JV_FS_BAUSTUFE_ANGEBOTE_WAE_">[8]Import!$B$426:$E$426</definedName>
    <definedName name="FS_F_VW_01_35097_4_43249_11__JV_FS_REC_">[8]Import!$B$1284:$Q$1284</definedName>
    <definedName name="FS_F_VW_01_35097_4_43249_2__JV_FS_BAUSTUFE_ANGEBOTE_WAE_">[8]Import!$B$427:$E$427</definedName>
    <definedName name="FS_F_VW_01_35097_4_43249_28__JV_FS_REC_">[8]Import!$B$1285:$Q$1285</definedName>
    <definedName name="FS_F_VW_01_35097_4_43249_37__JV_FS_REC_">[8]Import!$B$1286:$Q$1286</definedName>
    <definedName name="FS_F_VW_01_35097_4_43249_46__JV_FS_REC_">[8]Import!$B$1287:$Q$1287</definedName>
    <definedName name="FS_F_VW_01_35097_4_43249_68__JV_FS_REC_">[8]Import!$B$1288:$Q$1288</definedName>
    <definedName name="FS_F_VW_01_35097_4_43249_EUR__JV_FS_PR_EX_RATES_DATUM_REC_">[8]Import!$B$866:$F$866</definedName>
    <definedName name="FS_F_VW_01_35097_4_43249_VW__JV_FS_BIDDERS_">[8]Import!$B$977:$L$977</definedName>
    <definedName name="FS_F_VW_01_35097_4_46__JV_FS_BEDARFE_">[8]Import!$B$138:$E$138</definedName>
    <definedName name="FS_F_VW_01_35097_4_46_13030__JV_FS_BEDARFE_PREISE_QUOTE_">[8]Import!$B$106:$L$106</definedName>
    <definedName name="FS_F_VW_01_35097_4_46_20328__JV_FS_BEDARFE_PREISE_QUOTE_">[8]Import!$B$107:$L$107</definedName>
    <definedName name="FS_F_VW_01_35097_4_46_29344__JV_FS_BEDARFE_PREISE_QUOTE_">[8]Import!$B$108:$L$108</definedName>
    <definedName name="FS_F_VW_01_35097_4_46_2979__JV_FS_BEDARFE_PREISE_QUOTE_">[8]Import!$B$105:$L$105</definedName>
    <definedName name="FS_F_VW_01_35097_4_46_43249__JV_FS_BEDARFE_PREISE_QUOTE_">[8]Import!$B$109:$L$109</definedName>
    <definedName name="FS_F_VW_01_35097_4_68__JV_FS_BEDARFE_">[8]Import!$B$139:$E$139</definedName>
    <definedName name="FS_F_VW_01_35097_4_68_13030__JV_FS_BEDARFE_PREISE_QUOTE_">[8]Import!$B$111:$L$111</definedName>
    <definedName name="FS_F_VW_01_35097_4_68_20328__JV_FS_BEDARFE_PREISE_QUOTE_">[8]Import!$B$112:$L$112</definedName>
    <definedName name="FS_F_VW_01_35097_4_68_29344__JV_FS_BEDARFE_PREISE_QUOTE_">[8]Import!$B$113:$L$113</definedName>
    <definedName name="FS_F_VW_01_35097_4_68_2979__JV_FS_BEDARFE_PREISE_QUOTE_">[8]Import!$B$110:$L$110</definedName>
    <definedName name="FS_F_VW_01_35097_4_68_43249__JV_FS_BEDARFE_PREISE_QUOTE_">[8]Import!$B$114:$L$114</definedName>
    <definedName name="FS_F_VW_01_35097_4_8319__JV_FS_RV_AVG_PROTODATA_">[8]Import!$B$538:$E$538</definedName>
    <definedName name="FS_F_VW_01_35097_4_8319_1__JV_FS_BAUSTUFE_ANGEBOTE_WAE_">[8]Import!$B$388:$E$388</definedName>
    <definedName name="FS_F_VW_01_35097_4_8319_2__JV_FS_BAUSTUFE_ANGEBOTE_WAE_">[8]Import!$B$389:$E$389</definedName>
    <definedName name="FS_F_VW_01_35097_4_8319_EUR__JV_FS_PR_EX_RATES_DATUM_REC_">[8]Import!$B$847:$F$847</definedName>
    <definedName name="FS_F_VW_01_35097_4_8319_VW__JV_FS_BIDDERS_">[8]Import!$B$974:$L$974</definedName>
    <definedName name="FS_F_VW_01_35097_4_EUR_11330__JV_FS_PR_EX_RATES_DATUM_COMP_">[8]Import!$B$722:$F$722</definedName>
    <definedName name="FS_F_VW_01_35097_4_EUR_11451__JV_FS_PR_EX_RATES_DATUM_COMP_">[8]Import!$B$723:$F$723</definedName>
    <definedName name="FS_F_VW_01_35097_4_EUR_13030__JV_FS_PR_EX_RATES_DATUM_COMP_">[8]Import!$B$745:$F$745</definedName>
    <definedName name="FS_F_VW_01_35097_4_EUR_1328__JV_FS_PR_EX_RATES_DATUM_COMP_">[8]Import!$B$725:$F$725</definedName>
    <definedName name="FS_F_VW_01_35097_4_EUR_1462__JV_FS_PR_EX_RATES_DATUM_COMP_">[8]Import!$B$726:$F$726</definedName>
    <definedName name="FS_F_VW_01_35097_4_EUR_15245__JV_FS_PR_EX_RATES_DATUM_COMP_">[8]Import!$B$734:$F$734</definedName>
    <definedName name="FS_F_VW_01_35097_4_EUR_159__JV_FS_PR_EX_RATES_DATUM_COMP_">[8]Import!$B$735:$F$735</definedName>
    <definedName name="FS_F_VW_01_35097_4_EUR_18244__JV_FS_PR_EX_RATES_DATUM_COMP_">[8]Import!$B$729:$F$729</definedName>
    <definedName name="FS_F_VW_01_35097_4_EUR_18245__JV_FS_PR_EX_RATES_DATUM_COMP_">[8]Import!$B$730:$F$730</definedName>
    <definedName name="FS_F_VW_01_35097_4_EUR_19964__JV_FS_PR_EX_RATES_DATUM_COMP_">[8]Import!$B$737:$F$737</definedName>
    <definedName name="FS_F_VW_01_35097_4_EUR_20328__JV_FS_PR_EX_RATES_DATUM_COMP_">[8]Import!$B$746:$F$746</definedName>
    <definedName name="FS_F_VW_01_35097_4_EUR_2261__JV_FS_PR_EX_RATES_DATUM_COMP_">[8]Import!$B$742:$F$742</definedName>
    <definedName name="FS_F_VW_01_35097_4_EUR_23586__JV_FS_PR_EX_RATES_DATUM_COMP_">[8]Import!$B$728:$F$728</definedName>
    <definedName name="FS_F_VW_01_35097_4_EUR_24968__JV_FS_PR_EX_RATES_DATUM_COMP_">[8]Import!$B$738:$F$738</definedName>
    <definedName name="FS_F_VW_01_35097_4_EUR_24969__JV_FS_PR_EX_RATES_DATUM_COMP_">[8]Import!$B$739:$F$739</definedName>
    <definedName name="FS_F_VW_01_35097_4_EUR_25756__JV_FS_PR_EX_RATES_DATUM_COMP_">[8]Import!$B$731:$F$731</definedName>
    <definedName name="FS_F_VW_01_35097_4_EUR_2609__JV_FS_PR_EX_RATES_DATUM_COMP_">[8]Import!$B$732:$F$732</definedName>
    <definedName name="FS_F_VW_01_35097_4_EUR_27724__JV_FS_PR_EX_RATES_DATUM_COMP_">[8]Import!$B$740:$F$740</definedName>
    <definedName name="FS_F_VW_01_35097_4_EUR_27909__JV_FS_PR_EX_RATES_DATUM_COMP_">[8]Import!$B$741:$F$741</definedName>
    <definedName name="FS_F_VW_01_35097_4_EUR_28671__JV_FS_PR_EX_RATES_DATUM_COMP_">[8]Import!$B$724:$F$724</definedName>
    <definedName name="FS_F_VW_01_35097_4_EUR_28746__JV_FS_PR_EX_RATES_DATUM_COMP_">[8]Import!$B$727:$F$727</definedName>
    <definedName name="FS_F_VW_01_35097_4_EUR_29344__JV_FS_PR_EX_RATES_DATUM_COMP_">[8]Import!$B$747:$F$747</definedName>
    <definedName name="FS_F_VW_01_35097_4_EUR_2979__JV_FS_PR_EX_RATES_DATUM_COMP_">[8]Import!$B$743:$F$743</definedName>
    <definedName name="FS_F_VW_01_35097_4_EUR_316__JV_FS_PR_EX_RATES_DATUM_COMP_">[8]Import!$B$733:$F$733</definedName>
    <definedName name="FS_F_VW_01_35097_4_EUR_3478__JV_FS_PR_EX_RATES_DATUM_COMP_">[8]Import!$B$736:$F$736</definedName>
    <definedName name="FS_F_VW_01_35097_4_EUR_38597__JV_FS_PR_EX_RATES_DATUM_COMP_">[8]Import!$B$749:$F$749</definedName>
    <definedName name="FS_F_VW_01_35097_4_EUR_43249__JV_FS_PR_EX_RATES_DATUM_COMP_">[8]Import!$B$748:$F$748</definedName>
    <definedName name="FS_F_VW_01_35097_4_EUR_8319__JV_FS_PR_EX_RATES_DATUM_COMP_">[8]Import!$B$744:$F$744</definedName>
    <definedName name="FS_F_VW_01_35297_1_1205_SK__JV_FS_BIDDERS_">[7]home!$B$1011:$L$1011</definedName>
    <definedName name="FS_F_VW_01_35297_1_13421_BX__JV_FS_BIDDERS_">[7]home!$B$1010:$L$1010</definedName>
    <definedName name="FS_F_VW_01_35297_1_1433_BX__JV_FS_BIDDERS_">[7]home!$B$1018:$L$1018</definedName>
    <definedName name="FS_F_VW_01_35297_1_1441_BX__JV_FS_BIDDERS_">[7]home!$B$1020:$L$1020</definedName>
    <definedName name="FS_F_VW_01_35297_1_1445_BX__JV_FS_BIDDERS_">[7]home!$B$1025:$L$1025</definedName>
    <definedName name="FS_F_VW_01_35297_1_1479_BX__JV_FS_BIDDERS_">[7]home!$B$1033:$L$1033</definedName>
    <definedName name="FS_F_VW_01_35297_1_15067_IL__JV_FS_BIDDERS_">[7]home!$B$1004:$L$1004</definedName>
    <definedName name="FS_F_VW_01_35297_1_16_ST__JV_FS_BIDDERS_">[7]home!$B$1036:$L$1036</definedName>
    <definedName name="FS_F_VW_01_35297_1_20457_TR__JV_FS_BIDDERS_">[7]home!$B$1006:$L$1006</definedName>
    <definedName name="FS_F_VW_01_35297_1_215_BX__JV_FS_BIDDERS_">[7]home!$B$1024:$L$1024</definedName>
    <definedName name="FS_F_VW_01_35297_1_2261_AU__JV_FS_BIDDERS_">[7]home!$B$1019:$L$1019</definedName>
    <definedName name="FS_F_VW_01_35297_1_23586_HA__JV_FS_BIDDERS_">[7]home!$B$1035:$L$1035</definedName>
    <definedName name="FS_F_VW_01_35297_1_24164_TR__JV_FS_BIDDERS_">[7]home!$B$1027:$L$1027</definedName>
    <definedName name="FS_F_VW_01_35297_1_2609_RR__JV_FS_BIDDERS_">[7]home!$B$1016:$L$1016</definedName>
    <definedName name="FS_F_VW_01_35297_1_27026_US__JV_FS_BIDDERS_">[7]home!$B$1017:$L$1017</definedName>
    <definedName name="FS_F_VW_01_35297_1_300_SK__JV_FS_BIDDERS_">[7]home!$B$1026:$L$1026</definedName>
    <definedName name="FS_F_VW_01_35297_1_3030_ST__JV_FS_BIDDERS_">[7]home!$B$1032:$L$1032</definedName>
    <definedName name="FS_F_VW_01_35297_1_3150_IT__JV_FS_BIDDERS_">[7]home!$B$1031:$L$1031</definedName>
    <definedName name="FS_F_VW_01_35297_1_3256_VW__JV_FS_BIDDERS_">[7]home!$B$1015:$L$1015</definedName>
    <definedName name="FS_F_VW_01_35297_1_3465_US__JV_FS_BIDDERS_">[7]home!$B$1008:$L$1008</definedName>
    <definedName name="FS_F_VW_01_35297_1_355_SK__JV_FS_BIDDERS_">[7]home!$B$1013:$L$1013</definedName>
    <definedName name="FS_F_VW_01_35297_1_3615_VW__JV_FS_BIDDERS_">[7]home!$B$1014:$L$1014</definedName>
    <definedName name="FS_F_VW_01_35297_1_36706_US__JV_FS_BIDDERS_">[7]home!$B$1028:$L$1028</definedName>
    <definedName name="FS_F_VW_01_35297_1_36885_BX__JV_FS_BIDDERS_">[7]home!$B$1034:$L$1034</definedName>
    <definedName name="FS_F_VW_01_35297_1_38244_ST__JV_FS_BIDDERS_">[7]home!$B$1005:$L$1005</definedName>
    <definedName name="FS_F_VW_01_35297_1_41_VW__JV_FS_BIDDERS_">[7]home!$B$1022:$L$1022</definedName>
    <definedName name="FS_F_VW_01_35297_1_552_SK__JV_FS_BIDDERS_">[7]home!$B$1012:$L$1012</definedName>
    <definedName name="FS_F_VW_01_35297_1_6587_BX__JV_FS_BIDDERS_">[7]home!$B$1029:$L$1029</definedName>
    <definedName name="FS_F_VW_01_35297_1_6810_ST__JV_FS_BIDDERS_">[7]home!$B$1021:$L$1021</definedName>
    <definedName name="FS_F_VW_01_35297_1_7591_US__JV_FS_BIDDERS_">[7]home!$B$1007:$L$1007</definedName>
    <definedName name="FS_F_VW_01_35297_1_779_ST__JV_FS_BIDDERS_">[7]home!$B$1023:$L$1023</definedName>
    <definedName name="FS_F_VW_01_35297_1_8100_VW__JV_FS_BIDDERS_">[7]home!$B$1030:$L$1030</definedName>
    <definedName name="FS_F_VW_01_35297_1_9967_IL__JV_FS_BIDDERS_">[7]home!$B$1009:$L$1009</definedName>
    <definedName name="FS_F_VW_02_37469_1__FS_NEUTEILE_">[3]Import!$B$54:$D$54</definedName>
    <definedName name="FS_F_VW_02_37469_1__JV_FS_PRAESENTATIONEN_">[3]Import!$B$6:$AN$6</definedName>
    <definedName name="FS_F_VW_02_37469_1_12686_EUR__JV_FS_PR_EX_RATES_DATUM_REC_">[3]Import!$B$300:$F$300</definedName>
    <definedName name="FS_F_VW_02_37469_1_12686_VW__JV_FS_BIDDERS_">[9]Import!$B$404:$L$404</definedName>
    <definedName name="FS_F_VW_02_37469_1_13362_EUR__JV_FS_PR_EX_RATES_DATUM_REC_">[3]Import!$B$301:$F$301</definedName>
    <definedName name="FS_F_VW_02_37469_1_13362_MX__JV_FS_BIDDERS_">[9]Import!$B$401:$L$401</definedName>
    <definedName name="FS_F_VW_02_37469_1_17631_EUR__JV_FS_PR_EX_RATES_DATUM_REC_">[3]Import!$B$302:$F$302</definedName>
    <definedName name="FS_F_VW_02_37469_1_17631_JP__JV_FS_BIDDERS_">[9]Import!$B$393:$L$393</definedName>
    <definedName name="FS_F_VW_02_37469_1_190_BX__JV_FS_BIDDERS_">[9]Import!$B$397:$L$397</definedName>
    <definedName name="FS_F_VW_02_37469_1_190_EUR__JV_FS_PR_EX_RATES_DATUM_REC_">[3]Import!$B$290:$F$290</definedName>
    <definedName name="FS_F_VW_02_37469_1_20505__JV_FS_ANGEBOTSUEBERSICHT_">[3]Import!$B$64:$D$64</definedName>
    <definedName name="FS_F_VW_02_37469_1_20505__JV_FS_AVG_PRICE_">[3]Import!$B$92:$F$92</definedName>
    <definedName name="FS_F_VW_02_37469_1_20505__JV_FS_BWERTSHEET_">[3]Import!$B$171:$AH$171</definedName>
    <definedName name="FS_F_VW_02_37469_1_20505__JV_FS_COMPARISON_">[3]Import!$B$131:$S$131</definedName>
    <definedName name="FS_F_VW_02_37469_1_20505__JV_FS_REC_LIEF_">[3]Import!$B$554:$P$554</definedName>
    <definedName name="FS_F_VW_02_37469_1_20505__JV_FS_RV_LTERM_PNACHLASS_">[3]Import!$B$151:$X$151</definedName>
    <definedName name="FS_F_VW_02_37469_1_20505_31__JV_FS_REC_">[3]Import!$B$499:$Q$499</definedName>
    <definedName name="FS_F_VW_02_37469_1_20505_32__JV_FS_REC_">[3]Import!$B$500:$Q$500</definedName>
    <definedName name="FS_F_VW_02_37469_1_20505_EUR__JV_FS_PR_EX_RATES_DATUM_REC_">[3]Import!$B$303:$F$303</definedName>
    <definedName name="FS_F_VW_02_37469_1_20505_VW__JV_FS_BIDDERS_">[9]Import!$B$394:$L$394</definedName>
    <definedName name="FS_F_VW_02_37469_1_261__JV_FS_ANGEBOTSUEBERSICHT_">[3]Import!$B$66:$D$66</definedName>
    <definedName name="FS_F_VW_02_37469_1_261__JV_FS_AVG_PRICE_">[3]Import!$B$89:$F$89</definedName>
    <definedName name="FS_F_VW_02_37469_1_261__JV_FS_BWERTSHEET_">[3]Import!$B$169:$AH$169</definedName>
    <definedName name="FS_F_VW_02_37469_1_261__JV_FS_COMPARISON_">[3]Import!$B$129:$S$129</definedName>
    <definedName name="FS_F_VW_02_37469_1_261__JV_FS_REC_LIEF_">[3]Import!$B$552:$P$552</definedName>
    <definedName name="FS_F_VW_02_37469_1_261__JV_FS_RV_LTERM_PNACHLASS_">[3]Import!$B$149:$X$149</definedName>
    <definedName name="FS_F_VW_02_37469_1_261_31__JV_FS_REC_">[3]Import!$B$491:$Q$491</definedName>
    <definedName name="FS_F_VW_02_37469_1_261_32__JV_FS_REC_">[3]Import!$B$492:$Q$492</definedName>
    <definedName name="FS_F_VW_02_37469_1_261_EUR__JV_FS_PR_EX_RATES_DATUM_REC_">[3]Import!$B$291:$F$291</definedName>
    <definedName name="FS_F_VW_02_37469_1_261_VW__JV_FS_BIDDERS_">[9]Import!$B$398:$L$398</definedName>
    <definedName name="FS_F_VW_02_37469_1_26946_31__JV_FS_REC_">[3]Import!$B$501:$Q$501</definedName>
    <definedName name="FS_F_VW_02_37469_1_26946_32__JV_FS_REC_">[3]Import!$B$502:$Q$502</definedName>
    <definedName name="FS_F_VW_02_37469_1_26946_EUR__JV_FS_PR_EX_RATES_DATUM_REC_">[3]Import!$B$304:$F$304</definedName>
    <definedName name="FS_F_VW_02_37469_1_26946_VW__JV_FS_BIDDERS_">[9]Import!$B$409:$L$409</definedName>
    <definedName name="FS_F_VW_02_37469_1_31__JV_FS_BEDARFE_">[3]Import!$B$42:$E$42</definedName>
    <definedName name="FS_F_VW_02_37469_1_31_20505__JV_FS_BEDARFE_PREISE_QUOTE_">[3]Import!$B$18:$L$18</definedName>
    <definedName name="FS_F_VW_02_37469_1_31_261__JV_FS_BEDARFE_PREISE_QUOTE_">[3]Import!$B$16:$L$16</definedName>
    <definedName name="FS_F_VW_02_37469_1_31_6231__JV_FS_BEDARFE_PREISE_QUOTE_">[3]Import!$B$17:$L$17</definedName>
    <definedName name="FS_F_VW_02_37469_1_32__JV_FS_BEDARFE_">[3]Import!$B$43:$E$43</definedName>
    <definedName name="FS_F_VW_02_37469_1_32_20505__JV_FS_BEDARFE_PREISE_QUOTE_">[3]Import!$B$21:$L$21</definedName>
    <definedName name="FS_F_VW_02_37469_1_32_261__JV_FS_BEDARFE_PREISE_QUOTE_">[3]Import!$B$19:$L$19</definedName>
    <definedName name="FS_F_VW_02_37469_1_32_6231__JV_FS_BEDARFE_PREISE_QUOTE_">[3]Import!$B$20:$L$20</definedName>
    <definedName name="FS_F_VW_02_37469_1_359_EUR__JV_FS_PR_EX_RATES_DATUM_REC_">[3]Import!$B$292:$F$292</definedName>
    <definedName name="FS_F_VW_02_37469_1_359_SK__JV_FS_BIDDERS_">[9]Import!$B$392:$L$392</definedName>
    <definedName name="FS_F_VW_02_37469_1_37525_EUR__JV_FS_PR_EX_RATES_DATUM_REC_">[3]Import!$B$305:$F$305</definedName>
    <definedName name="FS_F_VW_02_37469_1_37525_VW__JV_FS_BIDDERS_">[9]Import!$B$406:$L$406</definedName>
    <definedName name="FS_F_VW_02_37469_1_41464_BX__JV_FS_BIDDERS_">[9]Import!$B$408:$L$408</definedName>
    <definedName name="FS_F_VW_02_37469_1_41464_EUR__JV_FS_PR_EX_RATES_DATUM_REC_">[3]Import!$B$306:$F$306</definedName>
    <definedName name="FS_F_VW_02_37469_1_5083__JV_FS_ANGEBOTSUEBERSICHT_">[3]Import!$B$67:$D$67</definedName>
    <definedName name="FS_F_VW_02_37469_1_5083__JV_FS_AVG_PRICE_">[3]Import!$B$90:$F$90</definedName>
    <definedName name="FS_F_VW_02_37469_1_5083_31__JV_FS_REC_">[3]Import!$B$493:$Q$493</definedName>
    <definedName name="FS_F_VW_02_37469_1_5083_32__JV_FS_REC_">[3]Import!$B$494:$Q$494</definedName>
    <definedName name="FS_F_VW_02_37469_1_5083_EUR__JV_FS_PR_EX_RATES_DATUM_REC_">[3]Import!$B$294:$F$294</definedName>
    <definedName name="FS_F_VW_02_37469_1_5083_IT__JV_FS_BIDDERS_">[9]Import!$B$403:$L$403</definedName>
    <definedName name="FS_F_VW_02_37469_1_51506_31__JV_FS_REC_">[3]Import!$B$503:$Q$503</definedName>
    <definedName name="FS_F_VW_02_37469_1_51506_32__JV_FS_REC_">[3]Import!$B$504:$Q$504</definedName>
    <definedName name="FS_F_VW_02_37469_1_51506_EUR__JV_FS_PR_EX_RATES_DATUM_REC_">[3]Import!$B$307:$F$307</definedName>
    <definedName name="FS_F_VW_02_37469_1_51506_MX__JV_FS_BIDDERS_">[9]Import!$B$402:$L$402</definedName>
    <definedName name="FS_F_VW_02_37469_1_54824_31__JV_FS_REC_">[3]Import!$B$505:$Q$505</definedName>
    <definedName name="FS_F_VW_02_37469_1_54824_32__JV_FS_REC_">[3]Import!$B$506:$Q$506</definedName>
    <definedName name="FS_F_VW_02_37469_1_54824_EUR__JV_FS_PR_EX_RATES_DATUM_REC_">[3]Import!$B$308:$F$308</definedName>
    <definedName name="FS_F_VW_02_37469_1_54824_VW__JV_FS_BIDDERS_">[9]Import!$B$407:$L$407</definedName>
    <definedName name="FS_F_VW_02_37469_1_6231__JV_FS_ANGEBOTSUEBERSICHT_">[3]Import!$B$65:$D$65</definedName>
    <definedName name="FS_F_VW_02_37469_1_6231__JV_FS_AVG_PRICE_">[3]Import!$B$91:$F$91</definedName>
    <definedName name="FS_F_VW_02_37469_1_6231__JV_FS_BWERTSHEET_">[3]Import!$B$170:$AH$170</definedName>
    <definedName name="FS_F_VW_02_37469_1_6231__JV_FS_COMPARISON_">[3]Import!$B$130:$S$130</definedName>
    <definedName name="FS_F_VW_02_37469_1_6231__JV_FS_REC_LIEF_">[3]Import!$B$553:$P$553</definedName>
    <definedName name="FS_F_VW_02_37469_1_6231__JV_FS_RV_LTERM_PNACHLASS_">[3]Import!$B$150:$X$150</definedName>
    <definedName name="FS_F_VW_02_37469_1_6231_31__JV_FS_REC_">[3]Import!$B$495:$Q$495</definedName>
    <definedName name="FS_F_VW_02_37469_1_6231_32__JV_FS_REC_">[3]Import!$B$496:$Q$496</definedName>
    <definedName name="FS_F_VW_02_37469_1_6231_EUR__JV_FS_PR_EX_RATES_DATUM_REC_">[3]Import!$B$295:$F$295</definedName>
    <definedName name="FS_F_VW_02_37469_1_6231_VW__JV_FS_BIDDERS_">[9]Import!$B$396:$L$396</definedName>
    <definedName name="FS_F_VW_02_37469_1_6238_EUR__JV_FS_PR_EX_RATES_DATUM_REC_">[3]Import!$B$296:$F$296</definedName>
    <definedName name="FS_F_VW_02_37469_1_6238_VW__JV_FS_BIDDERS_">[9]Import!$B$399:$L$399</definedName>
    <definedName name="FS_F_VW_02_37469_1_6270_31__JV_FS_REC_">[3]Import!$B$497:$Q$497</definedName>
    <definedName name="FS_F_VW_02_37469_1_6270_32__JV_FS_REC_">[3]Import!$B$498:$Q$498</definedName>
    <definedName name="FS_F_VW_02_37469_1_6270_EUR__JV_FS_PR_EX_RATES_DATUM_REC_">[3]Import!$B$297:$F$297</definedName>
    <definedName name="FS_F_VW_02_37469_1_6270_SK__JV_FS_BIDDERS_">[9]Import!$B$405:$L$405</definedName>
    <definedName name="FS_F_VW_02_37469_1_6820_EUR__JV_FS_PR_EX_RATES_DATUM_REC_">[3]Import!$B$298:$F$298</definedName>
    <definedName name="FS_F_VW_02_37469_1_6820_MX__JV_FS_BIDDERS_">[9]Import!$B$395:$L$395</definedName>
    <definedName name="FS_F_VW_02_37469_1_7767_EUR__JV_FS_PR_EX_RATES_DATUM_REC_">[3]Import!$B$299:$F$299</definedName>
    <definedName name="FS_F_VW_02_37469_1_7767_VW__JV_FS_BIDDERS_">[9]Import!$B$391:$L$391</definedName>
    <definedName name="FS_F_VW_02_37469_1_845_EUR__JV_FS_PR_EX_RATES_DATUM_REC_">[3]Import!$B$293:$F$293</definedName>
    <definedName name="FS_F_VW_02_37469_1_845_VW__JV_FS_BIDDERS_">[9]Import!$B$400:$L$400</definedName>
    <definedName name="FS_F_VW_02_37469_1_EUR_12686__JV_FS_PR_EX_RATES_DATUM_COMP_">[3]Import!$B$203:$F$203</definedName>
    <definedName name="FS_F_VW_02_37469_1_EUR_13362__JV_FS_PR_EX_RATES_DATUM_COMP_">[3]Import!$B$194:$F$194</definedName>
    <definedName name="FS_F_VW_02_37469_1_EUR_17631__JV_FS_PR_EX_RATES_DATUM_COMP_">[3]Import!$B$192:$F$192</definedName>
    <definedName name="FS_F_VW_02_37469_1_EUR_190__JV_FS_PR_EX_RATES_DATUM_COMP_">[3]Import!$B$189:$F$189</definedName>
    <definedName name="FS_F_VW_02_37469_1_EUR_20505__JV_FS_PR_EX_RATES_DATUM_COMP_">[3]Import!$B$204:$F$204</definedName>
    <definedName name="FS_F_VW_02_37469_1_EUR_261__JV_FS_PR_EX_RATES_DATUM_COMP_">[3]Import!$B$198:$F$198</definedName>
    <definedName name="FS_F_VW_02_37469_1_EUR_26946__JV_FS_PR_EX_RATES_DATUM_COMP_">[3]Import!$B$205:$F$205</definedName>
    <definedName name="FS_F_VW_02_37469_1_EUR_359__JV_FS_PR_EX_RATES_DATUM_COMP_">[3]Import!$B$196:$F$196</definedName>
    <definedName name="FS_F_VW_02_37469_1_EUR_37525__JV_FS_PR_EX_RATES_DATUM_COMP_">[3]Import!$B$206:$F$206</definedName>
    <definedName name="FS_F_VW_02_37469_1_EUR_41464__JV_FS_PR_EX_RATES_DATUM_COMP_">[3]Import!$B$190:$F$190</definedName>
    <definedName name="FS_F_VW_02_37469_1_EUR_5083__JV_FS_PR_EX_RATES_DATUM_COMP_">[3]Import!$B$191:$F$191</definedName>
    <definedName name="FS_F_VW_02_37469_1_EUR_51506__JV_FS_PR_EX_RATES_DATUM_COMP_">[3]Import!$B$195:$F$195</definedName>
    <definedName name="FS_F_VW_02_37469_1_EUR_54824__JV_FS_PR_EX_RATES_DATUM_COMP_">[3]Import!$B$207:$F$207</definedName>
    <definedName name="FS_F_VW_02_37469_1_EUR_6231__JV_FS_PR_EX_RATES_DATUM_COMP_">[3]Import!$B$200:$F$200</definedName>
    <definedName name="FS_F_VW_02_37469_1_EUR_6238__JV_FS_PR_EX_RATES_DATUM_COMP_">[3]Import!$B$201:$F$201</definedName>
    <definedName name="FS_F_VW_02_37469_1_EUR_6270__JV_FS_PR_EX_RATES_DATUM_COMP_">[3]Import!$B$197:$F$197</definedName>
    <definedName name="FS_F_VW_02_37469_1_EUR_6820__JV_FS_PR_EX_RATES_DATUM_COMP_">[3]Import!$B$193:$F$193</definedName>
    <definedName name="FS_F_VW_02_37469_1_EUR_7767__JV_FS_PR_EX_RATES_DATUM_COMP_">[3]Import!$B$202:$F$202</definedName>
    <definedName name="FS_F_VW_02_37469_1_EUR_845__JV_FS_PR_EX_RATES_DATUM_COMP_">[3]Import!$B$199:$F$199</definedName>
    <definedName name="FS_F_VW_02_37469_2__FS_NEUTEILE_">[3]Import!$B$55:$D$55</definedName>
    <definedName name="FS_F_VW_02_37469_2__JV_FS_PRAESENTATIONEN_">[3]Import!$B$7:$AN$7</definedName>
    <definedName name="FS_F_VW_02_37469_2_12686_EUR__JV_FS_PR_EX_RATES_DATUM_REC_">[3]Import!$B$319:$F$319</definedName>
    <definedName name="FS_F_VW_02_37469_2_12686_VW__JV_FS_BIDDERS_">[3]Import!$B$423:$L$423</definedName>
    <definedName name="FS_F_VW_02_37469_2_13362_EUR__JV_FS_PR_EX_RATES_DATUM_REC_">[3]Import!$B$320:$F$320</definedName>
    <definedName name="FS_F_VW_02_37469_2_13362_MX__JV_FS_BIDDERS_">[3]Import!$B$420:$L$420</definedName>
    <definedName name="FS_F_VW_02_37469_2_15__JV_FS_BEDARFE_">[3]Import!$B$44:$E$44</definedName>
    <definedName name="FS_F_VW_02_37469_2_15_20505__JV_FS_BEDARFE_PREISE_QUOTE_">[3]Import!$B$24:$L$24</definedName>
    <definedName name="FS_F_VW_02_37469_2_15_261__JV_FS_BEDARFE_PREISE_QUOTE_">[3]Import!$B$22:$L$22</definedName>
    <definedName name="FS_F_VW_02_37469_2_15_6231__JV_FS_BEDARFE_PREISE_QUOTE_">[3]Import!$B$23:$L$23</definedName>
    <definedName name="FS_F_VW_02_37469_2_17631_EUR__JV_FS_PR_EX_RATES_DATUM_REC_">[3]Import!$B$321:$F$321</definedName>
    <definedName name="FS_F_VW_02_37469_2_17631_JP__JV_FS_BIDDERS_">[3]Import!$B$412:$L$412</definedName>
    <definedName name="FS_F_VW_02_37469_2_190_BX__JV_FS_BIDDERS_">[3]Import!$B$416:$L$416</definedName>
    <definedName name="FS_F_VW_02_37469_2_190_EUR__JV_FS_PR_EX_RATES_DATUM_REC_">[3]Import!$B$309:$F$309</definedName>
    <definedName name="FS_F_VW_02_37469_2_20505__JV_FS_ANGEBOTSUEBERSICHT_">[3]Import!$B$68:$D$68</definedName>
    <definedName name="FS_F_VW_02_37469_2_20505__JV_FS_AVG_PRICE_">[3]Import!$B$96:$F$96</definedName>
    <definedName name="FS_F_VW_02_37469_2_20505__JV_FS_BWERTSHEET_">[3]Import!$B$174:$AH$174</definedName>
    <definedName name="FS_F_VW_02_37469_2_20505__JV_FS_COMPARISON_">[3]Import!$B$134:$S$134</definedName>
    <definedName name="FS_F_VW_02_37469_2_20505__JV_FS_REC_LIEF_">[3]Import!$B$557:$P$557</definedName>
    <definedName name="FS_F_VW_02_37469_2_20505__JV_FS_RV_LTERM_PNACHLASS_">[3]Import!$B$154:$X$154</definedName>
    <definedName name="FS_F_VW_02_37469_2_20505_15__JV_FS_REC_">[3]Import!$B$515:$Q$515</definedName>
    <definedName name="FS_F_VW_02_37469_2_20505_28__JV_FS_REC_">[3]Import!$B$516:$Q$516</definedName>
    <definedName name="FS_F_VW_02_37469_2_20505_EUR__JV_FS_PR_EX_RATES_DATUM_REC_">[3]Import!$B$322:$F$322</definedName>
    <definedName name="FS_F_VW_02_37469_2_20505_VW__JV_FS_BIDDERS_">[3]Import!$B$413:$L$413</definedName>
    <definedName name="FS_F_VW_02_37469_2_261__JV_FS_ANGEBOTSUEBERSICHT_">[3]Import!$B$70:$D$70</definedName>
    <definedName name="FS_F_VW_02_37469_2_261__JV_FS_AVG_PRICE_">[3]Import!$B$93:$F$93</definedName>
    <definedName name="FS_F_VW_02_37469_2_261__JV_FS_BWERTSHEET_">[3]Import!$B$172:$AH$172</definedName>
    <definedName name="FS_F_VW_02_37469_2_261__JV_FS_COMPARISON_">[3]Import!$B$132:$S$132</definedName>
    <definedName name="FS_F_VW_02_37469_2_261__JV_FS_REC_LIEF_">[3]Import!$B$555:$P$555</definedName>
    <definedName name="FS_F_VW_02_37469_2_261__JV_FS_RV_LTERM_PNACHLASS_">[3]Import!$B$152:$X$152</definedName>
    <definedName name="FS_F_VW_02_37469_2_261_15__JV_FS_REC_">[3]Import!$B$507:$Q$507</definedName>
    <definedName name="FS_F_VW_02_37469_2_261_28__JV_FS_REC_">[3]Import!$B$508:$Q$508</definedName>
    <definedName name="FS_F_VW_02_37469_2_261_EUR__JV_FS_PR_EX_RATES_DATUM_REC_">[3]Import!$B$310:$F$310</definedName>
    <definedName name="FS_F_VW_02_37469_2_261_VW__JV_FS_BIDDERS_">[3]Import!$B$417:$L$417</definedName>
    <definedName name="FS_F_VW_02_37469_2_26946_15__JV_FS_REC_">[3]Import!$B$517:$Q$517</definedName>
    <definedName name="FS_F_VW_02_37469_2_26946_28__JV_FS_REC_">[3]Import!$B$518:$Q$518</definedName>
    <definedName name="FS_F_VW_02_37469_2_26946_EUR__JV_FS_PR_EX_RATES_DATUM_REC_">[3]Import!$B$323:$F$323</definedName>
    <definedName name="FS_F_VW_02_37469_2_26946_VW__JV_FS_BIDDERS_">[3]Import!$B$428:$L$428</definedName>
    <definedName name="FS_F_VW_02_37469_2_28__JV_FS_BEDARFE_">[3]Import!$B$45:$E$45</definedName>
    <definedName name="FS_F_VW_02_37469_2_28_20505__JV_FS_BEDARFE_PREISE_QUOTE_">[3]Import!$B$27:$L$27</definedName>
    <definedName name="FS_F_VW_02_37469_2_28_261__JV_FS_BEDARFE_PREISE_QUOTE_">[3]Import!$B$25:$L$25</definedName>
    <definedName name="FS_F_VW_02_37469_2_28_6231__JV_FS_BEDARFE_PREISE_QUOTE_">[3]Import!$B$26:$L$26</definedName>
    <definedName name="FS_F_VW_02_37469_2_359_EUR__JV_FS_PR_EX_RATES_DATUM_REC_">[3]Import!$B$311:$F$311</definedName>
    <definedName name="FS_F_VW_02_37469_2_359_SK__JV_FS_BIDDERS_">[3]Import!$B$411:$L$411</definedName>
    <definedName name="FS_F_VW_02_37469_2_37525_EUR__JV_FS_PR_EX_RATES_DATUM_REC_">[3]Import!$B$324:$F$324</definedName>
    <definedName name="FS_F_VW_02_37469_2_37525_VW__JV_FS_BIDDERS_">[3]Import!$B$425:$L$425</definedName>
    <definedName name="FS_F_VW_02_37469_2_41464_BX__JV_FS_BIDDERS_">[3]Import!$B$427:$L$427</definedName>
    <definedName name="FS_F_VW_02_37469_2_41464_EUR__JV_FS_PR_EX_RATES_DATUM_REC_">[3]Import!$B$325:$F$325</definedName>
    <definedName name="FS_F_VW_02_37469_2_5083__JV_FS_ANGEBOTSUEBERSICHT_">[3]Import!$B$71:$D$71</definedName>
    <definedName name="FS_F_VW_02_37469_2_5083__JV_FS_AVG_PRICE_">[3]Import!$B$94:$F$94</definedName>
    <definedName name="FS_F_VW_02_37469_2_5083_15__JV_FS_REC_">[3]Import!$B$509:$Q$509</definedName>
    <definedName name="FS_F_VW_02_37469_2_5083_28__JV_FS_REC_">[3]Import!$B$510:$Q$510</definedName>
    <definedName name="FS_F_VW_02_37469_2_5083_EUR__JV_FS_PR_EX_RATES_DATUM_REC_">[3]Import!$B$313:$F$313</definedName>
    <definedName name="FS_F_VW_02_37469_2_5083_IT__JV_FS_BIDDERS_">[3]Import!$B$422:$L$422</definedName>
    <definedName name="FS_F_VW_02_37469_2_51506_15__JV_FS_REC_">[3]Import!$B$519:$Q$519</definedName>
    <definedName name="FS_F_VW_02_37469_2_51506_28__JV_FS_REC_">[3]Import!$B$520:$Q$520</definedName>
    <definedName name="FS_F_VW_02_37469_2_51506_EUR__JV_FS_PR_EX_RATES_DATUM_REC_">[3]Import!$B$326:$F$326</definedName>
    <definedName name="FS_F_VW_02_37469_2_51506_MX__JV_FS_BIDDERS_">[3]Import!$B$421:$L$421</definedName>
    <definedName name="FS_F_VW_02_37469_2_54824_15__JV_FS_REC_">[3]Import!$B$521:$Q$521</definedName>
    <definedName name="FS_F_VW_02_37469_2_54824_28__JV_FS_REC_">[3]Import!$B$522:$Q$522</definedName>
    <definedName name="FS_F_VW_02_37469_2_54824_EUR__JV_FS_PR_EX_RATES_DATUM_REC_">[3]Import!$B$327:$F$327</definedName>
    <definedName name="FS_F_VW_02_37469_2_54824_VW__JV_FS_BIDDERS_">[3]Import!$B$426:$L$426</definedName>
    <definedName name="FS_F_VW_02_37469_2_6231__JV_FS_ANGEBOTSUEBERSICHT_">[3]Import!$B$69:$D$69</definedName>
    <definedName name="FS_F_VW_02_37469_2_6231__JV_FS_AVG_PRICE_">[3]Import!$B$95:$F$95</definedName>
    <definedName name="FS_F_VW_02_37469_2_6231__JV_FS_BWERTSHEET_">[3]Import!$B$173:$AH$173</definedName>
    <definedName name="FS_F_VW_02_37469_2_6231__JV_FS_COMPARISON_">[3]Import!$B$133:$S$133</definedName>
    <definedName name="FS_F_VW_02_37469_2_6231__JV_FS_REC_LIEF_">[3]Import!$B$556:$P$556</definedName>
    <definedName name="FS_F_VW_02_37469_2_6231__JV_FS_RV_LTERM_PNACHLASS_">[3]Import!$B$153:$X$153</definedName>
    <definedName name="FS_F_VW_02_37469_2_6231_15__JV_FS_REC_">[3]Import!$B$511:$Q$511</definedName>
    <definedName name="FS_F_VW_02_37469_2_6231_28__JV_FS_REC_">[3]Import!$B$512:$Q$512</definedName>
    <definedName name="FS_F_VW_02_37469_2_6231_EUR__JV_FS_PR_EX_RATES_DATUM_REC_">[3]Import!$B$314:$F$314</definedName>
    <definedName name="FS_F_VW_02_37469_2_6231_VW__JV_FS_BIDDERS_">[3]Import!$B$415:$L$415</definedName>
    <definedName name="FS_F_VW_02_37469_2_6238_EUR__JV_FS_PR_EX_RATES_DATUM_REC_">[3]Import!$B$315:$F$315</definedName>
    <definedName name="FS_F_VW_02_37469_2_6238_VW__JV_FS_BIDDERS_">[3]Import!$B$418:$L$418</definedName>
    <definedName name="FS_F_VW_02_37469_2_6270_15__JV_FS_REC_">[3]Import!$B$513:$Q$513</definedName>
    <definedName name="FS_F_VW_02_37469_2_6270_28__JV_FS_REC_">[3]Import!$B$514:$Q$514</definedName>
    <definedName name="FS_F_VW_02_37469_2_6270_EUR__JV_FS_PR_EX_RATES_DATUM_REC_">[3]Import!$B$316:$F$316</definedName>
    <definedName name="FS_F_VW_02_37469_2_6270_SK__JV_FS_BIDDERS_">[3]Import!$B$424:$L$424</definedName>
    <definedName name="FS_F_VW_02_37469_2_6820_EUR__JV_FS_PR_EX_RATES_DATUM_REC_">[3]Import!$B$317:$F$317</definedName>
    <definedName name="FS_F_VW_02_37469_2_6820_MX__JV_FS_BIDDERS_">[3]Import!$B$414:$L$414</definedName>
    <definedName name="FS_F_VW_02_37469_2_7767_EUR__JV_FS_PR_EX_RATES_DATUM_REC_">[3]Import!$B$318:$F$318</definedName>
    <definedName name="FS_F_VW_02_37469_2_7767_VW__JV_FS_BIDDERS_">[3]Import!$B$410:$L$410</definedName>
    <definedName name="FS_F_VW_02_37469_2_845_EUR__JV_FS_PR_EX_RATES_DATUM_REC_">[3]Import!$B$312:$F$312</definedName>
    <definedName name="FS_F_VW_02_37469_2_845_VW__JV_FS_BIDDERS_">[3]Import!$B$419:$L$419</definedName>
    <definedName name="FS_F_VW_02_37469_2_EUR_12686__JV_FS_PR_EX_RATES_DATUM_COMP_">[3]Import!$B$222:$F$222</definedName>
    <definedName name="FS_F_VW_02_37469_2_EUR_13362__JV_FS_PR_EX_RATES_DATUM_COMP_">[3]Import!$B$213:$F$213</definedName>
    <definedName name="FS_F_VW_02_37469_2_EUR_17631__JV_FS_PR_EX_RATES_DATUM_COMP_">[3]Import!$B$211:$F$211</definedName>
    <definedName name="FS_F_VW_02_37469_2_EUR_190__JV_FS_PR_EX_RATES_DATUM_COMP_">[3]Import!$B$208:$F$208</definedName>
    <definedName name="FS_F_VW_02_37469_2_EUR_20505__JV_FS_PR_EX_RATES_DATUM_COMP_">[3]Import!$B$223:$F$223</definedName>
    <definedName name="FS_F_VW_02_37469_2_EUR_261__JV_FS_PR_EX_RATES_DATUM_COMP_">[3]Import!$B$217:$F$217</definedName>
    <definedName name="FS_F_VW_02_37469_2_EUR_26946__JV_FS_PR_EX_RATES_DATUM_COMP_">[3]Import!$B$224:$F$224</definedName>
    <definedName name="FS_F_VW_02_37469_2_EUR_359__JV_FS_PR_EX_RATES_DATUM_COMP_">[3]Import!$B$215:$F$215</definedName>
    <definedName name="FS_F_VW_02_37469_2_EUR_37525__JV_FS_PR_EX_RATES_DATUM_COMP_">[3]Import!$B$225:$F$225</definedName>
    <definedName name="FS_F_VW_02_37469_2_EUR_41464__JV_FS_PR_EX_RATES_DATUM_COMP_">[3]Import!$B$209:$F$209</definedName>
    <definedName name="FS_F_VW_02_37469_2_EUR_5083__JV_FS_PR_EX_RATES_DATUM_COMP_">[3]Import!$B$210:$F$210</definedName>
    <definedName name="FS_F_VW_02_37469_2_EUR_51506__JV_FS_PR_EX_RATES_DATUM_COMP_">[3]Import!$B$214:$F$214</definedName>
    <definedName name="FS_F_VW_02_37469_2_EUR_54824__JV_FS_PR_EX_RATES_DATUM_COMP_">[3]Import!$B$226:$F$226</definedName>
    <definedName name="FS_F_VW_02_37469_2_EUR_6231__JV_FS_PR_EX_RATES_DATUM_COMP_">[3]Import!$B$219:$F$219</definedName>
    <definedName name="FS_F_VW_02_37469_2_EUR_6238__JV_FS_PR_EX_RATES_DATUM_COMP_">[3]Import!$B$220:$F$220</definedName>
    <definedName name="FS_F_VW_02_37469_2_EUR_6270__JV_FS_PR_EX_RATES_DATUM_COMP_">[3]Import!$B$216:$F$216</definedName>
    <definedName name="FS_F_VW_02_37469_2_EUR_6820__JV_FS_PR_EX_RATES_DATUM_COMP_">[3]Import!$B$212:$F$212</definedName>
    <definedName name="FS_F_VW_02_37469_2_EUR_7767__JV_FS_PR_EX_RATES_DATUM_COMP_">[3]Import!$B$221:$F$221</definedName>
    <definedName name="FS_F_VW_02_37469_2_EUR_845__JV_FS_PR_EX_RATES_DATUM_COMP_">[3]Import!$B$218:$F$218</definedName>
    <definedName name="FS_F_VW_02_37469_3__FS_NEUTEILE_">[3]Import!$B$56:$D$56</definedName>
    <definedName name="FS_F_VW_02_37469_3__JV_FS_PRAESENTATIONEN_">[3]Import!$B$8:$AN$8</definedName>
    <definedName name="FS_F_VW_02_37469_3_12686_EUR__JV_FS_PR_EX_RATES_DATUM_REC_">[3]Import!$B$338:$F$338</definedName>
    <definedName name="FS_F_VW_02_37469_3_12686_VW__JV_FS_BIDDERS_">[3]Import!$B$442:$L$442</definedName>
    <definedName name="FS_F_VW_02_37469_3_13362_EUR__JV_FS_PR_EX_RATES_DATUM_REC_">[3]Import!$B$339:$F$339</definedName>
    <definedName name="FS_F_VW_02_37469_3_13362_MX__JV_FS_BIDDERS_">[3]Import!$B$439:$L$439</definedName>
    <definedName name="FS_F_VW_02_37469_3_15__JV_FS_BEDARFE_">[3]Import!$B$46:$E$46</definedName>
    <definedName name="FS_F_VW_02_37469_3_15_20505__JV_FS_BEDARFE_PREISE_QUOTE_">[3]Import!$B$30:$L$30</definedName>
    <definedName name="FS_F_VW_02_37469_3_15_261__JV_FS_BEDARFE_PREISE_QUOTE_">[3]Import!$B$28:$L$28</definedName>
    <definedName name="FS_F_VW_02_37469_3_15_6231__JV_FS_BEDARFE_PREISE_QUOTE_">[3]Import!$B$29:$L$29</definedName>
    <definedName name="FS_F_VW_02_37469_3_17631_EUR__JV_FS_PR_EX_RATES_DATUM_REC_">[3]Import!$B$340:$F$340</definedName>
    <definedName name="FS_F_VW_02_37469_3_17631_JP__JV_FS_BIDDERS_">[3]Import!$B$431:$L$431</definedName>
    <definedName name="FS_F_VW_02_37469_3_190_BX__JV_FS_BIDDERS_">[3]Import!$B$435:$L$435</definedName>
    <definedName name="FS_F_VW_02_37469_3_190_EUR__JV_FS_PR_EX_RATES_DATUM_REC_">[3]Import!$B$328:$F$328</definedName>
    <definedName name="FS_F_VW_02_37469_3_20505__JV_FS_ANGEBOTSUEBERSICHT_">[3]Import!$B$72:$D$72</definedName>
    <definedName name="FS_F_VW_02_37469_3_20505__JV_FS_AVG_PRICE_">[3]Import!$B$100:$F$100</definedName>
    <definedName name="FS_F_VW_02_37469_3_20505__JV_FS_BWERTSHEET_">[3]Import!$B$177:$AH$177</definedName>
    <definedName name="FS_F_VW_02_37469_3_20505__JV_FS_COMPARISON_">[3]Import!$B$137:$S$137</definedName>
    <definedName name="FS_F_VW_02_37469_3_20505__JV_FS_REC_LIEF_">[3]Import!$B$560:$P$560</definedName>
    <definedName name="FS_F_VW_02_37469_3_20505__JV_FS_RV_LTERM_PNACHLASS_">[3]Import!$B$157:$X$157</definedName>
    <definedName name="FS_F_VW_02_37469_3_20505_15__JV_FS_REC_">[3]Import!$B$527:$Q$527</definedName>
    <definedName name="FS_F_VW_02_37469_3_20505_EUR__JV_FS_PR_EX_RATES_DATUM_REC_">[3]Import!$B$341:$F$341</definedName>
    <definedName name="FS_F_VW_02_37469_3_20505_VW__JV_FS_BIDDERS_">[3]Import!$B$432:$L$432</definedName>
    <definedName name="FS_F_VW_02_37469_3_261__JV_FS_ANGEBOTSUEBERSICHT_">[3]Import!$B$74:$D$74</definedName>
    <definedName name="FS_F_VW_02_37469_3_261__JV_FS_AVG_PRICE_">[3]Import!$B$97:$F$97</definedName>
    <definedName name="FS_F_VW_02_37469_3_261__JV_FS_BWERTSHEET_">[3]Import!$B$175:$AH$175</definedName>
    <definedName name="FS_F_VW_02_37469_3_261__JV_FS_COMPARISON_">[3]Import!$B$135:$S$135</definedName>
    <definedName name="FS_F_VW_02_37469_3_261__JV_FS_REC_LIEF_">[3]Import!$B$558:$P$558</definedName>
    <definedName name="FS_F_VW_02_37469_3_261__JV_FS_RV_LTERM_PNACHLASS_">[3]Import!$B$155:$X$155</definedName>
    <definedName name="FS_F_VW_02_37469_3_261_15__JV_FS_REC_">[3]Import!$B$523:$Q$523</definedName>
    <definedName name="FS_F_VW_02_37469_3_261_EUR__JV_FS_PR_EX_RATES_DATUM_REC_">[3]Import!$B$329:$F$329</definedName>
    <definedName name="FS_F_VW_02_37469_3_261_VW__JV_FS_BIDDERS_">[3]Import!$B$436:$L$436</definedName>
    <definedName name="FS_F_VW_02_37469_3_26946_15__JV_FS_REC_">[3]Import!$B$528:$Q$528</definedName>
    <definedName name="FS_F_VW_02_37469_3_26946_EUR__JV_FS_PR_EX_RATES_DATUM_REC_">[3]Import!$B$342:$F$342</definedName>
    <definedName name="FS_F_VW_02_37469_3_26946_VW__JV_FS_BIDDERS_">[3]Import!$B$447:$L$447</definedName>
    <definedName name="FS_F_VW_02_37469_3_359_EUR__JV_FS_PR_EX_RATES_DATUM_REC_">[3]Import!$B$330:$F$330</definedName>
    <definedName name="FS_F_VW_02_37469_3_359_SK__JV_FS_BIDDERS_">[3]Import!$B$430:$L$430</definedName>
    <definedName name="FS_F_VW_02_37469_3_37525_EUR__JV_FS_PR_EX_RATES_DATUM_REC_">[3]Import!$B$343:$F$343</definedName>
    <definedName name="FS_F_VW_02_37469_3_37525_VW__JV_FS_BIDDERS_">[3]Import!$B$444:$L$444</definedName>
    <definedName name="FS_F_VW_02_37469_3_41464_BX__JV_FS_BIDDERS_">[3]Import!$B$446:$L$446</definedName>
    <definedName name="FS_F_VW_02_37469_3_41464_EUR__JV_FS_PR_EX_RATES_DATUM_REC_">[3]Import!$B$344:$F$344</definedName>
    <definedName name="FS_F_VW_02_37469_3_5083__JV_FS_ANGEBOTSUEBERSICHT_">[3]Import!$B$75:$D$75</definedName>
    <definedName name="FS_F_VW_02_37469_3_5083__JV_FS_AVG_PRICE_">[3]Import!$B$98:$F$98</definedName>
    <definedName name="FS_F_VW_02_37469_3_5083_15__JV_FS_REC_">[3]Import!$B$524:$Q$524</definedName>
    <definedName name="FS_F_VW_02_37469_3_5083_EUR__JV_FS_PR_EX_RATES_DATUM_REC_">[3]Import!$B$332:$F$332</definedName>
    <definedName name="FS_F_VW_02_37469_3_5083_IT__JV_FS_BIDDERS_">[3]Import!$B$441:$L$441</definedName>
    <definedName name="FS_F_VW_02_37469_3_51506_15__JV_FS_REC_">[3]Import!$B$529:$Q$529</definedName>
    <definedName name="FS_F_VW_02_37469_3_51506_EUR__JV_FS_PR_EX_RATES_DATUM_REC_">[3]Import!$B$345:$F$345</definedName>
    <definedName name="FS_F_VW_02_37469_3_51506_MX__JV_FS_BIDDERS_">[3]Import!$B$440:$L$440</definedName>
    <definedName name="FS_F_VW_02_37469_3_54824_15__JV_FS_REC_">[3]Import!$B$530:$Q$530</definedName>
    <definedName name="FS_F_VW_02_37469_3_54824_EUR__JV_FS_PR_EX_RATES_DATUM_REC_">[3]Import!$B$346:$F$346</definedName>
    <definedName name="FS_F_VW_02_37469_3_54824_VW__JV_FS_BIDDERS_">[3]Import!$B$445:$L$445</definedName>
    <definedName name="FS_F_VW_02_37469_3_6231__JV_FS_ANGEBOTSUEBERSICHT_">[3]Import!$B$73:$D$73</definedName>
    <definedName name="FS_F_VW_02_37469_3_6231__JV_FS_AVG_PRICE_">[3]Import!$B$99:$F$99</definedName>
    <definedName name="FS_F_VW_02_37469_3_6231__JV_FS_BWERTSHEET_">[3]Import!$B$176:$AH$176</definedName>
    <definedName name="FS_F_VW_02_37469_3_6231__JV_FS_COMPARISON_">[3]Import!$B$136:$S$136</definedName>
    <definedName name="FS_F_VW_02_37469_3_6231__JV_FS_REC_LIEF_">[3]Import!$B$559:$P$559</definedName>
    <definedName name="FS_F_VW_02_37469_3_6231__JV_FS_RV_LTERM_PNACHLASS_">[3]Import!$B$156:$X$156</definedName>
    <definedName name="FS_F_VW_02_37469_3_6231_15__JV_FS_REC_">[3]Import!$B$525:$Q$525</definedName>
    <definedName name="FS_F_VW_02_37469_3_6231_EUR__JV_FS_PR_EX_RATES_DATUM_REC_">[3]Import!$B$333:$F$333</definedName>
    <definedName name="FS_F_VW_02_37469_3_6231_VW__JV_FS_BIDDERS_">[3]Import!$B$434:$L$434</definedName>
    <definedName name="FS_F_VW_02_37469_3_6238_EUR__JV_FS_PR_EX_RATES_DATUM_REC_">[3]Import!$B$334:$F$334</definedName>
    <definedName name="FS_F_VW_02_37469_3_6238_VW__JV_FS_BIDDERS_">[3]Import!$B$437:$L$437</definedName>
    <definedName name="FS_F_VW_02_37469_3_6270_15__JV_FS_REC_">[3]Import!$B$526:$Q$526</definedName>
    <definedName name="FS_F_VW_02_37469_3_6270_EUR__JV_FS_PR_EX_RATES_DATUM_REC_">[3]Import!$B$335:$F$335</definedName>
    <definedName name="FS_F_VW_02_37469_3_6270_SK__JV_FS_BIDDERS_">[3]Import!$B$443:$L$443</definedName>
    <definedName name="FS_F_VW_02_37469_3_6820_EUR__JV_FS_PR_EX_RATES_DATUM_REC_">[3]Import!$B$336:$F$336</definedName>
    <definedName name="FS_F_VW_02_37469_3_6820_MX__JV_FS_BIDDERS_">[3]Import!$B$433:$L$433</definedName>
    <definedName name="FS_F_VW_02_37469_3_7767_EUR__JV_FS_PR_EX_RATES_DATUM_REC_">[3]Import!$B$337:$F$337</definedName>
    <definedName name="FS_F_VW_02_37469_3_7767_VW__JV_FS_BIDDERS_">[3]Import!$B$429:$L$429</definedName>
    <definedName name="FS_F_VW_02_37469_3_845_EUR__JV_FS_PR_EX_RATES_DATUM_REC_">[3]Import!$B$331:$F$331</definedName>
    <definedName name="FS_F_VW_02_37469_3_845_VW__JV_FS_BIDDERS_">[3]Import!$B$438:$L$438</definedName>
    <definedName name="FS_F_VW_02_37469_3_EUR_12686__JV_FS_PR_EX_RATES_DATUM_COMP_">[3]Import!$B$241:$F$241</definedName>
    <definedName name="FS_F_VW_02_37469_3_EUR_13362__JV_FS_PR_EX_RATES_DATUM_COMP_">[3]Import!$B$232:$F$232</definedName>
    <definedName name="FS_F_VW_02_37469_3_EUR_17631__JV_FS_PR_EX_RATES_DATUM_COMP_">[3]Import!$B$230:$F$230</definedName>
    <definedName name="FS_F_VW_02_37469_3_EUR_190__JV_FS_PR_EX_RATES_DATUM_COMP_">[3]Import!$B$227:$F$227</definedName>
    <definedName name="FS_F_VW_02_37469_3_EUR_20505__JV_FS_PR_EX_RATES_DATUM_COMP_">[3]Import!$B$242:$F$242</definedName>
    <definedName name="FS_F_VW_02_37469_3_EUR_261__JV_FS_PR_EX_RATES_DATUM_COMP_">[3]Import!$B$236:$F$236</definedName>
    <definedName name="FS_F_VW_02_37469_3_EUR_26946__JV_FS_PR_EX_RATES_DATUM_COMP_">[3]Import!$B$243:$F$243</definedName>
    <definedName name="FS_F_VW_02_37469_3_EUR_359__JV_FS_PR_EX_RATES_DATUM_COMP_">[3]Import!$B$234:$F$234</definedName>
    <definedName name="FS_F_VW_02_37469_3_EUR_37525__JV_FS_PR_EX_RATES_DATUM_COMP_">[3]Import!$B$244:$F$244</definedName>
    <definedName name="FS_F_VW_02_37469_3_EUR_41464__JV_FS_PR_EX_RATES_DATUM_COMP_">[3]Import!$B$228:$F$228</definedName>
    <definedName name="FS_F_VW_02_37469_3_EUR_5083__JV_FS_PR_EX_RATES_DATUM_COMP_">[3]Import!$B$229:$F$229</definedName>
    <definedName name="FS_F_VW_02_37469_3_EUR_51506__JV_FS_PR_EX_RATES_DATUM_COMP_">[3]Import!$B$233:$F$233</definedName>
    <definedName name="FS_F_VW_02_37469_3_EUR_54824__JV_FS_PR_EX_RATES_DATUM_COMP_">[3]Import!$B$245:$F$245</definedName>
    <definedName name="FS_F_VW_02_37469_3_EUR_6231__JV_FS_PR_EX_RATES_DATUM_COMP_">[3]Import!$B$238:$F$238</definedName>
    <definedName name="FS_F_VW_02_37469_3_EUR_6238__JV_FS_PR_EX_RATES_DATUM_COMP_">[3]Import!$B$239:$F$239</definedName>
    <definedName name="FS_F_VW_02_37469_3_EUR_6270__JV_FS_PR_EX_RATES_DATUM_COMP_">[3]Import!$B$235:$F$235</definedName>
    <definedName name="FS_F_VW_02_37469_3_EUR_6820__JV_FS_PR_EX_RATES_DATUM_COMP_">[3]Import!$B$231:$F$231</definedName>
    <definedName name="FS_F_VW_02_37469_3_EUR_7767__JV_FS_PR_EX_RATES_DATUM_COMP_">[3]Import!$B$240:$F$240</definedName>
    <definedName name="FS_F_VW_02_37469_3_EUR_845__JV_FS_PR_EX_RATES_DATUM_COMP_">[3]Import!$B$237:$F$237</definedName>
    <definedName name="FS_F_VW_02_37469_4__FS_NEUTEILE_">[3]Import!$B$57:$D$57</definedName>
    <definedName name="FS_F_VW_02_37469_4__JV_FS_PRAESENTATIONEN_">[3]Import!$B$9:$AN$9</definedName>
    <definedName name="FS_F_VW_02_37469_4_12686_EUR__JV_FS_PR_EX_RATES_DATUM_REC_">[3]Import!$B$358:$F$358</definedName>
    <definedName name="FS_F_VW_02_37469_4_12686_USD__JV_FS_PR_EX_RATES_DATUM_REC_">[10]Import!$B$376:$F$376</definedName>
    <definedName name="FS_F_VW_02_37469_4_12686_VW__JV_FS_BIDDERS_">[3]Import!$B$461:$L$461</definedName>
    <definedName name="FS_F_VW_02_37469_4_13362_EUR__JV_FS_PR_EX_RATES_DATUM_REC_">[3]Import!$B$359:$F$359</definedName>
    <definedName name="FS_F_VW_02_37469_4_13362_MX__JV_FS_BIDDERS_">[3]Import!$B$458:$L$458</definedName>
    <definedName name="FS_F_VW_02_37469_4_13362_USD__JV_FS_PR_EX_RATES_DATUM_REC_">[10]Import!$B$378:$F$378</definedName>
    <definedName name="FS_F_VW_02_37469_4_17631_EUR__JV_FS_PR_EX_RATES_DATUM_REC_">[3]Import!$B$360:$F$360</definedName>
    <definedName name="FS_F_VW_02_37469_4_17631_JP__JV_FS_BIDDERS_">[3]Import!$B$450:$L$450</definedName>
    <definedName name="FS_F_VW_02_37469_4_17631_USD__JV_FS_PR_EX_RATES_DATUM_REC_">[10]Import!$B$380:$F$380</definedName>
    <definedName name="FS_F_VW_02_37469_4_190_BX__JV_FS_BIDDERS_">[3]Import!$B$454:$L$454</definedName>
    <definedName name="FS_F_VW_02_37469_4_190_EUR__JV_FS_PR_EX_RATES_DATUM_REC_">[3]Import!$B$347:$F$347</definedName>
    <definedName name="FS_F_VW_02_37469_4_190_USD__JV_FS_PR_EX_RATES_DATUM_REC_">[10]Import!$B$356:$F$356</definedName>
    <definedName name="FS_F_VW_02_37469_4_20505__JV_FS_ANGEBOTSUEBERSICHT_">[3]Import!$B$76:$D$76</definedName>
    <definedName name="FS_F_VW_02_37469_4_20505__JV_FS_AVG_PRICE_">[3]Import!$B$104:$F$104</definedName>
    <definedName name="FS_F_VW_02_37469_4_20505__JV_FS_BWERTSHEET_">[3]Import!$B$180:$AH$180</definedName>
    <definedName name="FS_F_VW_02_37469_4_20505__JV_FS_COMPARISON_">[3]Import!$B$140:$S$140</definedName>
    <definedName name="FS_F_VW_02_37469_4_20505__JV_FS_REC_LIEF_">[3]Import!$B$563:$P$563</definedName>
    <definedName name="FS_F_VW_02_37469_4_20505__JV_FS_RV_LTERM_PNACHLASS_">[3]Import!$B$160:$X$160</definedName>
    <definedName name="FS_F_VW_02_37469_4_20505_66__JV_FS_REC_">[3]Import!$B$535:$Q$535</definedName>
    <definedName name="FS_F_VW_02_37469_4_20505_EUR__JV_FS_PR_EX_RATES_DATUM_REC_">[3]Import!$B$361:$F$361</definedName>
    <definedName name="FS_F_VW_02_37469_4_20505_USD__JV_FS_PR_EX_RATES_DATUM_REC_">[10]Import!$B$382:$F$382</definedName>
    <definedName name="FS_F_VW_02_37469_4_20505_VW__JV_FS_BIDDERS_">[3]Import!$B$451:$L$451</definedName>
    <definedName name="FS_F_VW_02_37469_4_261__JV_FS_ANGEBOTSUEBERSICHT_">[3]Import!$B$78:$D$78</definedName>
    <definedName name="FS_F_VW_02_37469_4_261__JV_FS_AVG_PRICE_">[3]Import!$B$101:$F$101</definedName>
    <definedName name="FS_F_VW_02_37469_4_261__JV_FS_BWERTSHEET_">[3]Import!$B$178:$AH$178</definedName>
    <definedName name="FS_F_VW_02_37469_4_261__JV_FS_COMPARISON_">[3]Import!$B$138:$S$138</definedName>
    <definedName name="FS_F_VW_02_37469_4_261__JV_FS_REC_LIEF_">[3]Import!$B$561:$P$561</definedName>
    <definedName name="FS_F_VW_02_37469_4_261__JV_FS_RV_LTERM_PNACHLASS_">[3]Import!$B$158:$X$158</definedName>
    <definedName name="FS_F_VW_02_37469_4_261_66__JV_FS_REC_">[3]Import!$B$531:$Q$531</definedName>
    <definedName name="FS_F_VW_02_37469_4_261_EUR__JV_FS_PR_EX_RATES_DATUM_REC_">[3]Import!$B$348:$F$348</definedName>
    <definedName name="FS_F_VW_02_37469_4_261_USD__JV_FS_PR_EX_RATES_DATUM_REC_">[10]Import!$B$358:$F$358</definedName>
    <definedName name="FS_F_VW_02_37469_4_261_VW__JV_FS_BIDDERS_">[3]Import!$B$455:$L$455</definedName>
    <definedName name="FS_F_VW_02_37469_4_26946_66__JV_FS_REC_">[3]Import!$B$536:$Q$536</definedName>
    <definedName name="FS_F_VW_02_37469_4_26946_EUR__JV_FS_PR_EX_RATES_DATUM_REC_">[3]Import!$B$362:$F$362</definedName>
    <definedName name="FS_F_VW_02_37469_4_26946_USD__JV_FS_PR_EX_RATES_DATUM_REC_">[10]Import!$B$384:$F$384</definedName>
    <definedName name="FS_F_VW_02_37469_4_26946_VW__JV_FS_BIDDERS_">[3]Import!$B$466:$L$466</definedName>
    <definedName name="FS_F_VW_02_37469_4_359_EUR__JV_FS_PR_EX_RATES_DATUM_REC_">[3]Import!$B$349:$F$349</definedName>
    <definedName name="FS_F_VW_02_37469_4_359_SK__JV_FS_BIDDERS_">[3]Import!$B$449:$L$449</definedName>
    <definedName name="FS_F_VW_02_37469_4_359_USD__JV_FS_PR_EX_RATES_DATUM_REC_">[10]Import!$B$360:$F$360</definedName>
    <definedName name="FS_F_VW_02_37469_4_37525_EUR__JV_FS_PR_EX_RATES_DATUM_REC_">[3]Import!$B$363:$F$363</definedName>
    <definedName name="FS_F_VW_02_37469_4_37525_USD__JV_FS_PR_EX_RATES_DATUM_REC_">[10]Import!$B$386:$F$386</definedName>
    <definedName name="FS_F_VW_02_37469_4_37525_VW__JV_FS_BIDDERS_">[3]Import!$B$463:$L$463</definedName>
    <definedName name="FS_F_VW_02_37469_4_41464_BX__JV_FS_BIDDERS_">[3]Import!$B$465:$L$465</definedName>
    <definedName name="FS_F_VW_02_37469_4_41464_EUR__JV_FS_PR_EX_RATES_DATUM_REC_">[3]Import!$B$364:$F$364</definedName>
    <definedName name="FS_F_VW_02_37469_4_41464_USD__JV_FS_PR_EX_RATES_DATUM_REC_">[10]Import!$B$388:$F$388</definedName>
    <definedName name="FS_F_VW_02_37469_4_5083__JV_FS_ANGEBOTSUEBERSICHT_">[3]Import!$B$79:$D$79</definedName>
    <definedName name="FS_F_VW_02_37469_4_5083__JV_FS_AVG_PRICE_">[3]Import!$B$102:$F$102</definedName>
    <definedName name="FS_F_VW_02_37469_4_5083_66__JV_FS_REC_">[3]Import!$B$532:$Q$532</definedName>
    <definedName name="FS_F_VW_02_37469_4_5083_EUR__JV_FS_PR_EX_RATES_DATUM_REC_">[3]Import!$B$351:$F$351</definedName>
    <definedName name="FS_F_VW_02_37469_4_5083_IT__JV_FS_BIDDERS_">[3]Import!$B$460:$L$460</definedName>
    <definedName name="FS_F_VW_02_37469_4_5083_USD__JV_FS_PR_EX_RATES_DATUM_REC_">[10]Import!$B$364:$F$364</definedName>
    <definedName name="FS_F_VW_02_37469_4_51506_66__JV_FS_REC_">[3]Import!$B$537:$Q$537</definedName>
    <definedName name="FS_F_VW_02_37469_4_51506_EUR__JV_FS_PR_EX_RATES_DATUM_REC_">[3]Import!$B$365:$F$365</definedName>
    <definedName name="FS_F_VW_02_37469_4_51506_MX__JV_FS_BIDDERS_">[3]Import!$B$459:$L$459</definedName>
    <definedName name="FS_F_VW_02_37469_4_51506_USD__JV_FS_PR_EX_RATES_DATUM_REC_">[10]Import!$B$390:$F$390</definedName>
    <definedName name="FS_F_VW_02_37469_4_54824_66__JV_FS_REC_">[3]Import!$B$538:$Q$538</definedName>
    <definedName name="FS_F_VW_02_37469_4_54824_EUR__JV_FS_PR_EX_RATES_DATUM_REC_">[3]Import!$B$366:$F$366</definedName>
    <definedName name="FS_F_VW_02_37469_4_54824_USD__JV_FS_PR_EX_RATES_DATUM_REC_">[10]Import!$B$392:$F$392</definedName>
    <definedName name="FS_F_VW_02_37469_4_54824_VW__JV_FS_BIDDERS_">[3]Import!$B$464:$L$464</definedName>
    <definedName name="FS_F_VW_02_37469_4_6231__JV_FS_ANGEBOTSUEBERSICHT_">[3]Import!$B$77:$D$77</definedName>
    <definedName name="FS_F_VW_02_37469_4_6231__JV_FS_AVG_PRICE_">[3]Import!$B$103:$F$103</definedName>
    <definedName name="FS_F_VW_02_37469_4_6231__JV_FS_BWERTSHEET_">[3]Import!$B$179:$AH$179</definedName>
    <definedName name="FS_F_VW_02_37469_4_6231__JV_FS_COMPARISON_">[3]Import!$B$139:$S$139</definedName>
    <definedName name="FS_F_VW_02_37469_4_6231__JV_FS_REC_LIEF_">[3]Import!$B$562:$P$562</definedName>
    <definedName name="FS_F_VW_02_37469_4_6231__JV_FS_RV_LTERM_PNACHLASS_">[3]Import!$B$159:$X$159</definedName>
    <definedName name="FS_F_VW_02_37469_4_6231_66__JV_FS_REC_">[3]Import!$B$533:$Q$533</definedName>
    <definedName name="FS_F_VW_02_37469_4_6231_EUR__JV_FS_PR_EX_RATES_DATUM_REC_">[3]Import!$B$352:$F$352</definedName>
    <definedName name="FS_F_VW_02_37469_4_6231_USD__JV_FS_PR_EX_RATES_DATUM_REC_">[3]Import!$B$353:$F$353</definedName>
    <definedName name="FS_F_VW_02_37469_4_6231_VW__JV_FS_BIDDERS_">[3]Import!$B$453:$L$453</definedName>
    <definedName name="FS_F_VW_02_37469_4_6238_EUR__JV_FS_PR_EX_RATES_DATUM_REC_">[3]Import!$B$354:$F$354</definedName>
    <definedName name="FS_F_VW_02_37469_4_6238_USD__JV_FS_PR_EX_RATES_DATUM_REC_">[10]Import!$B$368:$F$368</definedName>
    <definedName name="FS_F_VW_02_37469_4_6238_VW__JV_FS_BIDDERS_">[3]Import!$B$456:$L$456</definedName>
    <definedName name="FS_F_VW_02_37469_4_6270_66__JV_FS_REC_">[3]Import!$B$534:$Q$534</definedName>
    <definedName name="FS_F_VW_02_37469_4_6270_EUR__JV_FS_PR_EX_RATES_DATUM_REC_">[3]Import!$B$355:$F$355</definedName>
    <definedName name="FS_F_VW_02_37469_4_6270_SK__JV_FS_BIDDERS_">[3]Import!$B$462:$L$462</definedName>
    <definedName name="FS_F_VW_02_37469_4_6270_USD__JV_FS_PR_EX_RATES_DATUM_REC_">[10]Import!$B$370:$F$370</definedName>
    <definedName name="FS_F_VW_02_37469_4_66__JV_FS_BEDARFE_">[3]Import!$B$47:$E$47</definedName>
    <definedName name="FS_F_VW_02_37469_4_66_20505__JV_FS_BEDARFE_PREISE_QUOTE_">[3]Import!$B$33:$L$33</definedName>
    <definedName name="FS_F_VW_02_37469_4_66_261__JV_FS_BEDARFE_PREISE_QUOTE_">[3]Import!$B$31:$L$31</definedName>
    <definedName name="FS_F_VW_02_37469_4_66_6231__JV_FS_BEDARFE_PREISE_QUOTE_">[3]Import!$B$32:$L$32</definedName>
    <definedName name="FS_F_VW_02_37469_4_6820_EUR__JV_FS_PR_EX_RATES_DATUM_REC_">[3]Import!$B$356:$F$356</definedName>
    <definedName name="FS_F_VW_02_37469_4_6820_MX__JV_FS_BIDDERS_">[3]Import!$B$452:$L$452</definedName>
    <definedName name="FS_F_VW_02_37469_4_6820_USD__JV_FS_PR_EX_RATES_DATUM_REC_">[10]Import!$B$372:$F$372</definedName>
    <definedName name="FS_F_VW_02_37469_4_7767_EUR__JV_FS_PR_EX_RATES_DATUM_REC_">[3]Import!$B$357:$F$357</definedName>
    <definedName name="FS_F_VW_02_37469_4_7767_USD__JV_FS_PR_EX_RATES_DATUM_REC_">[10]Import!$B$374:$F$374</definedName>
    <definedName name="FS_F_VW_02_37469_4_7767_VW__JV_FS_BIDDERS_">[3]Import!$B$448:$L$448</definedName>
    <definedName name="FS_F_VW_02_37469_4_845_EUR__JV_FS_PR_EX_RATES_DATUM_REC_">[3]Import!$B$350:$F$350</definedName>
    <definedName name="FS_F_VW_02_37469_4_845_USD__JV_FS_PR_EX_RATES_DATUM_REC_">[10]Import!$B$362:$F$362</definedName>
    <definedName name="FS_F_VW_02_37469_4_845_VW__JV_FS_BIDDERS_">[3]Import!$B$457:$L$457</definedName>
    <definedName name="FS_F_VW_02_37469_4_EUR_12686__JV_FS_PR_EX_RATES_DATUM_COMP_">[3]Import!$B$261:$F$261</definedName>
    <definedName name="FS_F_VW_02_37469_4_EUR_13362__JV_FS_PR_EX_RATES_DATUM_COMP_">[3]Import!$B$251:$F$251</definedName>
    <definedName name="FS_F_VW_02_37469_4_EUR_17631__JV_FS_PR_EX_RATES_DATUM_COMP_">[3]Import!$B$249:$F$249</definedName>
    <definedName name="FS_F_VW_02_37469_4_EUR_190__JV_FS_PR_EX_RATES_DATUM_COMP_">[3]Import!$B$246:$F$246</definedName>
    <definedName name="FS_F_VW_02_37469_4_EUR_20505__JV_FS_PR_EX_RATES_DATUM_COMP_">[3]Import!$B$262:$F$262</definedName>
    <definedName name="FS_F_VW_02_37469_4_EUR_261__JV_FS_PR_EX_RATES_DATUM_COMP_">[3]Import!$B$255:$F$255</definedName>
    <definedName name="FS_F_VW_02_37469_4_EUR_26946__JV_FS_PR_EX_RATES_DATUM_COMP_">[3]Import!$B$263:$F$263</definedName>
    <definedName name="FS_F_VW_02_37469_4_EUR_359__JV_FS_PR_EX_RATES_DATUM_COMP_">[3]Import!$B$253:$F$253</definedName>
    <definedName name="FS_F_VW_02_37469_4_EUR_37525__JV_FS_PR_EX_RATES_DATUM_COMP_">[3]Import!$B$264:$F$264</definedName>
    <definedName name="FS_F_VW_02_37469_4_EUR_41464__JV_FS_PR_EX_RATES_DATUM_COMP_">[3]Import!$B$247:$F$247</definedName>
    <definedName name="FS_F_VW_02_37469_4_EUR_5083__JV_FS_PR_EX_RATES_DATUM_COMP_">[3]Import!$B$248:$F$248</definedName>
    <definedName name="FS_F_VW_02_37469_4_EUR_51506__JV_FS_PR_EX_RATES_DATUM_COMP_">[3]Import!$B$252:$F$252</definedName>
    <definedName name="FS_F_VW_02_37469_4_EUR_54824__JV_FS_PR_EX_RATES_DATUM_COMP_">[3]Import!$B$265:$F$265</definedName>
    <definedName name="FS_F_VW_02_37469_4_EUR_6231__JV_FS_PR_EX_RATES_DATUM_COMP_">[3]Import!$B$257:$F$257</definedName>
    <definedName name="FS_F_VW_02_37469_4_EUR_6238__JV_FS_PR_EX_RATES_DATUM_COMP_">[3]Import!$B$259:$F$259</definedName>
    <definedName name="FS_F_VW_02_37469_4_EUR_6270__JV_FS_PR_EX_RATES_DATUM_COMP_">[3]Import!$B$254:$F$254</definedName>
    <definedName name="FS_F_VW_02_37469_4_EUR_6820__JV_FS_PR_EX_RATES_DATUM_COMP_">[3]Import!$B$250:$F$250</definedName>
    <definedName name="FS_F_VW_02_37469_4_EUR_7767__JV_FS_PR_EX_RATES_DATUM_COMP_">[3]Import!$B$260:$F$260</definedName>
    <definedName name="FS_F_VW_02_37469_4_EUR_845__JV_FS_PR_EX_RATES_DATUM_COMP_">[3]Import!$B$256:$F$256</definedName>
    <definedName name="FS_F_VW_02_37469_4_USD_12686__JV_FS_PR_EX_RATES_DATUM_COMP_">[10]Import!$B$265:$F$265</definedName>
    <definedName name="FS_F_VW_02_37469_4_USD_13362__JV_FS_PR_EX_RATES_DATUM_COMP_">[10]Import!$B$247:$F$247</definedName>
    <definedName name="FS_F_VW_02_37469_4_USD_17631__JV_FS_PR_EX_RATES_DATUM_COMP_">[10]Import!$B$243:$F$243</definedName>
    <definedName name="FS_F_VW_02_37469_4_USD_190__JV_FS_PR_EX_RATES_DATUM_COMP_">[10]Import!$B$237:$F$237</definedName>
    <definedName name="FS_F_VW_02_37469_4_USD_20505__JV_FS_PR_EX_RATES_DATUM_COMP_">[10]Import!$B$267:$F$267</definedName>
    <definedName name="FS_F_VW_02_37469_4_USD_261__JV_FS_PR_EX_RATES_DATUM_COMP_">[10]Import!$B$255:$F$255</definedName>
    <definedName name="FS_F_VW_02_37469_4_USD_26946__JV_FS_PR_EX_RATES_DATUM_COMP_">[10]Import!$B$269:$F$269</definedName>
    <definedName name="FS_F_VW_02_37469_4_USD_359__JV_FS_PR_EX_RATES_DATUM_COMP_">[10]Import!$B$251:$F$251</definedName>
    <definedName name="FS_F_VW_02_37469_4_USD_37525__JV_FS_PR_EX_RATES_DATUM_COMP_">[10]Import!$B$271:$F$271</definedName>
    <definedName name="FS_F_VW_02_37469_4_USD_41464__JV_FS_PR_EX_RATES_DATUM_COMP_">[10]Import!$B$239:$F$239</definedName>
    <definedName name="FS_F_VW_02_37469_4_USD_5083__JV_FS_PR_EX_RATES_DATUM_COMP_">[10]Import!$B$241:$F$241</definedName>
    <definedName name="FS_F_VW_02_37469_4_USD_51506__JV_FS_PR_EX_RATES_DATUM_COMP_">[10]Import!$B$249:$F$249</definedName>
    <definedName name="FS_F_VW_02_37469_4_USD_54824__JV_FS_PR_EX_RATES_DATUM_COMP_">[10]Import!$B$273:$F$273</definedName>
    <definedName name="FS_F_VW_02_37469_4_USD_6231__JV_FS_PR_EX_RATES_DATUM_COMP_">[3]Import!$B$258:$F$258</definedName>
    <definedName name="FS_F_VW_02_37469_4_USD_6238__JV_FS_PR_EX_RATES_DATUM_COMP_">[10]Import!$B$261:$F$261</definedName>
    <definedName name="FS_F_VW_02_37469_4_USD_6270__JV_FS_PR_EX_RATES_DATUM_COMP_">[10]Import!$B$253:$F$253</definedName>
    <definedName name="FS_F_VW_02_37469_4_USD_6820__JV_FS_PR_EX_RATES_DATUM_COMP_">[10]Import!$B$245:$F$245</definedName>
    <definedName name="FS_F_VW_02_37469_4_USD_7767__JV_FS_PR_EX_RATES_DATUM_COMP_">[10]Import!$B$263:$F$263</definedName>
    <definedName name="FS_F_VW_02_37469_4_USD_845__JV_FS_PR_EX_RATES_DATUM_COMP_">[10]Import!$B$257:$F$257</definedName>
    <definedName name="FS_F_VW_02_37469_5__FS_NEUTEILE_">[3]Import!$B$58:$D$58</definedName>
    <definedName name="FS_F_VW_02_37469_5__JV_FS_PRAESENTATIONEN_">[3]Import!$B$10:$AN$10</definedName>
    <definedName name="FS_F_VW_02_37469_5_11__JV_FS_BEDARFE_">[3]Import!$B$48:$E$48</definedName>
    <definedName name="FS_F_VW_02_37469_5_11_20505__JV_FS_BEDARFE_PREISE_QUOTE_">[3]Import!$B$36:$L$36</definedName>
    <definedName name="FS_F_VW_02_37469_5_11_261__JV_FS_BEDARFE_PREISE_QUOTE_">[3]Import!$B$34:$L$34</definedName>
    <definedName name="FS_F_VW_02_37469_5_11_6231__JV_FS_BEDARFE_PREISE_QUOTE_">[3]Import!$B$35:$L$35</definedName>
    <definedName name="FS_F_VW_02_37469_5_12686_EUR__JV_FS_PR_EX_RATES_DATUM_REC_">[3]Import!$B$377:$F$377</definedName>
    <definedName name="FS_F_VW_02_37469_5_12686_VW__JV_FS_BIDDERS_">[3]Import!$B$480:$L$480</definedName>
    <definedName name="FS_F_VW_02_37469_5_13362_EUR__JV_FS_PR_EX_RATES_DATUM_REC_">[3]Import!$B$378:$F$378</definedName>
    <definedName name="FS_F_VW_02_37469_5_13362_MX__JV_FS_BIDDERS_">[3]Import!$B$477:$L$477</definedName>
    <definedName name="FS_F_VW_02_37469_5_17631_EUR__JV_FS_PR_EX_RATES_DATUM_REC_">[3]Import!$B$379:$F$379</definedName>
    <definedName name="FS_F_VW_02_37469_5_17631_JP__JV_FS_BIDDERS_">[3]Import!$B$469:$L$469</definedName>
    <definedName name="FS_F_VW_02_37469_5_190_BX__JV_FS_BIDDERS_">[3]Import!$B$473:$L$473</definedName>
    <definedName name="FS_F_VW_02_37469_5_190_EUR__JV_FS_PR_EX_RATES_DATUM_REC_">[3]Import!$B$367:$F$367</definedName>
    <definedName name="FS_F_VW_02_37469_5_20505__JV_FS_ANGEBOTSUEBERSICHT_">[3]Import!$B$80:$D$80</definedName>
    <definedName name="FS_F_VW_02_37469_5_20505__JV_FS_AVG_PRICE_">[3]Import!$B$108:$F$108</definedName>
    <definedName name="FS_F_VW_02_37469_5_20505__JV_FS_BWERTSHEET_">[3]Import!$B$183:$AH$183</definedName>
    <definedName name="FS_F_VW_02_37469_5_20505__JV_FS_COMPARISON_">[3]Import!$B$143:$S$143</definedName>
    <definedName name="FS_F_VW_02_37469_5_20505__JV_FS_REC_LIEF_">[3]Import!$B$566:$P$566</definedName>
    <definedName name="FS_F_VW_02_37469_5_20505__JV_FS_RV_LTERM_PNACHLASS_">[3]Import!$B$163:$X$163</definedName>
    <definedName name="FS_F_VW_02_37469_5_20505_11__JV_FS_REC_">[3]Import!$B$543:$Q$543</definedName>
    <definedName name="FS_F_VW_02_37469_5_20505_EUR__JV_FS_PR_EX_RATES_DATUM_REC_">[3]Import!$B$380:$F$380</definedName>
    <definedName name="FS_F_VW_02_37469_5_20505_VW__JV_FS_BIDDERS_">[3]Import!$B$470:$L$470</definedName>
    <definedName name="FS_F_VW_02_37469_5_261__JV_FS_ANGEBOTSUEBERSICHT_">[3]Import!$B$82:$D$82</definedName>
    <definedName name="FS_F_VW_02_37469_5_261__JV_FS_AVG_PRICE_">[3]Import!$B$105:$F$105</definedName>
    <definedName name="FS_F_VW_02_37469_5_261__JV_FS_BWERTSHEET_">[3]Import!$B$181:$AH$181</definedName>
    <definedName name="FS_F_VW_02_37469_5_261__JV_FS_COMPARISON_">[3]Import!$B$141:$S$141</definedName>
    <definedName name="FS_F_VW_02_37469_5_261__JV_FS_REC_LIEF_">[3]Import!$B$564:$P$564</definedName>
    <definedName name="FS_F_VW_02_37469_5_261__JV_FS_RV_LTERM_PNACHLASS_">[3]Import!$B$161:$X$161</definedName>
    <definedName name="FS_F_VW_02_37469_5_261_11__JV_FS_REC_">[3]Import!$B$539:$Q$539</definedName>
    <definedName name="FS_F_VW_02_37469_5_261_EUR__JV_FS_PR_EX_RATES_DATUM_REC_">[3]Import!$B$368:$F$368</definedName>
    <definedName name="FS_F_VW_02_37469_5_261_VW__JV_FS_BIDDERS_">[3]Import!$B$474:$L$474</definedName>
    <definedName name="FS_F_VW_02_37469_5_26946_11__JV_FS_REC_">[3]Import!$B$544:$Q$544</definedName>
    <definedName name="FS_F_VW_02_37469_5_26946_EUR__JV_FS_PR_EX_RATES_DATUM_REC_">[3]Import!$B$381:$F$381</definedName>
    <definedName name="FS_F_VW_02_37469_5_26946_VW__JV_FS_BIDDERS_">[3]Import!$B$485:$L$485</definedName>
    <definedName name="FS_F_VW_02_37469_5_359_EUR__JV_FS_PR_EX_RATES_DATUM_REC_">[3]Import!$B$369:$F$369</definedName>
    <definedName name="FS_F_VW_02_37469_5_359_SK__JV_FS_BIDDERS_">[3]Import!$B$468:$L$468</definedName>
    <definedName name="FS_F_VW_02_37469_5_37525_EUR__JV_FS_PR_EX_RATES_DATUM_REC_">[3]Import!$B$382:$F$382</definedName>
    <definedName name="FS_F_VW_02_37469_5_37525_VW__JV_FS_BIDDERS_">[3]Import!$B$482:$L$482</definedName>
    <definedName name="FS_F_VW_02_37469_5_41464_BX__JV_FS_BIDDERS_">[3]Import!$B$484:$L$484</definedName>
    <definedName name="FS_F_VW_02_37469_5_41464_EUR__JV_FS_PR_EX_RATES_DATUM_REC_">[3]Import!$B$383:$F$383</definedName>
    <definedName name="FS_F_VW_02_37469_5_5083__JV_FS_ANGEBOTSUEBERSICHT_">[3]Import!$B$83:$D$83</definedName>
    <definedName name="FS_F_VW_02_37469_5_5083__JV_FS_AVG_PRICE_">[3]Import!$B$106:$F$106</definedName>
    <definedName name="FS_F_VW_02_37469_5_5083_11__JV_FS_REC_">[3]Import!$B$540:$Q$540</definedName>
    <definedName name="FS_F_VW_02_37469_5_5083_EUR__JV_FS_PR_EX_RATES_DATUM_REC_">[3]Import!$B$371:$F$371</definedName>
    <definedName name="FS_F_VW_02_37469_5_5083_IT__JV_FS_BIDDERS_">[3]Import!$B$479:$L$479</definedName>
    <definedName name="FS_F_VW_02_37469_5_51506_11__JV_FS_REC_">[3]Import!$B$545:$Q$545</definedName>
    <definedName name="FS_F_VW_02_37469_5_51506_EUR__JV_FS_PR_EX_RATES_DATUM_REC_">[3]Import!$B$384:$F$384</definedName>
    <definedName name="FS_F_VW_02_37469_5_51506_MX__JV_FS_BIDDERS_">[3]Import!$B$478:$L$478</definedName>
    <definedName name="FS_F_VW_02_37469_5_54824_11__JV_FS_REC_">[3]Import!$B$546:$Q$546</definedName>
    <definedName name="FS_F_VW_02_37469_5_54824_EUR__JV_FS_PR_EX_RATES_DATUM_REC_">[3]Import!$B$385:$F$385</definedName>
    <definedName name="FS_F_VW_02_37469_5_54824_VW__JV_FS_BIDDERS_">[3]Import!$B$483:$L$483</definedName>
    <definedName name="FS_F_VW_02_37469_5_6231__JV_FS_ANGEBOTSUEBERSICHT_">[3]Import!$B$81:$D$81</definedName>
    <definedName name="FS_F_VW_02_37469_5_6231__JV_FS_AVG_PRICE_">[3]Import!$B$107:$F$107</definedName>
    <definedName name="FS_F_VW_02_37469_5_6231__JV_FS_BWERTSHEET_">[3]Import!$B$182:$AH$182</definedName>
    <definedName name="FS_F_VW_02_37469_5_6231__JV_FS_COMPARISON_">[3]Import!$B$142:$S$142</definedName>
    <definedName name="FS_F_VW_02_37469_5_6231__JV_FS_REC_LIEF_">[3]Import!$B$565:$P$565</definedName>
    <definedName name="FS_F_VW_02_37469_5_6231__JV_FS_RV_LTERM_PNACHLASS_">[3]Import!$B$162:$X$162</definedName>
    <definedName name="FS_F_VW_02_37469_5_6231_11__JV_FS_REC_">[3]Import!$B$541:$Q$541</definedName>
    <definedName name="FS_F_VW_02_37469_5_6231_EUR__JV_FS_PR_EX_RATES_DATUM_REC_">[3]Import!$B$372:$F$372</definedName>
    <definedName name="FS_F_VW_02_37469_5_6231_VW__JV_FS_BIDDERS_">[3]Import!$B$472:$L$472</definedName>
    <definedName name="FS_F_VW_02_37469_5_6238_EUR__JV_FS_PR_EX_RATES_DATUM_REC_">[3]Import!$B$373:$F$373</definedName>
    <definedName name="FS_F_VW_02_37469_5_6238_VW__JV_FS_BIDDERS_">[3]Import!$B$475:$L$475</definedName>
    <definedName name="FS_F_VW_02_37469_5_6270_11__JV_FS_REC_">[3]Import!$B$542:$Q$542</definedName>
    <definedName name="FS_F_VW_02_37469_5_6270_EUR__JV_FS_PR_EX_RATES_DATUM_REC_">[3]Import!$B$374:$F$374</definedName>
    <definedName name="FS_F_VW_02_37469_5_6270_SK__JV_FS_BIDDERS_">[3]Import!$B$481:$L$481</definedName>
    <definedName name="FS_F_VW_02_37469_5_6820_EUR__JV_FS_PR_EX_RATES_DATUM_REC_">[3]Import!$B$375:$F$375</definedName>
    <definedName name="FS_F_VW_02_37469_5_6820_MX__JV_FS_BIDDERS_">[3]Import!$B$471:$L$471</definedName>
    <definedName name="FS_F_VW_02_37469_5_7767_EUR__JV_FS_PR_EX_RATES_DATUM_REC_">[3]Import!$B$376:$F$376</definedName>
    <definedName name="FS_F_VW_02_37469_5_7767_VW__JV_FS_BIDDERS_">[3]Import!$B$467:$L$467</definedName>
    <definedName name="FS_F_VW_02_37469_5_845_EUR__JV_FS_PR_EX_RATES_DATUM_REC_">[3]Import!$B$370:$F$370</definedName>
    <definedName name="FS_F_VW_02_37469_5_845_VW__JV_FS_BIDDERS_">[3]Import!$B$476:$L$476</definedName>
    <definedName name="FS_F_VW_02_37469_5_EUR_12686__JV_FS_PR_EX_RATES_DATUM_COMP_">[3]Import!$B$280:$F$280</definedName>
    <definedName name="FS_F_VW_02_37469_5_EUR_13362__JV_FS_PR_EX_RATES_DATUM_COMP_">[3]Import!$B$271:$F$271</definedName>
    <definedName name="FS_F_VW_02_37469_5_EUR_17631__JV_FS_PR_EX_RATES_DATUM_COMP_">[3]Import!$B$269:$F$269</definedName>
    <definedName name="FS_F_VW_02_37469_5_EUR_190__JV_FS_PR_EX_RATES_DATUM_COMP_">[3]Import!$B$266:$F$266</definedName>
    <definedName name="FS_F_VW_02_37469_5_EUR_20505__JV_FS_PR_EX_RATES_DATUM_COMP_">[3]Import!$B$281:$F$281</definedName>
    <definedName name="FS_F_VW_02_37469_5_EUR_261__JV_FS_PR_EX_RATES_DATUM_COMP_">[3]Import!$B$275:$F$275</definedName>
    <definedName name="FS_F_VW_02_37469_5_EUR_26946__JV_FS_PR_EX_RATES_DATUM_COMP_">[3]Import!$B$282:$F$282</definedName>
    <definedName name="FS_F_VW_02_37469_5_EUR_359__JV_FS_PR_EX_RATES_DATUM_COMP_">[3]Import!$B$273:$F$273</definedName>
    <definedName name="FS_F_VW_02_37469_5_EUR_37525__JV_FS_PR_EX_RATES_DATUM_COMP_">[3]Import!$B$283:$F$283</definedName>
    <definedName name="FS_F_VW_02_37469_5_EUR_41464__JV_FS_PR_EX_RATES_DATUM_COMP_">[3]Import!$B$267:$F$267</definedName>
    <definedName name="FS_F_VW_02_37469_5_EUR_5083__JV_FS_PR_EX_RATES_DATUM_COMP_">[3]Import!$B$268:$F$268</definedName>
    <definedName name="FS_F_VW_02_37469_5_EUR_51506__JV_FS_PR_EX_RATES_DATUM_COMP_">[3]Import!$B$272:$F$272</definedName>
    <definedName name="FS_F_VW_02_37469_5_EUR_54824__JV_FS_PR_EX_RATES_DATUM_COMP_">[3]Import!$B$284:$F$284</definedName>
    <definedName name="FS_F_VW_02_37469_5_EUR_6231__JV_FS_PR_EX_RATES_DATUM_COMP_">[3]Import!$B$277:$F$277</definedName>
    <definedName name="FS_F_VW_02_37469_5_EUR_6238__JV_FS_PR_EX_RATES_DATUM_COMP_">[3]Import!$B$278:$F$278</definedName>
    <definedName name="FS_F_VW_02_37469_5_EUR_6270__JV_FS_PR_EX_RATES_DATUM_COMP_">[3]Import!$B$274:$F$274</definedName>
    <definedName name="FS_F_VW_02_37469_5_EUR_6820__JV_FS_PR_EX_RATES_DATUM_COMP_">[3]Import!$B$270:$F$270</definedName>
    <definedName name="FS_F_VW_02_37469_5_EUR_7767__JV_FS_PR_EX_RATES_DATUM_COMP_">[3]Import!$B$279:$F$279</definedName>
    <definedName name="FS_F_VW_02_37469_5_EUR_845__JV_FS_PR_EX_RATES_DATUM_COMP_">[3]Import!$B$276:$F$276</definedName>
    <definedName name="FS_NEUTEILE.FS_NR">[3]Import!$B$52:$B$58</definedName>
    <definedName name="FS_NEUTEILE.FS_POSITION">[3]Import!$C$52:$C$58</definedName>
    <definedName name="FS_NEUTEILE.VERSION">[3]Import!$D$52:$D$58</definedName>
    <definedName name="Function" localSheetId="8">#REF!</definedName>
    <definedName name="Function" localSheetId="9">#REF!</definedName>
    <definedName name="Function" localSheetId="11">#REF!</definedName>
    <definedName name="Function" localSheetId="13">#REF!</definedName>
    <definedName name="Function">#REF!</definedName>
    <definedName name="GG" localSheetId="8">#REF!</definedName>
    <definedName name="GG" localSheetId="9">#REF!</definedName>
    <definedName name="GG" localSheetId="11">#REF!</definedName>
    <definedName name="GG" localSheetId="13">#REF!</definedName>
    <definedName name="GG">#REF!</definedName>
    <definedName name="hh" localSheetId="8">#REF!</definedName>
    <definedName name="hh" localSheetId="9">#REF!</definedName>
    <definedName name="hh" localSheetId="11">#REF!</definedName>
    <definedName name="hh" localSheetId="13">#REF!</definedName>
    <definedName name="hh">#REF!</definedName>
    <definedName name="II" localSheetId="8">#REF!</definedName>
    <definedName name="II" localSheetId="9">#REF!</definedName>
    <definedName name="II" localSheetId="11">#REF!</definedName>
    <definedName name="II" localSheetId="13">#REF!</definedName>
    <definedName name="II">#REF!</definedName>
    <definedName name="INDEX" localSheetId="8">#REF!</definedName>
    <definedName name="INDEX" localSheetId="9">#REF!</definedName>
    <definedName name="INDEX" localSheetId="11">#REF!</definedName>
    <definedName name="INDEX" localSheetId="13">#REF!</definedName>
    <definedName name="INDEX">#REF!</definedName>
    <definedName name="Individual" localSheetId="8">#REF!</definedName>
    <definedName name="Individual" localSheetId="9">#REF!</definedName>
    <definedName name="Individual" localSheetId="11">#REF!</definedName>
    <definedName name="Individual" localSheetId="13">#REF!</definedName>
    <definedName name="Individual">#REF!</definedName>
    <definedName name="ITL" localSheetId="8">#REF!</definedName>
    <definedName name="ITL" localSheetId="9">#REF!</definedName>
    <definedName name="ITL" localSheetId="11">#REF!</definedName>
    <definedName name="ITL" localSheetId="13">#REF!</definedName>
    <definedName name="ITL">#REF!</definedName>
    <definedName name="JIN" localSheetId="8">#REF!</definedName>
    <definedName name="JIN" localSheetId="9">#REF!</definedName>
    <definedName name="JIN" localSheetId="11">#REF!</definedName>
    <definedName name="JIN" localSheetId="13">#REF!</definedName>
    <definedName name="JIN">#REF!</definedName>
    <definedName name="JKL" localSheetId="8">#REF!</definedName>
    <definedName name="JKL" localSheetId="9">#REF!</definedName>
    <definedName name="JKL" localSheetId="11">#REF!</definedName>
    <definedName name="JKL" localSheetId="13">#REF!</definedName>
    <definedName name="JKL">#REF!</definedName>
    <definedName name="JV_FS_ANGEBOTSUEBERSICHT.FS_POSITION">[3]Import!$B$62:$B$83</definedName>
    <definedName name="JV_FS_ANGEBOTSUEBERSICHT.LIEF_ID">[3]Import!$C$62:$C$83</definedName>
    <definedName name="JV_FS_ANGEBOTSUEBERSICHT.NAME">[3]Import!$D$62:$D$83</definedName>
    <definedName name="JV_FS_AVG_PRICE.DM_AVG_APREIS">[3]Import!$D$87:$D$108</definedName>
    <definedName name="JV_FS_AVG_PRICE.DM_AVG_BPREIS">[3]Import!$E$87:$E$108</definedName>
    <definedName name="JV_FS_AVG_PRICE.FS_POSITION">[3]Import!$B$87:$B$108</definedName>
    <definedName name="JV_FS_AVG_PRICE.LIEF_ID">[3]Import!$C$87:$C$108</definedName>
    <definedName name="JV_FS_AVG_PRICE.LPT_ID">[3]Import!$F$87:$F$108</definedName>
    <definedName name="JV_FS_BAUSTUFE_ANGEBOTE_WAE.DM_TEILEPREIS">[3]Import!$E$112:$E$113</definedName>
    <definedName name="JV_FS_BAUSTUFE_ANGEBOTE_WAE.DM_WERKZEUGKOSTEN">[3]Import!$D$112:$D$113</definedName>
    <definedName name="JV_FS_BAUSTUFE_ANGEBOTE_WAE.FS_POSITION">[3]Import!$B$112:$B$113</definedName>
    <definedName name="JV_FS_BAUSTUFE_ANGEBOTE_WAE.STUFE">[3]Import!$C$112:$C$113</definedName>
    <definedName name="JV_FS_BEDARFE.BEDARF">[3]Import!$E$40:$E$48</definedName>
    <definedName name="JV_FS_BEDARFE.FS_POSITION">[3]Import!$B$40:$B$48</definedName>
    <definedName name="JV_FS_BEDARFE.WERK_ID">[3]Import!$C$40:$C$48</definedName>
    <definedName name="JV_FS_BEDARFE.WERKSNAME">[3]Import!$D$40:$D$48</definedName>
    <definedName name="JV_FS_BEDARFE_PREISE_QUOTE.BEDARF">[3]Import!$G$14:$G$36</definedName>
    <definedName name="JV_FS_BEDARFE_PREISE_QUOTE.DM_APREIS">[3]Import!$E$14:$E$36</definedName>
    <definedName name="JV_FS_BEDARFE_PREISE_QUOTE.DM_BPREIS">[3]Import!$F$14:$F$36</definedName>
    <definedName name="JV_FS_BEDARFE_PREISE_QUOTE.FS_POSITION">[3]Import!$B$14:$B$36</definedName>
    <definedName name="JV_FS_BEDARFE_PREISE_QUOTE.LIEF_ID">[3]Import!$D$14:$D$36</definedName>
    <definedName name="JV_FS_BEDARFE_PREISE_QUOTE.LPT_ID">[3]Import!$L$14:$L$36</definedName>
    <definedName name="JV_FS_BEDARFE_PREISE_QUOTE.PRODSTANDORT">[3]Import!$J$14:$J$36</definedName>
    <definedName name="JV_FS_BEDARFE_PREISE_QUOTE.QUOTE_PROZENT">[3]Import!$K$14:$K$36</definedName>
    <definedName name="JV_FS_BEDARFE_PREISE_QUOTE.SOP_DATUM">[3]Import!$I$14:$I$36</definedName>
    <definedName name="JV_FS_BEDARFE_PREISE_QUOTE.WERK_ID">[3]Import!$C$14:$C$36</definedName>
    <definedName name="JV_FS_BEDARFE_PREISE_QUOTE.WERKSNAME">[3]Import!$H$14:$H$36</definedName>
    <definedName name="JV_FS_BIDDERS.DECLINED">[9]Import!$K$389:$K$485</definedName>
    <definedName name="JV_FS_BIDDERS.FS_POSITION">[3]Import!$B$389:$B$485</definedName>
    <definedName name="JV_FS_BIDDERS.ID">[3]Import!$I$389:$I$485</definedName>
    <definedName name="JV_FS_BIDDERS.LIEF_ID">[3]Import!$C$389:$C$485</definedName>
    <definedName name="JV_FS_BIDDERS.LIEFNAME">[9]Import!$D$389:$D$485</definedName>
    <definedName name="JV_FS_BIDDERS.LND_KB_LAND">[9]Import!$E$389:$E$485</definedName>
    <definedName name="JV_FS_BIDDERS.NAME">[3]Import!$H$389:$H$485</definedName>
    <definedName name="JV_FS_BIDDERS.NO_SUPPLIER">[9]Import!$L$389:$L$485</definedName>
    <definedName name="JV_FS_BIDDERS.OFFER_STATUS_ID">[3]Import!$F$389:$F$485</definedName>
    <definedName name="JV_FS_BIDDERS.QUOTED">[9]Import!$J$389:$J$485</definedName>
    <definedName name="JV_FS_BIDDERS.STATUS">[3]Import!$G$389:$G$485</definedName>
    <definedName name="JV_FS_BWERTSHEET.AVG_APREIS0">[3]Import!$H$167:$H$183</definedName>
    <definedName name="JV_FS_BWERTSHEET.BARWERT">[3]Import!$W$167:$W$183</definedName>
    <definedName name="JV_FS_BWERTSHEET.DM_AVG_PROTOPREIS">[3]Import!$L$167:$L$183</definedName>
    <definedName name="JV_FS_BWERTSHEET.ENTWICKLUNGSKOSTEN">[3]Import!$AH$167:$AH$183</definedName>
    <definedName name="JV_FS_BWERTSHEET.FS_POSITION">[3]Import!$B$167:$B$183</definedName>
    <definedName name="JV_FS_BWERTSHEET.FT_APREIS">[3]Import!$F$167:$F$183</definedName>
    <definedName name="JV_FS_BWERTSHEET.FT_BPREIS">[3]Import!$G$167:$G$183</definedName>
    <definedName name="JV_FS_BWERTSHEET.INVEST">[3]Import!$M$167:$M$183</definedName>
    <definedName name="JV_FS_BWERTSHEET.INVEST_SAVING">[3]Import!$X$167:$X$183</definedName>
    <definedName name="JV_FS_BWERTSHEET.INVEST_TARGET">[3]Import!$K$167:$K$183</definedName>
    <definedName name="JV_FS_BWERTSHEET.INVEST_WKZ">[3]Import!$N$167:$N$183</definedName>
    <definedName name="JV_FS_BWERTSHEET.LIEF_ID">[3]Import!$C$167:$C$183</definedName>
    <definedName name="JV_FS_BWERTSHEET.LOG_KOST">[3]Import!$I$167:$I$183</definedName>
    <definedName name="JV_FS_BWERTSHEET.NAME">[3]Import!$E$167:$E$183</definedName>
    <definedName name="JV_FS_BWERTSHEET.REDUCTION_1">[3]Import!$O$167:$O$183</definedName>
    <definedName name="JV_FS_BWERTSHEET.REDUCTION_2">[3]Import!$P$167:$P$183</definedName>
    <definedName name="JV_FS_BWERTSHEET.REDUCTION_3">[3]Import!$Q$167:$Q$183</definedName>
    <definedName name="JV_FS_BWERTSHEET.REDUCTION_4">[3]Import!$R$167:$R$183</definedName>
    <definedName name="JV_FS_BWERTSHEET.REDUCTION_5">[3]Import!$S$167:$S$183</definedName>
    <definedName name="JV_FS_BWERTSHEET.REDUCTION_6">[3]Import!$T$167:$T$183</definedName>
    <definedName name="JV_FS_BWERTSHEET.REDUCTION_7">[3]Import!$U$167:$U$183</definedName>
    <definedName name="JV_FS_BWERTSHEET.REDUCTION_8">[3]Import!$V$167:$V$183</definedName>
    <definedName name="JV_FS_BWERTSHEET.SAVING_OVER_LIFE">[3]Import!$AG$167:$AG$183</definedName>
    <definedName name="JV_FS_BWERTSHEET.SAVING_PA0">[3]Import!$Y$167:$Y$183</definedName>
    <definedName name="JV_FS_BWERTSHEET.SAVING_PA1">[3]Import!$Z$167:$Z$183</definedName>
    <definedName name="JV_FS_BWERTSHEET.SAVING_PA2">[3]Import!$AA$167:$AA$183</definedName>
    <definedName name="JV_FS_BWERTSHEET.SAVING_PA3">[3]Import!$AB$167:$AB$183</definedName>
    <definedName name="JV_FS_BWERTSHEET.SAVING_PA4">[3]Import!$AC$167:$AC$183</definedName>
    <definedName name="JV_FS_BWERTSHEET.SAVING_PA5">[3]Import!$AD$167:$AD$183</definedName>
    <definedName name="JV_FS_BWERTSHEET.SAVING_PA6">[3]Import!$AE$167:$AE$183</definedName>
    <definedName name="JV_FS_BWERTSHEET.SAVING_PA7">[3]Import!$AF$167:$AF$183</definedName>
    <definedName name="JV_FS_BWERTSHEET.SOP_BASIS">[3]Import!$D$167:$D$183</definedName>
    <definedName name="JV_FS_BWERTSHEET.ZOLL">[3]Import!$J$167:$J$183</definedName>
    <definedName name="JV_FS_COMPARISON.BEARB_GEWICHT">[3]Import!$J$127:$J$143</definedName>
    <definedName name="JV_FS_COMPARISON.DM_AVG_APREIS">[3]Import!$M$127:$M$143</definedName>
    <definedName name="JV_FS_COMPARISON.DM_AVG_BPREIS">[3]Import!$N$127:$N$143</definedName>
    <definedName name="JV_FS_COMPARISON.DM_AVG_PROTOPREIS">[3]Import!$O$127:$O$143</definedName>
    <definedName name="JV_FS_COMPARISON.DM_WERKZEUGKOSTEN">[3]Import!$P$127:$P$143</definedName>
    <definedName name="JV_FS_COMPARISON.FS_POSITION">[3]Import!$B$127:$B$143</definedName>
    <definedName name="JV_FS_COMPARISON.INVESTMENT">[3]Import!$G$127:$G$143</definedName>
    <definedName name="JV_FS_COMPARISON.LIEF_ID">[3]Import!$R$127:$R$143</definedName>
    <definedName name="JV_FS_COMPARISON.LIEF_NAME_PROD">[3]Import!$C$127:$C$143</definedName>
    <definedName name="JV_FS_COMPARISON.LND_KB_LAND">[3]Import!$K$127:$K$143</definedName>
    <definedName name="JV_FS_COMPARISON.MATPREIS_JE_TEIL">[3]Import!$I$127:$I$143</definedName>
    <definedName name="JV_FS_COMPARISON.NAME">[3]Import!$Q$127:$Q$143</definedName>
    <definedName name="JV_FS_COMPARISON.RATING_FE">[3]Import!$F$127:$F$143</definedName>
    <definedName name="JV_FS_COMPARISON.RATING_LOGISTIK">[3]Import!$D$127:$D$143</definedName>
    <definedName name="JV_FS_COMPARISON.RATING_QUALITAET">[3]Import!$E$127:$E$143</definedName>
    <definedName name="JV_FS_COMPARISON.ROHGEWICHT">[3]Import!$H$127:$H$143</definedName>
    <definedName name="JV_FS_COMPARISON.ROHMAT_PREIS_ANGEB">[3]Import!$S$127:$S$143</definedName>
    <definedName name="JV_FS_COMPARISON.SUM_QUOTE">[3]Import!$L$127:$L$143</definedName>
    <definedName name="JV_FS_PR_EX_RATES_DATUM_COMP.DATUM">[3]Import!$E$187:$E$284</definedName>
    <definedName name="JV_FS_PR_EX_RATES_DATUM_COMP.FS_POSITION">[3]Import!$B$187:$B$284</definedName>
    <definedName name="JV_FS_PR_EX_RATES_DATUM_COMP.LIEF_ID">[3]Import!$F$187:$F$284</definedName>
    <definedName name="JV_FS_PR_EX_RATES_DATUM_COMP.RATE">[3]Import!$D$187:$D$284</definedName>
    <definedName name="JV_FS_PR_EX_RATES_DATUM_COMP.WAE_ID">[3]Import!$C$187:$C$284</definedName>
    <definedName name="JV_FS_PR_EX_RATES_DATUM_REC.DATUM">[3]Import!$F$288:$F$385</definedName>
    <definedName name="JV_FS_PR_EX_RATES_DATUM_REC.FS_POSITION">[3]Import!$B$288:$B$385</definedName>
    <definedName name="JV_FS_PR_EX_RATES_DATUM_REC.LIEF_ID">[3]Import!$C$288:$C$385</definedName>
    <definedName name="JV_FS_PR_EX_RATES_DATUM_REC.RATE">[3]Import!$E$288:$E$385</definedName>
    <definedName name="JV_FS_PR_EX_RATES_DATUM_REC.WAE_ID">[3]Import!$D$288:$D$385</definedName>
    <definedName name="JV_FS_PRAESENTATIONEN.AVG_LAP">[3]Import!$AJ$4:$AJ$10</definedName>
    <definedName name="JV_FS_PRAESENTATIONEN.BEMERKUNG_RECOM">[3]Import!$AF$4:$AF$10</definedName>
    <definedName name="JV_FS_PRAESENTATIONEN.CARS_PA">[3]Import!$AB$4:$AB$10</definedName>
    <definedName name="JV_FS_PRAESENTATIONEN.COMMODITY">[3]Import!$AD$4:$AD$10</definedName>
    <definedName name="JV_FS_PRAESENTATIONEN.CSC_DATUM">[3]Import!$Y$4:$Y$10</definedName>
    <definedName name="JV_FS_PRAESENTATIONEN.FRUEHEST_SOP">[3]Import!$L$4:$L$10</definedName>
    <definedName name="JV_FS_PRAESENTATIONEN.FS_NACHNAME">[3]Import!$J$4:$J$10</definedName>
    <definedName name="JV_FS_PRAESENTATIONEN.FS_NR">[3]Import!$B$4:$B$10</definedName>
    <definedName name="JV_FS_PRAESENTATIONEN.FS_POSITION">[3]Import!$C$4:$C$10</definedName>
    <definedName name="JV_FS_PRAESENTATIONEN.FT_APREIS">[3]Import!$O$4:$O$10</definedName>
    <definedName name="JV_FS_PRAESENTATIONEN.FT_BPREIS">[3]Import!$P$4:$P$10</definedName>
    <definedName name="JV_FS_PRAESENTATIONEN.FT_VSI">[3]Import!$AL$4:$AL$10</definedName>
    <definedName name="JV_FS_PRAESENTATIONEN.GEWICHTSTARGET">[3]Import!$W$4:$W$10</definedName>
    <definedName name="JV_FS_PRAESENTATIONEN.INVESTITIONSTARGET">[3]Import!$T$4:$T$10</definedName>
    <definedName name="JV_FS_PRAESENTATIONEN.KALK_MODEL">[3]Import!$AK$4:$AK$10</definedName>
    <definedName name="JV_FS_PRAESENTATIONEN.KONDITIONS_ID">[3]Import!$AM$4:$AM$10</definedName>
    <definedName name="JV_FS_PRAESENTATIONEN.KONSTUKTEUR">[3]Import!$H$4:$H$10</definedName>
    <definedName name="JV_FS_PRAESENTATIONEN.LEB_NACHNAME">[3]Import!$K$4:$K$10</definedName>
    <definedName name="JV_FS_PRAESENTATIONEN.LIFETIME">[3]Import!$M$4:$M$10</definedName>
    <definedName name="JV_FS_PRAESENTATIONEN.LT_APREIS">[3]Import!$Q$4:$Q$10</definedName>
    <definedName name="JV_FS_PRAESENTATIONEN.LT_BPREIS">[3]Import!$R$4:$R$10</definedName>
    <definedName name="JV_FS_PRAESENTATIONEN.LT_INVEST">[3]Import!$S$4:$S$10</definedName>
    <definedName name="JV_FS_PRAESENTATIONEN.LT_PROTOTYP_PARTS">[3]Import!$U$4:$U$10</definedName>
    <definedName name="JV_FS_PRAESENTATIONEN.LT_PROTOTYP_TOOLING">[3]Import!$V$4:$V$10</definedName>
    <definedName name="JV_FS_PRAESENTATIONEN.MATERIAL">[3]Import!$AH$4:$AH$10</definedName>
    <definedName name="JV_FS_PRAESENTATIONEN.PRAES_WAE_ID">[3]Import!$Z$4:$Z$10</definedName>
    <definedName name="JV_FS_PRAESENTATIONEN.PREMEETING_DATUM">[3]Import!$X$4:$X$10</definedName>
    <definedName name="JV_FS_PRAESENTATIONEN.PROJECTS">[3]Import!$AG$4:$AG$10</definedName>
    <definedName name="JV_FS_PRAESENTATIONEN.STATUS">[3]Import!$AI$4:$AI$10</definedName>
    <definedName name="JV_FS_PRAESENTATIONEN.STK_SUMME">[3]Import!$AE$4:$AE$10</definedName>
    <definedName name="JV_FS_PRAESENTATIONEN.TEILE_BEZ">[3]Import!$D$4:$D$10</definedName>
    <definedName name="JV_FS_PRAESENTATIONEN.TEILE_BEZ_ENGL">[3]Import!$E$4:$E$10</definedName>
    <definedName name="JV_FS_PRAESENTATIONEN.TEILE_JE_FZG">[3]Import!$G$4:$G$10</definedName>
    <definedName name="JV_FS_PRAESENTATIONEN.TEILENUMMER">[3]Import!$F$4:$F$10</definedName>
    <definedName name="JV_FS_PRAESENTATIONEN.VERSION">[3]Import!$AN$4:$AN$10</definedName>
    <definedName name="JV_FS_PRAESENTATIONEN.VERTRAGSART">[3]Import!$AC$4:$AC$10</definedName>
    <definedName name="JV_FS_PRAESENTATIONEN.VOLUME">[3]Import!$AA$4:$AA$10</definedName>
    <definedName name="JV_FS_PRAESENTATIONEN.WSTG">[3]Import!$I$4:$I$10</definedName>
    <definedName name="JV_FS_PRAESENTATIONEN.ZEICHNUNGSDATUM">[3]Import!$N$4:$N$10</definedName>
    <definedName name="JV_FS_REC.BEDARF">[3]Import!$G$489:$G$546</definedName>
    <definedName name="JV_FS_REC.DM_APREIS">[3]Import!$J$489:$J$546</definedName>
    <definedName name="JV_FS_REC.DM_BPREIS">[3]Import!$K$489:$K$546</definedName>
    <definedName name="JV_FS_REC.FS_NR">[3]Import!$B$489:$B$546</definedName>
    <definedName name="JV_FS_REC.FS_POSITION">[3]Import!$C$489:$C$546</definedName>
    <definedName name="JV_FS_REC.INVESTMENT">[3]Import!$M$489:$M$546</definedName>
    <definedName name="JV_FS_REC.LIEF_ID">[3]Import!$D$489:$D$546</definedName>
    <definedName name="JV_FS_REC.LIEF_NAME_PROD">[3]Import!$H$489:$H$546</definedName>
    <definedName name="JV_FS_REC.LND_KB_LAND">[3]Import!$I$489:$I$546</definedName>
    <definedName name="JV_FS_REC.LOG_KONZEPT">[3]Import!$F$489:$F$546</definedName>
    <definedName name="JV_FS_REC.LPT_ID">[3]Import!$N$489:$N$546</definedName>
    <definedName name="JV_FS_REC.QUOTE_PROZENT">[3]Import!$L$489:$L$546</definedName>
    <definedName name="JV_FS_REC.TURNOVER">[3]Import!$O$489:$O$546</definedName>
    <definedName name="JV_FS_REC.VERSION">[3]Import!$Q$489:$Q$546</definedName>
    <definedName name="JV_FS_REC.WERK_ID">[3]Import!$E$489:$E$546</definedName>
    <definedName name="JV_FS_REC.WERKSNAME">[3]Import!$P$489:$P$546</definedName>
    <definedName name="JV_FS_REC_LIEF.AVG_PROTOPREIS">[3]Import!$F$550:$F$566</definedName>
    <definedName name="JV_FS_REC_LIEF.DM_WERKZEUGKOSTEN">[3]Import!$E$550:$E$566</definedName>
    <definedName name="JV_FS_REC_LIEF.ENTWICKLUNGSKOSTEN">[3]Import!$P$550:$P$566</definedName>
    <definedName name="JV_FS_REC_LIEF.FS_POSITION">[3]Import!$B$550:$B$566</definedName>
    <definedName name="JV_FS_REC_LIEF.LIEF_ID">[3]Import!$C$550:$C$566</definedName>
    <definedName name="JV_FS_REC_LIEF.R1">[3]Import!$H$550:$H$566</definedName>
    <definedName name="JV_FS_REC_LIEF.R2">[3]Import!$I$550:$I$566</definedName>
    <definedName name="JV_FS_REC_LIEF.R3">[3]Import!$J$550:$J$566</definedName>
    <definedName name="JV_FS_REC_LIEF.R4">[3]Import!$K$550:$K$566</definedName>
    <definedName name="JV_FS_REC_LIEF.R5">[3]Import!$L$550:$L$566</definedName>
    <definedName name="JV_FS_REC_LIEF.R6">[3]Import!$M$550:$M$566</definedName>
    <definedName name="JV_FS_REC_LIEF.R7">[3]Import!$N$550:$N$566</definedName>
    <definedName name="JV_FS_REC_LIEF.R8">[3]Import!$O$550:$O$566</definedName>
    <definedName name="JV_FS_REC_LIEF.SOP">[3]Import!$G$550:$G$566</definedName>
    <definedName name="JV_FS_REC_LIEF.STK_SUMME">[3]Import!$D$550:$D$566</definedName>
    <definedName name="JV_FS_REC_SAVING.FRUEHEST_SOP">[3]Import!$C$570:$C$571</definedName>
    <definedName name="JV_FS_REC_SAVING.FS_POSITION">[3]Import!$B$570:$B$571</definedName>
    <definedName name="JV_FS_REC_SAVING.SAV_PA0">[3]Import!$E$570:$E$571</definedName>
    <definedName name="JV_FS_REC_SAVING.SAV_PA1">[3]Import!$F$570:$F$571</definedName>
    <definedName name="JV_FS_REC_SAVING.SAV_PA2">[3]Import!$G$570:$G$571</definedName>
    <definedName name="JV_FS_REC_SAVING.SAV_PA3">[3]Import!$H$570:$H$571</definedName>
    <definedName name="JV_FS_REC_SAVING.SAV_PA4">[3]Import!$I$570:$I$571</definedName>
    <definedName name="JV_FS_REC_SAVING.SAV_PA5">[3]Import!$J$570:$J$571</definedName>
    <definedName name="JV_FS_REC_SAVING.SAV_PA6">[3]Import!$K$570:$K$571</definedName>
    <definedName name="JV_FS_REC_SAVING.SAV_PA7">[3]Import!$L$570:$L$571</definedName>
    <definedName name="JV_FS_REC_SAVING.SOP_BASIS">[3]Import!$D$570:$D$571</definedName>
    <definedName name="JV_FS_REC_SAVING.TOTAL_SAVING_OVER_LIFE">[3]Import!$M$570:$M$571</definedName>
    <definedName name="JV_FS_RV_AVG_PROTODATA.DM_AVG_PROTOPREIS">[3]Import!$D$122:$D$123</definedName>
    <definedName name="JV_FS_RV_AVG_PROTODATA.DM_WERKZEUGKOSTEN">[3]Import!$E$122:$E$123</definedName>
    <definedName name="JV_FS_RV_AVG_PROTODATA.FS_POSITION">[3]Import!$B$122:$B$123</definedName>
    <definedName name="JV_FS_RV_AVG_PROTODATA.LIEF_ID">[3]Import!$C$122:$C$123</definedName>
    <definedName name="JV_FS_RV_LTERM_PNACHLASS.BJAHR1">[3]Import!$E$147:$E$163</definedName>
    <definedName name="JV_FS_RV_LTERM_PNACHLASS.BJAHR2">[3]Import!$G$147:$G$163</definedName>
    <definedName name="JV_FS_RV_LTERM_PNACHLASS.BJAHR3">[3]Import!$I$147:$I$163</definedName>
    <definedName name="JV_FS_RV_LTERM_PNACHLASS.BJAHR4">[3]Import!$K$147:$K$163</definedName>
    <definedName name="JV_FS_RV_LTERM_PNACHLASS.BJAHR5">[3]Import!$M$147:$M$163</definedName>
    <definedName name="JV_FS_RV_LTERM_PNACHLASS.BJAHR6">[3]Import!$O$147:$O$163</definedName>
    <definedName name="JV_FS_RV_LTERM_PNACHLASS.BJAHR7">[3]Import!$Q$147:$Q$163</definedName>
    <definedName name="JV_FS_RV_LTERM_PNACHLASS.BJAHR8">[3]Import!$S$147:$S$163</definedName>
    <definedName name="JV_FS_RV_LTERM_PNACHLASS.ENTWICKLUNGSKOSTEN">[3]Import!$X$147:$X$163</definedName>
    <definedName name="JV_FS_RV_LTERM_PNACHLASS.FS_POSITION">[3]Import!$B$147:$B$163</definedName>
    <definedName name="JV_FS_RV_LTERM_PNACHLASS.INVESTITIONEN">[3]Import!$U$147:$U$163</definedName>
    <definedName name="JV_FS_RV_LTERM_PNACHLASS.LIEF_ID">[3]Import!$C$147:$C$163</definedName>
    <definedName name="JV_FS_RV_LTERM_PNACHLASS.LIEF_NAME_PROD">[3]Import!$D$147:$D$163</definedName>
    <definedName name="JV_FS_RV_LTERM_PNACHLASS.PROTO_KOSTEN">[3]Import!$W$147:$W$163</definedName>
    <definedName name="JV_FS_RV_LTERM_PNACHLASS.REDUCTION_1">[3]Import!$F$147:$F$163</definedName>
    <definedName name="JV_FS_RV_LTERM_PNACHLASS.REDUCTION_2">[3]Import!$H$147:$H$163</definedName>
    <definedName name="JV_FS_RV_LTERM_PNACHLASS.REDUCTION_3">[3]Import!$J$147:$J$163</definedName>
    <definedName name="JV_FS_RV_LTERM_PNACHLASS.REDUCTION_4">[3]Import!$L$147:$L$163</definedName>
    <definedName name="JV_FS_RV_LTERM_PNACHLASS.REDUCTION_5">[3]Import!$N$147:$N$163</definedName>
    <definedName name="JV_FS_RV_LTERM_PNACHLASS.REDUCTION_6">[3]Import!$P$147:$P$163</definedName>
    <definedName name="JV_FS_RV_LTERM_PNACHLASS.REDUCTION_7">[3]Import!$R$147:$R$163</definedName>
    <definedName name="JV_FS_RV_LTERM_PNACHLASS.REDUCTION_8">[3]Import!$T$147:$T$163</definedName>
    <definedName name="JV_FS_RV_LTERM_PNACHLASS.TURNOVER_OVER_LIFE">[3]Import!$V$147:$V$163</definedName>
    <definedName name="L" localSheetId="8">[18]협조전!#REF!</definedName>
    <definedName name="L" localSheetId="9">[18]협조전!#REF!</definedName>
    <definedName name="L" localSheetId="11">[18]협조전!#REF!</definedName>
    <definedName name="L" localSheetId="13">[18]협조전!#REF!</definedName>
    <definedName name="L">#REF!</definedName>
    <definedName name="LARGE" localSheetId="8">#REF!</definedName>
    <definedName name="LARGE" localSheetId="9">#REF!</definedName>
    <definedName name="LARGE" localSheetId="11">#REF!</definedName>
    <definedName name="LARGE" localSheetId="13">#REF!</definedName>
    <definedName name="LARGE">#REF!</definedName>
    <definedName name="Mischpreis1" localSheetId="8">#REF!</definedName>
    <definedName name="Mischpreis1" localSheetId="9">#REF!</definedName>
    <definedName name="Mischpreis1" localSheetId="11">#REF!</definedName>
    <definedName name="Mischpreis1" localSheetId="13">#REF!</definedName>
    <definedName name="Mischpreis1">#REF!</definedName>
    <definedName name="Mischpreis2" localSheetId="8">#REF!</definedName>
    <definedName name="Mischpreis2" localSheetId="9">#REF!</definedName>
    <definedName name="Mischpreis2" localSheetId="11">#REF!</definedName>
    <definedName name="Mischpreis2" localSheetId="13">#REF!</definedName>
    <definedName name="Mischpreis2">#REF!</definedName>
    <definedName name="Mischpreis3" localSheetId="8">#REF!</definedName>
    <definedName name="Mischpreis3" localSheetId="9">#REF!</definedName>
    <definedName name="Mischpreis3" localSheetId="11">#REF!</definedName>
    <definedName name="Mischpreis3" localSheetId="13">#REF!</definedName>
    <definedName name="Mischpreis3">#REF!</definedName>
    <definedName name="Mischpreis4" localSheetId="8">#REF!</definedName>
    <definedName name="Mischpreis4" localSheetId="9">#REF!</definedName>
    <definedName name="Mischpreis4" localSheetId="11">#REF!</definedName>
    <definedName name="Mischpreis4" localSheetId="13">#REF!</definedName>
    <definedName name="Mischpreis4">#REF!</definedName>
    <definedName name="Model_ID">[4]Model!$A$4:$A$43</definedName>
    <definedName name="Mq" localSheetId="8">[22]GRACE!#REF!</definedName>
    <definedName name="Mq" localSheetId="9">[22]GRACE!#REF!</definedName>
    <definedName name="Mq" localSheetId="11">[22]GRACE!#REF!</definedName>
    <definedName name="Mq" localSheetId="13">[22]GRACE!#REF!</definedName>
    <definedName name="Mq">#REF!</definedName>
    <definedName name="M행" localSheetId="8">#REF!</definedName>
    <definedName name="M행" localSheetId="9">#REF!</definedName>
    <definedName name="M행" localSheetId="11">#REF!</definedName>
    <definedName name="M행" localSheetId="13">#REF!</definedName>
    <definedName name="M행">#REF!</definedName>
    <definedName name="NEWCODE" localSheetId="8">#REF!</definedName>
    <definedName name="NEWCODE" localSheetId="9">#REF!</definedName>
    <definedName name="NEWCODE" localSheetId="11">#REF!</definedName>
    <definedName name="NEWCODE" localSheetId="13">#REF!</definedName>
    <definedName name="NEWCODE">#REF!</definedName>
    <definedName name="nime" localSheetId="8" hidden="1">#REF!</definedName>
    <definedName name="nime" localSheetId="9" hidden="1">#REF!</definedName>
    <definedName name="nime" localSheetId="11" hidden="1">#REF!</definedName>
    <definedName name="nime" localSheetId="13" hidden="1">#REF!</definedName>
    <definedName name="nime" hidden="1">#REF!</definedName>
    <definedName name="N행" localSheetId="8">#REF!</definedName>
    <definedName name="N행" localSheetId="9">#REF!</definedName>
    <definedName name="N행" localSheetId="11">#REF!</definedName>
    <definedName name="N행" localSheetId="13">#REF!</definedName>
    <definedName name="N행">#REF!</definedName>
    <definedName name="O행" localSheetId="8">#REF!</definedName>
    <definedName name="O행" localSheetId="9">#REF!</definedName>
    <definedName name="O행" localSheetId="11">#REF!</definedName>
    <definedName name="O행" localSheetId="13">#REF!</definedName>
    <definedName name="O행">#REF!</definedName>
    <definedName name="plant" localSheetId="8">#REF!</definedName>
    <definedName name="plant" localSheetId="9">#REF!</definedName>
    <definedName name="plant" localSheetId="11">#REF!</definedName>
    <definedName name="plant" localSheetId="13">#REF!</definedName>
    <definedName name="plant">#REF!</definedName>
    <definedName name="PLANTS" localSheetId="8">#REF!</definedName>
    <definedName name="PLANTS" localSheetId="9">#REF!</definedName>
    <definedName name="PLANTS" localSheetId="11">#REF!</definedName>
    <definedName name="PLANTS" localSheetId="13">#REF!</definedName>
    <definedName name="PLANTS">#REF!</definedName>
    <definedName name="PNPrinciple" localSheetId="8">[16]Constant!#REF!</definedName>
    <definedName name="PNPrinciple" localSheetId="9">[16]Constant!#REF!</definedName>
    <definedName name="PNPrinciple" localSheetId="11">[16]Constant!#REF!</definedName>
    <definedName name="PNPrinciple" localSheetId="13">[16]Constant!#REF!</definedName>
    <definedName name="PNPrinciple">#REF!</definedName>
    <definedName name="prem" localSheetId="8">#REF!</definedName>
    <definedName name="prem" localSheetId="9">#REF!</definedName>
    <definedName name="prem" localSheetId="11">#REF!</definedName>
    <definedName name="prem" localSheetId="13">#REF!</definedName>
    <definedName name="prem">#REF!</definedName>
    <definedName name="_xlnm.Print_Area" localSheetId="8">BOM清单成本核算!$A$1:$AH$34</definedName>
    <definedName name="_xlnm.Print_Area" localSheetId="9">'SHT0001644'!$A$1:$AQ$39</definedName>
    <definedName name="_xlnm.Print_Area" localSheetId="11">'SHT0001666'!$A$1:$AR$40</definedName>
    <definedName name="_xlnm.Print_Area" localSheetId="10">'SHT0016630  '!$A$1:$AM$34</definedName>
    <definedName name="_xlnm.Print_Area" localSheetId="12">'SHT0016635'!$A$1:$AM$33</definedName>
    <definedName name="_xlnm.Print_Area" localSheetId="13">副驾底支架总成新!$A$1:$AX$55</definedName>
    <definedName name="_xlnm.Print_Area" localSheetId="4">驾驶员座椅总成!$A$1:$BH$162</definedName>
    <definedName name="_xlnm.Print_Area" localSheetId="3">驾驶员座椅总成首页!$A$1:$AA$150</definedName>
    <definedName name="_xlnm.Print_Area" localSheetId="6">'前座总成 '!$A$1:$BB$110</definedName>
    <definedName name="_xlnm.Print_Area" localSheetId="5">'前座总成首页 '!$A$1:$AA$90</definedName>
    <definedName name="_xlnm.Print_Area" localSheetId="14">坐垫泡沫!$A$1:$AY$13</definedName>
    <definedName name="PRINT_AREA_MI" localSheetId="8">'[23]RD제품개발투자비(매가)'!#REF!</definedName>
    <definedName name="PRINT_AREA_MI" localSheetId="9">'[23]RD제품개발투자비(매가)'!#REF!</definedName>
    <definedName name="PRINT_AREA_MI" localSheetId="11">'[23]RD제품개발투자비(매가)'!#REF!</definedName>
    <definedName name="PRINT_AREA_MI" localSheetId="13">'[23]RD제품개발투자비(매가)'!#REF!</definedName>
    <definedName name="PRINT_AREA_MI">#REF!</definedName>
    <definedName name="_xlnm.Print_Titles" localSheetId="8">BOM清单成本核算!$10:$11</definedName>
    <definedName name="_xlnm.Print_Titles" localSheetId="9">'SHT0001644'!$7:$8</definedName>
    <definedName name="_xlnm.Print_Titles" localSheetId="11">'SHT0001666'!$9:$10</definedName>
    <definedName name="_xlnm.Print_Titles" localSheetId="7">'SHT0011281'!$8:$9</definedName>
    <definedName name="_xlnm.Print_Titles" localSheetId="13">副驾底支架总成新!$8:$8</definedName>
    <definedName name="_xlnm.Print_Titles" localSheetId="4">驾驶员座椅总成!$7:$7</definedName>
    <definedName name="_xlnm.Print_Titles" localSheetId="6">'前座总成 '!$8:$8</definedName>
    <definedName name="PROJECT명" localSheetId="8">#REF!</definedName>
    <definedName name="PROJECT명" localSheetId="9">#REF!</definedName>
    <definedName name="PROJECT명" localSheetId="11">#REF!</definedName>
    <definedName name="PROJECT명" localSheetId="13">#REF!</definedName>
    <definedName name="PROJECT명">#REF!</definedName>
    <definedName name="PROTO" localSheetId="8">#REF!</definedName>
    <definedName name="PROTO" localSheetId="9">#REF!</definedName>
    <definedName name="PROTO" localSheetId="11">#REF!</definedName>
    <definedName name="PROTO" localSheetId="13">#REF!</definedName>
    <definedName name="PROTO">#REF!</definedName>
    <definedName name="PROTO1" localSheetId="8">#REF!</definedName>
    <definedName name="PROTO1" localSheetId="9">#REF!</definedName>
    <definedName name="PROTO1" localSheetId="11">#REF!</definedName>
    <definedName name="PROTO1" localSheetId="13">#REF!</definedName>
    <definedName name="PROTO1">#REF!</definedName>
    <definedName name="PV_Cost_Tot">[6]Worksheet!$Q$63</definedName>
    <definedName name="PV_Cost_Tot_Mkt">[6]Worksheet!$R$63</definedName>
    <definedName name="PV_Grand_Total" localSheetId="8">#REF!</definedName>
    <definedName name="PV_Grand_Total" localSheetId="9">#REF!</definedName>
    <definedName name="PV_Grand_Total" localSheetId="11">#REF!</definedName>
    <definedName name="PV_Grand_Total" localSheetId="13">#REF!</definedName>
    <definedName name="PV_Grand_Total">#REF!</definedName>
    <definedName name="PV_Grand_Total_Mkt" localSheetId="8">#REF!</definedName>
    <definedName name="PV_Grand_Total_Mkt" localSheetId="9">#REF!</definedName>
    <definedName name="PV_Grand_Total_Mkt" localSheetId="11">#REF!</definedName>
    <definedName name="PV_Grand_Total_Mkt" localSheetId="13">#REF!</definedName>
    <definedName name="PV_Grand_Total_Mkt">#REF!</definedName>
    <definedName name="P행" localSheetId="8">#REF!</definedName>
    <definedName name="P행" localSheetId="9">#REF!</definedName>
    <definedName name="P행" localSheetId="11">#REF!</definedName>
    <definedName name="P행" localSheetId="13">#REF!</definedName>
    <definedName name="P행">#REF!</definedName>
    <definedName name="Q행" localSheetId="8">#REF!</definedName>
    <definedName name="Q행" localSheetId="9">#REF!</definedName>
    <definedName name="Q행" localSheetId="11">#REF!</definedName>
    <definedName name="Q행" localSheetId="13">#REF!</definedName>
    <definedName name="Q행">#REF!</definedName>
    <definedName name="Retest_Percent" localSheetId="8">#REF!</definedName>
    <definedName name="Retest_Percent" localSheetId="9">#REF!</definedName>
    <definedName name="Retest_Percent" localSheetId="11">#REF!</definedName>
    <definedName name="Retest_Percent" localSheetId="13">#REF!</definedName>
    <definedName name="Retest_Percent">#REF!</definedName>
    <definedName name="Retest_Tot" localSheetId="8">#REF!</definedName>
    <definedName name="Retest_Tot" localSheetId="9">#REF!</definedName>
    <definedName name="Retest_Tot" localSheetId="11">#REF!</definedName>
    <definedName name="Retest_Tot" localSheetId="13">#REF!</definedName>
    <definedName name="Retest_Tot">#REF!</definedName>
    <definedName name="Retest_Tot_Mkt" localSheetId="8">#REF!</definedName>
    <definedName name="Retest_Tot_Mkt" localSheetId="9">#REF!</definedName>
    <definedName name="Retest_Tot_Mkt" localSheetId="11">#REF!</definedName>
    <definedName name="Retest_Tot_Mkt" localSheetId="13">#REF!</definedName>
    <definedName name="Retest_Tot_Mkt">#REF!</definedName>
    <definedName name="R행" localSheetId="8">#REF!</definedName>
    <definedName name="R행" localSheetId="9">#REF!</definedName>
    <definedName name="R행" localSheetId="11">#REF!</definedName>
    <definedName name="R행" localSheetId="13">#REF!</definedName>
    <definedName name="R행">#REF!</definedName>
    <definedName name="SMALL" localSheetId="8">#REF!</definedName>
    <definedName name="SMALL" localSheetId="9">#REF!</definedName>
    <definedName name="SMALL" localSheetId="11">#REF!</definedName>
    <definedName name="SMALL" localSheetId="13">#REF!</definedName>
    <definedName name="SMALL">#REF!</definedName>
    <definedName name="SPEED_D170" localSheetId="8">#REF!</definedName>
    <definedName name="SPEED_D170" localSheetId="9">#REF!</definedName>
    <definedName name="SPEED_D170" localSheetId="11">#REF!</definedName>
    <definedName name="SPEED_D170" localSheetId="13">#REF!</definedName>
    <definedName name="SPEED_D170">#REF!</definedName>
    <definedName name="SSRR">[11]기안!$A$43</definedName>
    <definedName name="S행" localSheetId="8">#REF!</definedName>
    <definedName name="S행" localSheetId="9">#REF!</definedName>
    <definedName name="S행" localSheetId="11">#REF!</definedName>
    <definedName name="S행" localSheetId="13">#REF!</definedName>
    <definedName name="S행">#REF!</definedName>
    <definedName name="Total_DV_and_PV_Testing" localSheetId="8">#REF!</definedName>
    <definedName name="Total_DV_and_PV_Testing" localSheetId="9">#REF!</definedName>
    <definedName name="Total_DV_and_PV_Testing" localSheetId="11">#REF!</definedName>
    <definedName name="Total_DV_and_PV_Testing" localSheetId="13">#REF!</definedName>
    <definedName name="Total_DV_and_PV_Testing">#REF!</definedName>
    <definedName name="Total_DV_and_PV_Testing_Mkt" localSheetId="8">#REF!</definedName>
    <definedName name="Total_DV_and_PV_Testing_Mkt" localSheetId="9">#REF!</definedName>
    <definedName name="Total_DV_and_PV_Testing_Mkt" localSheetId="11">#REF!</definedName>
    <definedName name="Total_DV_and_PV_Testing_Mkt" localSheetId="13">#REF!</definedName>
    <definedName name="Total_DV_and_PV_Testing_Mkt">#REF!</definedName>
    <definedName name="T행" localSheetId="8">#REF!</definedName>
    <definedName name="T행" localSheetId="9">#REF!</definedName>
    <definedName name="T행" localSheetId="11">#REF!</definedName>
    <definedName name="T행" localSheetId="13">#REF!</definedName>
    <definedName name="T행">#REF!</definedName>
    <definedName name="unit" localSheetId="8">#REF!</definedName>
    <definedName name="unit" localSheetId="9">#REF!</definedName>
    <definedName name="unit" localSheetId="11">#REF!</definedName>
    <definedName name="unit" localSheetId="13">#REF!</definedName>
    <definedName name="unit">#REF!</definedName>
    <definedName name="uu" localSheetId="8">#REF!</definedName>
    <definedName name="uu" localSheetId="9">#REF!</definedName>
    <definedName name="uu" localSheetId="11">#REF!</definedName>
    <definedName name="uu" localSheetId="13">#REF!</definedName>
    <definedName name="uu">#REF!</definedName>
    <definedName name="U행" localSheetId="8">#REF!</definedName>
    <definedName name="U행" localSheetId="9">#REF!</definedName>
    <definedName name="U행" localSheetId="11">#REF!</definedName>
    <definedName name="U행" localSheetId="13">#REF!</definedName>
    <definedName name="U행">#REF!</definedName>
    <definedName name="V_FS_BAUSTUFE_VORGABEN_STK.FS_POSITION">[3]Import!$B$117:$B$118</definedName>
    <definedName name="V_FS_BAUSTUFE_VORGABEN_STK.STUECKZAHL">[3]Import!$D$117:$D$118</definedName>
    <definedName name="V_FS_BAUSTUFE_VORGABEN_STK.STUFE">[3]Import!$C$117:$C$118</definedName>
    <definedName name="Visualisierung">[3]Import!$K$389:$K$485</definedName>
    <definedName name="VV" localSheetId="8">#REF!</definedName>
    <definedName name="VV" localSheetId="9">#REF!</definedName>
    <definedName name="VV" localSheetId="11">#REF!</definedName>
    <definedName name="VV" localSheetId="13">#REF!</definedName>
    <definedName name="VV">#REF!</definedName>
    <definedName name="V행" localSheetId="8">#REF!</definedName>
    <definedName name="V행" localSheetId="9">#REF!</definedName>
    <definedName name="V행" localSheetId="11">#REF!</definedName>
    <definedName name="V행" localSheetId="13">#REF!</definedName>
    <definedName name="V행">#REF!</definedName>
    <definedName name="W" localSheetId="8">#REF!</definedName>
    <definedName name="W" localSheetId="9">#REF!</definedName>
    <definedName name="W" localSheetId="11">#REF!</definedName>
    <definedName name="W" localSheetId="13">#REF!</definedName>
    <definedName name="W">#REF!</definedName>
    <definedName name="Werk011" localSheetId="8">#REF!</definedName>
    <definedName name="Werk011" localSheetId="9">#REF!</definedName>
    <definedName name="Werk011" localSheetId="11">#REF!</definedName>
    <definedName name="Werk011" localSheetId="13">#REF!</definedName>
    <definedName name="Werk011">#REF!</definedName>
    <definedName name="Werk012" localSheetId="8">#REF!</definedName>
    <definedName name="Werk012" localSheetId="9">#REF!</definedName>
    <definedName name="Werk012" localSheetId="11">#REF!</definedName>
    <definedName name="Werk012" localSheetId="13">#REF!</definedName>
    <definedName name="Werk012">#REF!</definedName>
    <definedName name="Werk013" localSheetId="8">#REF!</definedName>
    <definedName name="Werk013" localSheetId="9">#REF!</definedName>
    <definedName name="Werk013" localSheetId="11">#REF!</definedName>
    <definedName name="Werk013" localSheetId="13">#REF!</definedName>
    <definedName name="Werk013">#REF!</definedName>
    <definedName name="Werk014" localSheetId="8">#REF!</definedName>
    <definedName name="Werk014" localSheetId="9">#REF!</definedName>
    <definedName name="Werk014" localSheetId="11">#REF!</definedName>
    <definedName name="Werk014" localSheetId="13">#REF!</definedName>
    <definedName name="Werk014">#REF!</definedName>
    <definedName name="Werk021" localSheetId="8">#REF!</definedName>
    <definedName name="Werk021" localSheetId="9">#REF!</definedName>
    <definedName name="Werk021" localSheetId="11">#REF!</definedName>
    <definedName name="Werk021" localSheetId="13">#REF!</definedName>
    <definedName name="Werk021">#REF!</definedName>
    <definedName name="Werk022" localSheetId="8">#REF!</definedName>
    <definedName name="Werk022" localSheetId="9">#REF!</definedName>
    <definedName name="Werk022" localSheetId="11">#REF!</definedName>
    <definedName name="Werk022" localSheetId="13">#REF!</definedName>
    <definedName name="Werk022">#REF!</definedName>
    <definedName name="Werk023" localSheetId="8">#REF!</definedName>
    <definedName name="Werk023" localSheetId="9">#REF!</definedName>
    <definedName name="Werk023" localSheetId="11">#REF!</definedName>
    <definedName name="Werk023" localSheetId="13">#REF!</definedName>
    <definedName name="Werk023">#REF!</definedName>
    <definedName name="Werk024" localSheetId="8">#REF!</definedName>
    <definedName name="Werk024" localSheetId="9">#REF!</definedName>
    <definedName name="Werk024" localSheetId="11">#REF!</definedName>
    <definedName name="Werk024" localSheetId="13">#REF!</definedName>
    <definedName name="Werk024">#REF!</definedName>
    <definedName name="Werk031" localSheetId="8">#REF!</definedName>
    <definedName name="Werk031" localSheetId="9">#REF!</definedName>
    <definedName name="Werk031" localSheetId="11">#REF!</definedName>
    <definedName name="Werk031" localSheetId="13">#REF!</definedName>
    <definedName name="Werk031">#REF!</definedName>
    <definedName name="Werk032" localSheetId="8">#REF!</definedName>
    <definedName name="Werk032" localSheetId="9">#REF!</definedName>
    <definedName name="Werk032" localSheetId="11">#REF!</definedName>
    <definedName name="Werk032" localSheetId="13">#REF!</definedName>
    <definedName name="Werk032">#REF!</definedName>
    <definedName name="Werk033" localSheetId="8">#REF!</definedName>
    <definedName name="Werk033" localSheetId="9">#REF!</definedName>
    <definedName name="Werk033" localSheetId="11">#REF!</definedName>
    <definedName name="Werk033" localSheetId="13">#REF!</definedName>
    <definedName name="Werk033">#REF!</definedName>
    <definedName name="Werk034" localSheetId="8">#REF!</definedName>
    <definedName name="Werk034" localSheetId="9">#REF!</definedName>
    <definedName name="Werk034" localSheetId="11">#REF!</definedName>
    <definedName name="Werk034" localSheetId="13">#REF!</definedName>
    <definedName name="Werk034">#REF!</definedName>
    <definedName name="Werk041" localSheetId="8">#REF!</definedName>
    <definedName name="Werk041" localSheetId="9">#REF!</definedName>
    <definedName name="Werk041" localSheetId="11">#REF!</definedName>
    <definedName name="Werk041" localSheetId="13">#REF!</definedName>
    <definedName name="Werk041">#REF!</definedName>
    <definedName name="Werk042" localSheetId="8">#REF!</definedName>
    <definedName name="Werk042" localSheetId="9">#REF!</definedName>
    <definedName name="Werk042" localSheetId="11">#REF!</definedName>
    <definedName name="Werk042" localSheetId="13">#REF!</definedName>
    <definedName name="Werk042">#REF!</definedName>
    <definedName name="Werk043" localSheetId="8">#REF!</definedName>
    <definedName name="Werk043" localSheetId="9">#REF!</definedName>
    <definedName name="Werk043" localSheetId="11">#REF!</definedName>
    <definedName name="Werk043" localSheetId="13">#REF!</definedName>
    <definedName name="Werk043">#REF!</definedName>
    <definedName name="Werk044" localSheetId="8">#REF!</definedName>
    <definedName name="Werk044" localSheetId="9">#REF!</definedName>
    <definedName name="Werk044" localSheetId="11">#REF!</definedName>
    <definedName name="Werk044" localSheetId="13">#REF!</definedName>
    <definedName name="Werk044">#REF!</definedName>
    <definedName name="Werk051" localSheetId="8">#REF!</definedName>
    <definedName name="Werk051" localSheetId="9">#REF!</definedName>
    <definedName name="Werk051" localSheetId="11">#REF!</definedName>
    <definedName name="Werk051" localSheetId="13">#REF!</definedName>
    <definedName name="Werk051">#REF!</definedName>
    <definedName name="Werk052" localSheetId="8">#REF!</definedName>
    <definedName name="Werk052" localSheetId="9">#REF!</definedName>
    <definedName name="Werk052" localSheetId="11">#REF!</definedName>
    <definedName name="Werk052" localSheetId="13">#REF!</definedName>
    <definedName name="Werk052">#REF!</definedName>
    <definedName name="Werk053" localSheetId="8">#REF!</definedName>
    <definedName name="Werk053" localSheetId="9">#REF!</definedName>
    <definedName name="Werk053" localSheetId="11">#REF!</definedName>
    <definedName name="Werk053" localSheetId="13">#REF!</definedName>
    <definedName name="Werk053">#REF!</definedName>
    <definedName name="Werk054" localSheetId="8">#REF!</definedName>
    <definedName name="Werk054" localSheetId="9">#REF!</definedName>
    <definedName name="Werk054" localSheetId="11">#REF!</definedName>
    <definedName name="Werk054" localSheetId="13">#REF!</definedName>
    <definedName name="Werk054">#REF!</definedName>
    <definedName name="Werk061" localSheetId="8">#REF!</definedName>
    <definedName name="Werk061" localSheetId="9">#REF!</definedName>
    <definedName name="Werk061" localSheetId="11">#REF!</definedName>
    <definedName name="Werk061" localSheetId="13">#REF!</definedName>
    <definedName name="Werk061">#REF!</definedName>
    <definedName name="Werk062" localSheetId="8">#REF!</definedName>
    <definedName name="Werk062" localSheetId="9">#REF!</definedName>
    <definedName name="Werk062" localSheetId="11">#REF!</definedName>
    <definedName name="Werk062" localSheetId="13">#REF!</definedName>
    <definedName name="Werk062">#REF!</definedName>
    <definedName name="Werk063" localSheetId="8">#REF!</definedName>
    <definedName name="Werk063" localSheetId="9">#REF!</definedName>
    <definedName name="Werk063" localSheetId="11">#REF!</definedName>
    <definedName name="Werk063" localSheetId="13">#REF!</definedName>
    <definedName name="Werk063">#REF!</definedName>
    <definedName name="Werk064" localSheetId="8">#REF!</definedName>
    <definedName name="Werk064" localSheetId="9">#REF!</definedName>
    <definedName name="Werk064" localSheetId="11">#REF!</definedName>
    <definedName name="Werk064" localSheetId="13">#REF!</definedName>
    <definedName name="Werk064">#REF!</definedName>
    <definedName name="Werk071" localSheetId="8">#REF!</definedName>
    <definedName name="Werk071" localSheetId="9">#REF!</definedName>
    <definedName name="Werk071" localSheetId="11">#REF!</definedName>
    <definedName name="Werk071" localSheetId="13">#REF!</definedName>
    <definedName name="Werk071">#REF!</definedName>
    <definedName name="Werk072" localSheetId="8">#REF!</definedName>
    <definedName name="Werk072" localSheetId="9">#REF!</definedName>
    <definedName name="Werk072" localSheetId="11">#REF!</definedName>
    <definedName name="Werk072" localSheetId="13">#REF!</definedName>
    <definedName name="Werk072">#REF!</definedName>
    <definedName name="Werk073" localSheetId="8">#REF!</definedName>
    <definedName name="Werk073" localSheetId="9">#REF!</definedName>
    <definedName name="Werk073" localSheetId="11">#REF!</definedName>
    <definedName name="Werk073" localSheetId="13">#REF!</definedName>
    <definedName name="Werk073">#REF!</definedName>
    <definedName name="Werk074" localSheetId="8">#REF!</definedName>
    <definedName name="Werk074" localSheetId="9">#REF!</definedName>
    <definedName name="Werk074" localSheetId="11">#REF!</definedName>
    <definedName name="Werk074" localSheetId="13">#REF!</definedName>
    <definedName name="Werk074">#REF!</definedName>
    <definedName name="Werk081" localSheetId="8">#REF!</definedName>
    <definedName name="Werk081" localSheetId="9">#REF!</definedName>
    <definedName name="Werk081" localSheetId="11">#REF!</definedName>
    <definedName name="Werk081" localSheetId="13">#REF!</definedName>
    <definedName name="Werk081">#REF!</definedName>
    <definedName name="Werk082" localSheetId="8">#REF!</definedName>
    <definedName name="Werk082" localSheetId="9">#REF!</definedName>
    <definedName name="Werk082" localSheetId="11">#REF!</definedName>
    <definedName name="Werk082" localSheetId="13">#REF!</definedName>
    <definedName name="Werk082">#REF!</definedName>
    <definedName name="Werk083" localSheetId="8">#REF!</definedName>
    <definedName name="Werk083" localSheetId="9">#REF!</definedName>
    <definedName name="Werk083" localSheetId="11">#REF!</definedName>
    <definedName name="Werk083" localSheetId="13">#REF!</definedName>
    <definedName name="Werk083">#REF!</definedName>
    <definedName name="Werk084" localSheetId="8">#REF!</definedName>
    <definedName name="Werk084" localSheetId="9">#REF!</definedName>
    <definedName name="Werk084" localSheetId="11">#REF!</definedName>
    <definedName name="Werk084" localSheetId="13">#REF!</definedName>
    <definedName name="Werk084">#REF!</definedName>
    <definedName name="Werk091" localSheetId="8">#REF!</definedName>
    <definedName name="Werk091" localSheetId="9">#REF!</definedName>
    <definedName name="Werk091" localSheetId="11">#REF!</definedName>
    <definedName name="Werk091" localSheetId="13">#REF!</definedName>
    <definedName name="Werk091">#REF!</definedName>
    <definedName name="Werk092" localSheetId="8">#REF!</definedName>
    <definedName name="Werk092" localSheetId="9">#REF!</definedName>
    <definedName name="Werk092" localSheetId="11">#REF!</definedName>
    <definedName name="Werk092" localSheetId="13">#REF!</definedName>
    <definedName name="Werk092">#REF!</definedName>
    <definedName name="Werk093" localSheetId="8">#REF!</definedName>
    <definedName name="Werk093" localSheetId="9">#REF!</definedName>
    <definedName name="Werk093" localSheetId="11">#REF!</definedName>
    <definedName name="Werk093" localSheetId="13">#REF!</definedName>
    <definedName name="Werk093">#REF!</definedName>
    <definedName name="Werk094" localSheetId="8">#REF!</definedName>
    <definedName name="Werk094" localSheetId="9">#REF!</definedName>
    <definedName name="Werk094" localSheetId="11">#REF!</definedName>
    <definedName name="Werk094" localSheetId="13">#REF!</definedName>
    <definedName name="Werk094">#REF!</definedName>
    <definedName name="Werk101" localSheetId="8">#REF!</definedName>
    <definedName name="Werk101" localSheetId="9">#REF!</definedName>
    <definedName name="Werk101" localSheetId="11">#REF!</definedName>
    <definedName name="Werk101" localSheetId="13">#REF!</definedName>
    <definedName name="Werk101">#REF!</definedName>
    <definedName name="Werk102" localSheetId="8">#REF!</definedName>
    <definedName name="Werk102" localSheetId="9">#REF!</definedName>
    <definedName name="Werk102" localSheetId="11">#REF!</definedName>
    <definedName name="Werk102" localSheetId="13">#REF!</definedName>
    <definedName name="Werk102">#REF!</definedName>
    <definedName name="Werk103" localSheetId="8">#REF!</definedName>
    <definedName name="Werk103" localSheetId="9">#REF!</definedName>
    <definedName name="Werk103" localSheetId="11">#REF!</definedName>
    <definedName name="Werk103" localSheetId="13">#REF!</definedName>
    <definedName name="Werk103">#REF!</definedName>
    <definedName name="Werk104" localSheetId="8">#REF!</definedName>
    <definedName name="Werk104" localSheetId="9">#REF!</definedName>
    <definedName name="Werk104" localSheetId="11">#REF!</definedName>
    <definedName name="Werk104" localSheetId="13">#REF!</definedName>
    <definedName name="Werk104">#REF!</definedName>
    <definedName name="Werk111" localSheetId="8">#REF!</definedName>
    <definedName name="Werk111" localSheetId="9">#REF!</definedName>
    <definedName name="Werk111" localSheetId="11">#REF!</definedName>
    <definedName name="Werk111" localSheetId="13">#REF!</definedName>
    <definedName name="Werk111">#REF!</definedName>
    <definedName name="Werk112" localSheetId="8">#REF!</definedName>
    <definedName name="Werk112" localSheetId="9">#REF!</definedName>
    <definedName name="Werk112" localSheetId="11">#REF!</definedName>
    <definedName name="Werk112" localSheetId="13">#REF!</definedName>
    <definedName name="Werk112">#REF!</definedName>
    <definedName name="Werk113" localSheetId="8">#REF!</definedName>
    <definedName name="Werk113" localSheetId="9">#REF!</definedName>
    <definedName name="Werk113" localSheetId="11">#REF!</definedName>
    <definedName name="Werk113" localSheetId="13">#REF!</definedName>
    <definedName name="Werk113">#REF!</definedName>
    <definedName name="Werk114" localSheetId="8">#REF!</definedName>
    <definedName name="Werk114" localSheetId="9">#REF!</definedName>
    <definedName name="Werk114" localSheetId="11">#REF!</definedName>
    <definedName name="Werk114" localSheetId="13">#REF!</definedName>
    <definedName name="Werk114">#REF!</definedName>
    <definedName name="Werk121" localSheetId="8">#REF!</definedName>
    <definedName name="Werk121" localSheetId="9">#REF!</definedName>
    <definedName name="Werk121" localSheetId="11">#REF!</definedName>
    <definedName name="Werk121" localSheetId="13">#REF!</definedName>
    <definedName name="Werk121">#REF!</definedName>
    <definedName name="Werk122" localSheetId="8">#REF!</definedName>
    <definedName name="Werk122" localSheetId="9">#REF!</definedName>
    <definedName name="Werk122" localSheetId="11">#REF!</definedName>
    <definedName name="Werk122" localSheetId="13">#REF!</definedName>
    <definedName name="Werk122">#REF!</definedName>
    <definedName name="Werk123" localSheetId="8">#REF!</definedName>
    <definedName name="Werk123" localSheetId="9">#REF!</definedName>
    <definedName name="Werk123" localSheetId="11">#REF!</definedName>
    <definedName name="Werk123" localSheetId="13">#REF!</definedName>
    <definedName name="Werk123">#REF!</definedName>
    <definedName name="Werk124" localSheetId="8">#REF!</definedName>
    <definedName name="Werk124" localSheetId="9">#REF!</definedName>
    <definedName name="Werk124" localSheetId="11">#REF!</definedName>
    <definedName name="Werk124" localSheetId="13">#REF!</definedName>
    <definedName name="Werk124">#REF!</definedName>
    <definedName name="Werk131" localSheetId="8">#REF!</definedName>
    <definedName name="Werk131" localSheetId="9">#REF!</definedName>
    <definedName name="Werk131" localSheetId="11">#REF!</definedName>
    <definedName name="Werk131" localSheetId="13">#REF!</definedName>
    <definedName name="Werk131">#REF!</definedName>
    <definedName name="Werk132" localSheetId="8">#REF!</definedName>
    <definedName name="Werk132" localSheetId="9">#REF!</definedName>
    <definedName name="Werk132" localSheetId="11">#REF!</definedName>
    <definedName name="Werk132" localSheetId="13">#REF!</definedName>
    <definedName name="Werk132">#REF!</definedName>
    <definedName name="Werk133" localSheetId="8">#REF!</definedName>
    <definedName name="Werk133" localSheetId="9">#REF!</definedName>
    <definedName name="Werk133" localSheetId="11">#REF!</definedName>
    <definedName name="Werk133" localSheetId="13">#REF!</definedName>
    <definedName name="Werk133">#REF!</definedName>
    <definedName name="Werk134" localSheetId="8">#REF!</definedName>
    <definedName name="Werk134" localSheetId="9">#REF!</definedName>
    <definedName name="Werk134" localSheetId="11">#REF!</definedName>
    <definedName name="Werk134" localSheetId="13">#REF!</definedName>
    <definedName name="Werk134">#REF!</definedName>
    <definedName name="Werk141" localSheetId="8">#REF!</definedName>
    <definedName name="Werk141" localSheetId="9">#REF!</definedName>
    <definedName name="Werk141" localSheetId="11">#REF!</definedName>
    <definedName name="Werk141" localSheetId="13">#REF!</definedName>
    <definedName name="Werk141">#REF!</definedName>
    <definedName name="Werk142" localSheetId="8">#REF!</definedName>
    <definedName name="Werk142" localSheetId="9">#REF!</definedName>
    <definedName name="Werk142" localSheetId="11">#REF!</definedName>
    <definedName name="Werk142" localSheetId="13">#REF!</definedName>
    <definedName name="Werk142">#REF!</definedName>
    <definedName name="Werk143" localSheetId="8">#REF!</definedName>
    <definedName name="Werk143" localSheetId="9">#REF!</definedName>
    <definedName name="Werk143" localSheetId="11">#REF!</definedName>
    <definedName name="Werk143" localSheetId="13">#REF!</definedName>
    <definedName name="Werk143">#REF!</definedName>
    <definedName name="Werk144" localSheetId="8">#REF!</definedName>
    <definedName name="Werk144" localSheetId="9">#REF!</definedName>
    <definedName name="Werk144" localSheetId="11">#REF!</definedName>
    <definedName name="Werk144" localSheetId="13">#REF!</definedName>
    <definedName name="Werk144">#REF!</definedName>
    <definedName name="ww" localSheetId="8">#REF!</definedName>
    <definedName name="ww" localSheetId="9">#REF!</definedName>
    <definedName name="ww" localSheetId="11">#REF!</definedName>
    <definedName name="ww" localSheetId="13">#REF!</definedName>
    <definedName name="ww">#REF!</definedName>
    <definedName name="W행" localSheetId="8">#REF!</definedName>
    <definedName name="W행" localSheetId="9">#REF!</definedName>
    <definedName name="W행" localSheetId="11">#REF!</definedName>
    <definedName name="W행" localSheetId="13">#REF!</definedName>
    <definedName name="W행">#REF!</definedName>
    <definedName name="W행1">#N/A</definedName>
    <definedName name="XG액션" localSheetId="8">#REF!</definedName>
    <definedName name="XG액션" localSheetId="9">#REF!</definedName>
    <definedName name="XG액션" localSheetId="11">#REF!</definedName>
    <definedName name="XG액션" localSheetId="13">#REF!</definedName>
    <definedName name="XG액션">#REF!</definedName>
    <definedName name="xx" localSheetId="8">#REF!</definedName>
    <definedName name="xx" localSheetId="9">#REF!</definedName>
    <definedName name="xx" localSheetId="11">#REF!</definedName>
    <definedName name="xx" localSheetId="13">#REF!</definedName>
    <definedName name="xx">#REF!</definedName>
    <definedName name="X행" localSheetId="8">#REF!</definedName>
    <definedName name="X행" localSheetId="9">#REF!</definedName>
    <definedName name="X행" localSheetId="11">#REF!</definedName>
    <definedName name="X행" localSheetId="13">#REF!</definedName>
    <definedName name="X행">#REF!</definedName>
    <definedName name="YEN" localSheetId="8">#REF!</definedName>
    <definedName name="YEN" localSheetId="9">#REF!</definedName>
    <definedName name="YEN" localSheetId="11">#REF!</definedName>
    <definedName name="YEN" localSheetId="13">#REF!</definedName>
    <definedName name="YEN">#REF!</definedName>
    <definedName name="yy" localSheetId="8">#REF!</definedName>
    <definedName name="yy" localSheetId="9">#REF!</definedName>
    <definedName name="yy" localSheetId="11">#REF!</definedName>
    <definedName name="yy" localSheetId="13">#REF!</definedName>
    <definedName name="yy">#REF!</definedName>
    <definedName name="YYY" localSheetId="8">#REF!</definedName>
    <definedName name="YYY" localSheetId="9">#REF!</definedName>
    <definedName name="YYY" localSheetId="11">#REF!</definedName>
    <definedName name="YYY" localSheetId="13">#REF!</definedName>
    <definedName name="YYY">#REF!</definedName>
    <definedName name="ZZ" localSheetId="8">#REF!</definedName>
    <definedName name="ZZ" localSheetId="9">#REF!</definedName>
    <definedName name="ZZ" localSheetId="11">#REF!</definedName>
    <definedName name="ZZ" localSheetId="13">#REF!</definedName>
    <definedName name="ZZ">#REF!</definedName>
    <definedName name="기안" localSheetId="8">'[24]2.대외공문'!#REF!</definedName>
    <definedName name="기안" localSheetId="9">'[24]2.대외공문'!#REF!</definedName>
    <definedName name="기안" localSheetId="11">'[24]2.대외공문'!#REF!</definedName>
    <definedName name="기안" localSheetId="13">'[24]2.대외공문'!#REF!</definedName>
    <definedName name="기안">#REF!</definedName>
    <definedName name="기안3" localSheetId="8">#REF!</definedName>
    <definedName name="기안3" localSheetId="9">#REF!</definedName>
    <definedName name="기안3" localSheetId="11">#REF!</definedName>
    <definedName name="기안3" localSheetId="13">#REF!</definedName>
    <definedName name="기안3">#REF!</definedName>
    <definedName name="기안갑" localSheetId="8">#REF!</definedName>
    <definedName name="기안갑" localSheetId="9">#REF!</definedName>
    <definedName name="기안갑" localSheetId="11">#REF!</definedName>
    <definedName name="기안갑" localSheetId="13">#REF!</definedName>
    <definedName name="기안갑">#REF!</definedName>
    <definedName name="기안갑1">#N/A</definedName>
    <definedName name="기안용지" localSheetId="8">#REF!</definedName>
    <definedName name="기안용지" localSheetId="9">#REF!</definedName>
    <definedName name="기안용지" localSheetId="11">#REF!</definedName>
    <definedName name="기안용지" localSheetId="13">#REF!</definedName>
    <definedName name="기안용지">#REF!</definedName>
    <definedName name="기안을" localSheetId="8">#REF!</definedName>
    <definedName name="기안을" localSheetId="9">#REF!</definedName>
    <definedName name="기안을" localSheetId="11">#REF!</definedName>
    <definedName name="기안을" localSheetId="13">#REF!</definedName>
    <definedName name="기안을">#REF!</definedName>
    <definedName name="기안을1">#N/A</definedName>
    <definedName name="單位阡원_阡￥" localSheetId="8">#REF!</definedName>
    <definedName name="單位阡원_阡￥" localSheetId="9">#REF!</definedName>
    <definedName name="單位阡원_阡￥" localSheetId="11">#REF!</definedName>
    <definedName name="單位阡원_阡￥" localSheetId="13">#REF!</definedName>
    <definedName name="單位阡원_阡￥">#REF!</definedName>
    <definedName name="ㄴㅇㅎㅇ">#N/A</definedName>
    <definedName name="년도__실적추정은_건설이자_미포" localSheetId="8">'[25]R&amp;D'!#REF!</definedName>
    <definedName name="년도__실적추정은_건설이자_미포" localSheetId="9">'[25]R&amp;D'!#REF!</definedName>
    <definedName name="년도__실적추정은_건설이자_미포" localSheetId="11">'[25]R&amp;D'!#REF!</definedName>
    <definedName name="년도__실적추정은_건설이자_미포" localSheetId="13">'[25]R&amp;D'!#REF!</definedName>
    <definedName name="년도__실적추정은_건설이자_미포">#REF!</definedName>
    <definedName name="解_任_">[2]기안!$A$34</definedName>
    <definedName name="ㄷㅈ">[5]총괄표!$C$2</definedName>
    <definedName name="대회" localSheetId="8">#REF!</definedName>
    <definedName name="대회" localSheetId="9">#REF!</definedName>
    <definedName name="대회" localSheetId="11">#REF!</definedName>
    <definedName name="대회" localSheetId="13">#REF!</definedName>
    <definedName name="대회">#REF!</definedName>
    <definedName name="라ㅕ화" localSheetId="8">#REF!</definedName>
    <definedName name="라ㅕ화" localSheetId="9">#REF!</definedName>
    <definedName name="라ㅕ화" localSheetId="11">#REF!</definedName>
    <definedName name="라ㅕ화" localSheetId="13">#REF!</definedName>
    <definedName name="라ㅕ화">#REF!</definedName>
    <definedName name="_xlnm.Extract" localSheetId="8">#REF!</definedName>
    <definedName name="_xlnm.Extract" localSheetId="9">#REF!</definedName>
    <definedName name="_xlnm.Extract" localSheetId="11">#REF!</definedName>
    <definedName name="_xlnm.Extract" localSheetId="13">#REF!</definedName>
    <definedName name="_xlnm.Extract">#REF!</definedName>
    <definedName name="ㅁ1" localSheetId="8">[14]신규DEP!#REF!</definedName>
    <definedName name="ㅁ1" localSheetId="9">[14]신규DEP!#REF!</definedName>
    <definedName name="ㅁ1" localSheetId="11">[14]신규DEP!#REF!</definedName>
    <definedName name="ㅁ1" localSheetId="13">[14]신규DEP!#REF!</definedName>
    <definedName name="ㅁ1">#REF!</definedName>
    <definedName name="ㅁ1430" localSheetId="8">#REF!</definedName>
    <definedName name="ㅁ1430" localSheetId="9">#REF!</definedName>
    <definedName name="ㅁ1430" localSheetId="11">#REF!</definedName>
    <definedName name="ㅁ1430" localSheetId="13">#REF!</definedName>
    <definedName name="ㅁ1430">#REF!</definedName>
    <definedName name="ㅁㅁㅁ" localSheetId="8">'[26]5.세운W-A'!#REF!</definedName>
    <definedName name="ㅁㅁㅁ" localSheetId="9">'[26]5.세운W-A'!#REF!</definedName>
    <definedName name="ㅁㅁㅁ" localSheetId="11">'[26]5.세운W-A'!#REF!</definedName>
    <definedName name="ㅁㅁㅁ" localSheetId="13">'[26]5.세운W-A'!#REF!</definedName>
    <definedName name="ㅁㅁㅁ">#REF!</definedName>
    <definedName name="모" localSheetId="8">#REF!</definedName>
    <definedName name="모" localSheetId="9">#REF!</definedName>
    <definedName name="모" localSheetId="11">#REF!</definedName>
    <definedName name="모" localSheetId="13">#REF!</definedName>
    <definedName name="모">#REF!</definedName>
    <definedName name="발" localSheetId="8">#REF!</definedName>
    <definedName name="발" localSheetId="9">#REF!</definedName>
    <definedName name="발" localSheetId="11">#REF!</definedName>
    <definedName name="발" localSheetId="13">#REF!</definedName>
    <definedName name="발">#REF!</definedName>
    <definedName name="변경" localSheetId="8">#REF!</definedName>
    <definedName name="변경" localSheetId="9">#REF!</definedName>
    <definedName name="변경" localSheetId="11">#REF!</definedName>
    <definedName name="변경" localSheetId="13">#REF!</definedName>
    <definedName name="변경">#REF!</definedName>
    <definedName name="부서" localSheetId="8">#REF!</definedName>
    <definedName name="부서" localSheetId="9">#REF!</definedName>
    <definedName name="부서" localSheetId="11">#REF!</definedName>
    <definedName name="부서" localSheetId="13">#REF!</definedName>
    <definedName name="부서">#REF!</definedName>
    <definedName name="부서별예산" localSheetId="8">#REF!</definedName>
    <definedName name="부서별예산" localSheetId="9">#REF!</definedName>
    <definedName name="부서별예산" localSheetId="11">#REF!</definedName>
    <definedName name="부서별예산" localSheetId="13">#REF!</definedName>
    <definedName name="부서별예산">#REF!</definedName>
    <definedName name="비교A" localSheetId="8">#REF!</definedName>
    <definedName name="비교A" localSheetId="9">#REF!</definedName>
    <definedName name="비교A" localSheetId="11">#REF!</definedName>
    <definedName name="비교A" localSheetId="13">#REF!</definedName>
    <definedName name="비교A">#REF!</definedName>
    <definedName name="ㅅ7" localSheetId="8">#REF!</definedName>
    <definedName name="ㅅ7" localSheetId="9">#REF!</definedName>
    <definedName name="ㅅ7" localSheetId="11">#REF!</definedName>
    <definedName name="ㅅ7" localSheetId="13">#REF!</definedName>
    <definedName name="ㅅ7">#REF!</definedName>
    <definedName name="사업투자" localSheetId="8">#REF!</definedName>
    <definedName name="사업투자" localSheetId="9">#REF!</definedName>
    <definedName name="사업투자" localSheetId="11">#REF!</definedName>
    <definedName name="사업투자" localSheetId="13">#REF!</definedName>
    <definedName name="사업투자">#REF!</definedName>
    <definedName name="사업투자1" localSheetId="8">#REF!</definedName>
    <definedName name="사업투자1" localSheetId="9">#REF!</definedName>
    <definedName name="사업투자1" localSheetId="11">#REF!</definedName>
    <definedName name="사업투자1" localSheetId="13">#REF!</definedName>
    <definedName name="사업투자1">#REF!</definedName>
    <definedName name="엉댜ㄷㅈ" localSheetId="8">#REF!</definedName>
    <definedName name="엉댜ㄷㅈ" localSheetId="9">#REF!</definedName>
    <definedName name="엉댜ㄷㅈ" localSheetId="11">#REF!</definedName>
    <definedName name="엉댜ㄷㅈ" localSheetId="13">#REF!</definedName>
    <definedName name="엉댜ㄷㅈ">#REF!</definedName>
    <definedName name="엉댜ㄷㅈ1">#N/A</definedName>
    <definedName name="예산총괄시트설ONLY" localSheetId="8">#REF!</definedName>
    <definedName name="예산총괄시트설ONLY" localSheetId="9">#REF!</definedName>
    <definedName name="예산총괄시트설ONLY" localSheetId="11">#REF!</definedName>
    <definedName name="예산총괄시트설ONLY" localSheetId="13">#REF!</definedName>
    <definedName name="예산총괄시트설ONLY">#REF!</definedName>
    <definedName name="장기투자.94.BB" localSheetId="8">#REF!</definedName>
    <definedName name="장기투자.94.BB" localSheetId="9">#REF!</definedName>
    <definedName name="장기투자.94.BB" localSheetId="11">#REF!</definedName>
    <definedName name="장기투자.94.BB" localSheetId="13">#REF!</definedName>
    <definedName name="장기투자.94.BB">#REF!</definedName>
    <definedName name="제목" localSheetId="8">#REF!</definedName>
    <definedName name="제목" localSheetId="9">#REF!</definedName>
    <definedName name="제목" localSheetId="11">#REF!</definedName>
    <definedName name="제목" localSheetId="13">#REF!</definedName>
    <definedName name="제목">#REF!</definedName>
    <definedName name="투자비" localSheetId="8">#REF!</definedName>
    <definedName name="투자비" localSheetId="9">#REF!</definedName>
    <definedName name="투자비" localSheetId="11">#REF!</definedName>
    <definedName name="투자비" localSheetId="13">#REF!</definedName>
    <definedName name="투자비">#REF!</definedName>
    <definedName name="허">#N/A</definedName>
    <definedName name="흵____R3_t" localSheetId="8">#REF!</definedName>
    <definedName name="흵____R3_t" localSheetId="9">#REF!</definedName>
    <definedName name="흵____R3_t" localSheetId="11">#REF!</definedName>
    <definedName name="흵____R3_t" localSheetId="13">#REF!</definedName>
    <definedName name="흵____R3_t">#REF!</definedName>
    <definedName name="ㅗㅗㅘㅣㅣㅏ" localSheetId="8">#REF!</definedName>
    <definedName name="ㅗㅗㅘㅣㅣㅏ" localSheetId="9">#REF!</definedName>
    <definedName name="ㅗㅗㅘㅣㅣㅏ" localSheetId="11">#REF!</definedName>
    <definedName name="ㅗㅗㅘㅣㅣㅏ" localSheetId="13">#REF!</definedName>
    <definedName name="ㅗㅗㅘㅣㅣㅏ">#REF!</definedName>
    <definedName name="ㅘㅎ">#N/A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G13" i="48" l="1"/>
  <c r="AF13" i="48"/>
  <c r="AG12" i="48"/>
  <c r="AF12" i="48"/>
  <c r="AG11" i="48"/>
  <c r="AF11" i="48"/>
  <c r="AG10" i="48"/>
  <c r="AF10" i="48"/>
  <c r="AG8" i="48"/>
  <c r="AF8" i="48"/>
  <c r="AG7" i="48"/>
  <c r="AF7" i="48"/>
  <c r="AG55" i="47"/>
  <c r="AF55" i="47"/>
  <c r="AC55" i="47"/>
  <c r="A55" i="47"/>
  <c r="AG54" i="47"/>
  <c r="AF54" i="47"/>
  <c r="AC54" i="47"/>
  <c r="A54" i="47"/>
  <c r="AG53" i="47"/>
  <c r="AF53" i="47"/>
  <c r="AC53" i="47"/>
  <c r="A53" i="47"/>
  <c r="AG52" i="47"/>
  <c r="AF52" i="47"/>
  <c r="AC52" i="47"/>
  <c r="A52" i="47"/>
  <c r="AG51" i="47"/>
  <c r="AF51" i="47"/>
  <c r="AC51" i="47"/>
  <c r="A51" i="47"/>
  <c r="AG50" i="47"/>
  <c r="AF50" i="47"/>
  <c r="AC50" i="47"/>
  <c r="A50" i="47"/>
  <c r="AG49" i="47"/>
  <c r="AF49" i="47"/>
  <c r="AC49" i="47"/>
  <c r="A49" i="47"/>
  <c r="AG48" i="47"/>
  <c r="AF48" i="47"/>
  <c r="AC48" i="47"/>
  <c r="A48" i="47"/>
  <c r="AG47" i="47"/>
  <c r="AF47" i="47"/>
  <c r="AC47" i="47"/>
  <c r="A47" i="47"/>
  <c r="AG46" i="47"/>
  <c r="AF46" i="47"/>
  <c r="AC46" i="47"/>
  <c r="A46" i="47"/>
  <c r="AG45" i="47"/>
  <c r="AF45" i="47"/>
  <c r="AC45" i="47"/>
  <c r="A45" i="47"/>
  <c r="AG44" i="47"/>
  <c r="AF44" i="47"/>
  <c r="AC44" i="47"/>
  <c r="A44" i="47"/>
  <c r="AG43" i="47"/>
  <c r="AF43" i="47"/>
  <c r="AC43" i="47"/>
  <c r="A43" i="47"/>
  <c r="AG42" i="47"/>
  <c r="AF42" i="47"/>
  <c r="AC42" i="47"/>
  <c r="A42" i="47"/>
  <c r="AG41" i="47"/>
  <c r="AF41" i="47"/>
  <c r="AC41" i="47"/>
  <c r="A41" i="47"/>
  <c r="AG40" i="47"/>
  <c r="AF40" i="47"/>
  <c r="A40" i="47"/>
  <c r="A39" i="47"/>
  <c r="AG38" i="47"/>
  <c r="AF38" i="47"/>
  <c r="A38" i="47"/>
  <c r="AG37" i="47"/>
  <c r="AF37" i="47"/>
  <c r="A37" i="47"/>
  <c r="V36" i="47"/>
  <c r="A36" i="47"/>
  <c r="AG35" i="47"/>
  <c r="AF35" i="47"/>
  <c r="A35" i="47"/>
  <c r="AG34" i="47"/>
  <c r="AF34" i="47"/>
  <c r="AC34" i="47"/>
  <c r="A34" i="47"/>
  <c r="AG33" i="47"/>
  <c r="AF33" i="47"/>
  <c r="AC33" i="47"/>
  <c r="A33" i="47"/>
  <c r="A32" i="47"/>
  <c r="AG31" i="47"/>
  <c r="AF31" i="47"/>
  <c r="A31" i="47"/>
  <c r="AH30" i="47"/>
  <c r="A30" i="47"/>
  <c r="AG29" i="47"/>
  <c r="AF29" i="47"/>
  <c r="AC29" i="47"/>
  <c r="A29" i="47"/>
  <c r="AG28" i="47"/>
  <c r="AF28" i="47"/>
  <c r="AC28" i="47"/>
  <c r="A28" i="47"/>
  <c r="AG27" i="47"/>
  <c r="AF27" i="47"/>
  <c r="A27" i="47"/>
  <c r="A26" i="47"/>
  <c r="A25" i="47"/>
  <c r="AG24" i="47"/>
  <c r="AF24" i="47"/>
  <c r="A24" i="47"/>
  <c r="AG23" i="47"/>
  <c r="AF23" i="47"/>
  <c r="A23" i="47"/>
  <c r="AG22" i="47"/>
  <c r="AF22" i="47"/>
  <c r="AC22" i="47"/>
  <c r="A22" i="47"/>
  <c r="AG21" i="47"/>
  <c r="AF21" i="47"/>
  <c r="A21" i="47"/>
  <c r="AG20" i="47"/>
  <c r="AF20" i="47"/>
  <c r="A20" i="47"/>
  <c r="A19" i="47"/>
  <c r="AG18" i="47"/>
  <c r="AF18" i="47"/>
  <c r="A18" i="47"/>
  <c r="A17" i="47"/>
  <c r="AG16" i="47"/>
  <c r="AF16" i="47"/>
  <c r="AC16" i="47"/>
  <c r="A16" i="47"/>
  <c r="AG15" i="47"/>
  <c r="AF15" i="47"/>
  <c r="AC15" i="47"/>
  <c r="A15" i="47"/>
  <c r="AG14" i="47"/>
  <c r="AF14" i="47"/>
  <c r="AD14" i="47"/>
  <c r="AC14" i="47"/>
  <c r="A14" i="47"/>
  <c r="AG13" i="47"/>
  <c r="AF13" i="47"/>
  <c r="AD13" i="47"/>
  <c r="AC13" i="47"/>
  <c r="A13" i="47"/>
  <c r="A12" i="47"/>
  <c r="A11" i="47"/>
  <c r="A10" i="47"/>
  <c r="AF33" i="44"/>
  <c r="A33" i="44"/>
  <c r="AI32" i="44"/>
  <c r="AG32" i="44"/>
  <c r="AF32" i="44"/>
  <c r="A32" i="44"/>
  <c r="AI31" i="44"/>
  <c r="A31" i="44"/>
  <c r="AI30" i="44"/>
  <c r="AG30" i="44"/>
  <c r="AF30" i="44"/>
  <c r="A30" i="44"/>
  <c r="A29" i="44"/>
  <c r="A28" i="44"/>
  <c r="AI27" i="44"/>
  <c r="AG27" i="44"/>
  <c r="AF27" i="44"/>
  <c r="A27" i="44"/>
  <c r="AI26" i="44"/>
  <c r="AG26" i="44"/>
  <c r="AF26" i="44"/>
  <c r="A26" i="44"/>
  <c r="AI25" i="44"/>
  <c r="AG25" i="44"/>
  <c r="AF25" i="44"/>
  <c r="A25" i="44"/>
  <c r="A24" i="44"/>
  <c r="A23" i="44"/>
  <c r="A22" i="44"/>
  <c r="A21" i="44"/>
  <c r="AI20" i="44"/>
  <c r="AG20" i="44"/>
  <c r="AF20" i="44"/>
  <c r="A20" i="44"/>
  <c r="A19" i="44"/>
  <c r="AF18" i="44"/>
  <c r="A18" i="44"/>
  <c r="AI17" i="44"/>
  <c r="AG17" i="44"/>
  <c r="AF17" i="44"/>
  <c r="A17" i="44"/>
  <c r="AI16" i="44"/>
  <c r="AG16" i="44"/>
  <c r="AF16" i="44"/>
  <c r="A16" i="44"/>
  <c r="AI15" i="44"/>
  <c r="AG15" i="44"/>
  <c r="AF15" i="44"/>
  <c r="A15" i="44"/>
  <c r="A14" i="44"/>
  <c r="A13" i="44"/>
  <c r="AI12" i="44"/>
  <c r="AG12" i="44"/>
  <c r="AF12" i="44"/>
  <c r="A12" i="44"/>
  <c r="AI11" i="44"/>
  <c r="AG11" i="44"/>
  <c r="AF11" i="44"/>
  <c r="A11" i="44"/>
  <c r="AI10" i="44"/>
  <c r="AG10" i="44"/>
  <c r="AF10" i="44"/>
  <c r="A10" i="44"/>
  <c r="A9" i="44"/>
  <c r="A8" i="44"/>
  <c r="A7" i="44"/>
  <c r="A6" i="44"/>
  <c r="A5" i="44"/>
  <c r="A4" i="44"/>
  <c r="AJ40" i="42"/>
  <c r="A40" i="42"/>
  <c r="AM39" i="42"/>
  <c r="AK39" i="42"/>
  <c r="AJ39" i="42"/>
  <c r="A39" i="42"/>
  <c r="AM38" i="42"/>
  <c r="AK38" i="42"/>
  <c r="AJ38" i="42"/>
  <c r="A38" i="42"/>
  <c r="AM37" i="42"/>
  <c r="AK37" i="42"/>
  <c r="AJ37" i="42"/>
  <c r="A37" i="42"/>
  <c r="A36" i="42"/>
  <c r="A35" i="42"/>
  <c r="AM34" i="42"/>
  <c r="AK34" i="42"/>
  <c r="AJ34" i="42"/>
  <c r="A34" i="42"/>
  <c r="AM33" i="42"/>
  <c r="AK33" i="42"/>
  <c r="AJ33" i="42"/>
  <c r="A33" i="42"/>
  <c r="AM32" i="42"/>
  <c r="AK32" i="42"/>
  <c r="AJ32" i="42"/>
  <c r="A32" i="42"/>
  <c r="A31" i="42"/>
  <c r="A30" i="42"/>
  <c r="V29" i="42"/>
  <c r="A29" i="42"/>
  <c r="A28" i="42"/>
  <c r="AM27" i="42"/>
  <c r="AK27" i="42"/>
  <c r="AJ27" i="42"/>
  <c r="A27" i="42"/>
  <c r="A26" i="42"/>
  <c r="AJ25" i="42"/>
  <c r="A25" i="42"/>
  <c r="AM24" i="42"/>
  <c r="AK24" i="42"/>
  <c r="AJ24" i="42"/>
  <c r="A24" i="42"/>
  <c r="AM23" i="42"/>
  <c r="AK23" i="42"/>
  <c r="AJ23" i="42"/>
  <c r="A23" i="42"/>
  <c r="AM22" i="42"/>
  <c r="AK22" i="42"/>
  <c r="AJ22" i="42"/>
  <c r="A22" i="42"/>
  <c r="A21" i="42"/>
  <c r="A20" i="42"/>
  <c r="AM19" i="42"/>
  <c r="AK19" i="42"/>
  <c r="AJ19" i="42"/>
  <c r="A19" i="42"/>
  <c r="AM18" i="42"/>
  <c r="AK18" i="42"/>
  <c r="AJ18" i="42"/>
  <c r="A18" i="42"/>
  <c r="AM17" i="42"/>
  <c r="AK17" i="42"/>
  <c r="AJ17" i="42"/>
  <c r="A17" i="42"/>
  <c r="A16" i="42"/>
  <c r="A15" i="42"/>
  <c r="V14" i="42"/>
  <c r="A14" i="42"/>
  <c r="V13" i="42"/>
  <c r="A13" i="42"/>
  <c r="A12" i="42"/>
  <c r="A11" i="42"/>
  <c r="AG34" i="43"/>
  <c r="AF34" i="43"/>
  <c r="A34" i="43"/>
  <c r="AI33" i="43"/>
  <c r="AG33" i="43"/>
  <c r="AF33" i="43"/>
  <c r="A33" i="43"/>
  <c r="AI32" i="43"/>
  <c r="AG32" i="43"/>
  <c r="AF32" i="43"/>
  <c r="A32" i="43"/>
  <c r="AI31" i="43"/>
  <c r="AG31" i="43"/>
  <c r="AF31" i="43"/>
  <c r="A31" i="43"/>
  <c r="A30" i="43"/>
  <c r="A29" i="43"/>
  <c r="AI28" i="43"/>
  <c r="AG28" i="43"/>
  <c r="A28" i="43"/>
  <c r="AI27" i="43"/>
  <c r="AG27" i="43"/>
  <c r="AF27" i="43"/>
  <c r="A27" i="43"/>
  <c r="AI26" i="43"/>
  <c r="AG26" i="43"/>
  <c r="AF26" i="43"/>
  <c r="A26" i="43"/>
  <c r="A25" i="43"/>
  <c r="A24" i="43"/>
  <c r="A23" i="43"/>
  <c r="A22" i="43"/>
  <c r="A21" i="43"/>
  <c r="AG20" i="43"/>
  <c r="AF20" i="43"/>
  <c r="A20" i="43"/>
  <c r="AI19" i="43"/>
  <c r="A19" i="43"/>
  <c r="A18" i="43"/>
  <c r="AI17" i="43"/>
  <c r="AG17" i="43"/>
  <c r="AF17" i="43"/>
  <c r="A17" i="43"/>
  <c r="AI16" i="43"/>
  <c r="AG16" i="43"/>
  <c r="AF16" i="43"/>
  <c r="A16" i="43"/>
  <c r="AI15" i="43"/>
  <c r="AG15" i="43"/>
  <c r="AF15" i="43"/>
  <c r="A15" i="43"/>
  <c r="A14" i="43"/>
  <c r="A13" i="43"/>
  <c r="AI12" i="43"/>
  <c r="AG12" i="43"/>
  <c r="A12" i="43"/>
  <c r="AI11" i="43"/>
  <c r="AG11" i="43"/>
  <c r="AF11" i="43"/>
  <c r="A11" i="43"/>
  <c r="AI10" i="43"/>
  <c r="AG10" i="43"/>
  <c r="AF10" i="43"/>
  <c r="A10" i="43"/>
  <c r="A9" i="43"/>
  <c r="A8" i="43"/>
  <c r="A7" i="43"/>
  <c r="A6" i="43"/>
  <c r="A5" i="43"/>
  <c r="A4" i="43"/>
  <c r="AU39" i="37"/>
  <c r="AT39" i="37"/>
  <c r="AR39" i="37"/>
  <c r="AH39" i="37"/>
  <c r="AG39" i="37"/>
  <c r="O39" i="37"/>
  <c r="A39" i="37"/>
  <c r="AU38" i="37"/>
  <c r="AT38" i="37"/>
  <c r="AR38" i="37"/>
  <c r="AJ38" i="37"/>
  <c r="AH38" i="37"/>
  <c r="AG38" i="37"/>
  <c r="A38" i="37"/>
  <c r="AU37" i="37"/>
  <c r="AT37" i="37"/>
  <c r="AR37" i="37"/>
  <c r="AJ37" i="37"/>
  <c r="AH37" i="37"/>
  <c r="AG37" i="37"/>
  <c r="O37" i="37"/>
  <c r="A37" i="37"/>
  <c r="AU36" i="37"/>
  <c r="AT36" i="37"/>
  <c r="AR36" i="37"/>
  <c r="AJ36" i="37"/>
  <c r="AH36" i="37"/>
  <c r="AG36" i="37"/>
  <c r="A36" i="37"/>
  <c r="AU35" i="37"/>
  <c r="AT35" i="37"/>
  <c r="AR35" i="37"/>
  <c r="A35" i="37"/>
  <c r="AU34" i="37"/>
  <c r="AT34" i="37"/>
  <c r="AR34" i="37"/>
  <c r="A34" i="37"/>
  <c r="AU33" i="37"/>
  <c r="AT33" i="37"/>
  <c r="AR33" i="37"/>
  <c r="AJ33" i="37"/>
  <c r="AH33" i="37"/>
  <c r="A33" i="37"/>
  <c r="AU32" i="37"/>
  <c r="AT32" i="37"/>
  <c r="AR32" i="37"/>
  <c r="AJ32" i="37"/>
  <c r="AH32" i="37"/>
  <c r="AG32" i="37"/>
  <c r="O32" i="37"/>
  <c r="A32" i="37"/>
  <c r="AU31" i="37"/>
  <c r="AT31" i="37"/>
  <c r="AR31" i="37"/>
  <c r="AJ31" i="37"/>
  <c r="AH31" i="37"/>
  <c r="AG31" i="37"/>
  <c r="O31" i="37"/>
  <c r="A31" i="37"/>
  <c r="AU29" i="37"/>
  <c r="AT29" i="37"/>
  <c r="AR29" i="37"/>
  <c r="A29" i="37"/>
  <c r="AU28" i="37"/>
  <c r="AT28" i="37"/>
  <c r="AR28" i="37"/>
  <c r="A28" i="37"/>
  <c r="AU27" i="37"/>
  <c r="AT27" i="37"/>
  <c r="AR27" i="37"/>
  <c r="A27" i="37"/>
  <c r="AU26" i="37"/>
  <c r="AT26" i="37"/>
  <c r="AR26" i="37"/>
  <c r="A26" i="37"/>
  <c r="AU25" i="37"/>
  <c r="AT25" i="37"/>
  <c r="AR25" i="37"/>
  <c r="AJ25" i="37"/>
  <c r="AH25" i="37"/>
  <c r="AG25" i="37"/>
  <c r="A25" i="37"/>
  <c r="AU24" i="37"/>
  <c r="AT24" i="37"/>
  <c r="AR24" i="37"/>
  <c r="AJ24" i="37"/>
  <c r="AH24" i="37"/>
  <c r="AG24" i="37"/>
  <c r="A24" i="37"/>
  <c r="AU23" i="37"/>
  <c r="AT23" i="37"/>
  <c r="AR23" i="37"/>
  <c r="O23" i="37"/>
  <c r="A23" i="37"/>
  <c r="AU22" i="37"/>
  <c r="AT22" i="37"/>
  <c r="AR22" i="37"/>
  <c r="AJ22" i="37"/>
  <c r="AH22" i="37"/>
  <c r="AG22" i="37"/>
  <c r="A22" i="37"/>
  <c r="AU21" i="37"/>
  <c r="AT21" i="37"/>
  <c r="AR21" i="37"/>
  <c r="AJ21" i="37"/>
  <c r="AH21" i="37"/>
  <c r="AG21" i="37"/>
  <c r="O21" i="37"/>
  <c r="A21" i="37"/>
  <c r="AU20" i="37"/>
  <c r="AT20" i="37"/>
  <c r="AR20" i="37"/>
  <c r="AJ20" i="37"/>
  <c r="AH20" i="37"/>
  <c r="AG20" i="37"/>
  <c r="A20" i="37"/>
  <c r="AU19" i="37"/>
  <c r="AT19" i="37"/>
  <c r="AR19" i="37"/>
  <c r="A19" i="37"/>
  <c r="AU18" i="37"/>
  <c r="AT18" i="37"/>
  <c r="AR18" i="37"/>
  <c r="A18" i="37"/>
  <c r="AU17" i="37"/>
  <c r="AT17" i="37"/>
  <c r="AR17" i="37"/>
  <c r="AJ17" i="37"/>
  <c r="AH17" i="37"/>
  <c r="A17" i="37"/>
  <c r="AU16" i="37"/>
  <c r="AT16" i="37"/>
  <c r="AR16" i="37"/>
  <c r="AJ16" i="37"/>
  <c r="AH16" i="37"/>
  <c r="AG16" i="37"/>
  <c r="O16" i="37"/>
  <c r="A16" i="37"/>
  <c r="AU15" i="37"/>
  <c r="AT15" i="37"/>
  <c r="AR15" i="37"/>
  <c r="AJ15" i="37"/>
  <c r="AH15" i="37"/>
  <c r="AG15" i="37"/>
  <c r="O15" i="37"/>
  <c r="A15" i="37"/>
  <c r="AU14" i="37"/>
  <c r="AT14" i="37"/>
  <c r="AR14" i="37"/>
  <c r="AD14" i="37"/>
  <c r="A14" i="37"/>
  <c r="AU13" i="37"/>
  <c r="AT13" i="37"/>
  <c r="AR13" i="37"/>
  <c r="AD13" i="37"/>
  <c r="A13" i="37"/>
  <c r="AU12" i="37"/>
  <c r="AT12" i="37"/>
  <c r="AR12" i="37"/>
  <c r="A12" i="37"/>
  <c r="AU11" i="37"/>
  <c r="AT11" i="37"/>
  <c r="AR11" i="37"/>
  <c r="AH11" i="37"/>
  <c r="AG11" i="37"/>
  <c r="A11" i="37"/>
  <c r="AU10" i="37"/>
  <c r="AT10" i="37"/>
  <c r="AR10" i="37"/>
  <c r="A10" i="37"/>
  <c r="AU9" i="37"/>
  <c r="AT9" i="37"/>
  <c r="AR9" i="37"/>
  <c r="O9" i="37"/>
  <c r="A9" i="37"/>
  <c r="A14" i="38"/>
  <c r="A12" i="38"/>
  <c r="U10" i="38"/>
  <c r="A10" i="38"/>
  <c r="A110" i="34"/>
  <c r="A109" i="34"/>
  <c r="A108" i="34"/>
  <c r="A107" i="34"/>
  <c r="A106" i="34"/>
  <c r="A105" i="34"/>
  <c r="A104" i="34"/>
  <c r="A103" i="34"/>
  <c r="A102" i="34"/>
  <c r="A101" i="34"/>
  <c r="A100" i="34"/>
  <c r="A99" i="34"/>
  <c r="A98" i="34"/>
  <c r="AG97" i="34"/>
  <c r="AF97" i="34"/>
  <c r="A97" i="34"/>
  <c r="AG96" i="34"/>
  <c r="AF96" i="34"/>
  <c r="A96" i="34"/>
  <c r="AG95" i="34"/>
  <c r="AF95" i="34"/>
  <c r="A95" i="34"/>
  <c r="A94" i="34"/>
  <c r="A93" i="34"/>
  <c r="AG92" i="34"/>
  <c r="AF92" i="34"/>
  <c r="AC92" i="34"/>
  <c r="A92" i="34"/>
  <c r="A91" i="34"/>
  <c r="AG90" i="34"/>
  <c r="AF90" i="34"/>
  <c r="A90" i="34"/>
  <c r="A89" i="34"/>
  <c r="AG88" i="34"/>
  <c r="AF88" i="34"/>
  <c r="A88" i="34"/>
  <c r="AG87" i="34"/>
  <c r="AF87" i="34"/>
  <c r="A87" i="34"/>
  <c r="AG86" i="34"/>
  <c r="AF86" i="34"/>
  <c r="A86" i="34"/>
  <c r="AG85" i="34"/>
  <c r="AF85" i="34"/>
  <c r="A85" i="34"/>
  <c r="AG84" i="34"/>
  <c r="AF84" i="34"/>
  <c r="A84" i="34"/>
  <c r="AG83" i="34"/>
  <c r="AF83" i="34"/>
  <c r="A83" i="34"/>
  <c r="A82" i="34"/>
  <c r="A81" i="34"/>
  <c r="AG80" i="34"/>
  <c r="AF80" i="34"/>
  <c r="A80" i="34"/>
  <c r="AG79" i="34"/>
  <c r="AF79" i="34"/>
  <c r="A79" i="34"/>
  <c r="AG78" i="34"/>
  <c r="AF78" i="34"/>
  <c r="A78" i="34"/>
  <c r="AG77" i="34"/>
  <c r="AF77" i="34"/>
  <c r="A77" i="34"/>
  <c r="A76" i="34"/>
  <c r="A75" i="34"/>
  <c r="AG74" i="34"/>
  <c r="AF74" i="34"/>
  <c r="A74" i="34"/>
  <c r="AG73" i="34"/>
  <c r="AF73" i="34"/>
  <c r="A73" i="34"/>
  <c r="AG72" i="34"/>
  <c r="AF72" i="34"/>
  <c r="A72" i="34"/>
  <c r="AG71" i="34"/>
  <c r="AF71" i="34"/>
  <c r="AC71" i="34"/>
  <c r="A71" i="34"/>
  <c r="AG70" i="34"/>
  <c r="AF70" i="34"/>
  <c r="A70" i="34"/>
  <c r="A69" i="34"/>
  <c r="A68" i="34"/>
  <c r="A67" i="34"/>
  <c r="A66" i="34"/>
  <c r="A65" i="34"/>
  <c r="A64" i="34"/>
  <c r="A63" i="34"/>
  <c r="A62" i="34"/>
  <c r="A61" i="34"/>
  <c r="A60" i="34"/>
  <c r="A59" i="34"/>
  <c r="A58" i="34"/>
  <c r="A57" i="34"/>
  <c r="A56" i="34"/>
  <c r="A55" i="34"/>
  <c r="A54" i="34"/>
  <c r="A53" i="34"/>
  <c r="A52" i="34"/>
  <c r="A51" i="34"/>
  <c r="A50" i="34"/>
  <c r="A49" i="34"/>
  <c r="A48" i="34"/>
  <c r="A47" i="34"/>
  <c r="A46" i="34"/>
  <c r="A45" i="34"/>
  <c r="A44" i="34"/>
  <c r="A43" i="34"/>
  <c r="A42" i="34"/>
  <c r="A41" i="34"/>
  <c r="A40" i="34"/>
  <c r="A39" i="34"/>
  <c r="A38" i="34"/>
  <c r="A37" i="34"/>
  <c r="A36" i="34"/>
  <c r="A35" i="34"/>
  <c r="A34" i="34"/>
  <c r="A33" i="34"/>
  <c r="A32" i="34"/>
  <c r="A31" i="34"/>
  <c r="A30" i="34"/>
  <c r="A29" i="34"/>
  <c r="A28" i="34"/>
  <c r="A27" i="34"/>
  <c r="A26" i="34"/>
  <c r="A25" i="34"/>
  <c r="A24" i="34"/>
  <c r="A23" i="34"/>
  <c r="A22" i="34"/>
  <c r="A21" i="34"/>
  <c r="A20" i="34"/>
  <c r="A19" i="34"/>
  <c r="A18" i="34"/>
  <c r="A17" i="34"/>
  <c r="A16" i="34"/>
  <c r="A15" i="34"/>
  <c r="A14" i="34"/>
  <c r="A13" i="34"/>
  <c r="A12" i="34"/>
  <c r="A11" i="34"/>
  <c r="A10" i="34"/>
  <c r="A160" i="24"/>
  <c r="AG159" i="24"/>
  <c r="A159" i="24"/>
  <c r="A158" i="24"/>
  <c r="A157" i="24"/>
  <c r="AG156" i="24"/>
  <c r="A156" i="24"/>
  <c r="A155" i="24"/>
  <c r="AG154" i="24"/>
  <c r="AF154" i="24"/>
  <c r="A154" i="24"/>
  <c r="AG153" i="24"/>
  <c r="AF153" i="24"/>
  <c r="A153" i="24"/>
  <c r="A152" i="24"/>
  <c r="A151" i="24"/>
  <c r="A150" i="24"/>
  <c r="A149" i="24"/>
  <c r="A148" i="24"/>
  <c r="A147" i="24"/>
  <c r="A146" i="24"/>
  <c r="A145" i="24"/>
  <c r="A144" i="24"/>
  <c r="A143" i="24"/>
  <c r="A142" i="24"/>
  <c r="A141" i="24"/>
  <c r="A140" i="24"/>
  <c r="A139" i="24"/>
  <c r="AG138" i="24"/>
  <c r="AF138" i="24"/>
  <c r="A138" i="24"/>
  <c r="AG137" i="24"/>
  <c r="AF137" i="24"/>
  <c r="A137" i="24"/>
  <c r="AG136" i="24"/>
  <c r="AF136" i="24"/>
  <c r="A136" i="24"/>
  <c r="A135" i="24"/>
  <c r="A134" i="24"/>
  <c r="A133" i="24"/>
  <c r="A132" i="24"/>
  <c r="A131" i="24"/>
  <c r="A130" i="24"/>
  <c r="A129" i="24"/>
  <c r="A128" i="24"/>
  <c r="A127" i="24"/>
  <c r="A126" i="24"/>
  <c r="A125" i="24"/>
  <c r="A124" i="24"/>
  <c r="A123" i="24"/>
  <c r="A122" i="24"/>
  <c r="A121" i="24"/>
  <c r="A120" i="24"/>
  <c r="A119" i="24"/>
  <c r="A118" i="24"/>
  <c r="A117" i="24"/>
  <c r="A116" i="24"/>
  <c r="A115" i="24"/>
  <c r="AG114" i="24"/>
  <c r="AF114" i="24"/>
  <c r="A114" i="24"/>
  <c r="A113" i="24"/>
  <c r="A112" i="24"/>
  <c r="A111" i="24"/>
  <c r="A110" i="24"/>
  <c r="A109" i="24"/>
  <c r="A108" i="24"/>
  <c r="A107" i="24"/>
  <c r="A106" i="24"/>
  <c r="A105" i="24"/>
  <c r="AG104" i="24"/>
  <c r="AF104" i="24"/>
  <c r="A104" i="24"/>
  <c r="AG103" i="24"/>
  <c r="AF103" i="24"/>
  <c r="A103" i="24"/>
  <c r="A102" i="24"/>
  <c r="A101" i="24"/>
  <c r="A100" i="24"/>
  <c r="A99" i="24"/>
  <c r="A98" i="24"/>
  <c r="A97" i="24"/>
  <c r="A96" i="24"/>
  <c r="A95" i="24"/>
  <c r="A94" i="24"/>
  <c r="A93" i="24"/>
  <c r="A92" i="24"/>
  <c r="A91" i="24"/>
  <c r="A90" i="24"/>
  <c r="A89" i="24"/>
  <c r="A88" i="24"/>
  <c r="A87" i="24"/>
  <c r="A86" i="24"/>
  <c r="A85" i="24"/>
  <c r="A84" i="24"/>
  <c r="A83" i="24"/>
  <c r="A82" i="24"/>
  <c r="A81" i="24"/>
  <c r="A80" i="24"/>
  <c r="A79" i="24"/>
  <c r="A78" i="24"/>
  <c r="A77" i="24"/>
  <c r="A76" i="24"/>
  <c r="A75" i="24"/>
  <c r="A74" i="24"/>
  <c r="A73" i="24"/>
  <c r="A72" i="24"/>
  <c r="A71" i="24"/>
  <c r="A70" i="24"/>
  <c r="A69" i="24"/>
  <c r="A68" i="24"/>
  <c r="A67" i="24"/>
  <c r="A66" i="24"/>
  <c r="A65" i="24"/>
  <c r="A64" i="24"/>
  <c r="A63" i="24"/>
  <c r="A62" i="24"/>
  <c r="A61" i="24"/>
  <c r="A60" i="24"/>
  <c r="A59" i="24"/>
  <c r="A58" i="24"/>
  <c r="A57" i="24"/>
  <c r="A56" i="24"/>
  <c r="A55" i="24"/>
  <c r="A54" i="24"/>
  <c r="A53" i="24"/>
  <c r="A52" i="24"/>
  <c r="A51" i="24"/>
  <c r="A50" i="24"/>
  <c r="A49" i="24"/>
  <c r="A48" i="24"/>
  <c r="A47" i="24"/>
  <c r="A46" i="24"/>
  <c r="A45" i="24"/>
  <c r="A44" i="24"/>
  <c r="A43" i="24"/>
  <c r="A42" i="24"/>
  <c r="A41" i="24"/>
  <c r="A40" i="24"/>
  <c r="A39" i="24"/>
  <c r="A38" i="24"/>
  <c r="A37" i="24"/>
  <c r="A36" i="24"/>
  <c r="A35" i="24"/>
  <c r="A34" i="24"/>
  <c r="A33" i="24"/>
  <c r="A32" i="24"/>
  <c r="A31" i="24"/>
  <c r="A30" i="24"/>
  <c r="A29" i="24"/>
  <c r="A28" i="24"/>
  <c r="A27" i="24"/>
  <c r="A26" i="24"/>
  <c r="A25" i="24"/>
  <c r="A24" i="24"/>
  <c r="A23" i="24"/>
  <c r="A22" i="24"/>
  <c r="A21" i="24"/>
  <c r="A19" i="24"/>
  <c r="A18" i="24"/>
  <c r="A17" i="24"/>
  <c r="A16" i="24"/>
  <c r="A15" i="24"/>
  <c r="A14" i="24"/>
  <c r="A13" i="24"/>
  <c r="A12" i="24"/>
  <c r="A11" i="24"/>
  <c r="A10" i="24"/>
  <c r="A9" i="2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L115" authorId="0" shapeId="0" xr:uid="{00000000-0006-0000-04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L66" authorId="0" shapeId="0" xr:uid="{00000000-0006-0000-0600-000001000000}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M4</t>
        </r>
        <r>
          <rPr>
            <sz val="9"/>
            <rFont val="宋体"/>
            <family val="3"/>
            <charset val="134"/>
          </rPr>
          <t>模具
颜色不同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AP3" authorId="0" shapeId="0" xr:uid="{00000000-0006-0000-09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带靠背坐垫通风加热</t>
        </r>
      </text>
    </comment>
    <comment ref="P24" authorId="0" shapeId="0" xr:uid="{00000000-0006-0000-0900-00000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  <comment ref="V24" authorId="0" shapeId="0" xr:uid="{00000000-0006-0000-0900-000003000000}">
      <text>
        <r>
          <rPr>
            <b/>
            <sz val="9"/>
            <rFont val="宋体"/>
            <family val="3"/>
            <charset val="134"/>
          </rPr>
          <t>增加两个倒扣后取的新零件号20190916</t>
        </r>
      </text>
    </comment>
    <comment ref="M25" authorId="0" shapeId="0" xr:uid="{00000000-0006-0000-0900-000004000000}">
      <text>
        <r>
          <rPr>
            <b/>
            <sz val="9"/>
            <rFont val="宋体"/>
            <family val="3"/>
            <charset val="134"/>
          </rPr>
          <t>增加两个倒扣后取的新零件号20190916</t>
        </r>
      </text>
    </comment>
    <comment ref="P25" authorId="0" shapeId="0" xr:uid="{00000000-0006-0000-0900-00000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  <comment ref="V25" authorId="0" shapeId="0" xr:uid="{00000000-0006-0000-0900-000006000000}">
      <text>
        <r>
          <rPr>
            <b/>
            <sz val="9"/>
            <rFont val="宋体"/>
            <family val="3"/>
            <charset val="134"/>
          </rPr>
          <t>增加两个倒扣后取的新零件号20190916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F19" authorId="0" shapeId="0" xr:uid="{00000000-0006-0000-0A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  <comment ref="G19" authorId="0" shapeId="0" xr:uid="{00000000-0006-0000-0A00-00000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  <comment ref="F20" authorId="0" shapeId="0" xr:uid="{00000000-0006-0000-0A00-00000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  <comment ref="L20" authorId="0" shapeId="0" xr:uid="{00000000-0006-0000-0A00-000004000000}">
      <text>
        <r>
          <rPr>
            <b/>
            <sz val="9"/>
            <rFont val="宋体"/>
            <family val="3"/>
            <charset val="134"/>
          </rPr>
          <t>增加两个倒扣后取的新零件号20190916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A20" authorId="0" shapeId="0" xr:uid="{00000000-0006-0000-0C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</commentList>
</comments>
</file>

<file path=xl/sharedStrings.xml><?xml version="1.0" encoding="utf-8"?>
<sst xmlns="http://schemas.openxmlformats.org/spreadsheetml/2006/main" count="11796" uniqueCount="1588">
  <si>
    <t>序号</t>
  </si>
  <si>
    <t>证书编号</t>
  </si>
  <si>
    <t>客户座椅件号</t>
  </si>
  <si>
    <t>我司座椅件号</t>
  </si>
  <si>
    <t>面料描述</t>
  </si>
  <si>
    <t>客户面料</t>
  </si>
  <si>
    <t>供应商面料</t>
  </si>
  <si>
    <t>客户图纸描述</t>
  </si>
  <si>
    <t>配置</t>
  </si>
  <si>
    <t>底座模块</t>
  </si>
  <si>
    <t>腰托</t>
  </si>
  <si>
    <t>集成安全带</t>
  </si>
  <si>
    <t>速升速降</t>
  </si>
  <si>
    <t>仰角调节</t>
  </si>
  <si>
    <t>坐垫延伸</t>
  </si>
  <si>
    <t>阻尼调节</t>
  </si>
  <si>
    <t>未系报警</t>
  </si>
  <si>
    <t>通风</t>
  </si>
  <si>
    <t>加热</t>
  </si>
  <si>
    <t>扶手</t>
  </si>
  <si>
    <t xml:space="preserve"> CQC23107407079</t>
  </si>
  <si>
    <t>6800010WH43-C00</t>
  </si>
  <si>
    <t>SHT0016027</t>
  </si>
  <si>
    <t>深灰色织物
黑色织物</t>
  </si>
  <si>
    <t>FDDP0260PG0H1
FAWML6006</t>
  </si>
  <si>
    <t>主料：FDDQ0260PG0H1
辅料：FDVQ0304BK0A1</t>
  </si>
  <si>
    <t>基础型号</t>
  </si>
  <si>
    <t>2.1C平台</t>
  </si>
  <si>
    <t>气袋腰托</t>
  </si>
  <si>
    <t>√</t>
  </si>
  <si>
    <t>×</t>
  </si>
  <si>
    <t>6800010YH43-C00/A</t>
  </si>
  <si>
    <t>SHT0016432</t>
  </si>
  <si>
    <t>墨蓝色织物
墨蓝色织物</t>
  </si>
  <si>
    <t>FAWML7065
FAWML7067</t>
  </si>
  <si>
    <t>主料：FDZQ0451BK0A1
辅料：FDVQ0500BU0A1</t>
  </si>
  <si>
    <t>在6800010WH43-C00的基础上变更面料</t>
  </si>
  <si>
    <t>6800010ZH43-C00</t>
  </si>
  <si>
    <t>SHT0016731</t>
  </si>
  <si>
    <t>在6800010YH43-C00的基础上增加加热配置</t>
  </si>
  <si>
    <t>6800010YD04-C00</t>
  </si>
  <si>
    <t>SHT0016806</t>
  </si>
  <si>
    <t>FAWML7070
FAWML7067</t>
  </si>
  <si>
    <t>主料：FDDQ0556BU0H1
辅料：FDVQ0500BU0A1</t>
  </si>
  <si>
    <t>在6800010YH43-C00的基础上增加通风配置，更换面料</t>
  </si>
  <si>
    <t>6800010YH43-C00/B</t>
  </si>
  <si>
    <t>SHT0016952</t>
  </si>
  <si>
    <t>在6800010WH43-C00的基础上变更面料、增加搭铁线</t>
  </si>
  <si>
    <t>6800010ZD04-C00</t>
  </si>
  <si>
    <t>SHT0017024</t>
  </si>
  <si>
    <t>在6800010YD04-C00的基础上增加加热配置</t>
  </si>
  <si>
    <t>6800010WH43J</t>
  </si>
  <si>
    <t>SHT0017025</t>
  </si>
  <si>
    <t>新能源织物
新能源PVC</t>
  </si>
  <si>
    <t>FAWML5027
FAWML5023</t>
  </si>
  <si>
    <t>主料：T914
辅料：PAQ0036-K1A1</t>
  </si>
  <si>
    <t>在6800010WH43-C00的基础上取消速降、变更面料</t>
  </si>
  <si>
    <t>6800010YH43J</t>
  </si>
  <si>
    <t>SHT0017026</t>
  </si>
  <si>
    <t>在6800010WH43J的基础上更换阻尼</t>
  </si>
  <si>
    <t>6800010XH43J</t>
  </si>
  <si>
    <t>SHT0017027</t>
  </si>
  <si>
    <t>在6800010WH43J的基础上取消扶手</t>
  </si>
  <si>
    <t>6800010ZH43J</t>
  </si>
  <si>
    <t>SHT0017028</t>
  </si>
  <si>
    <t>在6800010YH43J的基础上取消扶手</t>
  </si>
  <si>
    <t>6800010-H32-C00</t>
  </si>
  <si>
    <t>SHT0017299</t>
  </si>
  <si>
    <t>黑白织物</t>
  </si>
  <si>
    <t>主料FDZQ0259BK0A1 
辅料FDVQ0304BK0A1</t>
  </si>
  <si>
    <t>6800010WH43-C00基础上更改座垫、靠背面料(同6800010-D03-C00),增加阻尼可调、座垫倾角调节和座深调节功能,其余不变</t>
  </si>
  <si>
    <t>3.1平台</t>
  </si>
  <si>
    <t>坐垫翻折</t>
  </si>
  <si>
    <t>CQC23107407081</t>
  </si>
  <si>
    <t>6900010WH43-C00</t>
  </si>
  <si>
    <t>SHT0016043</t>
  </si>
  <si>
    <t>6900010YH43-C00</t>
  </si>
  <si>
    <t>SHT0016437</t>
  </si>
  <si>
    <t>在6900010WH43-C00的基础上变更面料</t>
  </si>
  <si>
    <t>6900010XH43-C00</t>
  </si>
  <si>
    <t>SHT0016813</t>
  </si>
  <si>
    <t>在6900010YH43-C00的基础上变更面料</t>
  </si>
  <si>
    <t>6900010AH32-C00</t>
  </si>
  <si>
    <t>SHT0017304</t>
  </si>
  <si>
    <t>黑红织物</t>
  </si>
  <si>
    <t>——</t>
  </si>
  <si>
    <t>CQC22107344418</t>
  </si>
  <si>
    <t>6900010WH43J</t>
  </si>
  <si>
    <t>SHT0017040</t>
  </si>
  <si>
    <t>在6900010WH43-C00的基础上取消坐垫翻折、取消集成三点式安全带、更换面料</t>
  </si>
  <si>
    <t>版本：A
识别号：GR/ZY/BOM-2022-03-001</t>
  </si>
  <si>
    <t>编号：GR-21-01-23</t>
  </si>
  <si>
    <t xml:space="preserve">    </t>
  </si>
  <si>
    <t>车型</t>
  </si>
  <si>
    <t>J6L</t>
  </si>
  <si>
    <t xml:space="preserve">                          解放J6P经典版驾驶员座椅总成EBOM清单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</si>
  <si>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</si>
  <si>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</si>
  <si>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</si>
  <si>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</si>
  <si>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</si>
  <si>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</si>
  <si>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</si>
  <si>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李世新</t>
  </si>
  <si>
    <t>1/1</t>
  </si>
  <si>
    <t>2022.05.23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</si>
  <si>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</si>
  <si>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</si>
  <si>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</si>
  <si>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</si>
  <si>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</si>
  <si>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</si>
  <si>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</si>
  <si>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</si>
  <si>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客户暂未输入图号</t>
  </si>
  <si>
    <t>驾驶员座椅总成</t>
  </si>
  <si>
    <t>气囊减震、气动升降、可变阻尼、两气袋腰脱、三点式安全带、V0SS接头、前后调节、右扶手、织物面料同DD03</t>
  </si>
  <si>
    <t>J6P经典版</t>
  </si>
  <si>
    <t>使用2.1C平台</t>
  </si>
  <si>
    <t>SHT0016027（6800010WH43-C00）</t>
  </si>
  <si>
    <t>气囊减震、气动升降、速升速降、两气袋腰脱、三点式安全带、V0SS接头、前后调节、右扶手、织物面料同DD03</t>
  </si>
  <si>
    <t>FDDQO260PGOH1
FAWML6006</t>
  </si>
  <si>
    <t>SHT0016432（6800010YH43-C00）</t>
  </si>
  <si>
    <t>在WH43基础上更换面料，其余不变</t>
  </si>
  <si>
    <t>SHT0016731(6800010ZH43-C00)</t>
  </si>
  <si>
    <t>在YH43基础上增加靠背、坐垫加热配置，其余不变</t>
  </si>
  <si>
    <t>SHT0016806(6800010YD04-C00)</t>
  </si>
  <si>
    <t>在YH43基础上增加靠背、坐垫通风配置，更改面料，其余不变</t>
  </si>
  <si>
    <t>SHT0016952(6800010YH43-C00/B）</t>
  </si>
  <si>
    <t>在YH43/A基础上增加搭铁线，其余不变</t>
  </si>
  <si>
    <t>SHT0017024(6800010ZD04-C00）</t>
  </si>
  <si>
    <t>在YD04基础上增加加热，其余不变</t>
  </si>
  <si>
    <t>SHT0017025(6800010WH43J）</t>
  </si>
  <si>
    <t>WH43的基础上取消速降,更改面料</t>
  </si>
  <si>
    <t>J6P新能源</t>
  </si>
  <si>
    <t>SHT0017026(6800010YH43J）</t>
  </si>
  <si>
    <t>WH43J基础上调整阻尼力，阻尼力规定:0.1m/s时压缩力为2500N，恢复力为1800N，数值波动在20%范围内，其余不变</t>
  </si>
  <si>
    <t>SHT0017027(6800010XH43J）</t>
  </si>
  <si>
    <t>WH43J基础上取消扶手，其余不变</t>
  </si>
  <si>
    <t>SHT0017028(6800010ZH43J）</t>
  </si>
  <si>
    <t>在YH43J基础上取消扶手，其余不变</t>
  </si>
  <si>
    <t>SHT0017299(6800010-H32-C00）</t>
  </si>
  <si>
    <t>J6P出口车</t>
  </si>
  <si>
    <t>使用3.1平台</t>
  </si>
  <si>
    <t>FDZQ0259BK0A1 
FDVQ0304BK0A1</t>
  </si>
  <si>
    <t>SHT0017582(6800010GH71-C00）</t>
  </si>
  <si>
    <t>6800010-H32-C00基础上更改为自适应阻尼、更换面料</t>
  </si>
  <si>
    <t>FAWML7086
FAWML7087</t>
  </si>
  <si>
    <t>有刺绣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</si>
  <si>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</si>
  <si>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</si>
  <si>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</si>
  <si>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</si>
  <si>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</si>
  <si>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</si>
  <si>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</si>
  <si>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</si>
  <si>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>新增座椅配置</t>
  </si>
  <si>
    <t>商务输入</t>
  </si>
  <si>
    <t>485130-02</t>
  </si>
  <si>
    <t>三点式安全带总成</t>
  </si>
  <si>
    <t>取消</t>
  </si>
  <si>
    <t>SHT0013504</t>
  </si>
  <si>
    <t>驾驶员安全带总成</t>
  </si>
  <si>
    <t>新增</t>
  </si>
  <si>
    <t>SHT0015010</t>
  </si>
  <si>
    <t>驾驶员靠背焊接总成</t>
  </si>
  <si>
    <t>SHT0014369</t>
  </si>
  <si>
    <t>SHT0015762</t>
  </si>
  <si>
    <t>驾驶员靠背泡沫总成（EST非通风）</t>
  </si>
  <si>
    <t>SHT0013908</t>
  </si>
  <si>
    <t>6800010YH43-C00</t>
  </si>
  <si>
    <t>新增配置</t>
  </si>
  <si>
    <t>客户评审</t>
  </si>
  <si>
    <t>SHT0016641</t>
  </si>
  <si>
    <t>SQX3000-6805190</t>
  </si>
  <si>
    <t>主驾驶调角器总成</t>
  </si>
  <si>
    <t>SHT0016630</t>
  </si>
  <si>
    <t>SHT0015857</t>
  </si>
  <si>
    <t>调角器左罩壳</t>
  </si>
  <si>
    <t>SHT0016640</t>
  </si>
  <si>
    <t>SHT0016781</t>
  </si>
  <si>
    <t>将（SHT0016731）主驾座椅总成的调角器左罩壳变更为SHT0016781</t>
  </si>
  <si>
    <t>ECR0009963</t>
  </si>
  <si>
    <t>SHT0014697</t>
  </si>
  <si>
    <t>安全带锁扣总成</t>
  </si>
  <si>
    <t>将（SHT0016731）主驾座椅总成的安全带锁扣总成变更为SHT0014697</t>
  </si>
  <si>
    <t>SHT0016848</t>
  </si>
  <si>
    <t>新开</t>
  </si>
  <si>
    <t>客户指定厂家</t>
  </si>
  <si>
    <t>SHT0016851</t>
  </si>
  <si>
    <t>SHT0016852</t>
  </si>
  <si>
    <t>SHT0016853</t>
  </si>
  <si>
    <t>塔铁线总成</t>
  </si>
  <si>
    <t>零件号未变，取消电泳</t>
  </si>
  <si>
    <t>降本</t>
  </si>
  <si>
    <t>ECR0010046</t>
  </si>
  <si>
    <t>SHT0013907</t>
  </si>
  <si>
    <t>波纹管</t>
  </si>
  <si>
    <t>SHT0017039</t>
  </si>
  <si>
    <t>解放J6P经典版项目通风加热线束总成</t>
  </si>
  <si>
    <t>按照电器工程师要求订正</t>
  </si>
  <si>
    <t>BEC0010292</t>
  </si>
  <si>
    <t>BEC0010039</t>
  </si>
  <si>
    <t>通风加热控制器ECU</t>
  </si>
  <si>
    <t>BEC0010122</t>
  </si>
  <si>
    <t>BEC0010222</t>
  </si>
  <si>
    <t>通风加热线束总成</t>
  </si>
  <si>
    <t>SHT0017124</t>
  </si>
  <si>
    <t>底座模块化</t>
  </si>
  <si>
    <t>部分配置切换VDC阀新增</t>
  </si>
  <si>
    <t xml:space="preserve">SHT0016487 </t>
  </si>
  <si>
    <t>3.1C调高手柄总成</t>
  </si>
  <si>
    <t>SHT0016865</t>
  </si>
  <si>
    <t>速降开关气路总成</t>
  </si>
  <si>
    <t>BCL0010024</t>
  </si>
  <si>
    <t>R型固定夹</t>
  </si>
  <si>
    <t>SHT0017125</t>
  </si>
  <si>
    <t>新能源配置新增</t>
  </si>
  <si>
    <t>气路变更，邮件输入</t>
  </si>
  <si>
    <t>BPC0010251</t>
  </si>
  <si>
    <t>BEC0010280</t>
  </si>
  <si>
    <t>解放J6P经典版项目单通风线束总成</t>
  </si>
  <si>
    <t>电路变更，邮件输入</t>
  </si>
  <si>
    <t>BEC0010268</t>
  </si>
  <si>
    <t>单通风线束总成</t>
  </si>
  <si>
    <t>SHT0011281</t>
  </si>
  <si>
    <t>非通风坐垫泡沫总成</t>
  </si>
  <si>
    <t>客户评审提出坐垫长，侧翼有风险等问题，新开坐垫泡沫</t>
  </si>
  <si>
    <t>SHT0013899</t>
  </si>
  <si>
    <t>通风坐垫泡沫总成</t>
  </si>
  <si>
    <t>SHT0016956</t>
  </si>
  <si>
    <t>SHT0016954</t>
  </si>
  <si>
    <t>驾驶员坐垫泡沫总成（通风）</t>
  </si>
  <si>
    <t>邮件输入</t>
  </si>
  <si>
    <t>SHT0017300</t>
  </si>
  <si>
    <t>驾驶员靠背总成</t>
  </si>
  <si>
    <t>SHT0017301</t>
  </si>
  <si>
    <t>驾驶员靠背面套总成</t>
  </si>
  <si>
    <t>SHT0017311</t>
  </si>
  <si>
    <t>SHT0017302</t>
  </si>
  <si>
    <t>驾驶员坐垫总成</t>
  </si>
  <si>
    <t>SHT0017303</t>
  </si>
  <si>
    <t>坐垫面套总成</t>
  </si>
  <si>
    <t>SHT0017094</t>
  </si>
  <si>
    <t>企业微信输入、3.1平台更换成2.2平台</t>
  </si>
  <si>
    <t>SHT0017314</t>
  </si>
  <si>
    <t>SHT0016033</t>
  </si>
  <si>
    <t>全部切换VDC阀</t>
  </si>
  <si>
    <t>SHT0017123</t>
  </si>
  <si>
    <t>SHT0015083</t>
  </si>
  <si>
    <t>取消，被SHT0017124替代</t>
  </si>
  <si>
    <t>SHT0017037</t>
  </si>
  <si>
    <t>变更为VDC阀</t>
  </si>
  <si>
    <t>SHT0017122</t>
  </si>
  <si>
    <t>低配底座模块化</t>
  </si>
  <si>
    <t>部分替换SHT0017124。</t>
  </si>
  <si>
    <t>SHT0015047</t>
  </si>
  <si>
    <t>升降调节开关总成</t>
  </si>
  <si>
    <t>被SHT0016487 替代</t>
  </si>
  <si>
    <t>SHT0016060</t>
  </si>
  <si>
    <t>侧置速升速降总成（带腰托 )</t>
  </si>
  <si>
    <t>SHT0012447</t>
  </si>
  <si>
    <t>数量变更</t>
  </si>
  <si>
    <t>BCL0010010</t>
  </si>
  <si>
    <t>四管夹</t>
  </si>
  <si>
    <t>BSP0000030</t>
  </si>
  <si>
    <t>气管防护弹簧</t>
  </si>
  <si>
    <t>BFA0000004</t>
  </si>
  <si>
    <t>白色扎带</t>
  </si>
  <si>
    <t>BPC0000079</t>
  </si>
  <si>
    <t>过渡接头总成</t>
  </si>
  <si>
    <t>20240828邮箱输入，原底座模块化气路长春自行裁短</t>
  </si>
  <si>
    <t>BPC0010344</t>
  </si>
  <si>
    <t>进气接头6-6</t>
  </si>
  <si>
    <t>SHT0017412</t>
  </si>
  <si>
    <t>装车接头</t>
  </si>
  <si>
    <t>BPC0010012</t>
  </si>
  <si>
    <t>4mm卡箍</t>
  </si>
  <si>
    <t>SHT0017582</t>
  </si>
  <si>
    <t>邮箱输入</t>
  </si>
  <si>
    <t>厂家变更</t>
  </si>
  <si>
    <t>D04-6808001</t>
  </si>
  <si>
    <t>SHT0017551</t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</si>
  <si>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</si>
  <si>
    <t>校核：   标准化：</t>
  </si>
  <si>
    <t>驾驶员座椅总成总成EBOM</t>
  </si>
  <si>
    <t>6800010GH71-C00</t>
  </si>
  <si>
    <t>内部号</t>
  </si>
  <si>
    <t>会签：</t>
  </si>
  <si>
    <t>名称</t>
  </si>
  <si>
    <t>批准：</t>
  </si>
  <si>
    <t>日期：</t>
  </si>
  <si>
    <t>规格型号</t>
  </si>
  <si>
    <t>版本：A</t>
  </si>
  <si>
    <t>J7P新能源</t>
  </si>
  <si>
    <t>J8P新能源</t>
  </si>
  <si>
    <t>J9P新能源</t>
  </si>
  <si>
    <t>说明：</t>
  </si>
  <si>
    <t>种类</t>
  </si>
  <si>
    <t>装配等级</t>
  </si>
  <si>
    <t>来源</t>
  </si>
  <si>
    <r>
      <rPr>
        <sz val="16"/>
        <color theme="1"/>
        <rFont val="宋体"/>
        <family val="3"/>
        <charset val="134"/>
      </rPr>
      <t>零件描述</t>
    </r>
  </si>
  <si>
    <t>重要度</t>
  </si>
  <si>
    <t>单位</t>
  </si>
  <si>
    <t>数据版本</t>
  </si>
  <si>
    <r>
      <rPr>
        <sz val="16"/>
        <color theme="1"/>
        <rFont val="宋体"/>
        <family val="3"/>
        <charset val="134"/>
      </rPr>
      <t>图纸号</t>
    </r>
  </si>
  <si>
    <r>
      <rPr>
        <sz val="16"/>
        <color theme="1"/>
        <rFont val="宋体"/>
        <family val="3"/>
        <charset val="134"/>
      </rPr>
      <t>图纸版本</t>
    </r>
  </si>
  <si>
    <t>是否申请新零件号</t>
  </si>
  <si>
    <r>
      <rPr>
        <sz val="16"/>
        <color theme="1"/>
        <rFont val="宋体"/>
        <family val="3"/>
        <charset val="134"/>
      </rPr>
      <t>沿用件</t>
    </r>
    <r>
      <rPr>
        <sz val="16"/>
        <color theme="1"/>
        <rFont val="Arial"/>
        <family val="2"/>
      </rPr>
      <t xml:space="preserve">            Y/N</t>
    </r>
  </si>
  <si>
    <r>
      <rPr>
        <sz val="16"/>
        <color theme="1"/>
        <rFont val="宋体"/>
        <family val="3"/>
        <charset val="134"/>
      </rPr>
      <t>零件类别</t>
    </r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</si>
  <si>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</si>
  <si>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</si>
  <si>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</si>
  <si>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</si>
  <si>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</si>
  <si>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</si>
  <si>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</si>
  <si>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</si>
  <si>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</si>
  <si>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</si>
  <si>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</si>
  <si>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</si>
  <si>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</si>
  <si>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</si>
  <si>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</si>
  <si>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</si>
  <si>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</si>
  <si>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</si>
  <si>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</si>
  <si>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</si>
  <si>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</t>
  </si>
  <si>
    <t>原材料价格</t>
  </si>
  <si>
    <t>材料成本</t>
  </si>
  <si>
    <t>系数</t>
  </si>
  <si>
    <t>目标价</t>
  </si>
  <si>
    <t>采购价格比重</t>
  </si>
  <si>
    <t>采购价格</t>
  </si>
  <si>
    <t>差异价格</t>
  </si>
  <si>
    <t>差差价比率</t>
  </si>
  <si>
    <r>
      <rPr>
        <sz val="16"/>
        <color theme="1"/>
        <rFont val="宋体"/>
        <family val="3"/>
        <charset val="134"/>
      </rPr>
      <t>备注</t>
    </r>
  </si>
  <si>
    <t>用量</t>
  </si>
  <si>
    <t>长</t>
  </si>
  <si>
    <t>宽</t>
  </si>
  <si>
    <t>高</t>
  </si>
  <si>
    <t>A</t>
  </si>
  <si>
    <t>Ea</t>
  </si>
  <si>
    <t>Y</t>
  </si>
  <si>
    <t>N</t>
  </si>
  <si>
    <t>装配总成</t>
  </si>
  <si>
    <t>ASSY</t>
  </si>
  <si>
    <t>600*523*1200</t>
  </si>
  <si>
    <t>长春自制</t>
  </si>
  <si>
    <t>座椅组装车间</t>
  </si>
  <si>
    <t>J6P自卸车</t>
  </si>
  <si>
    <t>SHT0016028</t>
  </si>
  <si>
    <t>C</t>
  </si>
  <si>
    <t>过程虚拟件</t>
  </si>
  <si>
    <t>SHT0016433</t>
  </si>
  <si>
    <t>SHT0016732</t>
  </si>
  <si>
    <t>SHT0016807</t>
  </si>
  <si>
    <t>SHT0017029</t>
  </si>
  <si>
    <t>SHT0017030</t>
  </si>
  <si>
    <t>SHT0017031</t>
  </si>
  <si>
    <t>SHT0017583</t>
  </si>
  <si>
    <t>T5</t>
  </si>
  <si>
    <t>SHT0011091</t>
  </si>
  <si>
    <t>靠背3D网格上</t>
  </si>
  <si>
    <t>泡沫</t>
  </si>
  <si>
    <t>EA</t>
  </si>
  <si>
    <t>长春外购</t>
  </si>
  <si>
    <t>新梦顶（上海）贸易有限公司</t>
  </si>
  <si>
    <t>SHT0011316</t>
  </si>
  <si>
    <r>
      <rPr>
        <sz val="14"/>
        <color theme="1"/>
        <rFont val="宋体"/>
        <family val="3"/>
        <charset val="134"/>
      </rPr>
      <t>靠背</t>
    </r>
    <r>
      <rPr>
        <sz val="14"/>
        <color theme="1"/>
        <rFont val="Arial"/>
        <family val="2"/>
      </rPr>
      <t>3D</t>
    </r>
    <r>
      <rPr>
        <sz val="14"/>
        <color theme="1"/>
        <rFont val="宋体"/>
        <family val="3"/>
        <charset val="134"/>
      </rPr>
      <t>网格下</t>
    </r>
  </si>
  <si>
    <t>EST</t>
  </si>
  <si>
    <t>SHT0014177</t>
  </si>
  <si>
    <t>靠背舒适性海绵上</t>
  </si>
  <si>
    <t>天津琪安科技有限公司</t>
  </si>
  <si>
    <t>SHT0014364</t>
  </si>
  <si>
    <t>靠背舒适性海绵下</t>
  </si>
  <si>
    <t>BEC0010040</t>
  </si>
  <si>
    <t>靠背风扇总成</t>
  </si>
  <si>
    <t>两个风扇加线束</t>
  </si>
  <si>
    <t>毅荣川/欣瑞联/德邦</t>
  </si>
  <si>
    <t>H6</t>
  </si>
  <si>
    <t>BEC0010017</t>
  </si>
  <si>
    <t>风扇保护壳</t>
  </si>
  <si>
    <t>河北自制</t>
  </si>
  <si>
    <t>注塑车间</t>
  </si>
  <si>
    <t>BEC0010184</t>
  </si>
  <si>
    <t>靠背加热垫总成</t>
  </si>
  <si>
    <t>电器件</t>
  </si>
  <si>
    <t>吉林省德邦汽车电子有限公司</t>
  </si>
  <si>
    <t>H4</t>
  </si>
  <si>
    <t>SHT0000493</t>
  </si>
  <si>
    <t>H4681010091A0</t>
  </si>
  <si>
    <t>安全带外部罩壳</t>
  </si>
  <si>
    <t>塑料件</t>
  </si>
  <si>
    <t>PA6+GF35</t>
  </si>
  <si>
    <t>87*60*15</t>
  </si>
  <si>
    <t>黑色</t>
  </si>
  <si>
    <t>黄骅市汇铭汽车部件有限公司</t>
  </si>
  <si>
    <t>SHT0000496</t>
  </si>
  <si>
    <t>H4681010096A0</t>
  </si>
  <si>
    <t>安全带外部罩壳固定卡片</t>
  </si>
  <si>
    <t>冲压钣金</t>
  </si>
  <si>
    <t>65Mn</t>
  </si>
  <si>
    <t>t=1</t>
  </si>
  <si>
    <t>GB/T 1222</t>
  </si>
  <si>
    <t>电泳</t>
  </si>
  <si>
    <t>黄骅市鑫祺汽车配件有限公司</t>
  </si>
  <si>
    <t>BFA0000005</t>
  </si>
  <si>
    <t>H4681010095A0</t>
  </si>
  <si>
    <t>抽芯拉铆钉</t>
  </si>
  <si>
    <t>固定安全带外部罩壳</t>
  </si>
  <si>
    <t>标准件</t>
  </si>
  <si>
    <t xml:space="preserve">铝 </t>
  </si>
  <si>
    <t>Φ3.2×7</t>
  </si>
  <si>
    <t>沈阳晋和鑫瑞五金有限公司</t>
  </si>
  <si>
    <t>D03基础上收窄带扣钣金安全件</t>
  </si>
  <si>
    <t>安全件</t>
  </si>
  <si>
    <t>GB 14166</t>
  </si>
  <si>
    <t>重庆光大</t>
  </si>
  <si>
    <t>删除</t>
  </si>
  <si>
    <t>蓝色织带</t>
  </si>
  <si>
    <t>泉州福兴塑料五金有限公司/重庆光大产业有限公司</t>
  </si>
  <si>
    <t>D04</t>
  </si>
  <si>
    <t>SHT0000034</t>
  </si>
  <si>
    <t>长春手工调整钣金</t>
  </si>
  <si>
    <t>重庆光大产业有限公司</t>
  </si>
  <si>
    <t>腰托未降低，弧形侧翼钢丝</t>
  </si>
  <si>
    <t>B</t>
  </si>
  <si>
    <t>焊接总成件</t>
  </si>
  <si>
    <t>骨架组装车间</t>
  </si>
  <si>
    <t>包裹上下横骨架</t>
  </si>
  <si>
    <t>内径20*80</t>
  </si>
  <si>
    <t>河北宏广橡塑金属制品有限公司/吴江市拓研电子材料有限公司</t>
  </si>
  <si>
    <t>SHT0016029</t>
  </si>
  <si>
    <t>缝纫总成</t>
  </si>
  <si>
    <t>长春市天利得科技有限公司</t>
  </si>
  <si>
    <t>SHT0016434</t>
  </si>
  <si>
    <t>海城市瑞森汽车饰件有限公司/长春市天利得科技有限公司</t>
  </si>
  <si>
    <t>SHT0016809</t>
  </si>
  <si>
    <t>SHT0017032</t>
  </si>
  <si>
    <t>FAWML5027
FAWML5023
有扶手孔</t>
  </si>
  <si>
    <t>SHT0017033</t>
  </si>
  <si>
    <t>FAWML5027
FAWML5023
无扶手孔</t>
  </si>
  <si>
    <t>SHT0017584</t>
  </si>
  <si>
    <t>现造型</t>
  </si>
  <si>
    <t>注塑件</t>
  </si>
  <si>
    <t>480*610*180</t>
  </si>
  <si>
    <t>50kg/m³</t>
  </si>
  <si>
    <t>发泡车间</t>
  </si>
  <si>
    <t>SHT0013900</t>
  </si>
  <si>
    <t>驾驶员靠背泡沫总成（EST通风）</t>
  </si>
  <si>
    <t>X3000</t>
  </si>
  <si>
    <t>SHT0011609</t>
  </si>
  <si>
    <t>气袋腰拖总成</t>
  </si>
  <si>
    <t>两气袋</t>
  </si>
  <si>
    <t>分总成</t>
  </si>
  <si>
    <t>260*250*8</t>
  </si>
  <si>
    <t>北京美好生活</t>
  </si>
  <si>
    <t>J6G</t>
  </si>
  <si>
    <t>SHT0015942</t>
  </si>
  <si>
    <t>2.0扶手总成</t>
  </si>
  <si>
    <t>装配总成件</t>
  </si>
  <si>
    <t>4378*63*100</t>
  </si>
  <si>
    <t>0.8482</t>
  </si>
  <si>
    <t>SHT0016020</t>
  </si>
  <si>
    <t>2.0扶手支架</t>
  </si>
  <si>
    <t>焊接总成</t>
  </si>
  <si>
    <t>吉林省智恒汽车零部件有限公司</t>
  </si>
  <si>
    <t>SHT0016022</t>
  </si>
  <si>
    <t>扶手本体</t>
  </si>
  <si>
    <t>SHT0016024</t>
  </si>
  <si>
    <t>限位螺栓</t>
  </si>
  <si>
    <t>M10*15</t>
  </si>
  <si>
    <t>SHT0016026</t>
  </si>
  <si>
    <t>限位螺栓垫片</t>
  </si>
  <si>
    <t>M10*4</t>
  </si>
  <si>
    <t>SHT0016023</t>
  </si>
  <si>
    <t>扶手遮挡塑料件</t>
  </si>
  <si>
    <t>SHT0016025</t>
  </si>
  <si>
    <t>塑料件安装螺钉</t>
  </si>
  <si>
    <t>M4*8</t>
  </si>
  <si>
    <t>60°-160°</t>
  </si>
  <si>
    <t>495*128*186</t>
  </si>
  <si>
    <t>SHT0016630基础上更换手柄钣金件  60°-160°</t>
  </si>
  <si>
    <t>BFA0000011</t>
  </si>
  <si>
    <t>Q150B1025Q</t>
  </si>
  <si>
    <t>六角头螺栓</t>
  </si>
  <si>
    <t>18*31*17</t>
  </si>
  <si>
    <t>BFA0000006</t>
  </si>
  <si>
    <t>Q40110</t>
  </si>
  <si>
    <t>平垫圈</t>
  </si>
  <si>
    <t>20*2*20</t>
  </si>
  <si>
    <t>8</t>
  </si>
  <si>
    <t>BFA0000009</t>
  </si>
  <si>
    <t>Q40310</t>
  </si>
  <si>
    <t>弹垫圈</t>
  </si>
  <si>
    <t>20*3*20</t>
  </si>
  <si>
    <t>SHT0016030</t>
  </si>
  <si>
    <t>SHT0016435</t>
  </si>
  <si>
    <t>SHT0016733</t>
  </si>
  <si>
    <t>SHT0016810</t>
  </si>
  <si>
    <t>SHT0017034</t>
  </si>
  <si>
    <t>SHT0017035</t>
  </si>
  <si>
    <t>SHT0017585</t>
  </si>
  <si>
    <t>SHT0011090</t>
  </si>
  <si>
    <t>坐垫3D网格</t>
  </si>
  <si>
    <t>新梦顶(上海)贸易有限公司</t>
  </si>
  <si>
    <t>北京美好生活家居用品有限公司/深圳市毅荣川电子科技有限公司/欣瑞联电子（肇庆）有限公司/吉林省德邦汽车电子有限公司</t>
  </si>
  <si>
    <t>BEC0010221</t>
  </si>
  <si>
    <t>坐垫加热垫总成</t>
  </si>
  <si>
    <t>405*210*2</t>
  </si>
  <si>
    <t>SHT0016031</t>
  </si>
  <si>
    <t>缝纫总成件</t>
  </si>
  <si>
    <t>SHT0016436</t>
  </si>
  <si>
    <t>SHT0016811</t>
  </si>
  <si>
    <t>SHT0017036</t>
  </si>
  <si>
    <t>SHT0017586</t>
  </si>
  <si>
    <t>495*540*130</t>
  </si>
  <si>
    <t>55kg/m³</t>
  </si>
  <si>
    <t>低成本</t>
  </si>
  <si>
    <t>SHT0014598</t>
  </si>
  <si>
    <t>坐盆总成</t>
  </si>
  <si>
    <t>一个固定点</t>
  </si>
  <si>
    <t>吉林省智恒汽车零部件有限公司/黄骅市长生汽车灯镜有限公司</t>
  </si>
  <si>
    <t>SHT0001651</t>
  </si>
  <si>
    <t>SQX3000-6801100</t>
  </si>
  <si>
    <t>3×15带座盆延伸</t>
  </si>
  <si>
    <t>个</t>
  </si>
  <si>
    <t>75*466*419</t>
  </si>
  <si>
    <t>H3</t>
  </si>
  <si>
    <t>BFA0000016</t>
  </si>
  <si>
    <t>座盆固定螺钉</t>
  </si>
  <si>
    <t>M6*12</t>
  </si>
  <si>
    <t>2.1D定阻尼，气袋腰托、速降、VOSS接头</t>
  </si>
  <si>
    <t>2.1C</t>
  </si>
  <si>
    <r>
      <rPr>
        <sz val="14"/>
        <color theme="1"/>
        <rFont val="宋体"/>
        <family val="3"/>
        <charset val="134"/>
        <scheme val="minor"/>
      </rPr>
      <t>2.1D、定阻尼、气袋腰托、</t>
    </r>
    <r>
      <rPr>
        <sz val="14"/>
        <color rgb="FFFF0000"/>
        <rFont val="宋体"/>
        <family val="3"/>
        <charset val="134"/>
        <scheme val="minor"/>
      </rPr>
      <t>无速降</t>
    </r>
    <r>
      <rPr>
        <sz val="14"/>
        <color theme="1"/>
        <rFont val="宋体"/>
        <family val="3"/>
        <charset val="134"/>
        <scheme val="minor"/>
      </rPr>
      <t>、VOSS接头</t>
    </r>
  </si>
  <si>
    <t>2.1C大力值定阻尼，三点式安全带、V0SS接头</t>
  </si>
  <si>
    <t>3.1、自适应阻尼、三点式安全带、速降、气袋腰托、V0SS接头</t>
  </si>
  <si>
    <t>2.2、可变阻尼、三点式安全带、速降、气袋腰托、V0SS接头</t>
  </si>
  <si>
    <t>SHT0015332</t>
  </si>
  <si>
    <t>J6L滑轨总成</t>
  </si>
  <si>
    <t>总成件</t>
  </si>
  <si>
    <t>475*257*48</t>
  </si>
  <si>
    <t>厦门市鑫荣飞工贸有限公司</t>
  </si>
  <si>
    <t>X5000</t>
  </si>
  <si>
    <t>BPC0010220</t>
  </si>
  <si>
    <t>腰托二联阀</t>
  </si>
  <si>
    <t>进口</t>
  </si>
  <si>
    <t>带速降、不带阻尼、不带通风加热、带避让、带腰托</t>
  </si>
  <si>
    <t>SHT0016034</t>
  </si>
  <si>
    <t>注塑</t>
  </si>
  <si>
    <t>带速降、固定阻尼、不带通风、带加热、带避让、带腰托</t>
  </si>
  <si>
    <t>SHT0014560</t>
  </si>
  <si>
    <t>PP+TD30</t>
  </si>
  <si>
    <t>SHT0017038</t>
  </si>
  <si>
    <t>带速降、固定阻尼、带通风、带加热、带避让、带腰托</t>
  </si>
  <si>
    <t>SHT0016727</t>
  </si>
  <si>
    <t>不带速降、固定阻尼、不带通风、不带加热、带避让、带腰托</t>
  </si>
  <si>
    <t>SHT0014562</t>
  </si>
  <si>
    <t>阻尼堵盖</t>
  </si>
  <si>
    <t>SHT0013891</t>
  </si>
  <si>
    <t>调角器右罩壳</t>
  </si>
  <si>
    <t>TP30</t>
  </si>
  <si>
    <t>2%损耗</t>
  </si>
  <si>
    <t>SHT0014599</t>
  </si>
  <si>
    <t>座垫前部罩壳</t>
  </si>
  <si>
    <t>BSP0010020</t>
  </si>
  <si>
    <t>罩壳弹簧卡子</t>
  </si>
  <si>
    <t>固定前罩壳</t>
  </si>
  <si>
    <t>非标件</t>
  </si>
  <si>
    <t>0.001</t>
  </si>
  <si>
    <t>镀白锌</t>
  </si>
  <si>
    <t>上海纳特汽车标准件有限公司</t>
  </si>
  <si>
    <t>BEC0010277</t>
  </si>
  <si>
    <t>加热线束总成</t>
  </si>
  <si>
    <t>线束总成</t>
  </si>
  <si>
    <t>徐州华夏电子有限公司</t>
  </si>
  <si>
    <t>J6l</t>
  </si>
  <si>
    <t>吉林省德邦汽车电子有限公司/徐州华夏电子有限公司</t>
  </si>
  <si>
    <t>L5000</t>
  </si>
  <si>
    <t>BEC0010110</t>
  </si>
  <si>
    <t>单加热开关</t>
  </si>
  <si>
    <t>26*26*36</t>
  </si>
  <si>
    <t>温州鑫锐电器有限公司/吉林省德邦汽车电子有限公司</t>
  </si>
  <si>
    <t>BEC0010109</t>
  </si>
  <si>
    <t>单通风开关</t>
  </si>
  <si>
    <t>温州鑫锐/德邦</t>
  </si>
  <si>
    <t>BEC0010086</t>
  </si>
  <si>
    <t>单加热控制器ECU</t>
  </si>
  <si>
    <t>80*47*38</t>
  </si>
  <si>
    <t>BEC0010087</t>
  </si>
  <si>
    <t>经济型单通风ECU</t>
  </si>
  <si>
    <t>P21</t>
  </si>
  <si>
    <t>SHT0010982</t>
  </si>
  <si>
    <t>调角器手柄</t>
  </si>
  <si>
    <t>PP303</t>
  </si>
  <si>
    <t>黄骅市旗锐塑料制品有限公司</t>
  </si>
  <si>
    <t>SHT0010520</t>
  </si>
  <si>
    <t>变阻尼弹簧</t>
  </si>
  <si>
    <t>弹簧钢</t>
  </si>
  <si>
    <t>GB/T342
65Mn-GB/T4357</t>
  </si>
  <si>
    <t>Φ=0.7</t>
  </si>
  <si>
    <t>GB/T342
GB/T4357</t>
  </si>
  <si>
    <t>8*8*31</t>
  </si>
  <si>
    <t>2.0平台</t>
  </si>
  <si>
    <t>海兴中盛弹簧有限公司</t>
  </si>
  <si>
    <t>BFA0000285</t>
  </si>
  <si>
    <t>Q43640</t>
  </si>
  <si>
    <t>开口挡圈</t>
  </si>
  <si>
    <t>⌀4</t>
  </si>
  <si>
    <t>8*8*1</t>
  </si>
  <si>
    <t>M4欧航中卡</t>
  </si>
  <si>
    <t>SHT0016487</t>
  </si>
  <si>
    <t>2.0拉线升降手柄</t>
  </si>
  <si>
    <t>安路普自制</t>
  </si>
  <si>
    <t>组装车间</t>
  </si>
  <si>
    <t>单独速降开关</t>
  </si>
  <si>
    <t>P22</t>
  </si>
  <si>
    <t>SHT0011971</t>
  </si>
  <si>
    <t>左侧罩壳</t>
  </si>
  <si>
    <t>（带阻尼、带安全带、带腰托、不带通风加热）</t>
  </si>
  <si>
    <t>SHT0011972</t>
  </si>
  <si>
    <t>556*240*125</t>
  </si>
  <si>
    <t>SHT0017587</t>
  </si>
  <si>
    <t>（不带阻尼、带安全带、带腰托、不带通风加热）</t>
  </si>
  <si>
    <t>SHT0013000</t>
  </si>
  <si>
    <t>左舵阻尼装饰盖</t>
  </si>
  <si>
    <t>SHT0011961</t>
  </si>
  <si>
    <t>右侧罩壳</t>
  </si>
  <si>
    <t>带锁扣</t>
  </si>
  <si>
    <t>560*240*195</t>
  </si>
  <si>
    <t>SHT0011962</t>
  </si>
  <si>
    <t>328*75*58</t>
  </si>
  <si>
    <t>SHT0011967</t>
  </si>
  <si>
    <t>仰角调节手柄</t>
  </si>
  <si>
    <t>ABS+PC</t>
  </si>
  <si>
    <t>122*74*35</t>
  </si>
  <si>
    <t>SHT0011964</t>
  </si>
  <si>
    <t>SHT0014483</t>
  </si>
  <si>
    <r>
      <rPr>
        <sz val="11"/>
        <rFont val="宋体"/>
        <family val="3"/>
        <charset val="134"/>
        <scheme val="minor"/>
      </rPr>
      <t>1</t>
    </r>
    <r>
      <rPr>
        <sz val="11"/>
        <rFont val="宋体"/>
        <family val="3"/>
        <charset val="134"/>
      </rPr>
      <t>50*65*50</t>
    </r>
  </si>
  <si>
    <t>H5</t>
  </si>
  <si>
    <t>SHT0001653</t>
  </si>
  <si>
    <t>H5-6806004</t>
  </si>
  <si>
    <t>座盆延伸手柄</t>
  </si>
  <si>
    <t>140*50*38</t>
  </si>
  <si>
    <t>SHT0013272</t>
  </si>
  <si>
    <t>升降调节机构总成</t>
  </si>
  <si>
    <t>9档</t>
  </si>
  <si>
    <t>SHT0012958</t>
  </si>
  <si>
    <t>阻尼器调节机构</t>
  </si>
  <si>
    <t>10档</t>
  </si>
  <si>
    <t>60*74*34</t>
  </si>
  <si>
    <t>SHT0014603</t>
  </si>
  <si>
    <t>按压式速降阀气路分总成</t>
  </si>
  <si>
    <t>BPC0010181</t>
  </si>
  <si>
    <t>2.0按压速降阀按钮分总成</t>
  </si>
  <si>
    <t>87×35×42</t>
  </si>
  <si>
    <t>BPC0010070</t>
  </si>
  <si>
    <t>后盖</t>
  </si>
  <si>
    <t>PA66</t>
  </si>
  <si>
    <t>φ16.9×8</t>
  </si>
  <si>
    <t>SHT0014570</t>
  </si>
  <si>
    <t>四孔腰托气阀（图案标识）</t>
  </si>
  <si>
    <t>四孔+丝印标识</t>
  </si>
  <si>
    <t>D03基础上收窄钣金，带报警</t>
  </si>
  <si>
    <t>SHT0014696</t>
  </si>
  <si>
    <t>D03基础上收窄钣金，更改通风接口，带报警、带通风加热</t>
  </si>
  <si>
    <r>
      <rPr>
        <sz val="14"/>
        <color theme="1"/>
        <rFont val="宋体"/>
        <family val="3"/>
        <charset val="134"/>
        <scheme val="minor"/>
      </rPr>
      <t>SHT001</t>
    </r>
    <r>
      <rPr>
        <sz val="10"/>
        <color indexed="8"/>
        <rFont val="宋体"/>
        <family val="3"/>
        <charset val="134"/>
      </rPr>
      <t>1257</t>
    </r>
  </si>
  <si>
    <t>POM</t>
  </si>
  <si>
    <t>φ6.5*11.5</t>
  </si>
  <si>
    <t>BCL0010006</t>
  </si>
  <si>
    <t>气管卡扣（2*4mm）</t>
  </si>
  <si>
    <t>20*15*15</t>
  </si>
  <si>
    <t>海兴中盛</t>
  </si>
  <si>
    <t>白色</t>
  </si>
  <si>
    <t>黄骅市俊隆五金包装有限公司</t>
  </si>
  <si>
    <t>BFA0000014</t>
  </si>
  <si>
    <t>BFA0010076</t>
  </si>
  <si>
    <t>圆头割尾自攻钉</t>
  </si>
  <si>
    <t>固定升降、阻尼手柄</t>
  </si>
  <si>
    <t>4.8*13</t>
  </si>
  <si>
    <t>黑锌</t>
  </si>
  <si>
    <t>BFA0000013</t>
  </si>
  <si>
    <t>Q2204213</t>
  </si>
  <si>
    <t>大扁头盘头自攻钉</t>
  </si>
  <si>
    <t>固定罩壳、腰托开关、通风加热底座</t>
  </si>
  <si>
    <t>ST4.2*13</t>
  </si>
  <si>
    <t>GB/T9074.18-1988</t>
  </si>
  <si>
    <t>镀锌</t>
  </si>
  <si>
    <t>BFA0000001</t>
  </si>
  <si>
    <t>15G100P</t>
  </si>
  <si>
    <t>C型钉</t>
  </si>
  <si>
    <t>西德宝（潍坊）五金工具有限公/沈阳晋和鑫瑞五金有限公司</t>
  </si>
  <si>
    <t>34</t>
  </si>
  <si>
    <t>SHT0000002</t>
  </si>
  <si>
    <t>座椅标识</t>
  </si>
  <si>
    <t>56*16*0.3</t>
  </si>
  <si>
    <t>黄骅汇铭汽车部件有限公司</t>
  </si>
  <si>
    <t>1</t>
  </si>
  <si>
    <t>扁圆头开口抽芯铆钉</t>
  </si>
  <si>
    <t>3.2×7</t>
  </si>
  <si>
    <t>福士汽车零部件（济南）有限公</t>
  </si>
  <si>
    <t>D03</t>
  </si>
  <si>
    <t>SHT0002359</t>
  </si>
  <si>
    <t>86008104 7500</t>
  </si>
  <si>
    <t>固定螺母</t>
  </si>
  <si>
    <t>SHT0014477</t>
  </si>
  <si>
    <t>底座焊接总成</t>
  </si>
  <si>
    <t>348*108*350</t>
  </si>
  <si>
    <t>焊接</t>
  </si>
  <si>
    <t>SHT0014478</t>
  </si>
  <si>
    <t>底座前板</t>
  </si>
  <si>
    <t>冲压件</t>
  </si>
  <si>
    <t>SPFH590</t>
  </si>
  <si>
    <t>t=2</t>
  </si>
  <si>
    <t>10*350*78</t>
  </si>
  <si>
    <t>冲压</t>
  </si>
  <si>
    <t>411*179*2</t>
  </si>
  <si>
    <t>SHT0014479</t>
  </si>
  <si>
    <t>底座后板</t>
  </si>
  <si>
    <t>12*309*32</t>
  </si>
  <si>
    <t>411*156*2</t>
  </si>
  <si>
    <t>SHT0014566</t>
  </si>
  <si>
    <t>左板焊接总成</t>
  </si>
  <si>
    <t>SHT0014480</t>
  </si>
  <si>
    <t>底座左板</t>
  </si>
  <si>
    <t>348*108*85</t>
  </si>
  <si>
    <t>341*159*2</t>
  </si>
  <si>
    <t>GB/T 13681-1992</t>
  </si>
  <si>
    <t>焊接六角螺母</t>
  </si>
  <si>
    <t>SHT0014567</t>
  </si>
  <si>
    <t>右板焊接总成</t>
  </si>
  <si>
    <t>SHT0014481</t>
  </si>
  <si>
    <t>底座右板</t>
  </si>
  <si>
    <t>337*159*2</t>
  </si>
  <si>
    <t>SHT0016812</t>
  </si>
  <si>
    <t>驾驶员靠背坐垫一体塑料包装膜</t>
  </si>
  <si>
    <t>带安全带出口</t>
  </si>
  <si>
    <t>PP</t>
  </si>
  <si>
    <t xml:space="preserve">                          解放JP经典版前座总成EBOM清单                          </t>
  </si>
  <si>
    <t>2023.05.24</t>
  </si>
  <si>
    <t>6900010WH43-C00（SHT0016043）</t>
  </si>
  <si>
    <t>前座总成</t>
  </si>
  <si>
    <t>座垫翻折（气撑杆）、三点式安全带、织物面料同DD03</t>
  </si>
  <si>
    <t>6900010YH43-C00（SHT0016437）</t>
  </si>
  <si>
    <t>在WH43基础上更换面料，其余不变。</t>
  </si>
  <si>
    <t>6900010XH43-C00（SHT0016813）</t>
  </si>
  <si>
    <t>在YH43基础上更换面料，其余不变。</t>
  </si>
  <si>
    <t>6900010WH43J（SHT0017040）</t>
  </si>
  <si>
    <t>在WH43基础上更换面料，取消坐垫翻折、取消三点式安全带。</t>
  </si>
  <si>
    <t>新能源</t>
  </si>
  <si>
    <t>6900010AH32-C00（SHT0017304）</t>
  </si>
  <si>
    <t>在WH43基础上更换面料，其余不变。面料同6800010-D03-C00</t>
  </si>
  <si>
    <t>6900010DH71-C00（SHT0017588）</t>
  </si>
  <si>
    <t>FAWML7086
FAWML7087
有刺绣</t>
  </si>
  <si>
    <t>以下空白</t>
  </si>
  <si>
    <t>YJ-6906002</t>
  </si>
  <si>
    <t>风格统一</t>
  </si>
  <si>
    <t>YJ-6906003</t>
  </si>
  <si>
    <r>
      <rPr>
        <sz val="14"/>
        <color theme="1"/>
        <rFont val="宋体"/>
        <family val="3"/>
        <charset val="134"/>
        <scheme val="minor"/>
      </rPr>
      <t>YJ-6</t>
    </r>
    <r>
      <rPr>
        <sz val="14"/>
        <color indexed="0"/>
        <rFont val="宋体"/>
        <family val="3"/>
        <charset val="134"/>
      </rPr>
      <t>906005</t>
    </r>
  </si>
  <si>
    <t>D04-6906002</t>
  </si>
  <si>
    <t>D04-6906001</t>
  </si>
  <si>
    <t>SHT0010983</t>
  </si>
  <si>
    <t>YJ-6905100</t>
  </si>
  <si>
    <t>调角器总成</t>
  </si>
  <si>
    <t>SQX3000-6905190</t>
  </si>
  <si>
    <t>副驾驶调角器总成</t>
  </si>
  <si>
    <t>SHT0016046</t>
  </si>
  <si>
    <t>靠背泡棉总成</t>
  </si>
  <si>
    <t>SHT0011062</t>
  </si>
  <si>
    <t>靠背泡沫总成</t>
  </si>
  <si>
    <t>SHT0016047</t>
  </si>
  <si>
    <t>靠背泡沫本体</t>
  </si>
  <si>
    <t>SHT0011063</t>
  </si>
  <si>
    <t>副驾驶靠背泡沫本体</t>
  </si>
  <si>
    <t>SHT0010244</t>
  </si>
  <si>
    <t>靠背骨架焊接总成</t>
  </si>
  <si>
    <t>SHT0016645</t>
  </si>
  <si>
    <t>SHT0016635</t>
  </si>
  <si>
    <t>SHT0014360</t>
  </si>
  <si>
    <t>替换原有罩壳</t>
  </si>
  <si>
    <t>SHT0014361</t>
  </si>
  <si>
    <t>SHT0016849</t>
  </si>
  <si>
    <t>SHT0016850</t>
  </si>
  <si>
    <t>客户需求</t>
  </si>
  <si>
    <t>随主驾变更</t>
  </si>
  <si>
    <t>SHT0017187</t>
  </si>
  <si>
    <t>长春工厂评审新增加无纺布</t>
  </si>
  <si>
    <t>SHT0017305</t>
  </si>
  <si>
    <t>前座靠背总成</t>
  </si>
  <si>
    <t>SHT0017306</t>
  </si>
  <si>
    <t>副驾驶员靠背面套总成</t>
  </si>
  <si>
    <t>SHT0017307</t>
  </si>
  <si>
    <t>前座坐垫总成</t>
  </si>
  <si>
    <t>SHT0017588</t>
  </si>
  <si>
    <t>D04-6908001</t>
  </si>
  <si>
    <t>SQX3000-6902951</t>
  </si>
  <si>
    <t>D04-6808002</t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</si>
  <si>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</si>
  <si>
    <t>前座总成总成EBOM</t>
  </si>
  <si>
    <t>6900010DH71-C00</t>
  </si>
  <si>
    <t>QAD</t>
  </si>
  <si>
    <r>
      <rPr>
        <sz val="14"/>
        <color theme="1"/>
        <rFont val="宋体"/>
        <family val="3"/>
        <charset val="134"/>
      </rPr>
      <t>零件描述</t>
    </r>
  </si>
  <si>
    <r>
      <rPr>
        <sz val="14"/>
        <color theme="1"/>
        <rFont val="宋体"/>
        <family val="3"/>
        <charset val="134"/>
      </rPr>
      <t>图纸号</t>
    </r>
  </si>
  <si>
    <r>
      <rPr>
        <sz val="14"/>
        <color theme="1"/>
        <rFont val="宋体"/>
        <family val="3"/>
        <charset val="134"/>
      </rPr>
      <t>图纸版本</t>
    </r>
  </si>
  <si>
    <r>
      <rPr>
        <sz val="14"/>
        <color theme="1"/>
        <rFont val="宋体"/>
        <family val="3"/>
        <charset val="134"/>
      </rPr>
      <t>沿用件</t>
    </r>
    <r>
      <rPr>
        <sz val="14"/>
        <color theme="1"/>
        <rFont val="Arial"/>
        <family val="2"/>
      </rPr>
      <t xml:space="preserve">            Y/N</t>
    </r>
  </si>
  <si>
    <r>
      <rPr>
        <sz val="14"/>
        <color theme="1"/>
        <rFont val="宋体"/>
        <family val="3"/>
        <charset val="134"/>
      </rPr>
      <t>零件类别</t>
    </r>
  </si>
  <si>
    <r>
      <rPr>
        <sz val="14"/>
        <color theme="1"/>
        <rFont val="宋体"/>
        <family val="3"/>
        <charset val="134"/>
      </rPr>
      <t>备注</t>
    </r>
  </si>
  <si>
    <t>693*660*1158</t>
  </si>
  <si>
    <t>组装</t>
  </si>
  <si>
    <t>SHT0016044</t>
  </si>
  <si>
    <t>SHT0016438</t>
  </si>
  <si>
    <t>SHT0016814</t>
  </si>
  <si>
    <t>SHT0017041</t>
  </si>
  <si>
    <t>SHT0017589</t>
  </si>
  <si>
    <t>SHT0013505</t>
  </si>
  <si>
    <t>刪除</t>
  </si>
  <si>
    <t>SHT0000032</t>
  </si>
  <si>
    <t>焊接分总成</t>
  </si>
  <si>
    <t>骨架组装车间/吉林省智恒汽车零部件有限公司</t>
  </si>
  <si>
    <t>SHT0017042</t>
  </si>
  <si>
    <t>低头枕，降本副驾</t>
  </si>
  <si>
    <t>智恒</t>
  </si>
  <si>
    <t>SHT0016045</t>
  </si>
  <si>
    <t>SHT0016439</t>
  </si>
  <si>
    <t>SHT0016817</t>
  </si>
  <si>
    <t>SHT0017043</t>
  </si>
  <si>
    <t>SHT0017590</t>
  </si>
  <si>
    <t>在SHT0011062基础上取消安全带出口</t>
  </si>
  <si>
    <t>泡沫总成</t>
  </si>
  <si>
    <t>562*462*41</t>
  </si>
  <si>
    <t>45±5</t>
  </si>
  <si>
    <t>与主驾对称</t>
  </si>
  <si>
    <t>PUR</t>
  </si>
  <si>
    <t>H4681020024A0</t>
  </si>
  <si>
    <t>安全带固定片</t>
  </si>
  <si>
    <t>镶在泡沫里</t>
  </si>
  <si>
    <t>t=1.0</t>
  </si>
  <si>
    <t>33*112*82</t>
  </si>
  <si>
    <t>河北外购</t>
  </si>
  <si>
    <t>SLT0000740</t>
  </si>
  <si>
    <t>钢丝2.5*160</t>
  </si>
  <si>
    <t>SLT0000314</t>
  </si>
  <si>
    <t>泰行</t>
  </si>
  <si>
    <t>SLT0001093</t>
  </si>
  <si>
    <t>钢丝2.5*270</t>
  </si>
  <si>
    <t>SHT0001670</t>
  </si>
  <si>
    <t>泉州福兴塑料五金有限公司</t>
  </si>
  <si>
    <t>SHT0000033</t>
  </si>
  <si>
    <t>60-160</t>
  </si>
  <si>
    <t>503*128*186</t>
  </si>
  <si>
    <t>焊接车间</t>
  </si>
  <si>
    <t>SHT0015544</t>
  </si>
  <si>
    <t>副司机主边调角器总成</t>
  </si>
  <si>
    <t>增加涡簧和限位</t>
  </si>
  <si>
    <t>169*64*246</t>
  </si>
  <si>
    <t>江苏力乐汽车部件股份有限公司/文安县德实汽车配件有限公司</t>
  </si>
  <si>
    <t>SHT0016048</t>
  </si>
  <si>
    <t>主驾基础上更换坐盆</t>
  </si>
  <si>
    <t>SHT0016440</t>
  </si>
  <si>
    <t>SHT0016815</t>
  </si>
  <si>
    <t>SHT0017044</t>
  </si>
  <si>
    <t>无坐盆</t>
  </si>
  <si>
    <t>SHT0017591</t>
  </si>
  <si>
    <t>SHT0017045</t>
  </si>
  <si>
    <t>SHT0016956基础上增加无纺布</t>
  </si>
  <si>
    <t>TX</t>
  </si>
  <si>
    <t>SHT0012234</t>
  </si>
  <si>
    <t>四个焊接螺母</t>
  </si>
  <si>
    <t>PP-TP15</t>
  </si>
  <si>
    <t>310*268*103</t>
  </si>
  <si>
    <t>310*267*110</t>
  </si>
  <si>
    <t>110*33*124</t>
  </si>
  <si>
    <t>H3A</t>
  </si>
  <si>
    <t>SHT0000158</t>
  </si>
  <si>
    <t>H3A-6906001</t>
  </si>
  <si>
    <t>副司机角调把手</t>
  </si>
  <si>
    <t>PP-T15</t>
  </si>
  <si>
    <t>93*42*82</t>
  </si>
  <si>
    <t>SHT0000157</t>
  </si>
  <si>
    <t>H3A-6906002</t>
  </si>
  <si>
    <t>总座罩壳</t>
  </si>
  <si>
    <t>256*81*194</t>
  </si>
  <si>
    <t>黄骅市雍丰塑料制品有限公司</t>
  </si>
  <si>
    <t>SHT0016128</t>
  </si>
  <si>
    <t>副驾驶员左罩壳</t>
  </si>
  <si>
    <t>104*31*150</t>
  </si>
  <si>
    <t>吉林智恒</t>
  </si>
  <si>
    <t>B27</t>
  </si>
  <si>
    <t>SHT0000021</t>
  </si>
  <si>
    <t>YJ-6901100</t>
  </si>
  <si>
    <t>座框总成</t>
  </si>
  <si>
    <t>黄骅市长生汽车灯镜有限公司/吉林省智恒汽车零部件有限公司</t>
  </si>
  <si>
    <t>YJ-6901101</t>
  </si>
  <si>
    <t>座框纵梁</t>
  </si>
  <si>
    <r>
      <rPr>
        <sz val="14"/>
        <color theme="1"/>
        <rFont val="宋体"/>
        <family val="3"/>
        <charset val="134"/>
        <scheme val="minor"/>
      </rPr>
      <t>S</t>
    </r>
    <r>
      <rPr>
        <sz val="14"/>
        <color indexed="0"/>
        <rFont val="宋体"/>
        <family val="3"/>
        <charset val="134"/>
      </rPr>
      <t>PCC</t>
    </r>
  </si>
  <si>
    <t>t=2.0</t>
  </si>
  <si>
    <t>360*74*1.6</t>
  </si>
  <si>
    <t>YJ-6901102</t>
  </si>
  <si>
    <t>座框横梁</t>
  </si>
  <si>
    <t>方管Q195</t>
  </si>
  <si>
    <r>
      <rPr>
        <sz val="14"/>
        <color theme="1"/>
        <rFont val="宋体"/>
        <family val="3"/>
        <charset val="134"/>
        <scheme val="minor"/>
      </rPr>
      <t>20</t>
    </r>
    <r>
      <rPr>
        <sz val="14"/>
        <color indexed="0"/>
        <rFont val="宋体"/>
        <family val="3"/>
        <charset val="134"/>
      </rPr>
      <t>*20*长282  t=2.0</t>
    </r>
  </si>
  <si>
    <t>切断</t>
  </si>
  <si>
    <t>20*20*2</t>
  </si>
  <si>
    <t>YJ-6901103</t>
  </si>
  <si>
    <t>座框左连接板</t>
  </si>
  <si>
    <t>B590</t>
  </si>
  <si>
    <t>t=3.0</t>
  </si>
  <si>
    <t>147*135*3</t>
  </si>
  <si>
    <r>
      <rPr>
        <sz val="14"/>
        <color theme="1"/>
        <rFont val="宋体"/>
        <family val="3"/>
        <charset val="134"/>
        <scheme val="minor"/>
      </rPr>
      <t>YJ-690110</t>
    </r>
    <r>
      <rPr>
        <sz val="14"/>
        <color indexed="0"/>
        <rFont val="宋体"/>
        <family val="3"/>
        <charset val="134"/>
      </rPr>
      <t>4</t>
    </r>
  </si>
  <si>
    <t>座框右连接板</t>
  </si>
  <si>
    <r>
      <rPr>
        <sz val="14"/>
        <color theme="1"/>
        <rFont val="宋体"/>
        <family val="3"/>
        <charset val="134"/>
        <scheme val="minor"/>
      </rPr>
      <t>YJ-690110</t>
    </r>
    <r>
      <rPr>
        <sz val="14"/>
        <color indexed="0"/>
        <rFont val="宋体"/>
        <family val="3"/>
        <charset val="134"/>
      </rPr>
      <t>5</t>
    </r>
  </si>
  <si>
    <t>气弹簧上部固定片</t>
  </si>
  <si>
    <r>
      <rPr>
        <sz val="14"/>
        <color theme="1"/>
        <rFont val="宋体"/>
        <family val="3"/>
        <charset val="134"/>
        <scheme val="minor"/>
      </rPr>
      <t>t=</t>
    </r>
    <r>
      <rPr>
        <sz val="14"/>
        <color indexed="0"/>
        <rFont val="宋体"/>
        <family val="3"/>
        <charset val="134"/>
      </rPr>
      <t>3.0</t>
    </r>
  </si>
  <si>
    <t>54*32*3</t>
  </si>
  <si>
    <t>B40</t>
  </si>
  <si>
    <r>
      <rPr>
        <sz val="14"/>
        <color theme="1"/>
        <rFont val="宋体"/>
        <family val="3"/>
        <charset val="134"/>
        <scheme val="minor"/>
      </rPr>
      <t>B</t>
    </r>
    <r>
      <rPr>
        <sz val="14"/>
        <color rgb="FF000000"/>
        <rFont val="宋体"/>
        <family val="3"/>
        <charset val="134"/>
      </rPr>
      <t>QB40-6801  165</t>
    </r>
  </si>
  <si>
    <t>软带轴承</t>
  </si>
  <si>
    <r>
      <rPr>
        <sz val="14"/>
        <color theme="1"/>
        <rFont val="宋体"/>
        <family val="3"/>
        <charset val="134"/>
        <scheme val="minor"/>
      </rPr>
      <t>B</t>
    </r>
    <r>
      <rPr>
        <sz val="14"/>
        <color indexed="0"/>
        <rFont val="宋体"/>
        <family val="3"/>
        <charset val="134"/>
      </rPr>
      <t>QB40-6801  165</t>
    </r>
  </si>
  <si>
    <t>SHT0016049</t>
  </si>
  <si>
    <t>副驾驶员底座总成</t>
  </si>
  <si>
    <r>
      <rPr>
        <sz val="14"/>
        <color theme="1"/>
        <rFont val="宋体"/>
        <family val="3"/>
        <charset val="134"/>
        <scheme val="minor"/>
      </rPr>
      <t>YJ-690700</t>
    </r>
    <r>
      <rPr>
        <sz val="14"/>
        <color indexed="0"/>
        <rFont val="宋体"/>
        <family val="3"/>
        <charset val="134"/>
      </rPr>
      <t>1</t>
    </r>
  </si>
  <si>
    <t>座框旋转左支撑</t>
  </si>
  <si>
    <r>
      <rPr>
        <sz val="14"/>
        <color theme="1"/>
        <rFont val="华文楷体"/>
        <family val="3"/>
        <charset val="134"/>
      </rPr>
      <t>t=</t>
    </r>
    <r>
      <rPr>
        <sz val="14"/>
        <color indexed="0"/>
        <rFont val="宋体"/>
        <family val="3"/>
        <charset val="134"/>
      </rPr>
      <t>3.0</t>
    </r>
  </si>
  <si>
    <t>180*51*3</t>
  </si>
  <si>
    <r>
      <rPr>
        <sz val="14"/>
        <color theme="1"/>
        <rFont val="宋体"/>
        <family val="3"/>
        <charset val="134"/>
        <scheme val="minor"/>
      </rPr>
      <t>YJ-69070</t>
    </r>
    <r>
      <rPr>
        <sz val="14"/>
        <color indexed="0"/>
        <rFont val="宋体"/>
        <family val="3"/>
        <charset val="134"/>
      </rPr>
      <t>02</t>
    </r>
  </si>
  <si>
    <t>座框旋转右支撑</t>
  </si>
  <si>
    <t>YJ-6805303</t>
  </si>
  <si>
    <t>右旁侧板</t>
  </si>
  <si>
    <t>194*96*3</t>
  </si>
  <si>
    <t>YJ-6805302</t>
  </si>
  <si>
    <t>左旁侧板</t>
  </si>
  <si>
    <t>Q370C10</t>
  </si>
  <si>
    <t>焊接螺母</t>
  </si>
  <si>
    <r>
      <rPr>
        <sz val="14"/>
        <color theme="1"/>
        <rFont val="华文楷体"/>
        <family val="3"/>
        <charset val="134"/>
      </rPr>
      <t>M</t>
    </r>
    <r>
      <rPr>
        <sz val="14"/>
        <color indexed="0"/>
        <rFont val="宋体"/>
        <family val="3"/>
        <charset val="134"/>
      </rPr>
      <t>10</t>
    </r>
  </si>
  <si>
    <t>H4681010216A0-RC1</t>
  </si>
  <si>
    <t>安全带扣螺母焊接组件</t>
  </si>
  <si>
    <t>　</t>
  </si>
  <si>
    <t>H4681010215A0</t>
  </si>
  <si>
    <t>安全带扣螺母</t>
  </si>
  <si>
    <t>45#</t>
  </si>
  <si>
    <t>Φ28</t>
  </si>
  <si>
    <t>冷镦</t>
  </si>
  <si>
    <t>H4681010216A0</t>
  </si>
  <si>
    <t>定位片</t>
  </si>
  <si>
    <t>SS440</t>
  </si>
  <si>
    <t>SHT0016050</t>
  </si>
  <si>
    <t>左侧立板</t>
  </si>
  <si>
    <r>
      <rPr>
        <sz val="14"/>
        <color theme="1"/>
        <rFont val="华文楷体"/>
        <family val="3"/>
        <charset val="134"/>
      </rPr>
      <t>t=2.</t>
    </r>
    <r>
      <rPr>
        <sz val="14"/>
        <color indexed="0"/>
        <rFont val="宋体"/>
        <family val="3"/>
        <charset val="134"/>
      </rPr>
      <t>5</t>
    </r>
  </si>
  <si>
    <t>369*263*2.5</t>
  </si>
  <si>
    <r>
      <rPr>
        <sz val="14"/>
        <color theme="1"/>
        <rFont val="宋体"/>
        <family val="3"/>
        <charset val="134"/>
        <scheme val="minor"/>
      </rPr>
      <t>YJ-690700</t>
    </r>
    <r>
      <rPr>
        <sz val="14"/>
        <color indexed="0"/>
        <rFont val="宋体"/>
        <family val="3"/>
        <charset val="134"/>
      </rPr>
      <t>4</t>
    </r>
  </si>
  <si>
    <t>气弹簧下部固定片</t>
  </si>
  <si>
    <t>SPCC</t>
  </si>
  <si>
    <r>
      <rPr>
        <sz val="10"/>
        <color rgb="FF000000"/>
        <rFont val="宋体"/>
        <family val="3"/>
        <charset val="134"/>
      </rPr>
      <t>6</t>
    </r>
    <r>
      <rPr>
        <sz val="12"/>
        <rFont val="宋体"/>
        <family val="3"/>
        <charset val="134"/>
      </rPr>
      <t>8*29*3</t>
    </r>
  </si>
  <si>
    <t>SHT0016051</t>
  </si>
  <si>
    <t>右侧立板</t>
  </si>
  <si>
    <r>
      <rPr>
        <sz val="14"/>
        <color theme="1"/>
        <rFont val="宋体"/>
        <family val="3"/>
        <charset val="134"/>
        <scheme val="minor"/>
      </rPr>
      <t>YJ-690700</t>
    </r>
    <r>
      <rPr>
        <sz val="14"/>
        <color indexed="0"/>
        <rFont val="宋体"/>
        <family val="3"/>
        <charset val="134"/>
      </rPr>
      <t>7</t>
    </r>
  </si>
  <si>
    <t>后连接管</t>
  </si>
  <si>
    <t>管类</t>
  </si>
  <si>
    <t>Q235</t>
  </si>
  <si>
    <t>Φ25X2.5</t>
  </si>
  <si>
    <t>H5-6805318</t>
  </si>
  <si>
    <t>安全带卷收器固定板焊接总成</t>
  </si>
  <si>
    <t>点焊</t>
  </si>
  <si>
    <t>H4B-6805322</t>
  </si>
  <si>
    <t>卷轴器支架</t>
  </si>
  <si>
    <t>金属件</t>
  </si>
  <si>
    <t>3.0</t>
  </si>
  <si>
    <t>Q369B</t>
  </si>
  <si>
    <t>安全带7/16焊接螺母</t>
  </si>
  <si>
    <t>卷轴器固定螺母</t>
  </si>
  <si>
    <r>
      <rPr>
        <sz val="14"/>
        <color theme="1"/>
        <rFont val="宋体"/>
        <family val="3"/>
        <charset val="134"/>
        <scheme val="minor"/>
      </rPr>
      <t>YJ-69070</t>
    </r>
    <r>
      <rPr>
        <sz val="14"/>
        <color indexed="0"/>
        <rFont val="宋体"/>
        <family val="3"/>
        <charset val="134"/>
      </rPr>
      <t>08</t>
    </r>
  </si>
  <si>
    <t>前支撑方管</t>
  </si>
  <si>
    <r>
      <rPr>
        <sz val="14"/>
        <color theme="1"/>
        <rFont val="华文楷体"/>
        <family val="3"/>
        <charset val="134"/>
      </rPr>
      <t>20</t>
    </r>
    <r>
      <rPr>
        <sz val="14"/>
        <color indexed="0"/>
        <rFont val="宋体"/>
        <family val="3"/>
        <charset val="134"/>
      </rPr>
      <t>*20*长386  t=2.0</t>
    </r>
  </si>
  <si>
    <r>
      <rPr>
        <sz val="14"/>
        <color theme="1"/>
        <rFont val="宋体"/>
        <family val="3"/>
        <charset val="134"/>
        <scheme val="minor"/>
      </rPr>
      <t>YJ-69070</t>
    </r>
    <r>
      <rPr>
        <sz val="14"/>
        <color indexed="0"/>
        <rFont val="宋体"/>
        <family val="3"/>
        <charset val="134"/>
      </rPr>
      <t>09</t>
    </r>
  </si>
  <si>
    <t>毛毡</t>
  </si>
  <si>
    <t>20*20</t>
  </si>
  <si>
    <r>
      <rPr>
        <sz val="14"/>
        <color theme="1"/>
        <rFont val="宋体"/>
        <family val="3"/>
        <charset val="134"/>
        <scheme val="minor"/>
      </rPr>
      <t>YJ-690701</t>
    </r>
    <r>
      <rPr>
        <sz val="14"/>
        <color indexed="0"/>
        <rFont val="宋体"/>
        <family val="3"/>
        <charset val="134"/>
      </rPr>
      <t>0</t>
    </r>
  </si>
  <si>
    <t xml:space="preserve">底部安装板总成 </t>
  </si>
  <si>
    <r>
      <rPr>
        <sz val="14"/>
        <color theme="1"/>
        <rFont val="宋体"/>
        <family val="3"/>
        <charset val="134"/>
        <scheme val="minor"/>
      </rPr>
      <t>YJ-690701</t>
    </r>
    <r>
      <rPr>
        <sz val="14"/>
        <color indexed="0"/>
        <rFont val="宋体"/>
        <family val="3"/>
        <charset val="134"/>
      </rPr>
      <t>1</t>
    </r>
  </si>
  <si>
    <t>上板</t>
  </si>
  <si>
    <t>t=1.5</t>
  </si>
  <si>
    <t>487*289*2</t>
  </si>
  <si>
    <r>
      <rPr>
        <sz val="14"/>
        <color theme="1"/>
        <rFont val="宋体"/>
        <family val="3"/>
        <charset val="134"/>
        <scheme val="minor"/>
      </rPr>
      <t>YJ-690701</t>
    </r>
    <r>
      <rPr>
        <sz val="14"/>
        <color indexed="0"/>
        <rFont val="宋体"/>
        <family val="3"/>
        <charset val="134"/>
      </rPr>
      <t>2</t>
    </r>
  </si>
  <si>
    <t>下板</t>
  </si>
  <si>
    <r>
      <rPr>
        <sz val="14"/>
        <color theme="1"/>
        <rFont val="宋体"/>
        <family val="3"/>
        <charset val="134"/>
        <scheme val="minor"/>
      </rPr>
      <t>t=</t>
    </r>
    <r>
      <rPr>
        <sz val="14"/>
        <color indexed="0"/>
        <rFont val="宋体"/>
        <family val="3"/>
        <charset val="134"/>
      </rPr>
      <t>2.0</t>
    </r>
  </si>
  <si>
    <t>461*295*2</t>
  </si>
  <si>
    <r>
      <rPr>
        <sz val="14"/>
        <color theme="1"/>
        <rFont val="宋体"/>
        <family val="3"/>
        <charset val="134"/>
        <scheme val="minor"/>
      </rPr>
      <t>YJ-69070</t>
    </r>
    <r>
      <rPr>
        <sz val="14"/>
        <color indexed="0"/>
        <rFont val="宋体"/>
        <family val="3"/>
        <charset val="134"/>
      </rPr>
      <t>13</t>
    </r>
  </si>
  <si>
    <t>底板支撑片</t>
  </si>
  <si>
    <r>
      <rPr>
        <sz val="14"/>
        <color theme="1"/>
        <rFont val="宋体"/>
        <family val="3"/>
        <charset val="134"/>
        <scheme val="minor"/>
      </rPr>
      <t>t=5</t>
    </r>
    <r>
      <rPr>
        <sz val="14"/>
        <color indexed="0"/>
        <rFont val="宋体"/>
        <family val="3"/>
        <charset val="134"/>
      </rPr>
      <t>.0</t>
    </r>
  </si>
  <si>
    <t>60*25*5</t>
  </si>
  <si>
    <t>SHT0016052</t>
  </si>
  <si>
    <t>气弹簧总成</t>
  </si>
  <si>
    <t>扬州市宏昌气动件制造有限公司</t>
  </si>
  <si>
    <t>BFA0000002</t>
  </si>
  <si>
    <r>
      <rPr>
        <sz val="14"/>
        <color theme="1"/>
        <rFont val="宋体"/>
        <family val="3"/>
        <charset val="134"/>
        <scheme val="minor"/>
      </rPr>
      <t>YJ-6907006</t>
    </r>
    <r>
      <rPr>
        <sz val="14"/>
        <color indexed="0"/>
        <rFont val="宋体"/>
        <family val="3"/>
        <charset val="134"/>
      </rPr>
      <t xml:space="preserve">                              </t>
    </r>
  </si>
  <si>
    <t>台阶螺栓</t>
  </si>
  <si>
    <t>SHT0017046</t>
  </si>
  <si>
    <t>副司机底支架焊接总成</t>
  </si>
  <si>
    <t>降本副驾底支架匹配2.0泡沫型面</t>
  </si>
  <si>
    <t>SHT0014466</t>
  </si>
  <si>
    <t>BFA0000010</t>
  </si>
  <si>
    <t>GBT6182.2-2000-M8</t>
  </si>
  <si>
    <t>六角锁紧螺母</t>
  </si>
  <si>
    <t>M8</t>
  </si>
  <si>
    <t>15*15*13</t>
  </si>
  <si>
    <t>一汽轻卡</t>
  </si>
  <si>
    <t>BFA0000020</t>
  </si>
  <si>
    <t>Q40208</t>
  </si>
  <si>
    <t>大垫圈</t>
  </si>
  <si>
    <t>24*2*24</t>
  </si>
  <si>
    <t>M10×25</t>
  </si>
  <si>
    <t>M10</t>
  </si>
  <si>
    <t>弹簧垫圈</t>
  </si>
  <si>
    <t>SHT0016816</t>
  </si>
  <si>
    <t>靠背坐垫一体塑料包装膜</t>
  </si>
  <si>
    <t>长春佳奥塑料包装制品经销有限</t>
  </si>
  <si>
    <t>电镀</t>
  </si>
  <si>
    <t>2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</si>
  <si>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</si>
  <si>
    <t>校核：</t>
  </si>
  <si>
    <t>标准化：</t>
  </si>
  <si>
    <t>零件描述</t>
  </si>
  <si>
    <t>图纸号</t>
  </si>
  <si>
    <t>图纸版本</t>
  </si>
  <si>
    <r>
      <rPr>
        <sz val="14"/>
        <rFont val="宋体"/>
        <family val="3"/>
        <charset val="134"/>
      </rPr>
      <t>沿用件</t>
    </r>
    <r>
      <rPr>
        <sz val="14"/>
        <rFont val="Arial"/>
        <family val="2"/>
      </rPr>
      <t xml:space="preserve">            Y/N</t>
    </r>
  </si>
  <si>
    <t>零件类别</t>
  </si>
  <si>
    <t>重量
（Kg）</t>
  </si>
  <si>
    <t>工艺用量
（Kg）</t>
  </si>
  <si>
    <t>焊接长度
（cm）</t>
  </si>
  <si>
    <r>
      <rPr>
        <sz val="14"/>
        <rFont val="宋体"/>
        <family val="3"/>
        <charset val="134"/>
        <scheme val="minor"/>
      </rPr>
      <t>涂装面积
（m</t>
    </r>
    <r>
      <rPr>
        <vertAlign val="superscript"/>
        <sz val="14"/>
        <rFont val="宋体"/>
        <family val="3"/>
        <charset val="134"/>
        <scheme val="minor"/>
      </rPr>
      <t>2</t>
    </r>
    <r>
      <rPr>
        <sz val="14"/>
        <rFont val="宋体"/>
        <family val="3"/>
        <charset val="134"/>
        <scheme val="minor"/>
      </rPr>
      <t>）</t>
    </r>
  </si>
  <si>
    <t>价格</t>
  </si>
  <si>
    <t>发泡</t>
  </si>
  <si>
    <t>聚氨酯</t>
  </si>
  <si>
    <t>501*529*141</t>
  </si>
  <si>
    <t>SHT0015763</t>
  </si>
  <si>
    <t>硬质棉</t>
  </si>
  <si>
    <t>134*85*98</t>
  </si>
  <si>
    <t>SHT0011300</t>
  </si>
  <si>
    <t>非通风坐垫泡沫本体</t>
  </si>
  <si>
    <t>496*525*148</t>
  </si>
  <si>
    <t>8%损耗</t>
  </si>
  <si>
    <t>钢丝2.5*180</t>
  </si>
  <si>
    <t>黄骅市泰行汽车配件厂</t>
  </si>
  <si>
    <t>工艺确认
20220730</t>
  </si>
  <si>
    <t xml:space="preserve">说明：                    </t>
  </si>
  <si>
    <t>J6P座椅护面成本核算初版BOM清单</t>
  </si>
  <si>
    <t>中文名称</t>
  </si>
  <si>
    <t>驾驶员靠背护面总成(通风)</t>
  </si>
  <si>
    <t>驾驶员座垫护面总成</t>
  </si>
  <si>
    <t>副驾驶员靠背护面总成</t>
  </si>
  <si>
    <t>副驾驶员座垫护面总成</t>
  </si>
  <si>
    <t>图纸版本
(状态码)</t>
  </si>
  <si>
    <t>王冠宇</t>
  </si>
  <si>
    <t>非通风</t>
  </si>
  <si>
    <t>审核：</t>
  </si>
  <si>
    <t>GTL-C</t>
  </si>
  <si>
    <t>重卡</t>
  </si>
  <si>
    <t>重量（Kg）</t>
  </si>
  <si>
    <t>—</t>
  </si>
  <si>
    <t>物料描述</t>
  </si>
  <si>
    <t>轮廓尺寸
(长*宽*高)规格</t>
  </si>
  <si>
    <t>型腔</t>
  </si>
  <si>
    <t>沿用件            Y/N</t>
  </si>
  <si>
    <t>虚拟件
Y/N</t>
  </si>
  <si>
    <t>工艺</t>
  </si>
  <si>
    <t>节拍
（S）</t>
  </si>
  <si>
    <t>工位</t>
  </si>
  <si>
    <t>库位</t>
  </si>
  <si>
    <t>事业部/供应商</t>
  </si>
  <si>
    <t>毛重</t>
  </si>
  <si>
    <t>毛坯件净重</t>
  </si>
  <si>
    <t>TSY0000786</t>
  </si>
  <si>
    <t>织物主料</t>
  </si>
  <si>
    <t>主料</t>
  </si>
  <si>
    <t>N*1.5m*3mm</t>
  </si>
  <si>
    <t>织物</t>
  </si>
  <si>
    <t>延米</t>
  </si>
  <si>
    <t>裁剪</t>
  </si>
  <si>
    <t>青岛福基
石青
13869850833</t>
  </si>
  <si>
    <t>FDDQ0260PG0H1</t>
  </si>
  <si>
    <t>TSY0000787</t>
  </si>
  <si>
    <t>织物辅料</t>
  </si>
  <si>
    <t>辅料</t>
  </si>
  <si>
    <t>FDVQ0304BK0A1</t>
  </si>
  <si>
    <t>TSY0000426</t>
  </si>
  <si>
    <t>260g/㎡</t>
  </si>
  <si>
    <t>纤维+胶</t>
  </si>
  <si>
    <t>路航汽车饰品有限公司 茹辉13176765606</t>
  </si>
  <si>
    <t>TSY0010087</t>
  </si>
  <si>
    <t>吊紧带</t>
  </si>
  <si>
    <t>380*27吊紧带</t>
  </si>
  <si>
    <t>380mm*27mm*N</t>
  </si>
  <si>
    <t>PP+无纺布</t>
  </si>
  <si>
    <t>件</t>
  </si>
  <si>
    <t>上海绽奇工贸 王兴龙 18621598588</t>
  </si>
  <si>
    <t>TSY0010090</t>
  </si>
  <si>
    <t>410*27吊紧带</t>
  </si>
  <si>
    <t>410mm*27mm*N</t>
  </si>
  <si>
    <t>TSY0010088</t>
  </si>
  <si>
    <t>415*27吊紧带</t>
  </si>
  <si>
    <t>415mm*27mm*N</t>
  </si>
  <si>
    <t>TSY0010089</t>
  </si>
  <si>
    <t>270*27吊紧带</t>
  </si>
  <si>
    <t>270mm*27mm*N</t>
  </si>
  <si>
    <t>TSY0010220</t>
  </si>
  <si>
    <t>150*27吊紧带</t>
  </si>
  <si>
    <t>150mm*27mm*N</t>
  </si>
  <si>
    <t>TSY0010221</t>
  </si>
  <si>
    <t>100*27吊紧带</t>
  </si>
  <si>
    <t>100mm*27mm*N</t>
  </si>
  <si>
    <t>TSY0010092</t>
  </si>
  <si>
    <t>260*27吊紧带</t>
  </si>
  <si>
    <t>260mm*27mm*N</t>
  </si>
  <si>
    <t>TSY0010091</t>
  </si>
  <si>
    <t>375*27吊紧带</t>
  </si>
  <si>
    <t>375mm*27mm*N</t>
  </si>
  <si>
    <t>TSY0010093</t>
  </si>
  <si>
    <t>390*27吊紧带</t>
  </si>
  <si>
    <t>390mm*27mm*N</t>
  </si>
  <si>
    <t>TSY0010191</t>
  </si>
  <si>
    <t>型条</t>
  </si>
  <si>
    <t>箭型条</t>
  </si>
  <si>
    <t xml:space="preserve">型条340mm  </t>
  </si>
  <si>
    <t>共聚PP</t>
  </si>
  <si>
    <t>根</t>
  </si>
  <si>
    <t>TSY0010190</t>
  </si>
  <si>
    <t xml:space="preserve">型条410mm  </t>
  </si>
  <si>
    <t>TSY0010193</t>
  </si>
  <si>
    <t xml:space="preserve">型条290mm  </t>
  </si>
  <si>
    <t>TSY0010187</t>
  </si>
  <si>
    <t>拉链</t>
  </si>
  <si>
    <t>720mm黑色5#反穿拉链</t>
  </si>
  <si>
    <t>5#
反穿</t>
  </si>
  <si>
    <t>尼龙+树脂</t>
  </si>
  <si>
    <t>雄县华增 李福增 13803269328</t>
  </si>
  <si>
    <t>TSY0000083</t>
  </si>
  <si>
    <t>缝线</t>
  </si>
  <si>
    <t>米色明线</t>
  </si>
  <si>
    <r>
      <rPr>
        <sz val="14"/>
        <rFont val="宋体"/>
        <family val="3"/>
        <charset val="134"/>
      </rPr>
      <t>（</t>
    </r>
    <r>
      <rPr>
        <sz val="14"/>
        <rFont val="Arial"/>
        <family val="2"/>
      </rPr>
      <t>20/3</t>
    </r>
    <r>
      <rPr>
        <sz val="14"/>
        <rFont val="宋体"/>
        <family val="3"/>
        <charset val="134"/>
      </rPr>
      <t>股）</t>
    </r>
  </si>
  <si>
    <t>高强涤纶</t>
  </si>
  <si>
    <t>米</t>
  </si>
  <si>
    <t>盟力线业 周登红 13751861966</t>
  </si>
  <si>
    <t>M2553</t>
  </si>
  <si>
    <t>TSY0010056</t>
  </si>
  <si>
    <t>黑色暗线</t>
  </si>
  <si>
    <r>
      <rPr>
        <sz val="14"/>
        <rFont val="宋体"/>
        <family val="3"/>
        <charset val="134"/>
      </rPr>
      <t>（3</t>
    </r>
    <r>
      <rPr>
        <sz val="14"/>
        <rFont val="Arial"/>
        <family val="2"/>
      </rPr>
      <t>0/3</t>
    </r>
    <r>
      <rPr>
        <sz val="14"/>
        <rFont val="宋体"/>
        <family val="3"/>
        <charset val="134"/>
      </rPr>
      <t>股）</t>
    </r>
  </si>
  <si>
    <t>TSY0000878</t>
  </si>
  <si>
    <r>
      <rPr>
        <sz val="14"/>
        <rFont val="Arial"/>
        <family val="2"/>
      </rPr>
      <t>3C</t>
    </r>
    <r>
      <rPr>
        <sz val="14"/>
        <rFont val="宋体"/>
        <family val="3"/>
        <charset val="134"/>
      </rPr>
      <t>标识</t>
    </r>
  </si>
  <si>
    <t>涤纶丝</t>
  </si>
  <si>
    <t>标识</t>
  </si>
  <si>
    <t>TSY0010363</t>
  </si>
  <si>
    <r>
      <rPr>
        <sz val="14"/>
        <rFont val="Arial"/>
        <family val="2"/>
      </rPr>
      <t>H4</t>
    </r>
    <r>
      <rPr>
        <sz val="14"/>
        <rFont val="宋体"/>
        <family val="3"/>
        <charset val="134"/>
      </rPr>
      <t>尾帘塑料支撑板</t>
    </r>
  </si>
  <si>
    <t>塑料板</t>
  </si>
  <si>
    <t>465mm*65mm*1mm</t>
  </si>
  <si>
    <t>支撑纸板</t>
  </si>
  <si>
    <t>TSY0000323</t>
  </si>
  <si>
    <t>黑色搭扣（软）</t>
  </si>
  <si>
    <t>黑色    宽度为25mm</t>
  </si>
  <si>
    <t>宽25mm</t>
  </si>
  <si>
    <t>尼龙</t>
  </si>
  <si>
    <t>粘扣</t>
  </si>
  <si>
    <t>TSY0000322</t>
  </si>
  <si>
    <t>黑色搭扣（硬）</t>
  </si>
  <si>
    <t>TSY0000334</t>
  </si>
  <si>
    <t>写字标</t>
  </si>
  <si>
    <t xml:space="preserve"> </t>
  </si>
  <si>
    <r>
      <rPr>
        <sz val="14"/>
        <rFont val="宋体"/>
        <family val="3"/>
        <charset val="134"/>
      </rPr>
      <t>设计</t>
    </r>
    <r>
      <rPr>
        <sz val="14"/>
        <rFont val="Arial"/>
        <family val="2"/>
      </rPr>
      <t>:</t>
    </r>
  </si>
  <si>
    <t>WG1662511068/2*RC510038</t>
  </si>
  <si>
    <t>SHT0012450</t>
  </si>
  <si>
    <t>标配</t>
  </si>
  <si>
    <t>QAD代码</t>
  </si>
  <si>
    <t>金蝶代码</t>
  </si>
  <si>
    <r>
      <rPr>
        <sz val="10"/>
        <color theme="1"/>
        <rFont val="微软雅黑"/>
        <family val="2"/>
        <charset val="134"/>
      </rPr>
      <t>涂装面积
（m</t>
    </r>
    <r>
      <rPr>
        <vertAlign val="superscript"/>
        <sz val="10"/>
        <color theme="1"/>
        <rFont val="微软雅黑"/>
        <family val="2"/>
        <charset val="134"/>
      </rPr>
      <t>2</t>
    </r>
    <r>
      <rPr>
        <sz val="10"/>
        <color theme="1"/>
        <rFont val="微软雅黑"/>
        <family val="2"/>
        <charset val="134"/>
      </rPr>
      <t>）</t>
    </r>
  </si>
  <si>
    <t>外购/ 自制</t>
  </si>
  <si>
    <t>供应商</t>
  </si>
  <si>
    <t>原材料采购价格</t>
  </si>
  <si>
    <t>单价不含税</t>
  </si>
  <si>
    <t>总成金额</t>
  </si>
  <si>
    <t>SHT0001644</t>
  </si>
  <si>
    <t>A1</t>
  </si>
  <si>
    <t xml:space="preserve">N </t>
  </si>
  <si>
    <t xml:space="preserve">Y </t>
  </si>
  <si>
    <t>SQX3000-6805120</t>
  </si>
  <si>
    <t>主边调角器总成</t>
  </si>
  <si>
    <t>492*128*185</t>
  </si>
  <si>
    <t>SQX3000-6805105</t>
  </si>
  <si>
    <t>SHT0001073</t>
  </si>
  <si>
    <t>02.03.19.057B</t>
  </si>
  <si>
    <t>联动杆</t>
  </si>
  <si>
    <t>管材</t>
  </si>
  <si>
    <t>管件</t>
  </si>
  <si>
    <t>Q195</t>
  </si>
  <si>
    <t>GB/T700</t>
  </si>
  <si>
    <t>10*425*10</t>
  </si>
  <si>
    <t>P</t>
  </si>
  <si>
    <t>佛吉亚（无锡）座椅部件有限公司</t>
  </si>
  <si>
    <t>H4B-6805105</t>
  </si>
  <si>
    <t>SHT0001053</t>
  </si>
  <si>
    <t>02.03.26.027B</t>
  </si>
  <si>
    <r>
      <rPr>
        <sz val="10"/>
        <color theme="1"/>
        <rFont val="微软雅黑"/>
        <family val="2"/>
        <charset val="134"/>
      </rPr>
      <t>H4</t>
    </r>
    <r>
      <rPr>
        <sz val="10"/>
        <color rgb="FF000000"/>
        <rFont val="微软雅黑"/>
        <family val="2"/>
        <charset val="134"/>
      </rPr>
      <t>主驾驶主动侧圆盘总成</t>
    </r>
  </si>
  <si>
    <t>集成件</t>
  </si>
  <si>
    <t>ASSY（2534832X）</t>
  </si>
  <si>
    <t>83*98*83</t>
  </si>
  <si>
    <t>SHT0001996</t>
  </si>
  <si>
    <t>调角器左下连接板总成电泳</t>
  </si>
  <si>
    <t>电泳车间</t>
  </si>
  <si>
    <t>SHT0001957</t>
  </si>
  <si>
    <t>调角器左下连接板总成</t>
  </si>
  <si>
    <t>H4B-6805115</t>
  </si>
  <si>
    <t>SHT0001087</t>
  </si>
  <si>
    <t>涡簧左固定片</t>
  </si>
  <si>
    <t>钣金件</t>
  </si>
  <si>
    <t>t=3-GBT708
Q235-GBT11253</t>
  </si>
  <si>
    <t>GBT11253</t>
  </si>
  <si>
    <t>24*33*17</t>
  </si>
  <si>
    <t>54*34</t>
  </si>
  <si>
    <t>黄骅市万昌五金制品有限公司</t>
  </si>
  <si>
    <t>H4B-6805110</t>
  </si>
  <si>
    <t>SHT0001082</t>
  </si>
  <si>
    <t>塑料件固定片</t>
  </si>
  <si>
    <t>t=2-GBT708
Q235-GBT11253</t>
  </si>
  <si>
    <t>22*12*13</t>
  </si>
  <si>
    <t>31*28</t>
  </si>
  <si>
    <t>黄骅市再兴汽车配件有限公司</t>
  </si>
  <si>
    <t>SQX3000-6805101</t>
  </si>
  <si>
    <t>SHT0001945</t>
  </si>
  <si>
    <t>02.03.26.069</t>
  </si>
  <si>
    <t>调角器左下连接板</t>
  </si>
  <si>
    <t>t=3-Q/BQB301
SPFH590-Q/BQB310</t>
  </si>
  <si>
    <t>Q/BQB301
Q/BQB310</t>
  </si>
  <si>
    <t>140*240*133</t>
  </si>
  <si>
    <t>150*140</t>
  </si>
  <si>
    <t>黄骅市成卓汽车部件厂</t>
  </si>
  <si>
    <t>SHT0001997</t>
  </si>
  <si>
    <t>调角器左上连接板总成电泳</t>
  </si>
  <si>
    <t>SQX3000-6805121</t>
  </si>
  <si>
    <t>SHT0001958</t>
  </si>
  <si>
    <t>调角器左上连接板焊接总成</t>
  </si>
  <si>
    <t>SQX3000-6805102</t>
  </si>
  <si>
    <t>SHT0001022</t>
  </si>
  <si>
    <t>02.03.26.068</t>
  </si>
  <si>
    <t>调角器左上连接板</t>
  </si>
  <si>
    <t>95*8*132</t>
  </si>
  <si>
    <t>145*100</t>
  </si>
  <si>
    <t>H4A-6805104</t>
  </si>
  <si>
    <t>SHT0001007</t>
  </si>
  <si>
    <t>角度限位片</t>
  </si>
  <si>
    <t>t=3-Q/BQB301
SAPH440-Q/BQB310</t>
  </si>
  <si>
    <t>18*20*15</t>
  </si>
  <si>
    <t>64*29</t>
  </si>
  <si>
    <t>B406805215</t>
  </si>
  <si>
    <t>SCS0004794</t>
  </si>
  <si>
    <t>02.03.09.024</t>
  </si>
  <si>
    <t>涡簧固定座</t>
  </si>
  <si>
    <t>50*18*30</t>
  </si>
  <si>
    <t>62.5*37</t>
  </si>
  <si>
    <t>黄骅市天丰汽车配件有限公司</t>
  </si>
  <si>
    <t>H4B-6805108</t>
  </si>
  <si>
    <t>SHT0001005</t>
  </si>
  <si>
    <t>涡簧</t>
  </si>
  <si>
    <t>板簧</t>
  </si>
  <si>
    <t>t=2-GB/T342
65Mn-GB/T4357</t>
  </si>
  <si>
    <t>GB/T4357</t>
  </si>
  <si>
    <t>96*7*80</t>
  </si>
  <si>
    <t>江苏万金汽车零部件制造有限公司</t>
  </si>
  <si>
    <t>SHT0002514</t>
  </si>
  <si>
    <t>02.03.26.044</t>
  </si>
  <si>
    <t>调角器解锁把手电泳</t>
  </si>
  <si>
    <t>SHT0010720</t>
  </si>
  <si>
    <t>A2</t>
  </si>
  <si>
    <t>t=2.5-GBT708
SPFH590-GBT11254</t>
  </si>
  <si>
    <t>Q/BQB301
Q/BQB311</t>
  </si>
  <si>
    <t>70*20*37</t>
  </si>
  <si>
    <t>87*92/2</t>
  </si>
  <si>
    <t>调角器解锁把手</t>
  </si>
  <si>
    <t>SQX3000-6805125</t>
  </si>
  <si>
    <t>副边调角器总成</t>
  </si>
  <si>
    <t>186*128*39</t>
  </si>
  <si>
    <t>SQX3000-6805114</t>
  </si>
  <si>
    <t>SHT0001075</t>
  </si>
  <si>
    <t>02.03.19.054B</t>
  </si>
  <si>
    <t>主驾驶从动侧星盘</t>
  </si>
  <si>
    <t>83*83*21</t>
  </si>
  <si>
    <t>SQX3000-6805112</t>
  </si>
  <si>
    <t>SHT0002054</t>
  </si>
  <si>
    <t>02.03.19.070</t>
  </si>
  <si>
    <t>主驾驶星盘塑料件</t>
  </si>
  <si>
    <t>18*14*14</t>
  </si>
  <si>
    <t>SHT0001994</t>
  </si>
  <si>
    <t>调角器右下连接板总成电泳</t>
  </si>
  <si>
    <t>SHT0001959</t>
  </si>
  <si>
    <t>调角器右下连接板焊接总成</t>
  </si>
  <si>
    <t>H4B-6805114</t>
  </si>
  <si>
    <t>SHT0001086</t>
  </si>
  <si>
    <t>涡簧右固定片</t>
  </si>
  <si>
    <t>SQX3000-6805103</t>
  </si>
  <si>
    <t>SHT0001950</t>
  </si>
  <si>
    <t>02.03.26.071</t>
  </si>
  <si>
    <t>调角器右下连接板</t>
  </si>
  <si>
    <t>140*26*133</t>
  </si>
  <si>
    <t>SHT0001995</t>
  </si>
  <si>
    <t>调角器右上连接板电泳总成</t>
  </si>
  <si>
    <t>SQX3000-6805122</t>
  </si>
  <si>
    <t>95*24*132</t>
  </si>
  <si>
    <t>SHT0001960</t>
  </si>
  <si>
    <t>调角器右上连接板总成</t>
  </si>
  <si>
    <t>SQX3000-6805104</t>
  </si>
  <si>
    <t>SHT0001020</t>
  </si>
  <si>
    <t>02.03.26.070</t>
  </si>
  <si>
    <t>调角器右上连接板</t>
  </si>
  <si>
    <t>驾驶员调角器总成2.0 BOM</t>
  </si>
  <si>
    <t>设计图示</t>
  </si>
  <si>
    <t>沿用件Y/N</t>
  </si>
  <si>
    <t>轮廓尺寸(长*宽*高)</t>
  </si>
  <si>
    <t>设计重量（Kg）</t>
  </si>
  <si>
    <t>数量</t>
  </si>
  <si>
    <r>
      <rPr>
        <sz val="11"/>
        <rFont val="宋体"/>
        <family val="3"/>
        <charset val="134"/>
        <scheme val="minor"/>
      </rPr>
      <t>涂装面积
（m</t>
    </r>
    <r>
      <rPr>
        <vertAlign val="superscript"/>
        <sz val="11"/>
        <rFont val="宋体"/>
        <family val="3"/>
        <charset val="134"/>
        <scheme val="minor"/>
      </rPr>
      <t>2</t>
    </r>
    <r>
      <rPr>
        <sz val="11"/>
        <rFont val="宋体"/>
        <family val="3"/>
        <charset val="134"/>
        <scheme val="minor"/>
      </rPr>
      <t>）</t>
    </r>
  </si>
  <si>
    <t>工序/供应商</t>
  </si>
  <si>
    <t>J6P</t>
  </si>
  <si>
    <t>SHT0016631</t>
  </si>
  <si>
    <t>143*499*180</t>
  </si>
  <si>
    <t>更换角度限位片</t>
  </si>
  <si>
    <t>H4主驾驶主动侧圆盘总成</t>
  </si>
  <si>
    <t>SHT0016658</t>
  </si>
  <si>
    <t>SHT0016632</t>
  </si>
  <si>
    <t>调角器左上连接板总成</t>
  </si>
  <si>
    <t>SHT0015344</t>
  </si>
  <si>
    <t>M3000-H</t>
  </si>
  <si>
    <t>SHT0010871</t>
  </si>
  <si>
    <t>SHT0015333</t>
  </si>
  <si>
    <t>18*17*12</t>
  </si>
  <si>
    <t>50°-140°</t>
  </si>
  <si>
    <t>新零件</t>
  </si>
  <si>
    <t>SHT0016633</t>
  </si>
  <si>
    <t>SHT0015342</t>
  </si>
  <si>
    <t>39*186*128</t>
  </si>
  <si>
    <t>调角器右下连接板总成</t>
  </si>
  <si>
    <t>SHT0016659</t>
  </si>
  <si>
    <t>调角器右上连接板总成电泳</t>
  </si>
  <si>
    <t>SHT0016634</t>
  </si>
  <si>
    <t>内部图号</t>
  </si>
  <si>
    <t>批准:</t>
  </si>
  <si>
    <t>重量</t>
  </si>
  <si>
    <t>零件来源</t>
  </si>
  <si>
    <t>SHT0001666</t>
  </si>
  <si>
    <t>SQX3000-6905120</t>
  </si>
  <si>
    <t>128*186*500</t>
  </si>
  <si>
    <t>SHT0014637</t>
  </si>
  <si>
    <t>连动杆</t>
  </si>
  <si>
    <t>杆件</t>
  </si>
  <si>
    <t xml:space="preserve">A </t>
  </si>
  <si>
    <t>加工管件</t>
  </si>
  <si>
    <t>1-GB/T708  
  Q235-GB/T700</t>
  </si>
  <si>
    <t>无锡全盛安仁机械有限公司</t>
  </si>
  <si>
    <t>SHT0014636</t>
  </si>
  <si>
    <t>右圆盘总成</t>
  </si>
  <si>
    <t>采购核心件</t>
  </si>
  <si>
    <t>核心件</t>
  </si>
  <si>
    <t>电泳总成件</t>
  </si>
  <si>
    <t>SPFH590
t=3.0</t>
  </si>
  <si>
    <t>3.0-Q/BQB 301
SPFH590-Q/BQB 310</t>
  </si>
  <si>
    <t>成卓</t>
  </si>
  <si>
    <t>Q235
t=3.0</t>
  </si>
  <si>
    <t>3.0-GB/T 708
Q235-GB/T 11253</t>
  </si>
  <si>
    <t>万昌五金</t>
  </si>
  <si>
    <t>Q235
t=2.0</t>
  </si>
  <si>
    <r>
      <rPr>
        <sz val="12"/>
        <rFont val="宋体"/>
        <family val="3"/>
        <charset val="134"/>
        <scheme val="minor"/>
      </rPr>
      <t>2.0</t>
    </r>
    <r>
      <rPr>
        <sz val="12"/>
        <rFont val="宋体"/>
        <family val="3"/>
        <charset val="134"/>
      </rPr>
      <t>-GB/T 708
Q235-GB/T 11253</t>
    </r>
  </si>
  <si>
    <t>再兴</t>
  </si>
  <si>
    <r>
      <rPr>
        <sz val="12"/>
        <rFont val="宋体"/>
        <family val="3"/>
        <charset val="134"/>
        <scheme val="minor"/>
      </rPr>
      <t>H</t>
    </r>
    <r>
      <rPr>
        <sz val="12"/>
        <rFont val="宋体"/>
        <family val="3"/>
        <charset val="134"/>
      </rPr>
      <t>4A-6805104</t>
    </r>
  </si>
  <si>
    <t>SAPH440
t=3.0</t>
  </si>
  <si>
    <t>3.0-Q/BQB 301
SAPH440-Q/BQB 310</t>
  </si>
  <si>
    <t>65Mn
t=2.0</t>
  </si>
  <si>
    <t>2.0-GB/T 342
65Mn-GB/T 4357</t>
  </si>
  <si>
    <t>皂化</t>
  </si>
  <si>
    <t>江苏万金</t>
  </si>
  <si>
    <t>SHT0002735</t>
  </si>
  <si>
    <t>电泳件</t>
  </si>
  <si>
    <t>H4A-6905112</t>
  </si>
  <si>
    <r>
      <rPr>
        <sz val="12"/>
        <rFont val="宋体"/>
        <family val="3"/>
        <charset val="134"/>
        <scheme val="minor"/>
      </rPr>
      <t>t=2.5</t>
    </r>
    <r>
      <rPr>
        <sz val="12"/>
        <rFont val="宋体"/>
        <family val="3"/>
        <charset val="134"/>
      </rPr>
      <t>-GB/T 708
SPFH590-GB/T 11253</t>
    </r>
  </si>
  <si>
    <t>70*20*36</t>
  </si>
  <si>
    <t>SHT0010721</t>
  </si>
  <si>
    <t>SPFH590
t=2.5</t>
  </si>
  <si>
    <t>万昌五金/沧州智凯</t>
  </si>
  <si>
    <t>SQX3000-6905125</t>
  </si>
  <si>
    <t>SHT0014635</t>
  </si>
  <si>
    <t>左圆盘总成</t>
  </si>
  <si>
    <t>副驾驶员调角器总成BOM</t>
  </si>
  <si>
    <r>
      <rPr>
        <sz val="10"/>
        <rFont val="宋体"/>
        <family val="3"/>
        <charset val="134"/>
      </rPr>
      <t>涂装面积
（m</t>
    </r>
    <r>
      <rPr>
        <vertAlign val="superscript"/>
        <sz val="10"/>
        <rFont val="宋体"/>
        <family val="3"/>
        <charset val="134"/>
      </rPr>
      <t>2</t>
    </r>
    <r>
      <rPr>
        <sz val="10"/>
        <rFont val="宋体"/>
        <family val="3"/>
        <charset val="134"/>
      </rPr>
      <t>）</t>
    </r>
  </si>
  <si>
    <t>SHT0016636</t>
  </si>
  <si>
    <t>SHT0015357</t>
  </si>
  <si>
    <t>H4B-6905105</t>
  </si>
  <si>
    <t>83*57*83</t>
  </si>
  <si>
    <t>2.0-GB/T 708
Q235-GB/T 11253</t>
  </si>
  <si>
    <t>t=2.5-GB/T 708
SPFH590-GB/T 11253</t>
  </si>
  <si>
    <t>SHT0016637</t>
  </si>
  <si>
    <t>SHT0015358</t>
  </si>
  <si>
    <t>SQX3000-6905114</t>
  </si>
  <si>
    <t>83*21*83</t>
  </si>
  <si>
    <t>6900010BH13-C00</t>
  </si>
  <si>
    <t>SHT0014470</t>
  </si>
  <si>
    <t>高配</t>
  </si>
  <si>
    <r>
      <rPr>
        <sz val="10"/>
        <color theme="1"/>
        <rFont val="宋体"/>
        <family val="3"/>
        <charset val="134"/>
      </rPr>
      <t>零件描述</t>
    </r>
  </si>
  <si>
    <r>
      <rPr>
        <sz val="11"/>
        <color theme="1"/>
        <rFont val="宋体"/>
        <family val="3"/>
        <charset val="134"/>
      </rPr>
      <t>图纸号</t>
    </r>
  </si>
  <si>
    <r>
      <rPr>
        <sz val="11"/>
        <color theme="1"/>
        <rFont val="宋体"/>
        <family val="3"/>
        <charset val="134"/>
      </rPr>
      <t>图纸版本</t>
    </r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</si>
  <si>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</si>
  <si>
    <r>
      <rPr>
        <sz val="11"/>
        <color theme="1"/>
        <rFont val="宋体"/>
        <family val="3"/>
        <charset val="134"/>
      </rPr>
      <t>零件类别</t>
    </r>
  </si>
  <si>
    <t>工艺重量
（Kg）</t>
  </si>
  <si>
    <r>
      <rPr>
        <sz val="16"/>
        <rFont val="宋体"/>
        <family val="3"/>
        <charset val="134"/>
      </rPr>
      <t>涂装面积
（m</t>
    </r>
    <r>
      <rPr>
        <vertAlign val="superscript"/>
        <sz val="16"/>
        <rFont val="宋体"/>
        <family val="3"/>
        <charset val="134"/>
      </rPr>
      <t>2</t>
    </r>
    <r>
      <rPr>
        <sz val="16"/>
        <rFont val="宋体"/>
        <family val="3"/>
        <charset val="134"/>
      </rPr>
      <t>）</t>
    </r>
  </si>
  <si>
    <t>采购每公斤单价</t>
  </si>
  <si>
    <t>差价比率</t>
  </si>
  <si>
    <r>
      <rPr>
        <sz val="11"/>
        <color theme="1"/>
        <rFont val="宋体"/>
        <family val="3"/>
        <charset val="134"/>
      </rPr>
      <t>备注</t>
    </r>
  </si>
  <si>
    <t>SHT0017121</t>
  </si>
  <si>
    <t>SHT0014467</t>
  </si>
  <si>
    <t>副司机底支架前地脚</t>
  </si>
  <si>
    <t>t=2.5mm</t>
  </si>
  <si>
    <t>78*427*22</t>
  </si>
  <si>
    <t>462*74*2.5</t>
  </si>
  <si>
    <t>SHT0014468</t>
  </si>
  <si>
    <t>副司机底支架后地脚</t>
  </si>
  <si>
    <t>71*428*20</t>
  </si>
  <si>
    <t>470*83*2.5</t>
  </si>
  <si>
    <t>SHT0014469</t>
  </si>
  <si>
    <t>副司机底支架U型管</t>
  </si>
  <si>
    <t>t=1.5mm</t>
  </si>
  <si>
    <t>451*25*247</t>
  </si>
  <si>
    <t>折弯</t>
  </si>
  <si>
    <t>SHT0017172</t>
  </si>
  <si>
    <t>M3000S</t>
  </si>
  <si>
    <t>SHT0001135</t>
  </si>
  <si>
    <t>RC02-6802404-3</t>
  </si>
  <si>
    <t>右围框接头组件</t>
  </si>
  <si>
    <t>109*5*47</t>
  </si>
  <si>
    <t>RC02 6802 404</t>
  </si>
  <si>
    <t>左围框接头</t>
  </si>
  <si>
    <t>t=5</t>
  </si>
  <si>
    <t>109*48*5</t>
  </si>
  <si>
    <t>SHT0017284</t>
  </si>
  <si>
    <t>底支架左加强板</t>
  </si>
  <si>
    <t xml:space="preserve"> Q235</t>
  </si>
  <si>
    <t>GB/T 700</t>
  </si>
  <si>
    <t>215*83*95</t>
  </si>
  <si>
    <t>SHT0017285</t>
  </si>
  <si>
    <t>底支架右加强板</t>
  </si>
  <si>
    <t xml:space="preserve"> GB/T 700</t>
  </si>
  <si>
    <t>SHT0017286</t>
  </si>
  <si>
    <t>底支架加强管</t>
  </si>
  <si>
    <t xml:space="preserve"> ——</t>
  </si>
  <si>
    <t>156*5*80</t>
  </si>
  <si>
    <t>H4A-6901203</t>
  </si>
  <si>
    <t>副边调角器固定钣金件</t>
  </si>
  <si>
    <t>钢板3.0-Q/BQB 301 
 SPFH590-Q/BQB 310</t>
  </si>
  <si>
    <t>200*103*3</t>
  </si>
  <si>
    <t>3</t>
  </si>
  <si>
    <t>H4A-6901204</t>
  </si>
  <si>
    <t>主边调角器固定钣金件</t>
  </si>
  <si>
    <t>182*101*3</t>
  </si>
  <si>
    <t>H4B-6805326</t>
  </si>
  <si>
    <t>7/16螺母</t>
  </si>
  <si>
    <t>25*32*55</t>
  </si>
  <si>
    <t>SQXM3000-6901101</t>
  </si>
  <si>
    <t>安全带锁扣固定座</t>
  </si>
  <si>
    <t>25*17*25</t>
  </si>
  <si>
    <t>安全带连接限位片</t>
  </si>
  <si>
    <t>t=3</t>
  </si>
  <si>
    <t>40*3*44</t>
  </si>
  <si>
    <t>38*30*3</t>
  </si>
  <si>
    <t>SHT0015547</t>
  </si>
  <si>
    <t>后横管</t>
  </si>
  <si>
    <t>SQXM3000-6901107</t>
  </si>
  <si>
    <t>25*366*25</t>
  </si>
  <si>
    <t>弯管</t>
  </si>
  <si>
    <t>SHT0013270</t>
  </si>
  <si>
    <t>Q195  
Φ25×2.0</t>
  </si>
  <si>
    <t>25*50*366</t>
  </si>
  <si>
    <t>60*50*30</t>
  </si>
  <si>
    <t>Q/BQB310</t>
  </si>
  <si>
    <t>24*60*50</t>
  </si>
  <si>
    <t>104*50*3</t>
  </si>
  <si>
    <t>17.5*9*17.5</t>
  </si>
  <si>
    <t>SHT0017287</t>
  </si>
  <si>
    <t>前支撑管</t>
  </si>
  <si>
    <t>233*25*25</t>
  </si>
  <si>
    <t>SQXM3000-6901105</t>
  </si>
  <si>
    <t>上纵管</t>
  </si>
  <si>
    <t>450*25*44</t>
  </si>
  <si>
    <t>M4</t>
  </si>
  <si>
    <t>M4-6907009</t>
  </si>
  <si>
    <t>塑料件固定钣金</t>
  </si>
  <si>
    <t>22*23*50</t>
  </si>
  <si>
    <t>61*20*2</t>
  </si>
  <si>
    <t>SHT0015061</t>
  </si>
  <si>
    <t>底支架连接板总成</t>
  </si>
  <si>
    <t>连接底支架与靠背</t>
  </si>
  <si>
    <t>t=2.5</t>
  </si>
  <si>
    <t>150*32*137</t>
  </si>
  <si>
    <t>SHT0014964</t>
  </si>
  <si>
    <t>底支架连接板</t>
  </si>
  <si>
    <t>174*156*2.5</t>
  </si>
  <si>
    <t>福田G3</t>
  </si>
  <si>
    <t>SLT0010907</t>
  </si>
  <si>
    <t>座椅靠背调节限位柱B</t>
  </si>
  <si>
    <t>机加件</t>
  </si>
  <si>
    <t>φ11*19</t>
  </si>
  <si>
    <t>机加</t>
  </si>
  <si>
    <t>中排独立软带轴承</t>
  </si>
  <si>
    <t>DC01 0.5</t>
  </si>
  <si>
    <t>20*3.5*20</t>
  </si>
  <si>
    <t>钣金</t>
  </si>
  <si>
    <t>SHT0014965</t>
  </si>
  <si>
    <t>底支架加强钣金</t>
  </si>
  <si>
    <t>85*70*34</t>
  </si>
  <si>
    <t>195*34*5</t>
  </si>
  <si>
    <t>SHT0014967</t>
  </si>
  <si>
    <t>横支撑钢丝</t>
  </si>
  <si>
    <t>钢丝</t>
  </si>
  <si>
    <t>φ5</t>
  </si>
  <si>
    <t>φ5*257</t>
  </si>
  <si>
    <t>SHT0014968</t>
  </si>
  <si>
    <t>左侧翼支撑钢丝</t>
  </si>
  <si>
    <t>φ8</t>
  </si>
  <si>
    <t>228*92*71</t>
  </si>
  <si>
    <t>SHT0014969</t>
  </si>
  <si>
    <t>右侧翼支撑钢丝</t>
  </si>
  <si>
    <t>SHT0014970</t>
  </si>
  <si>
    <t>泡沫扣片钢丝</t>
  </si>
  <si>
    <t>387*68*22</t>
  </si>
  <si>
    <t>SHT0014972</t>
  </si>
  <si>
    <t>高度支撑钢丝</t>
  </si>
  <si>
    <t>7*276*24</t>
  </si>
  <si>
    <t>SHT0014973</t>
  </si>
  <si>
    <t>泡沫前端撑型钢丝</t>
  </si>
  <si>
    <t>84*367*17</t>
  </si>
  <si>
    <t>SHT0014974</t>
  </si>
  <si>
    <t>泡沫后扣片钢丝</t>
  </si>
  <si>
    <t>5*324*36</t>
  </si>
  <si>
    <t>SHT0017173</t>
  </si>
  <si>
    <t>坐垫前端支撑钢丝</t>
  </si>
  <si>
    <t>74*405*20</t>
  </si>
  <si>
    <t>SHT0017174</t>
  </si>
  <si>
    <t>坐垫左端支撑钢丝</t>
  </si>
  <si>
    <t>400*106*33</t>
  </si>
  <si>
    <t>SHT0017175</t>
  </si>
  <si>
    <t>坐垫右端支撑钢丝</t>
  </si>
  <si>
    <t>SHT0017176</t>
  </si>
  <si>
    <t>坐垫横向前支撑钢丝</t>
  </si>
  <si>
    <t>φ6</t>
  </si>
  <si>
    <t>7*276*26</t>
  </si>
  <si>
    <t>SHT0017177</t>
  </si>
  <si>
    <t>坐垫横向中间支撑钢丝</t>
  </si>
  <si>
    <t>16*412*25</t>
  </si>
  <si>
    <t>SHT0017178</t>
  </si>
  <si>
    <t>坐垫横向后支撑钢丝</t>
  </si>
  <si>
    <t>5*256*26</t>
  </si>
  <si>
    <t>SHT0017179</t>
  </si>
  <si>
    <t>面套固定前钢丝</t>
  </si>
  <si>
    <t>5*220*5</t>
  </si>
  <si>
    <t>SHT0017180</t>
  </si>
  <si>
    <t>面套固定侧钢丝</t>
  </si>
  <si>
    <t>5*495*5</t>
  </si>
  <si>
    <t>J6P新开坐垫泡沫EBOM</t>
  </si>
  <si>
    <r>
      <rPr>
        <sz val="11"/>
        <color theme="1"/>
        <rFont val="宋体"/>
        <family val="3"/>
        <charset val="134"/>
        <scheme val="minor"/>
      </rPr>
      <t>J</t>
    </r>
    <r>
      <rPr>
        <sz val="11"/>
        <color theme="1"/>
        <rFont val="宋体"/>
        <family val="3"/>
        <charset val="134"/>
        <scheme val="minor"/>
      </rPr>
      <t>6P经典版</t>
    </r>
  </si>
  <si>
    <t>长春百思特聚氨酯科技有限公司</t>
  </si>
  <si>
    <t>SHT0016955</t>
  </si>
  <si>
    <t>驾驶员坐垫泡沫本体（通风）</t>
  </si>
  <si>
    <t>SHT0016957</t>
  </si>
  <si>
    <t>SHT0017189</t>
  </si>
  <si>
    <t>坐垫泡沫无纺布</t>
  </si>
  <si>
    <t>无纺布</t>
  </si>
  <si>
    <t>SHT0011070</t>
  </si>
  <si>
    <t>坐垫预埋钢丝A</t>
  </si>
  <si>
    <t>线材</t>
  </si>
  <si>
    <t>20#</t>
  </si>
  <si>
    <t>GB/T699</t>
  </si>
  <si>
    <t>258.7*9*2.5</t>
  </si>
  <si>
    <t>SHT0011071</t>
  </si>
  <si>
    <t>坐垫预埋钢丝B</t>
  </si>
  <si>
    <t>370.4*3.7*25</t>
  </si>
  <si>
    <t>SHT0011603</t>
  </si>
  <si>
    <t>坐垫预埋钢丝C</t>
  </si>
  <si>
    <t>418.8*95.23.6</t>
  </si>
  <si>
    <t>SHT0011604</t>
  </si>
  <si>
    <t>坐垫预埋钢丝D</t>
  </si>
  <si>
    <t>418.8*95*23.6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</si>
</sst>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3">
    <numFmt numFmtId="43" formatCode="_ * #,##0.00_ ;_ * \-#,##0.00_ ;_ * &quot;-&quot;??_ ;_ @_ "/>
    <numFmt numFmtId="178" formatCode="0.000_ "/>
    <numFmt numFmtId="179" formatCode="0.0000_);[Red]\(0.0000\)"/>
    <numFmt numFmtId="180" formatCode="0.0000"/>
    <numFmt numFmtId="181" formatCode="0.0_);[Red]\(0.0\)"/>
    <numFmt numFmtId="182" formatCode="0.000_);[Red]\(0.000\)"/>
    <numFmt numFmtId="183" formatCode="_ * #,##0.0000_ ;_ * \-#,##0.0000_ ;_ * &quot;-&quot;????_ ;_ @_ "/>
    <numFmt numFmtId="184" formatCode="0_);[Red]\(0\)"/>
    <numFmt numFmtId="185" formatCode="0.0000_ "/>
    <numFmt numFmtId="186" formatCode="0.00_ "/>
    <numFmt numFmtId="187" formatCode="&quot;√&quot;"/>
    <numFmt numFmtId="188" formatCode="0.00_);[Red]\(0.00\)"/>
    <numFmt numFmtId="189" formatCode="0_ "/>
  </numFmts>
  <fonts count="149" x14ac:knownFonts="1">
    <font>
      <sz val="11"/>
      <color theme="1"/>
      <name val="宋体"/>
      <charset val="134"/>
      <scheme val="minor"/>
    </font>
    <font>
      <b/>
      <sz val="22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6"/>
      <name val="宋体"/>
      <family val="3"/>
      <charset val="134"/>
    </font>
    <font>
      <sz val="16"/>
      <color rgb="FFFF0000"/>
      <name val="宋体"/>
      <family val="3"/>
      <charset val="134"/>
    </font>
    <font>
      <sz val="11"/>
      <name val="Arial"/>
      <family val="2"/>
    </font>
    <font>
      <sz val="14"/>
      <color theme="1"/>
      <name val="Arial"/>
      <family val="2"/>
    </font>
    <font>
      <sz val="14"/>
      <color theme="1"/>
      <name val="宋体"/>
      <family val="3"/>
      <charset val="134"/>
    </font>
    <font>
      <b/>
      <sz val="20"/>
      <color theme="1"/>
      <name val="宋体"/>
      <family val="3"/>
      <charset val="134"/>
    </font>
    <font>
      <b/>
      <sz val="14"/>
      <color theme="1"/>
      <name val="宋体"/>
      <family val="3"/>
      <charset val="134"/>
    </font>
    <font>
      <b/>
      <sz val="14"/>
      <color theme="1"/>
      <name val="Arial"/>
      <family val="2"/>
    </font>
    <font>
      <sz val="11"/>
      <color theme="1"/>
      <name val="宋体"/>
      <family val="3"/>
      <charset val="134"/>
    </font>
    <font>
      <sz val="12"/>
      <name val="宋体"/>
      <family val="3"/>
      <charset val="134"/>
      <scheme val="minor"/>
    </font>
    <font>
      <sz val="1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1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</font>
    <font>
      <sz val="11"/>
      <color theme="1"/>
      <name val="Arial"/>
      <family val="2"/>
    </font>
    <font>
      <sz val="10"/>
      <name val="宋体"/>
      <family val="3"/>
      <charset val="134"/>
    </font>
    <font>
      <b/>
      <sz val="28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sz val="10"/>
      <name val="微软雅黑"/>
      <family val="2"/>
      <charset val="134"/>
    </font>
    <font>
      <sz val="28"/>
      <color theme="1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14"/>
      <name val="宋体"/>
      <family val="3"/>
      <charset val="134"/>
    </font>
    <font>
      <sz val="10"/>
      <color theme="1"/>
      <name val="微软雅黑"/>
      <family val="2"/>
      <charset val="134"/>
    </font>
    <font>
      <sz val="14"/>
      <name val="Arial"/>
      <family val="2"/>
    </font>
    <font>
      <sz val="10"/>
      <name val="宋体"/>
      <family val="3"/>
      <charset val="134"/>
      <scheme val="minor"/>
    </font>
    <font>
      <sz val="12"/>
      <name val="Arial"/>
      <family val="2"/>
    </font>
    <font>
      <sz val="20"/>
      <name val="宋体"/>
      <family val="3"/>
      <charset val="134"/>
    </font>
    <font>
      <sz val="12"/>
      <color theme="1"/>
      <name val="宋体"/>
      <family val="3"/>
      <charset val="134"/>
      <scheme val="minor"/>
    </font>
    <font>
      <sz val="10"/>
      <color rgb="FFFF0000"/>
      <name val="宋体"/>
      <family val="3"/>
      <charset val="134"/>
      <scheme val="minor"/>
    </font>
    <font>
      <b/>
      <sz val="10"/>
      <name val="宋体"/>
      <family val="3"/>
      <charset val="134"/>
    </font>
    <font>
      <b/>
      <sz val="28"/>
      <name val="宋体"/>
      <family val="3"/>
      <charset val="134"/>
      <scheme val="minor"/>
    </font>
    <font>
      <b/>
      <sz val="11"/>
      <name val="宋体"/>
      <family val="3"/>
      <charset val="134"/>
      <scheme val="minor"/>
    </font>
    <font>
      <b/>
      <sz val="18"/>
      <name val="宋体"/>
      <family val="3"/>
      <charset val="134"/>
      <scheme val="minor"/>
    </font>
    <font>
      <b/>
      <sz val="14"/>
      <name val="宋体"/>
      <family val="3"/>
      <charset val="134"/>
      <scheme val="minor"/>
    </font>
    <font>
      <sz val="8"/>
      <name val="Arial"/>
      <family val="2"/>
    </font>
    <font>
      <sz val="9"/>
      <name val="Arial"/>
      <family val="2"/>
    </font>
    <font>
      <sz val="8"/>
      <name val="宋体"/>
      <family val="3"/>
      <charset val="134"/>
    </font>
    <font>
      <b/>
      <sz val="14"/>
      <name val="宋体"/>
      <family val="3"/>
      <charset val="134"/>
    </font>
    <font>
      <b/>
      <sz val="11"/>
      <name val="宋体"/>
      <family val="3"/>
      <charset val="134"/>
    </font>
    <font>
      <b/>
      <sz val="12"/>
      <name val="宋体"/>
      <family val="3"/>
      <charset val="134"/>
    </font>
    <font>
      <b/>
      <sz val="12"/>
      <name val="Arial"/>
      <family val="2"/>
    </font>
    <font>
      <sz val="8"/>
      <color rgb="FF0000FF"/>
      <name val="Microsoft Sans Serif"/>
      <family val="2"/>
    </font>
    <font>
      <b/>
      <sz val="20"/>
      <name val="宋体"/>
      <family val="3"/>
      <charset val="134"/>
    </font>
    <font>
      <sz val="9"/>
      <name val="宋体"/>
      <family val="3"/>
      <charset val="134"/>
    </font>
    <font>
      <sz val="9"/>
      <name val="宋体"/>
      <family val="3"/>
      <charset val="134"/>
      <scheme val="minor"/>
    </font>
    <font>
      <sz val="9"/>
      <color theme="1"/>
      <name val="宋体"/>
      <family val="3"/>
      <charset val="134"/>
    </font>
    <font>
      <sz val="14"/>
      <name val="宋体"/>
      <family val="3"/>
      <charset val="134"/>
      <scheme val="minor"/>
    </font>
    <font>
      <sz val="14"/>
      <name val="微软雅黑"/>
      <family val="2"/>
      <charset val="134"/>
    </font>
    <font>
      <sz val="14"/>
      <color indexed="8"/>
      <name val="宋体"/>
      <family val="3"/>
      <charset val="134"/>
      <scheme val="minor"/>
    </font>
    <font>
      <sz val="12"/>
      <name val="微软雅黑"/>
      <family val="2"/>
      <charset val="134"/>
    </font>
    <font>
      <sz val="16"/>
      <color indexed="8"/>
      <name val="宋体"/>
      <family val="3"/>
      <charset val="134"/>
    </font>
    <font>
      <b/>
      <sz val="14"/>
      <name val="Arial"/>
      <family val="2"/>
    </font>
    <font>
      <sz val="14"/>
      <name val="华文楷体"/>
      <family val="3"/>
      <charset val="134"/>
    </font>
    <font>
      <strike/>
      <sz val="14"/>
      <name val="宋体"/>
      <family val="3"/>
      <charset val="134"/>
    </font>
    <font>
      <sz val="14"/>
      <color rgb="FFFF0000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trike/>
      <sz val="14"/>
      <color theme="1"/>
      <name val="宋体"/>
      <family val="3"/>
      <charset val="134"/>
      <scheme val="minor"/>
    </font>
    <font>
      <strike/>
      <sz val="14"/>
      <color rgb="FFFF0000"/>
      <name val="宋体"/>
      <family val="3"/>
      <charset val="134"/>
      <scheme val="minor"/>
    </font>
    <font>
      <u/>
      <sz val="11"/>
      <color rgb="FF800080"/>
      <name val="宋体"/>
      <family val="3"/>
      <charset val="134"/>
      <scheme val="minor"/>
    </font>
    <font>
      <sz val="14"/>
      <color rgb="FFFF0000"/>
      <name val="宋体"/>
      <family val="3"/>
      <charset val="134"/>
    </font>
    <font>
      <sz val="14"/>
      <color rgb="FFFF0000"/>
      <name val="宋体"/>
      <family val="3"/>
      <charset val="134"/>
      <scheme val="minor"/>
    </font>
    <font>
      <sz val="14"/>
      <color theme="1"/>
      <name val="华文楷体"/>
      <family val="3"/>
      <charset val="134"/>
    </font>
    <font>
      <sz val="14"/>
      <color theme="1"/>
      <name val="华文楷体"/>
      <family val="3"/>
      <charset val="134"/>
    </font>
    <font>
      <sz val="14"/>
      <color theme="1"/>
      <name val="宋体"/>
      <family val="3"/>
      <charset val="134"/>
    </font>
    <font>
      <strike/>
      <sz val="14"/>
      <color theme="1"/>
      <name val="华文楷体"/>
      <family val="3"/>
      <charset val="134"/>
    </font>
    <font>
      <strike/>
      <sz val="14"/>
      <color theme="1"/>
      <name val="宋体"/>
      <family val="3"/>
      <charset val="134"/>
    </font>
    <font>
      <sz val="16"/>
      <color theme="1"/>
      <name val="宋体"/>
      <family val="3"/>
      <charset val="134"/>
    </font>
    <font>
      <sz val="10"/>
      <color indexed="0"/>
      <name val="宋体"/>
      <family val="3"/>
      <charset val="134"/>
    </font>
    <font>
      <sz val="10"/>
      <color rgb="FF000000"/>
      <name val="宋体"/>
      <family val="3"/>
      <charset val="134"/>
    </font>
    <font>
      <sz val="16"/>
      <name val="微软雅黑"/>
      <family val="2"/>
      <charset val="134"/>
    </font>
    <font>
      <b/>
      <sz val="14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17"/>
      <name val="微软雅黑"/>
      <family val="2"/>
      <charset val="134"/>
    </font>
    <font>
      <sz val="15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b/>
      <sz val="22"/>
      <name val="微软雅黑"/>
      <family val="2"/>
      <charset val="134"/>
    </font>
    <font>
      <sz val="11"/>
      <color theme="1"/>
      <name val="宋体"/>
      <family val="3"/>
      <charset val="134"/>
      <scheme val="minor"/>
    </font>
    <font>
      <b/>
      <sz val="16"/>
      <name val="微软雅黑"/>
      <family val="2"/>
      <charset val="134"/>
    </font>
    <font>
      <sz val="16"/>
      <name val="Arial"/>
      <family val="2"/>
    </font>
    <font>
      <strike/>
      <sz val="14"/>
      <name val="宋体"/>
      <family val="3"/>
      <charset val="134"/>
      <scheme val="minor"/>
    </font>
    <font>
      <sz val="16"/>
      <color theme="1"/>
      <name val="Arial"/>
      <family val="2"/>
    </font>
    <font>
      <b/>
      <sz val="16"/>
      <color theme="1"/>
      <name val="宋体"/>
      <family val="3"/>
      <charset val="134"/>
    </font>
    <font>
      <b/>
      <sz val="16"/>
      <color theme="1"/>
      <name val="Arial"/>
      <family val="2"/>
    </font>
    <font>
      <sz val="14"/>
      <name val="宋体"/>
      <family val="3"/>
      <charset val="134"/>
    </font>
    <font>
      <sz val="16"/>
      <name val="宋体"/>
      <family val="3"/>
      <charset val="134"/>
    </font>
    <font>
      <sz val="16"/>
      <name val="微软雅黑"/>
      <family val="2"/>
      <charset val="134"/>
    </font>
    <font>
      <u/>
      <sz val="11"/>
      <color rgb="FF0000FF"/>
      <name val="宋体"/>
      <family val="3"/>
      <charset val="134"/>
      <scheme val="minor"/>
    </font>
    <font>
      <sz val="11"/>
      <color indexed="8"/>
      <name val="Tahoma"/>
      <family val="2"/>
    </font>
    <font>
      <sz val="11"/>
      <color indexed="8"/>
      <name val="宋体"/>
      <family val="3"/>
      <charset val="134"/>
    </font>
    <font>
      <b/>
      <sz val="11"/>
      <color indexed="56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62"/>
      <name val="宋体"/>
      <family val="3"/>
      <charset val="134"/>
    </font>
    <font>
      <sz val="11"/>
      <color indexed="20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2"/>
      <name val="新細明體"/>
      <charset val="136"/>
    </font>
    <font>
      <b/>
      <sz val="11"/>
      <color indexed="52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0"/>
      <name val="Tahoma"/>
      <family val="2"/>
    </font>
    <font>
      <sz val="11"/>
      <color indexed="60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9"/>
      <name val="Tahoma"/>
      <family val="2"/>
    </font>
    <font>
      <b/>
      <sz val="11"/>
      <color indexed="63"/>
      <name val="宋体"/>
      <family val="3"/>
      <charset val="134"/>
    </font>
    <font>
      <sz val="11"/>
      <color indexed="10"/>
      <name val="宋体"/>
      <family val="3"/>
      <charset val="134"/>
    </font>
    <font>
      <sz val="12"/>
      <color indexed="0"/>
      <name val="宋体"/>
      <family val="3"/>
      <charset val="134"/>
    </font>
    <font>
      <b/>
      <sz val="11"/>
      <color indexed="9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9"/>
      <name val="Tahoma"/>
      <family val="2"/>
    </font>
    <font>
      <sz val="11"/>
      <color indexed="10"/>
      <name val="Tahoma"/>
      <family val="2"/>
    </font>
    <font>
      <b/>
      <sz val="10"/>
      <name val="Arial"/>
      <family val="2"/>
    </font>
    <font>
      <sz val="11"/>
      <color indexed="17"/>
      <name val="Tahoma"/>
      <family val="2"/>
    </font>
    <font>
      <sz val="11"/>
      <color indexed="0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i/>
      <sz val="11"/>
      <color indexed="23"/>
      <name val="Tahoma"/>
      <family val="2"/>
    </font>
    <font>
      <sz val="11"/>
      <color indexed="20"/>
      <name val="Tahoma"/>
      <family val="2"/>
    </font>
    <font>
      <sz val="11"/>
      <color rgb="FF9C0006"/>
      <name val="宋体"/>
      <family val="3"/>
      <charset val="134"/>
      <scheme val="minor"/>
    </font>
    <font>
      <sz val="11"/>
      <color indexed="62"/>
      <name val="Tahoma"/>
      <family val="2"/>
    </font>
    <font>
      <sz val="11"/>
      <color rgb="FF006100"/>
      <name val="宋体"/>
      <family val="3"/>
      <charset val="134"/>
      <scheme val="minor"/>
    </font>
    <font>
      <b/>
      <sz val="11"/>
      <color indexed="8"/>
      <name val="Tahoma"/>
      <family val="2"/>
    </font>
    <font>
      <b/>
      <sz val="11"/>
      <color indexed="52"/>
      <name val="Tahoma"/>
      <family val="2"/>
    </font>
    <font>
      <sz val="11"/>
      <color indexed="52"/>
      <name val="Tahoma"/>
      <family val="2"/>
    </font>
    <font>
      <b/>
      <sz val="11"/>
      <color indexed="63"/>
      <name val="Tahoma"/>
      <family val="2"/>
    </font>
    <font>
      <sz val="10"/>
      <name val="Arial"/>
      <family val="2"/>
    </font>
    <font>
      <sz val="14"/>
      <color indexed="0"/>
      <name val="宋体"/>
      <family val="3"/>
      <charset val="134"/>
    </font>
    <font>
      <sz val="10"/>
      <color rgb="FF000000"/>
      <name val="微软雅黑"/>
      <family val="2"/>
      <charset val="134"/>
    </font>
    <font>
      <vertAlign val="superscript"/>
      <sz val="14"/>
      <name val="宋体"/>
      <family val="3"/>
      <charset val="134"/>
      <scheme val="minor"/>
    </font>
    <font>
      <vertAlign val="superscript"/>
      <sz val="10"/>
      <color theme="1"/>
      <name val="微软雅黑"/>
      <family val="2"/>
      <charset val="134"/>
    </font>
    <font>
      <vertAlign val="superscript"/>
      <sz val="11"/>
      <name val="宋体"/>
      <family val="3"/>
      <charset val="134"/>
      <scheme val="minor"/>
    </font>
    <font>
      <vertAlign val="superscript"/>
      <sz val="10"/>
      <name val="宋体"/>
      <family val="3"/>
      <charset val="134"/>
    </font>
    <font>
      <vertAlign val="superscript"/>
      <sz val="16"/>
      <name val="宋体"/>
      <family val="3"/>
      <charset val="134"/>
    </font>
    <font>
      <sz val="10"/>
      <color indexed="8"/>
      <name val="宋体"/>
      <family val="3"/>
      <charset val="134"/>
    </font>
    <font>
      <sz val="14"/>
      <color rgb="FF000000"/>
      <name val="宋体"/>
      <family val="3"/>
      <charset val="134"/>
    </font>
    <font>
      <b/>
      <sz val="9"/>
      <name val="宋体"/>
      <family val="3"/>
      <charset val="134"/>
    </font>
    <font>
      <sz val="9"/>
      <name val="Tahoma"/>
      <family val="2"/>
    </font>
    <font>
      <b/>
      <sz val="9"/>
      <name val="Tahoma"/>
      <family val="2"/>
    </font>
    <font>
      <sz val="11"/>
      <color theme="1"/>
      <name val="宋体"/>
      <family val="3"/>
      <charset val="134"/>
      <scheme val="minor"/>
    </font>
  </fonts>
  <fills count="30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</fills>
  <borders count="2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C8C8C8"/>
      </left>
      <right style="thin">
        <color rgb="FFC8C8C8"/>
      </right>
      <top style="thin">
        <color rgb="FFC8C8C8"/>
      </top>
      <bottom style="thin">
        <color rgb="FFC8C8C8"/>
      </bottom>
      <diagonal/>
    </border>
    <border>
      <left style="thin">
        <color auto="1"/>
      </left>
      <right style="thin">
        <color auto="1"/>
      </right>
      <top/>
      <bottom/>
      <diagonal/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987">
    <xf numFmtId="0" fontId="0" fillId="0" borderId="0">
      <alignment vertical="center"/>
    </xf>
    <xf numFmtId="43" fontId="148" fillId="0" borderId="0" applyFon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148" fillId="0" borderId="0">
      <alignment vertical="center"/>
    </xf>
    <xf numFmtId="0" fontId="95" fillId="8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7" fillId="0" borderId="19" applyNumberFormat="0" applyFill="0" applyAlignment="0" applyProtection="0">
      <alignment vertical="center"/>
    </xf>
    <xf numFmtId="0" fontId="98" fillId="0" borderId="20" applyNumberFormat="0" applyFill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22" fillId="0" borderId="0"/>
    <xf numFmtId="0" fontId="148" fillId="0" borderId="0">
      <alignment vertical="center"/>
    </xf>
    <xf numFmtId="0" fontId="22" fillId="0" borderId="0"/>
    <xf numFmtId="0" fontId="22" fillId="0" borderId="0">
      <alignment vertical="center"/>
    </xf>
    <xf numFmtId="0" fontId="22" fillId="0" borderId="0">
      <alignment vertical="center"/>
    </xf>
    <xf numFmtId="0" fontId="99" fillId="10" borderId="0" applyNumberFormat="0" applyBorder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40" fillId="0" borderId="1" applyNumberFormat="0" applyFill="0" applyBorder="0" applyAlignment="0" applyProtection="0">
      <alignment vertical="center"/>
    </xf>
    <xf numFmtId="0" fontId="96" fillId="8" borderId="0" applyNumberFormat="0" applyBorder="0" applyAlignment="0" applyProtection="0">
      <alignment vertical="center"/>
    </xf>
    <xf numFmtId="0" fontId="99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13" borderId="0" applyNumberFormat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22" fillId="0" borderId="0">
      <alignment vertical="center"/>
    </xf>
    <xf numFmtId="0" fontId="101" fillId="15" borderId="0" applyNumberFormat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16" borderId="22" applyNumberFormat="0" applyFont="0" applyAlignment="0" applyProtection="0">
      <alignment vertical="center"/>
    </xf>
    <xf numFmtId="0" fontId="103" fillId="0" borderId="0"/>
    <xf numFmtId="0" fontId="99" fillId="17" borderId="0" applyNumberFormat="0" applyBorder="0" applyAlignment="0" applyProtection="0">
      <alignment vertical="center"/>
    </xf>
    <xf numFmtId="0" fontId="99" fillId="12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101" fillId="15" borderId="0" applyNumberFormat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96" fillId="0" borderId="0">
      <alignment vertical="center"/>
    </xf>
    <xf numFmtId="0" fontId="101" fillId="15" borderId="0" applyNumberFormat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22" fillId="0" borderId="0">
      <alignment vertical="center"/>
    </xf>
    <xf numFmtId="0" fontId="101" fillId="15" borderId="0" applyNumberFormat="0" applyBorder="0" applyAlignment="0" applyProtection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5" fillId="13" borderId="0" applyNumberFormat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98" fillId="0" borderId="20" applyNumberFormat="0" applyFill="0" applyAlignment="0" applyProtection="0">
      <alignment vertical="center"/>
    </xf>
    <xf numFmtId="0" fontId="96" fillId="0" borderId="0">
      <alignment vertical="center"/>
    </xf>
    <xf numFmtId="0" fontId="105" fillId="0" borderId="23" applyNumberFormat="0" applyFill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22" fillId="0" borderId="0">
      <alignment vertical="center"/>
    </xf>
    <xf numFmtId="0" fontId="99" fillId="18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9" fillId="10" borderId="0" applyNumberFormat="0" applyBorder="0" applyAlignment="0" applyProtection="0">
      <alignment vertical="center"/>
    </xf>
    <xf numFmtId="0" fontId="106" fillId="23" borderId="0" applyNumberFormat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6" fillId="0" borderId="0">
      <alignment vertical="center"/>
    </xf>
    <xf numFmtId="0" fontId="107" fillId="23" borderId="0" applyNumberFormat="0" applyBorder="0" applyAlignment="0" applyProtection="0">
      <alignment vertical="center"/>
    </xf>
    <xf numFmtId="0" fontId="98" fillId="0" borderId="20" applyNumberFormat="0" applyFill="0" applyAlignment="0" applyProtection="0">
      <alignment vertical="center"/>
    </xf>
    <xf numFmtId="0" fontId="96" fillId="0" borderId="0">
      <alignment vertical="center"/>
    </xf>
    <xf numFmtId="0" fontId="98" fillId="0" borderId="20" applyNumberFormat="0" applyFill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98" fillId="0" borderId="20" applyNumberFormat="0" applyFill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8" fillId="0" borderId="20" applyNumberFormat="0" applyFill="0" applyAlignment="0" applyProtection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148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9" fillId="17" borderId="0" applyNumberFormat="0" applyBorder="0" applyAlignment="0" applyProtection="0">
      <alignment vertical="center"/>
    </xf>
    <xf numFmtId="0" fontId="99" fillId="12" borderId="0" applyNumberFormat="0" applyBorder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96" fillId="8" borderId="0" applyNumberFormat="0" applyBorder="0" applyAlignment="0" applyProtection="0">
      <alignment vertical="center"/>
    </xf>
    <xf numFmtId="0" fontId="96" fillId="0" borderId="0">
      <alignment vertical="center"/>
    </xf>
    <xf numFmtId="0" fontId="99" fillId="25" borderId="0" applyNumberFormat="0" applyBorder="0" applyAlignment="0" applyProtection="0">
      <alignment vertical="center"/>
    </xf>
    <xf numFmtId="0" fontId="96" fillId="8" borderId="0" applyNumberFormat="0" applyBorder="0" applyAlignment="0" applyProtection="0">
      <alignment vertical="center"/>
    </xf>
    <xf numFmtId="0" fontId="95" fillId="12" borderId="0" applyNumberFormat="0" applyBorder="0" applyAlignment="0" applyProtection="0">
      <alignment vertical="center"/>
    </xf>
    <xf numFmtId="0" fontId="96" fillId="8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8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8" borderId="0" applyNumberFormat="0" applyBorder="0" applyAlignment="0" applyProtection="0">
      <alignment vertical="center"/>
    </xf>
    <xf numFmtId="0" fontId="96" fillId="8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7" fillId="0" borderId="19" applyNumberFormat="0" applyFill="0" applyAlignment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96" fillId="8" borderId="0" applyNumberFormat="0" applyBorder="0" applyAlignment="0" applyProtection="0">
      <alignment vertical="center"/>
    </xf>
    <xf numFmtId="0" fontId="97" fillId="0" borderId="19" applyNumberFormat="0" applyFill="0" applyAlignment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96" fillId="8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96" fillId="12" borderId="0" applyNumberFormat="0" applyBorder="0" applyAlignment="0" applyProtection="0">
      <alignment vertical="center"/>
    </xf>
    <xf numFmtId="0" fontId="96" fillId="8" borderId="0" applyNumberFormat="0" applyBorder="0" applyAlignment="0" applyProtection="0">
      <alignment vertical="center"/>
    </xf>
    <xf numFmtId="0" fontId="96" fillId="8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8" borderId="0" applyNumberFormat="0" applyBorder="0" applyAlignment="0" applyProtection="0">
      <alignment vertical="center"/>
    </xf>
    <xf numFmtId="0" fontId="96" fillId="12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5" fillId="8" borderId="0" applyNumberFormat="0" applyBorder="0" applyAlignment="0" applyProtection="0">
      <alignment vertical="center"/>
    </xf>
    <xf numFmtId="0" fontId="96" fillId="12" borderId="0" applyNumberFormat="0" applyBorder="0" applyAlignment="0" applyProtection="0">
      <alignment vertical="center"/>
    </xf>
    <xf numFmtId="0" fontId="99" fillId="12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110" fillId="19" borderId="0" applyNumberFormat="0" applyBorder="0" applyAlignment="0" applyProtection="0">
      <alignment vertical="center"/>
    </xf>
    <xf numFmtId="0" fontId="95" fillId="15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95" fillId="15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22" fillId="0" borderId="0"/>
    <xf numFmtId="0" fontId="96" fillId="15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96" fillId="12" borderId="0" applyNumberFormat="0" applyBorder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6" fillId="0" borderId="0">
      <alignment vertical="center"/>
    </xf>
    <xf numFmtId="0" fontId="107" fillId="23" borderId="0" applyNumberFormat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110" fillId="9" borderId="0" applyNumberFormat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6" fillId="0" borderId="0">
      <alignment vertical="center"/>
    </xf>
    <xf numFmtId="0" fontId="107" fillId="23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6" fillId="0" borderId="0">
      <alignment vertical="center"/>
    </xf>
    <xf numFmtId="0" fontId="99" fillId="9" borderId="0" applyNumberFormat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6" fillId="0" borderId="0">
      <alignment vertical="center"/>
    </xf>
    <xf numFmtId="0" fontId="99" fillId="9" borderId="0" applyNumberFormat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22" fillId="0" borderId="0"/>
    <xf numFmtId="0" fontId="99" fillId="14" borderId="0" applyNumberFormat="0" applyBorder="0" applyAlignment="0" applyProtection="0">
      <alignment vertical="center"/>
    </xf>
    <xf numFmtId="0" fontId="96" fillId="24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21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13" borderId="0" applyNumberFormat="0" applyBorder="0" applyAlignment="0" applyProtection="0">
      <alignment vertical="center"/>
    </xf>
    <xf numFmtId="0" fontId="148" fillId="0" borderId="0">
      <alignment vertical="center"/>
    </xf>
    <xf numFmtId="0" fontId="109" fillId="24" borderId="0" applyNumberFormat="0" applyBorder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96" fillId="0" borderId="0">
      <alignment vertical="center"/>
    </xf>
    <xf numFmtId="0" fontId="95" fillId="13" borderId="0" applyNumberFormat="0" applyBorder="0" applyAlignment="0" applyProtection="0">
      <alignment vertical="center"/>
    </xf>
    <xf numFmtId="0" fontId="113" fillId="0" borderId="0" applyNumberFormat="0" applyBorder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22" fillId="0" borderId="0">
      <alignment vertical="center"/>
    </xf>
    <xf numFmtId="0" fontId="96" fillId="13" borderId="0" applyNumberFormat="0" applyBorder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95" fillId="13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110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13" borderId="0" applyNumberFormat="0" applyBorder="0" applyAlignment="0" applyProtection="0">
      <alignment vertical="center"/>
    </xf>
    <xf numFmtId="0" fontId="96" fillId="0" borderId="0">
      <alignment vertical="center"/>
    </xf>
    <xf numFmtId="0" fontId="99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13" borderId="0" applyNumberFormat="0" applyBorder="0" applyAlignment="0" applyProtection="0">
      <alignment vertical="center"/>
    </xf>
    <xf numFmtId="0" fontId="22" fillId="0" borderId="0">
      <alignment vertical="center"/>
    </xf>
    <xf numFmtId="0" fontId="99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13" borderId="0" applyNumberFormat="0" applyBorder="0" applyAlignment="0" applyProtection="0">
      <alignment vertical="center"/>
    </xf>
    <xf numFmtId="0" fontId="96" fillId="0" borderId="0">
      <alignment vertical="center"/>
    </xf>
    <xf numFmtId="0" fontId="99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13" borderId="0" applyNumberFormat="0" applyBorder="0" applyAlignment="0" applyProtection="0">
      <alignment vertical="center"/>
    </xf>
    <xf numFmtId="0" fontId="99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13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148" fillId="0" borderId="0">
      <alignment vertical="center"/>
    </xf>
    <xf numFmtId="0" fontId="22" fillId="0" borderId="0"/>
    <xf numFmtId="0" fontId="22" fillId="0" borderId="0"/>
    <xf numFmtId="0" fontId="96" fillId="27" borderId="0" applyNumberFormat="0" applyBorder="0" applyAlignment="0" applyProtection="0">
      <alignment vertical="center"/>
    </xf>
    <xf numFmtId="0" fontId="22" fillId="0" borderId="0"/>
    <xf numFmtId="0" fontId="22" fillId="0" borderId="0"/>
    <xf numFmtId="0" fontId="96" fillId="27" borderId="0" applyNumberFormat="0" applyBorder="0" applyAlignment="0" applyProtection="0">
      <alignment vertical="center"/>
    </xf>
    <xf numFmtId="0" fontId="22" fillId="0" borderId="0"/>
    <xf numFmtId="0" fontId="22" fillId="0" borderId="0"/>
    <xf numFmtId="0" fontId="96" fillId="27" borderId="0" applyNumberFormat="0" applyBorder="0" applyAlignment="0" applyProtection="0">
      <alignment vertical="center"/>
    </xf>
    <xf numFmtId="0" fontId="22" fillId="0" borderId="0"/>
    <xf numFmtId="0" fontId="22" fillId="0" borderId="0"/>
    <xf numFmtId="0" fontId="95" fillId="27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110" fillId="14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116" fillId="26" borderId="25" applyNumberFormat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110" fillId="17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110" fillId="18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6" fillId="11" borderId="0" applyNumberFormat="0" applyBorder="0" applyAlignment="0" applyProtection="0">
      <alignment vertical="center"/>
    </xf>
    <xf numFmtId="0" fontId="96" fillId="0" borderId="0">
      <alignment vertical="center"/>
    </xf>
    <xf numFmtId="0" fontId="148" fillId="0" borderId="0">
      <alignment vertical="center"/>
    </xf>
    <xf numFmtId="0" fontId="99" fillId="12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21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22" fillId="0" borderId="0"/>
    <xf numFmtId="0" fontId="99" fillId="14" borderId="0" applyNumberFormat="0" applyBorder="0" applyAlignment="0" applyProtection="0">
      <alignment vertical="center"/>
    </xf>
    <xf numFmtId="0" fontId="96" fillId="12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96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5" fillId="12" borderId="0" applyNumberFormat="0" applyBorder="0" applyAlignment="0" applyProtection="0">
      <alignment vertical="center"/>
    </xf>
    <xf numFmtId="0" fontId="96" fillId="12" borderId="0" applyNumberFormat="0" applyBorder="0" applyAlignment="0" applyProtection="0">
      <alignment vertical="center"/>
    </xf>
    <xf numFmtId="0" fontId="96" fillId="12" borderId="0" applyNumberFormat="0" applyBorder="0" applyAlignment="0" applyProtection="0">
      <alignment vertical="center"/>
    </xf>
    <xf numFmtId="0" fontId="96" fillId="12" borderId="0" applyNumberFormat="0" applyBorder="0" applyAlignment="0" applyProtection="0">
      <alignment vertical="center"/>
    </xf>
    <xf numFmtId="0" fontId="96" fillId="12" borderId="0" applyNumberFormat="0" applyBorder="0" applyAlignment="0" applyProtection="0">
      <alignment vertical="center"/>
    </xf>
    <xf numFmtId="0" fontId="95" fillId="14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95" fillId="14" borderId="0" applyNumberFormat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96" fillId="14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5" fillId="13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0" borderId="0">
      <alignment vertical="center"/>
    </xf>
    <xf numFmtId="0" fontId="99" fillId="17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119" fillId="24" borderId="0" applyNumberFormat="0" applyBorder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96" fillId="21" borderId="0" applyNumberFormat="0" applyBorder="0" applyAlignment="0" applyProtection="0">
      <alignment vertical="center"/>
    </xf>
    <xf numFmtId="0" fontId="120" fillId="16" borderId="22" applyNumberFormat="0" applyFont="0" applyAlignment="0" applyProtection="0">
      <alignment vertical="center"/>
    </xf>
    <xf numFmtId="0" fontId="22" fillId="0" borderId="0">
      <alignment vertical="center"/>
    </xf>
    <xf numFmtId="0" fontId="96" fillId="21" borderId="0" applyNumberFormat="0" applyBorder="0" applyAlignment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22" fillId="0" borderId="0">
      <alignment vertical="center"/>
    </xf>
    <xf numFmtId="0" fontId="96" fillId="21" borderId="0" applyNumberFormat="0" applyBorder="0" applyAlignment="0" applyProtection="0">
      <alignment vertical="center"/>
    </xf>
    <xf numFmtId="0" fontId="120" fillId="16" borderId="22" applyNumberFormat="0" applyFont="0" applyAlignment="0" applyProtection="0">
      <alignment vertical="center"/>
    </xf>
    <xf numFmtId="0" fontId="22" fillId="0" borderId="0">
      <alignment vertical="center"/>
    </xf>
    <xf numFmtId="0" fontId="96" fillId="22" borderId="0" applyNumberFormat="0" applyBorder="0" applyAlignment="0" applyProtection="0">
      <alignment vertical="center"/>
    </xf>
    <xf numFmtId="0" fontId="95" fillId="22" borderId="0" applyNumberFormat="0" applyBorder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22" fillId="0" borderId="0"/>
    <xf numFmtId="0" fontId="96" fillId="22" borderId="0" applyNumberFormat="0" applyBorder="0" applyAlignment="0" applyProtection="0">
      <alignment vertical="center"/>
    </xf>
    <xf numFmtId="0" fontId="22" fillId="0" borderId="0"/>
    <xf numFmtId="0" fontId="96" fillId="22" borderId="0" applyNumberFormat="0" applyBorder="0" applyAlignment="0" applyProtection="0">
      <alignment vertical="center"/>
    </xf>
    <xf numFmtId="0" fontId="22" fillId="0" borderId="0"/>
    <xf numFmtId="0" fontId="96" fillId="22" borderId="0" applyNumberFormat="0" applyBorder="0" applyAlignment="0" applyProtection="0">
      <alignment vertical="center"/>
    </xf>
    <xf numFmtId="0" fontId="22" fillId="0" borderId="0"/>
    <xf numFmtId="0" fontId="95" fillId="22" borderId="0" applyNumberFormat="0" applyBorder="0" applyAlignment="0" applyProtection="0">
      <alignment vertical="center"/>
    </xf>
    <xf numFmtId="0" fontId="121" fillId="0" borderId="23" applyNumberFormat="0" applyFill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120" fillId="16" borderId="22" applyNumberFormat="0" applyFont="0" applyAlignment="0" applyProtection="0">
      <alignment vertical="center"/>
    </xf>
    <xf numFmtId="0" fontId="110" fillId="18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6" fillId="22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99" fillId="9" borderId="0" applyNumberFormat="0" applyBorder="0" applyAlignment="0" applyProtection="0">
      <alignment vertical="center"/>
    </xf>
    <xf numFmtId="0" fontId="110" fillId="9" borderId="0" applyNumberFormat="0" applyBorder="0" applyAlignment="0" applyProtection="0">
      <alignment vertical="center"/>
    </xf>
    <xf numFmtId="0" fontId="96" fillId="0" borderId="0">
      <alignment vertical="center"/>
    </xf>
    <xf numFmtId="0" fontId="148" fillId="0" borderId="0"/>
    <xf numFmtId="0" fontId="99" fillId="12" borderId="0" applyNumberFormat="0" applyBorder="0" applyAlignment="0" applyProtection="0">
      <alignment vertical="center"/>
    </xf>
    <xf numFmtId="0" fontId="110" fillId="12" borderId="0" applyNumberFormat="0" applyBorder="0" applyAlignment="0" applyProtection="0">
      <alignment vertical="center"/>
    </xf>
    <xf numFmtId="0" fontId="99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9" fillId="12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100" fillId="11" borderId="21" applyNumberFormat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6" fillId="0" borderId="0">
      <alignment vertical="center"/>
    </xf>
    <xf numFmtId="0" fontId="99" fillId="14" borderId="0" applyNumberFormat="0" applyBorder="0" applyAlignment="0" applyProtection="0">
      <alignment vertical="center"/>
    </xf>
    <xf numFmtId="0" fontId="96" fillId="0" borderId="0">
      <alignment vertical="center"/>
    </xf>
    <xf numFmtId="0" fontId="99" fillId="14" borderId="0" applyNumberFormat="0" applyBorder="0" applyAlignment="0" applyProtection="0">
      <alignment vertical="center"/>
    </xf>
    <xf numFmtId="0" fontId="96" fillId="0" borderId="0">
      <alignment vertical="center"/>
    </xf>
    <xf numFmtId="0" fontId="110" fillId="14" borderId="0" applyNumberFormat="0" applyBorder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9" fillId="14" borderId="0" applyNumberFormat="0" applyBorder="0" applyAlignment="0" applyProtection="0">
      <alignment vertical="center"/>
    </xf>
    <xf numFmtId="0" fontId="22" fillId="0" borderId="0"/>
    <xf numFmtId="0" fontId="99" fillId="14" borderId="0" applyNumberFormat="0" applyBorder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22" fillId="0" borderId="0">
      <alignment vertical="center"/>
    </xf>
    <xf numFmtId="0" fontId="99" fillId="17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43" fontId="148" fillId="0" borderId="0" applyFont="0" applyFill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43" fontId="22" fillId="0" borderId="0" applyFont="0" applyFill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23" fillId="0" borderId="0"/>
    <xf numFmtId="0" fontId="99" fillId="25" borderId="0" applyNumberFormat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22" fillId="0" borderId="0">
      <alignment vertical="center"/>
    </xf>
    <xf numFmtId="0" fontId="96" fillId="16" borderId="22" applyNumberFormat="0" applyFont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9" fillId="17" borderId="0" applyNumberFormat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10" fillId="17" borderId="0" applyNumberFormat="0" applyBorder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99" fillId="17" borderId="0" applyNumberFormat="0" applyBorder="0" applyAlignment="0" applyProtection="0">
      <alignment vertical="center"/>
    </xf>
    <xf numFmtId="0" fontId="124" fillId="0" borderId="27" applyNumberFormat="0" applyFill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24" fillId="0" borderId="27" applyNumberFormat="0" applyFill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25" fillId="0" borderId="27" applyNumberFormat="0" applyFill="0" applyAlignment="0" applyProtection="0">
      <alignment vertical="center"/>
    </xf>
    <xf numFmtId="0" fontId="22" fillId="0" borderId="0"/>
    <xf numFmtId="0" fontId="124" fillId="0" borderId="27" applyNumberFormat="0" applyFill="0" applyAlignment="0" applyProtection="0">
      <alignment vertical="center"/>
    </xf>
    <xf numFmtId="0" fontId="124" fillId="0" borderId="27" applyNumberFormat="0" applyFill="0" applyAlignment="0" applyProtection="0">
      <alignment vertical="center"/>
    </xf>
    <xf numFmtId="0" fontId="96" fillId="0" borderId="0">
      <alignment vertical="center"/>
    </xf>
    <xf numFmtId="0" fontId="124" fillId="0" borderId="27" applyNumberFormat="0" applyFill="0" applyAlignment="0" applyProtection="0">
      <alignment vertical="center"/>
    </xf>
    <xf numFmtId="0" fontId="96" fillId="0" borderId="0">
      <alignment vertical="center"/>
    </xf>
    <xf numFmtId="0" fontId="125" fillId="0" borderId="27" applyNumberFormat="0" applyFill="0" applyAlignment="0" applyProtection="0">
      <alignment vertical="center"/>
    </xf>
    <xf numFmtId="0" fontId="124" fillId="0" borderId="27" applyNumberFormat="0" applyFill="0" applyAlignment="0" applyProtection="0">
      <alignment vertical="center"/>
    </xf>
    <xf numFmtId="0" fontId="22" fillId="0" borderId="0"/>
    <xf numFmtId="0" fontId="124" fillId="0" borderId="27" applyNumberFormat="0" applyFill="0" applyAlignment="0" applyProtection="0">
      <alignment vertical="center"/>
    </xf>
    <xf numFmtId="0" fontId="22" fillId="0" borderId="0"/>
    <xf numFmtId="0" fontId="22" fillId="0" borderId="0"/>
    <xf numFmtId="0" fontId="22" fillId="0" borderId="0">
      <alignment vertical="center"/>
    </xf>
    <xf numFmtId="0" fontId="124" fillId="0" borderId="27" applyNumberFormat="0" applyFill="0" applyAlignment="0" applyProtection="0">
      <alignment vertical="center"/>
    </xf>
    <xf numFmtId="0" fontId="22" fillId="0" borderId="0">
      <alignment vertical="center"/>
    </xf>
    <xf numFmtId="0" fontId="124" fillId="0" borderId="27" applyNumberFormat="0" applyFill="0" applyAlignment="0" applyProtection="0">
      <alignment vertical="center"/>
    </xf>
    <xf numFmtId="0" fontId="22" fillId="0" borderId="0">
      <alignment vertical="center"/>
    </xf>
    <xf numFmtId="0" fontId="124" fillId="0" borderId="27" applyNumberFormat="0" applyFill="0" applyAlignment="0" applyProtection="0">
      <alignment vertical="center"/>
    </xf>
    <xf numFmtId="0" fontId="124" fillId="0" borderId="27" applyNumberFormat="0" applyFill="0" applyAlignment="0" applyProtection="0">
      <alignment vertical="center"/>
    </xf>
    <xf numFmtId="0" fontId="124" fillId="0" borderId="27" applyNumberFormat="0" applyFill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96" fillId="0" borderId="0">
      <alignment vertical="center"/>
    </xf>
    <xf numFmtId="0" fontId="104" fillId="20" borderId="21" applyNumberFormat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21" fillId="0" borderId="23" applyNumberFormat="0" applyFill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105" fillId="0" borderId="23" applyNumberFormat="0" applyFill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96" fillId="0" borderId="0">
      <alignment vertical="center"/>
    </xf>
    <xf numFmtId="0" fontId="96" fillId="16" borderId="22" applyNumberFormat="0" applyFont="0" applyAlignment="0" applyProtection="0">
      <alignment vertical="center"/>
    </xf>
    <xf numFmtId="0" fontId="97" fillId="0" borderId="19" applyNumberFormat="0" applyFill="0" applyAlignment="0" applyProtection="0">
      <alignment vertical="center"/>
    </xf>
    <xf numFmtId="0" fontId="22" fillId="0" borderId="0"/>
    <xf numFmtId="0" fontId="122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97" fillId="0" borderId="19" applyNumberFormat="0" applyFill="0" applyAlignment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122" fillId="0" borderId="19" applyNumberFormat="0" applyFill="0" applyAlignment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22" fillId="0" borderId="0"/>
    <xf numFmtId="0" fontId="22" fillId="0" borderId="0"/>
    <xf numFmtId="0" fontId="97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97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97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97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97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97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96" fillId="0" borderId="0">
      <alignment vertical="center"/>
    </xf>
    <xf numFmtId="0" fontId="97" fillId="0" borderId="19" applyNumberFormat="0" applyFill="0" applyAlignment="0" applyProtection="0">
      <alignment vertical="center"/>
    </xf>
    <xf numFmtId="0" fontId="22" fillId="0" borderId="0">
      <alignment vertical="center"/>
    </xf>
    <xf numFmtId="0" fontId="104" fillId="20" borderId="21" applyNumberFormat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96" fillId="0" borderId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01" fillId="15" borderId="0" applyNumberFormat="0" applyBorder="0" applyAlignment="0" applyProtection="0">
      <alignment vertical="center"/>
    </xf>
    <xf numFmtId="0" fontId="101" fillId="15" borderId="0" applyNumberFormat="0" applyBorder="0" applyAlignment="0" applyProtection="0">
      <alignment vertical="center"/>
    </xf>
    <xf numFmtId="0" fontId="127" fillId="15" borderId="0" applyNumberFormat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1" fillId="15" borderId="0" applyNumberFormat="0" applyBorder="0" applyAlignment="0" applyProtection="0">
      <alignment vertical="center"/>
    </xf>
    <xf numFmtId="0" fontId="101" fillId="15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101" fillId="15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127" fillId="15" borderId="0" applyNumberFormat="0" applyBorder="0" applyAlignment="0" applyProtection="0">
      <alignment vertical="center"/>
    </xf>
    <xf numFmtId="0" fontId="101" fillId="15" borderId="0" applyNumberFormat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1" fillId="15" borderId="0" applyNumberFormat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1" fillId="15" borderId="0" applyNumberFormat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28" fillId="7" borderId="0" applyNumberFormat="0" applyBorder="0" applyAlignment="0" applyProtection="0">
      <alignment vertical="center"/>
    </xf>
    <xf numFmtId="0" fontId="22" fillId="0" borderId="0"/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120" fillId="16" borderId="22" applyNumberFormat="0" applyFont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113" fillId="0" borderId="0" applyNumberFormat="0" applyBorder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22" fillId="0" borderId="0">
      <alignment vertical="center"/>
    </xf>
    <xf numFmtId="0" fontId="99" fillId="10" borderId="0" applyNumberFormat="0" applyBorder="0" applyAlignment="0" applyProtection="0">
      <alignment vertical="center"/>
    </xf>
    <xf numFmtId="0" fontId="22" fillId="0" borderId="0">
      <alignment vertical="center"/>
    </xf>
    <xf numFmtId="0" fontId="99" fillId="10" borderId="0" applyNumberFormat="0" applyBorder="0" applyAlignment="0" applyProtection="0">
      <alignment vertical="center"/>
    </xf>
    <xf numFmtId="0" fontId="22" fillId="0" borderId="0">
      <alignment vertical="center"/>
    </xf>
    <xf numFmtId="0" fontId="99" fillId="10" borderId="0" applyNumberFormat="0" applyBorder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22" fillId="0" borderId="0">
      <alignment vertical="center"/>
    </xf>
    <xf numFmtId="0" fontId="99" fillId="10" borderId="0" applyNumberFormat="0" applyBorder="0" applyAlignment="0" applyProtection="0">
      <alignment vertical="center"/>
    </xf>
    <xf numFmtId="0" fontId="22" fillId="0" borderId="0">
      <alignment vertical="center"/>
    </xf>
    <xf numFmtId="0" fontId="99" fillId="10" borderId="0" applyNumberFormat="0" applyBorder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9" fillId="10" borderId="0" applyNumberFormat="0" applyBorder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9" fillId="10" borderId="0" applyNumberFormat="0" applyBorder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43" fontId="96" fillId="0" borderId="0" applyFont="0" applyFill="0" applyBorder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96" fillId="0" borderId="0">
      <alignment vertical="center"/>
    </xf>
    <xf numFmtId="0" fontId="22" fillId="0" borderId="0"/>
    <xf numFmtId="0" fontId="96" fillId="0" borderId="0">
      <alignment vertical="center"/>
    </xf>
    <xf numFmtId="0" fontId="22" fillId="0" borderId="0"/>
    <xf numFmtId="0" fontId="96" fillId="0" borderId="0">
      <alignment vertical="center"/>
    </xf>
    <xf numFmtId="0" fontId="22" fillId="0" borderId="0"/>
    <xf numFmtId="0" fontId="96" fillId="0" borderId="0">
      <alignment vertical="center"/>
    </xf>
    <xf numFmtId="0" fontId="112" fillId="0" borderId="0" applyNumberFormat="0" applyFill="0" applyBorder="0" applyAlignment="0" applyProtection="0">
      <alignment vertical="center"/>
    </xf>
    <xf numFmtId="0" fontId="22" fillId="0" borderId="0"/>
    <xf numFmtId="0" fontId="22" fillId="0" borderId="0"/>
    <xf numFmtId="0" fontId="96" fillId="0" borderId="0">
      <alignment vertical="center"/>
    </xf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>
      <alignment vertical="center"/>
    </xf>
    <xf numFmtId="0" fontId="148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129" fillId="11" borderId="21" applyNumberFormat="0" applyAlignment="0" applyProtection="0">
      <alignment vertical="center"/>
    </xf>
    <xf numFmtId="0" fontId="22" fillId="0" borderId="0">
      <alignment vertical="center"/>
    </xf>
    <xf numFmtId="0" fontId="100" fillId="11" borderId="21" applyNumberFormat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107" fillId="23" borderId="0" applyNumberFormat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96" fillId="0" borderId="0">
      <alignment vertical="center"/>
    </xf>
    <xf numFmtId="0" fontId="107" fillId="23" borderId="0" applyNumberFormat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96" fillId="0" borderId="0">
      <alignment vertical="center"/>
    </xf>
    <xf numFmtId="0" fontId="107" fillId="23" borderId="0" applyNumberFormat="0" applyBorder="0" applyAlignment="0" applyProtection="0">
      <alignment vertical="center"/>
    </xf>
    <xf numFmtId="0" fontId="22" fillId="0" borderId="0">
      <alignment vertical="center"/>
    </xf>
    <xf numFmtId="0" fontId="148" fillId="0" borderId="0">
      <alignment vertical="center"/>
    </xf>
    <xf numFmtId="0" fontId="22" fillId="0" borderId="0">
      <alignment vertical="center"/>
    </xf>
    <xf numFmtId="0" fontId="148" fillId="0" borderId="0">
      <alignment vertical="center"/>
    </xf>
    <xf numFmtId="0" fontId="148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16" borderId="22" applyNumberFormat="0" applyFont="0" applyAlignment="0" applyProtection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/>
    <xf numFmtId="0" fontId="22" fillId="0" borderId="0">
      <alignment vertical="center"/>
    </xf>
    <xf numFmtId="0" fontId="22" fillId="0" borderId="0">
      <alignment vertical="center"/>
    </xf>
    <xf numFmtId="0" fontId="115" fillId="0" borderId="26" applyNumberFormat="0" applyFill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100" fillId="11" borderId="21" applyNumberFormat="0" applyAlignment="0" applyProtection="0">
      <alignment vertical="center"/>
    </xf>
    <xf numFmtId="0" fontId="22" fillId="0" borderId="0">
      <alignment vertical="center"/>
    </xf>
    <xf numFmtId="0" fontId="100" fillId="11" borderId="21" applyNumberFormat="0" applyAlignment="0" applyProtection="0">
      <alignment vertical="center"/>
    </xf>
    <xf numFmtId="0" fontId="22" fillId="0" borderId="0">
      <alignment vertical="center"/>
    </xf>
    <xf numFmtId="0" fontId="129" fillId="11" borderId="21" applyNumberFormat="0" applyAlignment="0" applyProtection="0">
      <alignment vertical="center"/>
    </xf>
    <xf numFmtId="0" fontId="120" fillId="16" borderId="22" applyNumberFormat="0" applyFont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6" fillId="16" borderId="22" applyNumberFormat="0" applyFont="0" applyAlignment="0" applyProtection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16" borderId="22" applyNumberFormat="0" applyFont="0" applyAlignment="0" applyProtection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16" borderId="22" applyNumberFormat="0" applyFont="0" applyAlignment="0" applyProtection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16" borderId="22" applyNumberFormat="0" applyFont="0" applyAlignment="0" applyProtection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120" fillId="16" borderId="22" applyNumberFormat="0" applyFont="0" applyAlignment="0" applyProtection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100" fillId="11" borderId="21" applyNumberFormat="0" applyAlignment="0" applyProtection="0">
      <alignment vertical="center"/>
    </xf>
    <xf numFmtId="0" fontId="120" fillId="16" borderId="22" applyNumberFormat="0" applyFont="0" applyAlignment="0" applyProtection="0">
      <alignment vertical="center"/>
    </xf>
    <xf numFmtId="0" fontId="22" fillId="0" borderId="0">
      <alignment vertical="center"/>
    </xf>
    <xf numFmtId="0" fontId="111" fillId="20" borderId="24" applyNumberFormat="0" applyAlignment="0" applyProtection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22" fillId="0" borderId="0"/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96" fillId="0" borderId="0">
      <alignment vertical="center"/>
    </xf>
    <xf numFmtId="0" fontId="22" fillId="0" borderId="0"/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96" fillId="0" borderId="0">
      <alignment vertical="center"/>
    </xf>
    <xf numFmtId="0" fontId="119" fillId="24" borderId="0" applyNumberFormat="0" applyBorder="0" applyAlignment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109" fillId="24" borderId="0" applyNumberFormat="0" applyBorder="0" applyAlignment="0" applyProtection="0">
      <alignment vertical="center"/>
    </xf>
    <xf numFmtId="0" fontId="130" fillId="6" borderId="0" applyNumberFormat="0" applyBorder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31" fillId="0" borderId="26" applyNumberFormat="0" applyFill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6" fillId="26" borderId="25" applyNumberFormat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31" fillId="0" borderId="26" applyNumberFormat="0" applyFill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31" fillId="0" borderId="26" applyNumberFormat="0" applyFill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15" fillId="0" borderId="26" applyNumberFormat="0" applyFill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32" fillId="20" borderId="21" applyNumberFormat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32" fillId="20" borderId="21" applyNumberFormat="0" applyAlignment="0" applyProtection="0">
      <alignment vertical="center"/>
    </xf>
    <xf numFmtId="0" fontId="132" fillId="20" borderId="21" applyNumberFormat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6" fillId="23" borderId="0" applyNumberFormat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7" fillId="23" borderId="0" applyNumberFormat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07" fillId="23" borderId="0" applyNumberFormat="0" applyBorder="0" applyAlignment="0" applyProtection="0">
      <alignment vertical="center"/>
    </xf>
    <xf numFmtId="0" fontId="104" fillId="20" borderId="21" applyNumberFormat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14" fillId="26" borderId="25" applyNumberFormat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98" fillId="0" borderId="20" applyNumberFormat="0" applyFill="0" applyAlignment="0" applyProtection="0">
      <alignment vertical="center"/>
    </xf>
    <xf numFmtId="0" fontId="98" fillId="0" borderId="20" applyNumberFormat="0" applyFill="0" applyAlignment="0" applyProtection="0">
      <alignment vertical="center"/>
    </xf>
    <xf numFmtId="0" fontId="133" fillId="0" borderId="20" applyNumberFormat="0" applyFill="0" applyAlignment="0" applyProtection="0">
      <alignment vertical="center"/>
    </xf>
    <xf numFmtId="0" fontId="98" fillId="0" borderId="20" applyNumberFormat="0" applyFill="0" applyAlignment="0" applyProtection="0">
      <alignment vertical="center"/>
    </xf>
    <xf numFmtId="0" fontId="98" fillId="0" borderId="20" applyNumberFormat="0" applyFill="0" applyAlignment="0" applyProtection="0">
      <alignment vertical="center"/>
    </xf>
    <xf numFmtId="0" fontId="98" fillId="0" borderId="20" applyNumberFormat="0" applyFill="0" applyAlignment="0" applyProtection="0">
      <alignment vertical="center"/>
    </xf>
    <xf numFmtId="0" fontId="133" fillId="0" borderId="20" applyNumberFormat="0" applyFill="0" applyAlignment="0" applyProtection="0">
      <alignment vertical="center"/>
    </xf>
    <xf numFmtId="0" fontId="98" fillId="0" borderId="20" applyNumberFormat="0" applyFill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110" fillId="19" borderId="0" applyNumberFormat="0" applyBorder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99" fillId="1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110" fillId="2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110" fillId="2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99" fillId="29" borderId="0" applyNumberFormat="0" applyBorder="0" applyAlignment="0" applyProtection="0">
      <alignment vertical="center"/>
    </xf>
    <xf numFmtId="0" fontId="99" fillId="10" borderId="0" applyNumberFormat="0" applyBorder="0" applyAlignment="0" applyProtection="0">
      <alignment vertical="center"/>
    </xf>
    <xf numFmtId="0" fontId="110" fillId="10" borderId="0" applyNumberFormat="0" applyBorder="0" applyAlignment="0" applyProtection="0">
      <alignment vertical="center"/>
    </xf>
    <xf numFmtId="0" fontId="99" fillId="10" borderId="0" applyNumberFormat="0" applyBorder="0" applyAlignment="0" applyProtection="0">
      <alignment vertical="center"/>
    </xf>
    <xf numFmtId="0" fontId="107" fillId="23" borderId="0" applyNumberFormat="0" applyBorder="0" applyAlignment="0" applyProtection="0">
      <alignment vertical="center"/>
    </xf>
    <xf numFmtId="0" fontId="99" fillId="10" borderId="0" applyNumberFormat="0" applyBorder="0" applyAlignment="0" applyProtection="0">
      <alignment vertical="center"/>
    </xf>
    <xf numFmtId="0" fontId="107" fillId="23" borderId="0" applyNumberFormat="0" applyBorder="0" applyAlignment="0" applyProtection="0">
      <alignment vertical="center"/>
    </xf>
    <xf numFmtId="0" fontId="110" fillId="10" borderId="0" applyNumberFormat="0" applyBorder="0" applyAlignment="0" applyProtection="0">
      <alignment vertical="center"/>
    </xf>
    <xf numFmtId="0" fontId="110" fillId="18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110" fillId="18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99" fillId="18" borderId="0" applyNumberFormat="0" applyBorder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110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110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99" fillId="28" borderId="0" applyNumberFormat="0" applyBorder="0" applyAlignment="0" applyProtection="0">
      <alignment vertical="center"/>
    </xf>
    <xf numFmtId="0" fontId="107" fillId="23" borderId="0" applyNumberFormat="0" applyBorder="0" applyAlignment="0" applyProtection="0">
      <alignment vertical="center"/>
    </xf>
    <xf numFmtId="0" fontId="107" fillId="23" borderId="0" applyNumberFormat="0" applyBorder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34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34" fillId="20" borderId="24" applyNumberFormat="0" applyAlignment="0" applyProtection="0">
      <alignment vertical="center"/>
    </xf>
    <xf numFmtId="0" fontId="134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11" fillId="20" borderId="24" applyNumberFormat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129" fillId="11" borderId="21" applyNumberFormat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100" fillId="11" borderId="21" applyNumberFormat="0" applyAlignment="0" applyProtection="0">
      <alignment vertical="center"/>
    </xf>
    <xf numFmtId="0" fontId="22" fillId="0" borderId="0"/>
    <xf numFmtId="0" fontId="96" fillId="16" borderId="22" applyNumberFormat="0" applyFont="0" applyAlignment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120" fillId="16" borderId="22" applyNumberFormat="0" applyFont="0" applyAlignment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96" fillId="16" borderId="22" applyNumberFormat="0" applyFont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135" fillId="0" borderId="0" applyNumberFormat="0" applyFill="0" applyBorder="0" applyAlignment="0" applyProtection="0"/>
    <xf numFmtId="0" fontId="22" fillId="0" borderId="0"/>
    <xf numFmtId="0" fontId="22" fillId="0" borderId="0"/>
    <xf numFmtId="0" fontId="22" fillId="0" borderId="0"/>
    <xf numFmtId="9" fontId="148" fillId="0" borderId="0" applyFon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148" fillId="0" borderId="0"/>
  </cellStyleXfs>
  <cellXfs count="945">
    <xf numFmtId="0" fontId="0" fillId="0" borderId="0" xfId="0">
      <alignment vertical="center"/>
    </xf>
    <xf numFmtId="0" fontId="148" fillId="0" borderId="0" xfId="986" applyAlignment="1">
      <alignment horizontal="center" vertical="center" wrapText="1"/>
    </xf>
    <xf numFmtId="0" fontId="148" fillId="0" borderId="0" xfId="986" applyAlignment="1">
      <alignment horizontal="left" vertical="center" wrapText="1"/>
    </xf>
    <xf numFmtId="178" fontId="148" fillId="0" borderId="0" xfId="986" applyNumberFormat="1" applyAlignment="1">
      <alignment horizontal="center" vertical="center" wrapText="1"/>
    </xf>
    <xf numFmtId="10" fontId="148" fillId="0" borderId="0" xfId="986" applyNumberFormat="1" applyAlignment="1">
      <alignment horizontal="center" vertical="center" wrapText="1"/>
    </xf>
    <xf numFmtId="0" fontId="148" fillId="0" borderId="1" xfId="986" applyBorder="1" applyAlignment="1">
      <alignment horizontal="center" vertical="center" wrapText="1"/>
    </xf>
    <xf numFmtId="0" fontId="2" fillId="0" borderId="1" xfId="132" applyFont="1" applyBorder="1" applyAlignment="1" applyProtection="1">
      <alignment horizontal="center" vertical="center" wrapText="1"/>
      <protection locked="0"/>
    </xf>
    <xf numFmtId="0" fontId="2" fillId="0" borderId="1" xfId="976" applyNumberFormat="1" applyFont="1" applyFill="1" applyBorder="1" applyAlignment="1" applyProtection="1">
      <alignment horizontal="left" vertical="center" wrapText="1"/>
      <protection locked="0"/>
    </xf>
    <xf numFmtId="0" fontId="2" fillId="0" borderId="1" xfId="0" applyFont="1" applyBorder="1" applyAlignment="1">
      <alignment horizontal="center" vertical="center" wrapText="1"/>
    </xf>
    <xf numFmtId="179" fontId="2" fillId="0" borderId="1" xfId="0" applyNumberFormat="1" applyFont="1" applyBorder="1" applyAlignment="1">
      <alignment horizontal="center" vertical="center" wrapText="1"/>
    </xf>
    <xf numFmtId="180" fontId="148" fillId="0" borderId="0" xfId="986" applyNumberFormat="1" applyAlignment="1">
      <alignment horizontal="center" vertical="center" wrapText="1"/>
    </xf>
    <xf numFmtId="178" fontId="3" fillId="0" borderId="1" xfId="0" applyNumberFormat="1" applyFont="1" applyBorder="1" applyAlignment="1">
      <alignment horizontal="center" vertical="center" wrapText="1"/>
    </xf>
    <xf numFmtId="178" fontId="2" fillId="0" borderId="1" xfId="0" applyNumberFormat="1" applyFont="1" applyBorder="1" applyAlignment="1">
      <alignment horizontal="center" vertical="center" wrapText="1"/>
    </xf>
    <xf numFmtId="10" fontId="2" fillId="0" borderId="1" xfId="0" applyNumberFormat="1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5" fillId="0" borderId="0" xfId="132" applyFont="1" applyAlignment="1" applyProtection="1">
      <alignment horizontal="center" vertical="center" wrapText="1"/>
      <protection locked="0"/>
    </xf>
    <xf numFmtId="0" fontId="5" fillId="2" borderId="0" xfId="132" applyFont="1" applyFill="1" applyAlignment="1" applyProtection="1">
      <alignment horizontal="center" vertical="center" wrapText="1"/>
      <protection locked="0"/>
    </xf>
    <xf numFmtId="0" fontId="5" fillId="0" borderId="0" xfId="132" applyFont="1" applyAlignment="1" applyProtection="1">
      <alignment horizontal="left" vertical="center" wrapText="1"/>
      <protection locked="0"/>
    </xf>
    <xf numFmtId="49" fontId="5" fillId="0" borderId="0" xfId="132" applyNumberFormat="1" applyFont="1" applyAlignment="1" applyProtection="1">
      <alignment horizontal="center" vertical="center" wrapText="1"/>
      <protection locked="0"/>
    </xf>
    <xf numFmtId="183" fontId="5" fillId="0" borderId="0" xfId="132" applyNumberFormat="1" applyFont="1" applyAlignment="1" applyProtection="1">
      <alignment horizontal="left" vertical="center" wrapText="1"/>
      <protection locked="0"/>
    </xf>
    <xf numFmtId="180" fontId="5" fillId="0" borderId="0" xfId="132" applyNumberFormat="1" applyFont="1" applyAlignment="1" applyProtection="1">
      <alignment horizontal="center" vertical="center" wrapText="1"/>
      <protection locked="0"/>
    </xf>
    <xf numFmtId="178" fontId="5" fillId="0" borderId="0" xfId="132" applyNumberFormat="1" applyFont="1" applyAlignment="1" applyProtection="1">
      <alignment horizontal="center" vertical="center" wrapText="1"/>
      <protection locked="0"/>
    </xf>
    <xf numFmtId="10" fontId="5" fillId="0" borderId="0" xfId="132" applyNumberFormat="1" applyFont="1" applyAlignment="1" applyProtection="1">
      <alignment horizontal="center" vertical="center" wrapText="1"/>
      <protection locked="0"/>
    </xf>
    <xf numFmtId="0" fontId="5" fillId="0" borderId="1" xfId="132" applyFont="1" applyBorder="1" applyAlignment="1" applyProtection="1">
      <alignment horizontal="right" vertical="center" wrapText="1"/>
      <protection locked="0"/>
    </xf>
    <xf numFmtId="0" fontId="7" fillId="0" borderId="1" xfId="132" applyFont="1" applyBorder="1" applyAlignment="1" applyProtection="1">
      <alignment horizontal="left" vertical="center" wrapText="1"/>
      <protection locked="0"/>
    </xf>
    <xf numFmtId="0" fontId="9" fillId="0" borderId="1" xfId="132" applyFont="1" applyBorder="1" applyAlignment="1" applyProtection="1">
      <alignment horizontal="left" vertical="center" wrapText="1"/>
      <protection locked="0"/>
    </xf>
    <xf numFmtId="0" fontId="2" fillId="0" borderId="4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 wrapText="1"/>
    </xf>
    <xf numFmtId="0" fontId="2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132" applyFont="1" applyFill="1" applyBorder="1" applyAlignment="1" applyProtection="1">
      <alignment horizontal="center" vertical="center" wrapText="1"/>
      <protection locked="0"/>
    </xf>
    <xf numFmtId="0" fontId="2" fillId="2" borderId="4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left" vertical="center" wrapText="1"/>
    </xf>
    <xf numFmtId="0" fontId="2" fillId="2" borderId="1" xfId="435" applyNumberFormat="1" applyFont="1" applyFill="1" applyBorder="1" applyAlignment="1" applyProtection="1">
      <alignment horizontal="center" vertical="center" wrapText="1"/>
      <protection locked="0"/>
    </xf>
    <xf numFmtId="184" fontId="0" fillId="0" borderId="1" xfId="0" applyNumberFormat="1" applyBorder="1" applyAlignment="1">
      <alignment horizontal="left" vertical="center"/>
    </xf>
    <xf numFmtId="0" fontId="12" fillId="0" borderId="1" xfId="132" applyFont="1" applyBorder="1" applyAlignment="1" applyProtection="1">
      <alignment horizontal="center" vertical="center" wrapText="1"/>
      <protection locked="0"/>
    </xf>
    <xf numFmtId="0" fontId="2" fillId="0" borderId="1" xfId="435" applyNumberFormat="1" applyFont="1" applyFill="1" applyBorder="1" applyAlignment="1" applyProtection="1">
      <alignment horizontal="center" vertical="center" wrapText="1"/>
      <protection locked="0"/>
    </xf>
    <xf numFmtId="12" fontId="2" fillId="0" borderId="6" xfId="0" applyNumberFormat="1" applyFont="1" applyBorder="1" applyAlignment="1">
      <alignment horizontal="center" vertical="center" wrapText="1"/>
    </xf>
    <xf numFmtId="0" fontId="7" fillId="0" borderId="1" xfId="976" applyFont="1" applyFill="1" applyBorder="1" applyAlignment="1" applyProtection="1">
      <alignment horizontal="center" vertical="center" wrapText="1"/>
      <protection locked="0"/>
    </xf>
    <xf numFmtId="0" fontId="7" fillId="2" borderId="1" xfId="435" applyFont="1" applyFill="1" applyBorder="1" applyAlignment="1" applyProtection="1">
      <alignment horizontal="center" vertical="center" wrapText="1"/>
      <protection locked="0"/>
    </xf>
    <xf numFmtId="0" fontId="7" fillId="2" borderId="4" xfId="435" applyFont="1" applyFill="1" applyBorder="1" applyAlignment="1" applyProtection="1">
      <alignment horizontal="center" vertical="center" wrapText="1"/>
      <protection locked="0"/>
    </xf>
    <xf numFmtId="0" fontId="7" fillId="0" borderId="1" xfId="435" applyFont="1" applyFill="1" applyBorder="1" applyAlignment="1" applyProtection="1">
      <alignment horizontal="center" vertical="center" wrapText="1"/>
      <protection locked="0"/>
    </xf>
    <xf numFmtId="0" fontId="13" fillId="0" borderId="1" xfId="132" applyFont="1" applyBorder="1" applyAlignment="1" applyProtection="1">
      <alignment horizontal="center" vertical="center" wrapText="1"/>
      <protection locked="0"/>
    </xf>
    <xf numFmtId="0" fontId="14" fillId="0" borderId="1" xfId="0" applyFont="1" applyBorder="1" applyAlignment="1">
      <alignment horizontal="center" vertical="center" wrapText="1"/>
    </xf>
    <xf numFmtId="0" fontId="14" fillId="2" borderId="1" xfId="0" applyFont="1" applyFill="1" applyBorder="1" applyAlignment="1">
      <alignment horizontal="center" vertical="center" wrapText="1"/>
    </xf>
    <xf numFmtId="183" fontId="2" fillId="0" borderId="1" xfId="0" applyNumberFormat="1" applyFont="1" applyBorder="1" applyAlignment="1">
      <alignment horizontal="left" vertical="center" wrapText="1"/>
    </xf>
    <xf numFmtId="183" fontId="2" fillId="2" borderId="1" xfId="0" applyNumberFormat="1" applyFont="1" applyFill="1" applyBorder="1" applyAlignment="1">
      <alignment horizontal="left" vertical="center" wrapText="1"/>
    </xf>
    <xf numFmtId="183" fontId="2" fillId="0" borderId="1" xfId="976" applyNumberFormat="1" applyFont="1" applyFill="1" applyBorder="1" applyAlignment="1" applyProtection="1">
      <alignment horizontal="left" vertical="center" wrapText="1"/>
      <protection locked="0"/>
    </xf>
    <xf numFmtId="183" fontId="2" fillId="2" borderId="1" xfId="435" applyNumberFormat="1" applyFont="1" applyFill="1" applyBorder="1" applyAlignment="1" applyProtection="1">
      <alignment horizontal="left" vertical="center" wrapText="1"/>
      <protection locked="0"/>
    </xf>
    <xf numFmtId="183" fontId="2" fillId="0" borderId="1" xfId="435" applyNumberFormat="1" applyFont="1" applyFill="1" applyBorder="1" applyAlignment="1" applyProtection="1">
      <alignment horizontal="left" vertical="center" wrapText="1"/>
      <protection locked="0"/>
    </xf>
    <xf numFmtId="49" fontId="13" fillId="0" borderId="1" xfId="0" applyNumberFormat="1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wrapText="1"/>
    </xf>
    <xf numFmtId="49" fontId="13" fillId="2" borderId="1" xfId="0" applyNumberFormat="1" applyFont="1" applyFill="1" applyBorder="1" applyAlignment="1">
      <alignment horizontal="center" vertical="center" wrapText="1"/>
    </xf>
    <xf numFmtId="178" fontId="2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976" applyNumberFormat="1" applyFont="1" applyFill="1" applyBorder="1" applyAlignment="1" applyProtection="1">
      <alignment horizontal="center" vertical="center" wrapText="1"/>
      <protection locked="0"/>
    </xf>
    <xf numFmtId="178" fontId="2" fillId="2" borderId="1" xfId="976" applyNumberFormat="1" applyFont="1" applyFill="1" applyBorder="1" applyAlignment="1" applyProtection="1">
      <alignment horizontal="center" vertical="center" wrapText="1"/>
      <protection locked="0"/>
    </xf>
    <xf numFmtId="185" fontId="2" fillId="2" borderId="1" xfId="976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132" applyFont="1" applyBorder="1" applyAlignment="1" applyProtection="1">
      <alignment horizontal="center" vertical="center" wrapText="1"/>
      <protection locked="0"/>
    </xf>
    <xf numFmtId="0" fontId="5" fillId="0" borderId="1" xfId="132" applyFont="1" applyBorder="1" applyAlignment="1" applyProtection="1">
      <alignment horizontal="center" vertical="center" wrapText="1"/>
      <protection locked="0"/>
    </xf>
    <xf numFmtId="178" fontId="5" fillId="0" borderId="1" xfId="132" applyNumberFormat="1" applyFont="1" applyBorder="1" applyAlignment="1" applyProtection="1">
      <alignment horizontal="center" vertical="center" wrapText="1"/>
      <protection locked="0"/>
    </xf>
    <xf numFmtId="10" fontId="2" fillId="0" borderId="1" xfId="976" applyNumberFormat="1" applyFont="1" applyFill="1" applyBorder="1" applyAlignment="1" applyProtection="1">
      <alignment horizontal="center" vertical="center" wrapText="1"/>
      <protection locked="0"/>
    </xf>
    <xf numFmtId="10" fontId="2" fillId="2" borderId="1" xfId="976" applyNumberFormat="1" applyFont="1" applyFill="1" applyBorder="1" applyAlignment="1" applyProtection="1">
      <alignment horizontal="center" vertical="center" wrapText="1"/>
      <protection locked="0"/>
    </xf>
    <xf numFmtId="0" fontId="2" fillId="0" borderId="7" xfId="976" applyNumberFormat="1" applyFont="1" applyFill="1" applyBorder="1" applyAlignment="1" applyProtection="1">
      <alignment horizontal="center" vertical="center" wrapText="1"/>
      <protection locked="0"/>
    </xf>
    <xf numFmtId="0" fontId="2" fillId="2" borderId="7" xfId="976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132" applyFont="1" applyBorder="1" applyAlignment="1" applyProtection="1">
      <alignment horizontal="center" vertical="center" wrapText="1"/>
      <protection locked="0"/>
    </xf>
    <xf numFmtId="0" fontId="16" fillId="0" borderId="1" xfId="0" applyFont="1" applyBorder="1" applyAlignment="1">
      <alignment horizontal="center" vertical="center" wrapText="1"/>
    </xf>
    <xf numFmtId="0" fontId="17" fillId="0" borderId="1" xfId="0" applyFont="1" applyBorder="1" applyAlignment="1">
      <alignment horizontal="center" vertical="center" wrapText="1"/>
    </xf>
    <xf numFmtId="0" fontId="18" fillId="0" borderId="1" xfId="0" applyFont="1" applyBorder="1" applyAlignment="1">
      <alignment horizontal="center" vertical="center" wrapText="1"/>
    </xf>
    <xf numFmtId="0" fontId="20" fillId="0" borderId="0" xfId="0" applyFont="1">
      <alignment vertical="center"/>
    </xf>
    <xf numFmtId="0" fontId="20" fillId="2" borderId="0" xfId="0" applyFont="1" applyFill="1">
      <alignment vertical="center"/>
    </xf>
    <xf numFmtId="186" fontId="0" fillId="0" borderId="0" xfId="0" applyNumberFormat="1">
      <alignment vertical="center"/>
    </xf>
    <xf numFmtId="0" fontId="0" fillId="2" borderId="0" xfId="0" applyFill="1">
      <alignment vertical="center"/>
    </xf>
    <xf numFmtId="0" fontId="0" fillId="0" borderId="0" xfId="0" applyAlignment="1">
      <alignment horizontal="center" vertical="center"/>
    </xf>
    <xf numFmtId="0" fontId="20" fillId="2" borderId="1" xfId="132" applyFont="1" applyFill="1" applyBorder="1" applyAlignment="1" applyProtection="1">
      <alignment horizontal="center" vertical="center" wrapText="1"/>
      <protection locked="0"/>
    </xf>
    <xf numFmtId="0" fontId="20" fillId="2" borderId="3" xfId="0" applyFont="1" applyFill="1" applyBorder="1" applyAlignment="1">
      <alignment horizontal="center" vertical="center"/>
    </xf>
    <xf numFmtId="0" fontId="20" fillId="2" borderId="1" xfId="0" applyFont="1" applyFill="1" applyBorder="1" applyAlignment="1">
      <alignment horizontal="center" vertical="center"/>
    </xf>
    <xf numFmtId="0" fontId="20" fillId="2" borderId="1" xfId="978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32" applyFont="1" applyBorder="1" applyAlignment="1" applyProtection="1">
      <alignment horizontal="center" vertical="center" wrapText="1"/>
      <protection locked="0"/>
    </xf>
    <xf numFmtId="0" fontId="20" fillId="0" borderId="1" xfId="288" applyFont="1" applyBorder="1" applyAlignment="1">
      <alignment horizontal="center" vertical="center"/>
    </xf>
    <xf numFmtId="0" fontId="20" fillId="0" borderId="1" xfId="288" applyFont="1" applyBorder="1" applyAlignment="1">
      <alignment horizontal="center" vertical="center" wrapText="1"/>
    </xf>
    <xf numFmtId="0" fontId="20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20" fillId="2" borderId="1" xfId="590" applyNumberFormat="1" applyFont="1" applyFill="1" applyBorder="1" applyAlignment="1" applyProtection="1">
      <alignment horizontal="center" vertical="center" wrapText="1"/>
    </xf>
    <xf numFmtId="0" fontId="20" fillId="2" borderId="1" xfId="590" applyNumberFormat="1" applyFont="1" applyFill="1" applyBorder="1" applyAlignment="1" applyProtection="1">
      <alignment horizontal="center" vertical="center"/>
    </xf>
    <xf numFmtId="0" fontId="20" fillId="2" borderId="1" xfId="976" applyFont="1" applyFill="1" applyBorder="1" applyAlignment="1" applyProtection="1">
      <alignment horizontal="center" vertical="center" wrapText="1"/>
      <protection locked="0"/>
    </xf>
    <xf numFmtId="0" fontId="20" fillId="2" borderId="1" xfId="976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637" applyFont="1" applyBorder="1" applyAlignment="1">
      <alignment horizontal="center" vertical="center" wrapText="1"/>
    </xf>
    <xf numFmtId="0" fontId="23" fillId="0" borderId="1" xfId="288" applyFont="1" applyBorder="1" applyAlignment="1">
      <alignment horizontal="center" vertical="center" wrapText="1"/>
    </xf>
    <xf numFmtId="0" fontId="23" fillId="0" borderId="1" xfId="288" applyFont="1" applyBorder="1" applyAlignment="1">
      <alignment horizontal="center" vertical="center"/>
    </xf>
    <xf numFmtId="0" fontId="20" fillId="2" borderId="1" xfId="420" applyFont="1" applyFill="1" applyBorder="1" applyAlignment="1">
      <alignment horizontal="center" vertical="center"/>
    </xf>
    <xf numFmtId="49" fontId="20" fillId="2" borderId="1" xfId="976" applyNumberFormat="1" applyFont="1" applyFill="1" applyBorder="1" applyAlignment="1" applyProtection="1">
      <alignment horizontal="center" vertical="center" wrapText="1"/>
      <protection locked="0"/>
    </xf>
    <xf numFmtId="179" fontId="12" fillId="0" borderId="1" xfId="132" applyNumberFormat="1" applyFont="1" applyBorder="1" applyAlignment="1" applyProtection="1">
      <alignment horizontal="center" vertical="center" wrapText="1"/>
      <protection locked="0"/>
    </xf>
    <xf numFmtId="179" fontId="20" fillId="2" borderId="1" xfId="132" applyNumberFormat="1" applyFont="1" applyFill="1" applyBorder="1" applyAlignment="1" applyProtection="1">
      <alignment horizontal="center" vertical="center" wrapText="1"/>
      <protection locked="0"/>
    </xf>
    <xf numFmtId="179" fontId="12" fillId="0" borderId="1" xfId="978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0" applyFont="1" applyBorder="1">
      <alignment vertical="center"/>
    </xf>
    <xf numFmtId="0" fontId="20" fillId="0" borderId="1" xfId="0" applyFont="1" applyBorder="1" applyAlignment="1">
      <alignment horizontal="center" vertical="center" wrapText="1"/>
    </xf>
    <xf numFmtId="186" fontId="20" fillId="0" borderId="1" xfId="0" applyNumberFormat="1" applyFont="1" applyBorder="1" applyAlignment="1">
      <alignment horizontal="center" vertical="center" wrapText="1"/>
    </xf>
    <xf numFmtId="0" fontId="20" fillId="2" borderId="1" xfId="0" applyFont="1" applyFill="1" applyBorder="1">
      <alignment vertical="center"/>
    </xf>
    <xf numFmtId="0" fontId="20" fillId="2" borderId="1" xfId="0" applyFont="1" applyFill="1" applyBorder="1" applyAlignment="1">
      <alignment horizontal="center" vertical="center" wrapText="1"/>
    </xf>
    <xf numFmtId="186" fontId="20" fillId="2" borderId="1" xfId="0" applyNumberFormat="1" applyFont="1" applyFill="1" applyBorder="1" applyAlignment="1">
      <alignment horizontal="center" vertical="center" wrapText="1"/>
    </xf>
    <xf numFmtId="186" fontId="20" fillId="2" borderId="1" xfId="132" applyNumberFormat="1" applyFont="1" applyFill="1" applyBorder="1" applyAlignment="1" applyProtection="1">
      <alignment horizontal="center" vertical="center" wrapText="1"/>
      <protection locked="0"/>
    </xf>
    <xf numFmtId="186" fontId="20" fillId="0" borderId="1" xfId="132" applyNumberFormat="1" applyFont="1" applyBorder="1" applyAlignment="1" applyProtection="1">
      <alignment horizontal="center" vertical="center" wrapText="1"/>
      <protection locked="0"/>
    </xf>
    <xf numFmtId="182" fontId="20" fillId="0" borderId="1" xfId="979" applyNumberFormat="1" applyFont="1" applyFill="1" applyBorder="1" applyAlignment="1" applyProtection="1">
      <alignment horizontal="center" vertical="center" wrapText="1"/>
      <protection locked="0"/>
    </xf>
    <xf numFmtId="186" fontId="20" fillId="0" borderId="1" xfId="979" applyNumberFormat="1" applyFont="1" applyFill="1" applyBorder="1" applyAlignment="1" applyProtection="1">
      <alignment horizontal="center" vertical="center" wrapText="1"/>
      <protection locked="0"/>
    </xf>
    <xf numFmtId="182" fontId="12" fillId="0" borderId="1" xfId="979" applyNumberFormat="1" applyFont="1" applyFill="1" applyBorder="1" applyAlignment="1" applyProtection="1">
      <alignment horizontal="center" vertical="center" wrapText="1"/>
      <protection locked="0"/>
    </xf>
    <xf numFmtId="186" fontId="12" fillId="0" borderId="1" xfId="979" applyNumberFormat="1" applyFont="1" applyFill="1" applyBorder="1" applyAlignment="1" applyProtection="1">
      <alignment horizontal="center" vertical="center" wrapText="1"/>
      <protection locked="0"/>
    </xf>
    <xf numFmtId="186" fontId="12" fillId="0" borderId="1" xfId="681" applyNumberFormat="1" applyFont="1" applyBorder="1" applyAlignment="1">
      <alignment horizontal="center" vertical="center" wrapText="1"/>
    </xf>
    <xf numFmtId="184" fontId="20" fillId="2" borderId="1" xfId="976" applyNumberFormat="1" applyFont="1" applyFill="1" applyBorder="1" applyAlignment="1" applyProtection="1">
      <alignment horizontal="center" vertical="center" wrapText="1"/>
      <protection locked="0"/>
    </xf>
    <xf numFmtId="186" fontId="20" fillId="2" borderId="1" xfId="976" applyNumberFormat="1" applyFont="1" applyFill="1" applyBorder="1" applyAlignment="1" applyProtection="1">
      <alignment horizontal="center" vertical="center" wrapText="1"/>
      <protection locked="0"/>
    </xf>
    <xf numFmtId="186" fontId="20" fillId="2" borderId="1" xfId="977" applyNumberFormat="1" applyFont="1" applyFill="1" applyBorder="1" applyAlignment="1" applyProtection="1">
      <alignment horizontal="center" vertical="center" wrapText="1"/>
      <protection locked="0"/>
    </xf>
    <xf numFmtId="182" fontId="20" fillId="2" borderId="1" xfId="979" applyNumberFormat="1" applyFont="1" applyFill="1" applyBorder="1" applyAlignment="1" applyProtection="1">
      <alignment horizontal="center" vertical="center" wrapText="1"/>
      <protection locked="0"/>
    </xf>
    <xf numFmtId="186" fontId="20" fillId="2" borderId="1" xfId="979" applyNumberFormat="1" applyFont="1" applyFill="1" applyBorder="1" applyAlignment="1" applyProtection="1">
      <alignment horizontal="center" vertical="center" wrapText="1"/>
      <protection locked="0"/>
    </xf>
    <xf numFmtId="186" fontId="20" fillId="2" borderId="1" xfId="681" applyNumberFormat="1" applyFont="1" applyFill="1" applyBorder="1" applyAlignment="1">
      <alignment horizontal="center" vertical="center" wrapText="1"/>
    </xf>
    <xf numFmtId="186" fontId="20" fillId="0" borderId="1" xfId="977" applyNumberFormat="1" applyFont="1" applyFill="1" applyBorder="1" applyAlignment="1" applyProtection="1">
      <alignment horizontal="center" vertical="center" wrapText="1"/>
      <protection locked="0"/>
    </xf>
    <xf numFmtId="182" fontId="12" fillId="2" borderId="1" xfId="979" applyNumberFormat="1" applyFont="1" applyFill="1" applyBorder="1" applyAlignment="1" applyProtection="1">
      <alignment horizontal="center" vertical="center" wrapText="1"/>
      <protection locked="0"/>
    </xf>
    <xf numFmtId="186" fontId="12" fillId="2" borderId="1" xfId="979" applyNumberFormat="1" applyFont="1" applyFill="1" applyBorder="1" applyAlignment="1" applyProtection="1">
      <alignment horizontal="center" vertical="center" wrapText="1"/>
      <protection locked="0"/>
    </xf>
    <xf numFmtId="0" fontId="24" fillId="0" borderId="0" xfId="0" applyFont="1" applyAlignment="1">
      <alignment horizontal="center" vertical="center"/>
    </xf>
    <xf numFmtId="10" fontId="20" fillId="0" borderId="1" xfId="0" applyNumberFormat="1" applyFont="1" applyBorder="1" applyAlignment="1">
      <alignment horizontal="center" vertical="center" wrapText="1"/>
    </xf>
    <xf numFmtId="179" fontId="20" fillId="0" borderId="1" xfId="0" applyNumberFormat="1" applyFont="1" applyBorder="1" applyAlignment="1">
      <alignment horizontal="center" vertical="center" wrapText="1"/>
    </xf>
    <xf numFmtId="10" fontId="20" fillId="2" borderId="1" xfId="0" applyNumberFormat="1" applyFont="1" applyFill="1" applyBorder="1" applyAlignment="1">
      <alignment horizontal="center" vertical="center" wrapText="1"/>
    </xf>
    <xf numFmtId="184" fontId="20" fillId="2" borderId="1" xfId="0" applyNumberFormat="1" applyFont="1" applyFill="1" applyBorder="1" applyAlignment="1">
      <alignment horizontal="center" vertical="center" wrapText="1"/>
    </xf>
    <xf numFmtId="179" fontId="20" fillId="2" borderId="1" xfId="0" applyNumberFormat="1" applyFont="1" applyFill="1" applyBorder="1" applyAlignment="1">
      <alignment horizontal="center" vertical="center" wrapText="1"/>
    </xf>
    <xf numFmtId="49" fontId="20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0" applyFont="1" applyBorder="1" applyAlignment="1">
      <alignment horizontal="center" vertical="center"/>
    </xf>
    <xf numFmtId="10" fontId="20" fillId="0" borderId="1" xfId="979" applyNumberFormat="1" applyFont="1" applyFill="1" applyBorder="1" applyAlignment="1" applyProtection="1">
      <alignment horizontal="center" vertical="center" wrapText="1"/>
      <protection locked="0"/>
    </xf>
    <xf numFmtId="184" fontId="20" fillId="0" borderId="1" xfId="979" applyNumberFormat="1" applyFont="1" applyFill="1" applyBorder="1" applyAlignment="1" applyProtection="1">
      <alignment horizontal="center" vertical="center" wrapText="1"/>
      <protection locked="0"/>
    </xf>
    <xf numFmtId="179" fontId="20" fillId="0" borderId="1" xfId="979" applyNumberFormat="1" applyFont="1" applyFill="1" applyBorder="1" applyAlignment="1" applyProtection="1">
      <alignment horizontal="center" vertical="center" wrapText="1"/>
      <protection locked="0"/>
    </xf>
    <xf numFmtId="10" fontId="12" fillId="0" borderId="1" xfId="681" applyNumberFormat="1" applyFont="1" applyBorder="1" applyAlignment="1">
      <alignment horizontal="center" vertical="center" wrapText="1"/>
    </xf>
    <xf numFmtId="184" fontId="22" fillId="0" borderId="1" xfId="132" applyNumberFormat="1" applyBorder="1" applyAlignment="1" applyProtection="1">
      <alignment horizontal="center" vertical="center" wrapText="1"/>
      <protection locked="0"/>
    </xf>
    <xf numFmtId="179" fontId="20" fillId="0" borderId="1" xfId="132" applyNumberFormat="1" applyFont="1" applyBorder="1" applyAlignment="1" applyProtection="1">
      <alignment horizontal="center" vertical="center" wrapText="1"/>
      <protection locked="0"/>
    </xf>
    <xf numFmtId="182" fontId="25" fillId="0" borderId="1" xfId="979" applyNumberFormat="1" applyFont="1" applyFill="1" applyBorder="1" applyAlignment="1" applyProtection="1">
      <alignment horizontal="center" vertical="center" wrapText="1"/>
      <protection locked="0"/>
    </xf>
    <xf numFmtId="10" fontId="20" fillId="2" borderId="1" xfId="976" applyNumberFormat="1" applyFont="1" applyFill="1" applyBorder="1" applyAlignment="1" applyProtection="1">
      <alignment horizontal="center" vertical="center" wrapText="1"/>
      <protection locked="0"/>
    </xf>
    <xf numFmtId="179" fontId="20" fillId="2" borderId="1" xfId="19" applyNumberFormat="1" applyFont="1" applyFill="1" applyBorder="1" applyAlignment="1" applyProtection="1">
      <alignment horizontal="center" vertical="center" wrapText="1"/>
      <protection locked="0"/>
    </xf>
    <xf numFmtId="10" fontId="20" fillId="2" borderId="1" xfId="681" applyNumberFormat="1" applyFont="1" applyFill="1" applyBorder="1" applyAlignment="1">
      <alignment horizontal="center" vertical="center" wrapText="1"/>
    </xf>
    <xf numFmtId="184" fontId="20" fillId="2" borderId="1" xfId="132" applyNumberFormat="1" applyFont="1" applyFill="1" applyBorder="1" applyAlignment="1" applyProtection="1">
      <alignment horizontal="center" vertical="center" wrapText="1"/>
      <protection locked="0"/>
    </xf>
    <xf numFmtId="10" fontId="20" fillId="0" borderId="1" xfId="976" applyNumberFormat="1" applyFont="1" applyFill="1" applyBorder="1" applyAlignment="1" applyProtection="1">
      <alignment horizontal="center" vertical="center" wrapText="1"/>
      <protection locked="0"/>
    </xf>
    <xf numFmtId="184" fontId="20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590" applyNumberFormat="1" applyFont="1" applyBorder="1" applyAlignment="1" applyProtection="1">
      <alignment horizontal="center" vertical="center" wrapText="1"/>
    </xf>
    <xf numFmtId="10" fontId="12" fillId="0" borderId="1" xfId="979" applyNumberFormat="1" applyFont="1" applyFill="1" applyBorder="1" applyAlignment="1" applyProtection="1">
      <alignment horizontal="center" vertical="center" wrapText="1"/>
      <protection locked="0"/>
    </xf>
    <xf numFmtId="184" fontId="12" fillId="0" borderId="1" xfId="979" applyNumberFormat="1" applyFont="1" applyFill="1" applyBorder="1" applyAlignment="1" applyProtection="1">
      <alignment horizontal="center" vertical="center" wrapText="1"/>
      <protection locked="0"/>
    </xf>
    <xf numFmtId="179" fontId="12" fillId="0" borderId="1" xfId="979" applyNumberFormat="1" applyFont="1" applyFill="1" applyBorder="1" applyAlignment="1" applyProtection="1">
      <alignment horizontal="center" vertical="center" wrapText="1"/>
      <protection locked="0"/>
    </xf>
    <xf numFmtId="49" fontId="23" fillId="0" borderId="1" xfId="979" applyNumberFormat="1" applyFont="1" applyFill="1" applyBorder="1" applyAlignment="1" applyProtection="1">
      <alignment horizontal="center" vertical="center" wrapText="1"/>
      <protection locked="0"/>
    </xf>
    <xf numFmtId="10" fontId="12" fillId="2" borderId="1" xfId="979" applyNumberFormat="1" applyFont="1" applyFill="1" applyBorder="1" applyAlignment="1" applyProtection="1">
      <alignment horizontal="center" vertical="center" wrapText="1"/>
      <protection locked="0"/>
    </xf>
    <xf numFmtId="184" fontId="12" fillId="2" borderId="1" xfId="979" applyNumberFormat="1" applyFont="1" applyFill="1" applyBorder="1" applyAlignment="1" applyProtection="1">
      <alignment horizontal="center" vertical="center" wrapText="1"/>
      <protection locked="0"/>
    </xf>
    <xf numFmtId="179" fontId="12" fillId="2" borderId="1" xfId="979" applyNumberFormat="1" applyFont="1" applyFill="1" applyBorder="1" applyAlignment="1" applyProtection="1">
      <alignment horizontal="center" vertical="center" wrapText="1"/>
      <protection locked="0"/>
    </xf>
    <xf numFmtId="182" fontId="25" fillId="2" borderId="1" xfId="979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978" applyFont="1" applyFill="1" applyBorder="1" applyAlignment="1" applyProtection="1">
      <alignment horizontal="center" vertical="center" wrapText="1"/>
      <protection locked="0"/>
    </xf>
    <xf numFmtId="0" fontId="26" fillId="0" borderId="0" xfId="132" applyFont="1" applyAlignment="1" applyProtection="1">
      <alignment horizontal="center" vertical="center" wrapText="1"/>
      <protection locked="0"/>
    </xf>
    <xf numFmtId="0" fontId="27" fillId="0" borderId="0" xfId="0" applyFont="1">
      <alignment vertical="center"/>
    </xf>
    <xf numFmtId="0" fontId="15" fillId="0" borderId="0" xfId="132" applyFont="1" applyAlignment="1" applyProtection="1">
      <alignment horizontal="center" vertical="center" wrapText="1"/>
      <protection locked="0"/>
    </xf>
    <xf numFmtId="179" fontId="5" fillId="0" borderId="0" xfId="132" applyNumberFormat="1" applyFont="1" applyAlignment="1" applyProtection="1">
      <alignment horizontal="center" vertical="center" wrapText="1"/>
      <protection locked="0"/>
    </xf>
    <xf numFmtId="181" fontId="5" fillId="0" borderId="0" xfId="132" applyNumberFormat="1" applyFont="1" applyAlignment="1" applyProtection="1">
      <alignment horizontal="center" vertical="center" wrapText="1"/>
      <protection locked="0"/>
    </xf>
    <xf numFmtId="184" fontId="5" fillId="0" borderId="0" xfId="132" applyNumberFormat="1" applyFont="1" applyAlignment="1" applyProtection="1">
      <alignment horizontal="center" vertical="center" wrapText="1"/>
      <protection locked="0"/>
    </xf>
    <xf numFmtId="0" fontId="26" fillId="0" borderId="1" xfId="132" applyFont="1" applyBorder="1" applyAlignment="1" applyProtection="1">
      <alignment horizontal="left" vertical="center" wrapText="1"/>
      <protection locked="0"/>
    </xf>
    <xf numFmtId="0" fontId="22" fillId="0" borderId="1" xfId="978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132" applyBorder="1" applyAlignment="1" applyProtection="1">
      <alignment horizontal="center" vertical="center" wrapText="1"/>
      <protection locked="0"/>
    </xf>
    <xf numFmtId="0" fontId="23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132" applyFont="1" applyBorder="1" applyAlignment="1" applyProtection="1">
      <alignment horizontal="center" vertical="center" wrapText="1"/>
      <protection locked="0"/>
    </xf>
    <xf numFmtId="0" fontId="29" fillId="0" borderId="0" xfId="132" applyFont="1" applyAlignment="1" applyProtection="1">
      <alignment horizontal="center" vertical="center" wrapText="1"/>
      <protection locked="0"/>
    </xf>
    <xf numFmtId="0" fontId="29" fillId="0" borderId="0" xfId="978" applyNumberFormat="1" applyFont="1" applyFill="1" applyBorder="1" applyAlignment="1" applyProtection="1">
      <alignment horizontal="center" vertical="center" wrapText="1"/>
      <protection locked="0"/>
    </xf>
    <xf numFmtId="0" fontId="29" fillId="0" borderId="0" xfId="978" applyNumberFormat="1" applyFont="1" applyFill="1" applyBorder="1" applyAlignment="1" applyProtection="1">
      <alignment vertical="center" wrapText="1"/>
      <protection locked="0"/>
    </xf>
    <xf numFmtId="0" fontId="26" fillId="0" borderId="1" xfId="132" applyFont="1" applyBorder="1" applyAlignment="1" applyProtection="1">
      <alignment horizontal="center" vertical="center" wrapText="1"/>
      <protection locked="0"/>
    </xf>
    <xf numFmtId="0" fontId="12" fillId="0" borderId="1" xfId="9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32" applyFont="1" applyBorder="1" applyAlignment="1" applyProtection="1">
      <alignment horizontal="left" vertical="center" wrapText="1"/>
      <protection locked="0"/>
    </xf>
    <xf numFmtId="0" fontId="12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590" applyNumberFormat="1" applyFont="1" applyBorder="1" applyAlignment="1" applyProtection="1">
      <alignment horizontal="center" vertical="center" wrapText="1"/>
    </xf>
    <xf numFmtId="0" fontId="22" fillId="0" borderId="1" xfId="637" applyFont="1" applyBorder="1" applyAlignment="1">
      <alignment horizontal="center" vertical="center"/>
    </xf>
    <xf numFmtId="0" fontId="29" fillId="0" borderId="0" xfId="0" applyFont="1" applyAlignment="1">
      <alignment horizontal="center" vertical="center" wrapText="1"/>
    </xf>
    <xf numFmtId="49" fontId="20" fillId="0" borderId="0" xfId="0" applyNumberFormat="1" applyFont="1" applyAlignment="1">
      <alignment horizontal="center" vertical="center" wrapText="1"/>
    </xf>
    <xf numFmtId="0" fontId="29" fillId="0" borderId="0" xfId="243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0" applyFont="1" applyAlignment="1">
      <alignment horizontal="center" vertical="center"/>
    </xf>
    <xf numFmtId="0" fontId="20" fillId="0" borderId="0" xfId="0" applyFont="1" applyAlignment="1">
      <alignment horizontal="center" vertical="center" wrapText="1"/>
    </xf>
    <xf numFmtId="0" fontId="29" fillId="0" borderId="0" xfId="978" applyNumberFormat="1" applyFont="1" applyFill="1" applyBorder="1" applyAlignment="1" applyProtection="1">
      <alignment horizontal="left" vertical="center" wrapText="1"/>
      <protection locked="0"/>
    </xf>
    <xf numFmtId="0" fontId="31" fillId="0" borderId="1" xfId="132" applyFont="1" applyBorder="1" applyAlignment="1" applyProtection="1">
      <alignment horizontal="center" vertical="center" wrapText="1"/>
      <protection locked="0"/>
    </xf>
    <xf numFmtId="49" fontId="12" fillId="0" borderId="1" xfId="978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978" applyFont="1" applyFill="1" applyBorder="1" applyAlignment="1" applyProtection="1">
      <alignment horizontal="center" vertical="center" wrapText="1"/>
      <protection locked="0"/>
    </xf>
    <xf numFmtId="0" fontId="23" fillId="0" borderId="1" xfId="979" applyFont="1" applyFill="1" applyBorder="1" applyAlignment="1" applyProtection="1">
      <alignment horizontal="center" vertical="center" wrapText="1"/>
      <protection locked="0"/>
    </xf>
    <xf numFmtId="0" fontId="23" fillId="0" borderId="1" xfId="590" applyNumberFormat="1" applyFont="1" applyBorder="1" applyAlignment="1" applyProtection="1">
      <alignment horizontal="center" vertical="center"/>
    </xf>
    <xf numFmtId="49" fontId="23" fillId="0" borderId="1" xfId="132" applyNumberFormat="1" applyFont="1" applyBorder="1" applyAlignment="1" applyProtection="1">
      <alignment horizontal="center" vertical="center" wrapText="1"/>
      <protection locked="0"/>
    </xf>
    <xf numFmtId="0" fontId="22" fillId="0" borderId="1" xfId="590" applyNumberFormat="1" applyFont="1" applyBorder="1" applyAlignment="1" applyProtection="1">
      <alignment horizontal="center" vertical="center"/>
    </xf>
    <xf numFmtId="0" fontId="12" fillId="0" borderId="1" xfId="978" applyFont="1" applyFill="1" applyBorder="1" applyAlignment="1" applyProtection="1">
      <alignment horizontal="center" vertical="center" wrapText="1"/>
      <protection locked="0"/>
    </xf>
    <xf numFmtId="49" fontId="29" fillId="0" borderId="0" xfId="978" applyNumberFormat="1" applyFont="1" applyFill="1" applyBorder="1" applyAlignment="1" applyProtection="1">
      <alignment horizontal="center" vertical="center" wrapText="1"/>
      <protection locked="0"/>
    </xf>
    <xf numFmtId="0" fontId="22" fillId="0" borderId="0" xfId="978" applyFont="1" applyFill="1" applyBorder="1" applyAlignment="1" applyProtection="1">
      <alignment horizontal="center" vertical="center" wrapText="1"/>
      <protection locked="0"/>
    </xf>
    <xf numFmtId="0" fontId="20" fillId="0" borderId="0" xfId="978" applyFont="1" applyFill="1" applyBorder="1" applyAlignment="1" applyProtection="1">
      <alignment horizontal="center" vertical="center" wrapText="1"/>
      <protection locked="0"/>
    </xf>
    <xf numFmtId="179" fontId="22" fillId="0" borderId="1" xfId="132" applyNumberFormat="1" applyBorder="1" applyAlignment="1" applyProtection="1">
      <alignment horizontal="center" vertical="center" wrapText="1"/>
      <protection locked="0"/>
    </xf>
    <xf numFmtId="182" fontId="12" fillId="0" borderId="1" xfId="976" applyNumberFormat="1" applyFont="1" applyFill="1" applyBorder="1" applyAlignment="1" applyProtection="1">
      <alignment horizontal="center" vertical="center" wrapText="1"/>
      <protection locked="0"/>
    </xf>
    <xf numFmtId="185" fontId="23" fillId="0" borderId="1" xfId="979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132" applyFont="1" applyBorder="1" applyAlignment="1" applyProtection="1">
      <alignment horizontal="center" vertical="center" wrapText="1"/>
      <protection locked="0"/>
    </xf>
    <xf numFmtId="0" fontId="27" fillId="0" borderId="1" xfId="0" applyFont="1" applyBorder="1" applyAlignment="1">
      <alignment horizontal="center" vertical="center" wrapText="1"/>
    </xf>
    <xf numFmtId="0" fontId="32" fillId="0" borderId="1" xfId="132" applyFont="1" applyBorder="1" applyAlignment="1" applyProtection="1">
      <alignment horizontal="center" vertical="center" wrapText="1"/>
      <protection locked="0"/>
    </xf>
    <xf numFmtId="179" fontId="29" fillId="0" borderId="0" xfId="132" applyNumberFormat="1" applyFont="1" applyAlignment="1" applyProtection="1">
      <alignment horizontal="center" vertical="center" wrapText="1"/>
      <protection locked="0"/>
    </xf>
    <xf numFmtId="182" fontId="29" fillId="0" borderId="0" xfId="978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132" applyFont="1" applyAlignment="1" applyProtection="1">
      <alignment horizontal="center" vertical="center" wrapText="1"/>
      <protection locked="0"/>
    </xf>
    <xf numFmtId="0" fontId="29" fillId="0" borderId="0" xfId="978" applyFont="1" applyFill="1" applyBorder="1" applyAlignment="1" applyProtection="1">
      <alignment horizontal="center" vertical="center" wrapText="1"/>
      <protection locked="0"/>
    </xf>
    <xf numFmtId="184" fontId="20" fillId="0" borderId="0" xfId="132" applyNumberFormat="1" applyFont="1" applyAlignment="1" applyProtection="1">
      <alignment horizontal="center" vertical="center" wrapText="1"/>
      <protection locked="0"/>
    </xf>
    <xf numFmtId="179" fontId="29" fillId="0" borderId="0" xfId="978" applyNumberFormat="1" applyFont="1" applyFill="1" applyBorder="1" applyAlignment="1" applyProtection="1">
      <alignment horizontal="center" vertical="center" wrapText="1"/>
      <protection locked="0"/>
    </xf>
    <xf numFmtId="184" fontId="29" fillId="0" borderId="0" xfId="978" applyNumberFormat="1" applyFont="1" applyFill="1" applyBorder="1" applyAlignment="1" applyProtection="1">
      <alignment horizontal="center" vertical="center" wrapText="1"/>
      <protection locked="0"/>
    </xf>
    <xf numFmtId="179" fontId="20" fillId="0" borderId="0" xfId="132" applyNumberFormat="1" applyFont="1" applyAlignment="1" applyProtection="1">
      <alignment horizontal="center" vertical="center" wrapText="1"/>
      <protection locked="0"/>
    </xf>
    <xf numFmtId="181" fontId="25" fillId="0" borderId="1" xfId="0" applyNumberFormat="1" applyFont="1" applyBorder="1" applyAlignment="1">
      <alignment horizontal="center" vertical="center" wrapText="1"/>
    </xf>
    <xf numFmtId="181" fontId="12" fillId="0" borderId="1" xfId="979" applyNumberFormat="1" applyFont="1" applyFill="1" applyBorder="1" applyAlignment="1" applyProtection="1">
      <alignment horizontal="center" vertical="center" wrapText="1"/>
      <protection locked="0"/>
    </xf>
    <xf numFmtId="179" fontId="23" fillId="0" borderId="1" xfId="984" applyNumberFormat="1" applyFont="1" applyFill="1" applyBorder="1" applyAlignment="1">
      <alignment horizontal="center" vertical="center" wrapText="1"/>
    </xf>
    <xf numFmtId="10" fontId="23" fillId="0" borderId="1" xfId="984" applyNumberFormat="1" applyFont="1" applyFill="1" applyBorder="1" applyAlignment="1">
      <alignment horizontal="center" vertical="center" wrapText="1"/>
    </xf>
    <xf numFmtId="0" fontId="27" fillId="0" borderId="1" xfId="288" applyFont="1" applyBorder="1" applyAlignment="1">
      <alignment horizontal="center" vertical="center" wrapText="1"/>
    </xf>
    <xf numFmtId="179" fontId="12" fillId="0" borderId="1" xfId="681" applyNumberFormat="1" applyFont="1" applyBorder="1" applyAlignment="1">
      <alignment horizontal="center" vertical="center" wrapText="1"/>
    </xf>
    <xf numFmtId="181" fontId="20" fillId="0" borderId="0" xfId="132" applyNumberFormat="1" applyFont="1" applyAlignment="1" applyProtection="1">
      <alignment horizontal="center" vertical="center" wrapText="1"/>
      <protection locked="0"/>
    </xf>
    <xf numFmtId="10" fontId="20" fillId="0" borderId="0" xfId="132" applyNumberFormat="1" applyFont="1" applyAlignment="1" applyProtection="1">
      <alignment horizontal="center" vertical="center" wrapText="1"/>
      <protection locked="0"/>
    </xf>
    <xf numFmtId="182" fontId="25" fillId="0" borderId="0" xfId="978" applyNumberFormat="1" applyFont="1" applyFill="1" applyBorder="1" applyAlignment="1" applyProtection="1">
      <alignment horizontal="center" vertical="center" wrapText="1"/>
      <protection locked="0"/>
    </xf>
    <xf numFmtId="181" fontId="29" fillId="0" borderId="0" xfId="978" applyNumberFormat="1" applyFont="1" applyFill="1" applyBorder="1" applyAlignment="1" applyProtection="1">
      <alignment horizontal="center" vertical="center" wrapText="1"/>
      <protection locked="0"/>
    </xf>
    <xf numFmtId="10" fontId="29" fillId="0" borderId="0" xfId="978" applyNumberFormat="1" applyFont="1" applyFill="1" applyBorder="1" applyAlignment="1" applyProtection="1">
      <alignment horizontal="center" vertical="center" wrapText="1"/>
      <protection locked="0"/>
    </xf>
    <xf numFmtId="181" fontId="29" fillId="0" borderId="0" xfId="132" applyNumberFormat="1" applyFont="1" applyAlignment="1" applyProtection="1">
      <alignment horizontal="center" vertical="center" wrapText="1"/>
      <protection locked="0"/>
    </xf>
    <xf numFmtId="10" fontId="29" fillId="0" borderId="0" xfId="132" applyNumberFormat="1" applyFont="1" applyAlignment="1" applyProtection="1">
      <alignment horizontal="center" vertical="center" wrapText="1"/>
      <protection locked="0"/>
    </xf>
    <xf numFmtId="184" fontId="29" fillId="0" borderId="0" xfId="132" applyNumberFormat="1" applyFont="1" applyAlignment="1" applyProtection="1">
      <alignment horizontal="center" vertical="center" wrapText="1"/>
      <protection locked="0"/>
    </xf>
    <xf numFmtId="184" fontId="12" fillId="0" borderId="1" xfId="978" applyNumberFormat="1" applyFont="1" applyFill="1" applyBorder="1" applyAlignment="1" applyProtection="1">
      <alignment horizontal="center" vertical="center" wrapText="1"/>
      <protection locked="0"/>
    </xf>
    <xf numFmtId="0" fontId="25" fillId="0" borderId="0" xfId="0" applyFont="1" applyAlignment="1">
      <alignment horizontal="center" vertical="center" wrapText="1"/>
    </xf>
    <xf numFmtId="0" fontId="29" fillId="0" borderId="0" xfId="132" applyFont="1" applyAlignment="1" applyProtection="1">
      <alignment horizontal="left" vertical="center" wrapText="1"/>
      <protection locked="0"/>
    </xf>
    <xf numFmtId="0" fontId="29" fillId="0" borderId="0" xfId="132" applyFont="1" applyAlignment="1" applyProtection="1">
      <alignment vertical="center" wrapText="1"/>
      <protection locked="0"/>
    </xf>
    <xf numFmtId="0" fontId="20" fillId="0" borderId="0" xfId="590" applyNumberFormat="1" applyFont="1" applyBorder="1" applyAlignment="1" applyProtection="1">
      <alignment horizontal="center" vertical="center"/>
    </xf>
    <xf numFmtId="0" fontId="33" fillId="0" borderId="0" xfId="132" applyFont="1" applyAlignment="1" applyProtection="1">
      <alignment horizontal="center" vertical="center" wrapText="1"/>
      <protection locked="0"/>
    </xf>
    <xf numFmtId="0" fontId="17" fillId="0" borderId="0" xfId="132" applyFont="1" applyAlignment="1" applyProtection="1">
      <alignment horizontal="center" vertical="center" wrapText="1"/>
      <protection locked="0"/>
    </xf>
    <xf numFmtId="179" fontId="25" fillId="0" borderId="0" xfId="0" applyNumberFormat="1" applyFont="1" applyAlignment="1">
      <alignment horizontal="center" vertical="center" wrapText="1"/>
    </xf>
    <xf numFmtId="179" fontId="20" fillId="0" borderId="0" xfId="0" applyNumberFormat="1" applyFont="1" applyAlignment="1">
      <alignment horizontal="center" vertical="center" wrapText="1"/>
    </xf>
    <xf numFmtId="0" fontId="0" fillId="0" borderId="0" xfId="0" applyAlignment="1">
      <alignment vertical="center" wrapText="1"/>
    </xf>
    <xf numFmtId="187" fontId="29" fillId="0" borderId="0" xfId="132" applyNumberFormat="1" applyFont="1" applyAlignment="1" applyProtection="1">
      <alignment horizontal="center" vertical="center" wrapText="1"/>
      <protection locked="0"/>
    </xf>
    <xf numFmtId="0" fontId="29" fillId="0" borderId="0" xfId="0" applyFont="1" applyAlignment="1">
      <alignment horizontal="left" vertical="center" wrapText="1"/>
    </xf>
    <xf numFmtId="0" fontId="29" fillId="0" borderId="0" xfId="580" applyFont="1" applyAlignment="1">
      <alignment horizontal="center" vertical="center" wrapText="1"/>
    </xf>
    <xf numFmtId="49" fontId="29" fillId="0" borderId="0" xfId="330" applyNumberFormat="1" applyFont="1" applyFill="1" applyBorder="1" applyAlignment="1">
      <alignment horizontal="center" vertical="center" wrapText="1"/>
    </xf>
    <xf numFmtId="49" fontId="29" fillId="0" borderId="0" xfId="0" applyNumberFormat="1" applyFont="1" applyAlignment="1">
      <alignment horizontal="center" vertical="center" wrapText="1"/>
    </xf>
    <xf numFmtId="0" fontId="34" fillId="0" borderId="0" xfId="590" applyNumberFormat="1" applyFont="1" applyBorder="1" applyAlignment="1" applyProtection="1">
      <alignment horizontal="center" vertical="center"/>
    </xf>
    <xf numFmtId="49" fontId="29" fillId="0" borderId="0" xfId="132" applyNumberFormat="1" applyFont="1" applyAlignment="1" applyProtection="1">
      <alignment horizontal="center" vertical="center" wrapText="1"/>
      <protection locked="0"/>
    </xf>
    <xf numFmtId="179" fontId="20" fillId="0" borderId="0" xfId="0" applyNumberFormat="1" applyFont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2" fillId="0" borderId="0" xfId="0" applyFont="1">
      <alignment vertical="center"/>
    </xf>
    <xf numFmtId="179" fontId="15" fillId="0" borderId="0" xfId="132" applyNumberFormat="1" applyFont="1" applyAlignment="1" applyProtection="1">
      <alignment horizontal="center" vertical="center" wrapText="1"/>
      <protection locked="0"/>
    </xf>
    <xf numFmtId="0" fontId="5" fillId="0" borderId="3" xfId="132" applyFont="1" applyBorder="1" applyAlignment="1" applyProtection="1">
      <alignment horizontal="center" vertical="center" wrapText="1"/>
      <protection locked="0"/>
    </xf>
    <xf numFmtId="0" fontId="25" fillId="0" borderId="0" xfId="0" applyFont="1">
      <alignment vertical="center"/>
    </xf>
    <xf numFmtId="0" fontId="25" fillId="3" borderId="0" xfId="0" applyFont="1" applyFill="1">
      <alignment vertical="center"/>
    </xf>
    <xf numFmtId="0" fontId="25" fillId="2" borderId="0" xfId="0" applyFont="1" applyFill="1">
      <alignment vertical="center"/>
    </xf>
    <xf numFmtId="0" fontId="34" fillId="0" borderId="3" xfId="0" applyFont="1" applyBorder="1" applyAlignment="1">
      <alignment horizontal="center" vertical="center"/>
    </xf>
    <xf numFmtId="0" fontId="34" fillId="2" borderId="1" xfId="0" applyFont="1" applyFill="1" applyBorder="1" applyAlignment="1">
      <alignment horizontal="center" vertical="center" wrapText="1"/>
    </xf>
    <xf numFmtId="0" fontId="20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132" applyFont="1" applyBorder="1" applyAlignment="1" applyProtection="1">
      <alignment horizontal="center" vertical="center" wrapText="1"/>
      <protection locked="0"/>
    </xf>
    <xf numFmtId="0" fontId="23" fillId="0" borderId="1" xfId="0" applyFont="1" applyBorder="1" applyAlignment="1">
      <alignment horizontal="center" vertical="center" wrapText="1"/>
    </xf>
    <xf numFmtId="0" fontId="20" fillId="0" borderId="1" xfId="590" applyNumberFormat="1" applyFont="1" applyBorder="1" applyAlignment="1" applyProtection="1">
      <alignment horizontal="center" vertical="center"/>
    </xf>
    <xf numFmtId="0" fontId="20" fillId="0" borderId="1" xfId="976" applyFont="1" applyFill="1" applyBorder="1" applyAlignment="1" applyProtection="1">
      <alignment horizontal="center" vertical="center" wrapText="1"/>
      <protection locked="0"/>
    </xf>
    <xf numFmtId="0" fontId="23" fillId="0" borderId="1" xfId="0" applyFont="1" applyBorder="1" applyAlignment="1">
      <alignment horizontal="center" vertical="center"/>
    </xf>
    <xf numFmtId="0" fontId="20" fillId="0" borderId="1" xfId="0" applyFont="1" applyBorder="1" applyAlignment="1">
      <alignment horizontal="left" vertical="center"/>
    </xf>
    <xf numFmtId="49" fontId="20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420" applyFont="1" applyBorder="1" applyAlignment="1">
      <alignment horizontal="center" vertical="center"/>
    </xf>
    <xf numFmtId="179" fontId="20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36" fillId="0" borderId="1" xfId="0" applyFont="1" applyBorder="1">
      <alignment vertical="center"/>
    </xf>
    <xf numFmtId="0" fontId="34" fillId="0" borderId="1" xfId="0" applyFont="1" applyBorder="1">
      <alignment vertical="center"/>
    </xf>
    <xf numFmtId="181" fontId="20" fillId="0" borderId="1" xfId="0" applyNumberFormat="1" applyFont="1" applyBorder="1" applyAlignment="1">
      <alignment horizontal="center" vertical="center" wrapText="1"/>
    </xf>
    <xf numFmtId="184" fontId="20" fillId="0" borderId="1" xfId="977" applyNumberFormat="1" applyFont="1" applyFill="1" applyBorder="1" applyAlignment="1" applyProtection="1">
      <alignment horizontal="center" vertical="center" wrapText="1"/>
      <protection locked="0"/>
    </xf>
    <xf numFmtId="179" fontId="20" fillId="0" borderId="1" xfId="977" applyNumberFormat="1" applyFont="1" applyFill="1" applyBorder="1" applyAlignment="1" applyProtection="1">
      <alignment horizontal="center" vertical="center" wrapText="1"/>
      <protection locked="0"/>
    </xf>
    <xf numFmtId="179" fontId="23" fillId="0" borderId="1" xfId="977" applyNumberFormat="1" applyFont="1" applyFill="1" applyBorder="1" applyAlignment="1" applyProtection="1">
      <alignment horizontal="center" vertical="center" wrapText="1"/>
      <protection locked="0"/>
    </xf>
    <xf numFmtId="179" fontId="23" fillId="2" borderId="1" xfId="977" applyNumberFormat="1" applyFont="1" applyFill="1" applyBorder="1" applyAlignment="1" applyProtection="1">
      <alignment horizontal="center" vertical="center" wrapText="1"/>
      <protection locked="0"/>
    </xf>
    <xf numFmtId="179" fontId="20" fillId="2" borderId="1" xfId="977" applyNumberFormat="1" applyFont="1" applyFill="1" applyBorder="1" applyAlignment="1" applyProtection="1">
      <alignment horizontal="center" vertical="center" wrapText="1"/>
      <protection locked="0"/>
    </xf>
    <xf numFmtId="0" fontId="37" fillId="0" borderId="1" xfId="0" applyFont="1" applyBorder="1" applyAlignment="1">
      <alignment horizontal="center" vertical="center"/>
    </xf>
    <xf numFmtId="0" fontId="38" fillId="2" borderId="1" xfId="0" applyFont="1" applyFill="1" applyBorder="1" applyAlignment="1">
      <alignment horizontal="center" vertical="center" wrapText="1"/>
    </xf>
    <xf numFmtId="179" fontId="20" fillId="0" borderId="1" xfId="19" applyNumberFormat="1" applyFont="1" applyFill="1" applyBorder="1" applyAlignment="1" applyProtection="1">
      <alignment horizontal="center" vertical="center" wrapText="1"/>
      <protection locked="0"/>
    </xf>
    <xf numFmtId="179" fontId="23" fillId="0" borderId="1" xfId="19" applyNumberFormat="1" applyFont="1" applyFill="1" applyBorder="1" applyAlignment="1" applyProtection="1">
      <alignment horizontal="center" vertical="center" wrapText="1"/>
      <protection locked="0"/>
    </xf>
    <xf numFmtId="179" fontId="23" fillId="2" borderId="1" xfId="19" applyNumberFormat="1" applyFont="1" applyFill="1" applyBorder="1" applyAlignment="1" applyProtection="1">
      <alignment horizontal="center" vertical="center" wrapText="1"/>
      <protection locked="0"/>
    </xf>
    <xf numFmtId="182" fontId="20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19" applyFont="1" applyFill="1" applyBorder="1" applyAlignment="1" applyProtection="1">
      <alignment horizontal="center" vertical="center" wrapText="1"/>
      <protection locked="0"/>
    </xf>
    <xf numFmtId="0" fontId="28" fillId="0" borderId="0" xfId="132" applyFont="1" applyAlignment="1" applyProtection="1">
      <alignment horizontal="center" vertical="center" wrapText="1"/>
      <protection locked="0"/>
    </xf>
    <xf numFmtId="0" fontId="39" fillId="0" borderId="0" xfId="132" applyFont="1" applyAlignment="1" applyProtection="1">
      <alignment horizontal="center" vertical="center" wrapText="1"/>
      <protection locked="0"/>
    </xf>
    <xf numFmtId="0" fontId="30" fillId="0" borderId="0" xfId="132" applyFont="1" applyAlignment="1" applyProtection="1">
      <alignment horizontal="center" vertical="center" wrapText="1"/>
      <protection locked="0"/>
    </xf>
    <xf numFmtId="0" fontId="30" fillId="0" borderId="0" xfId="132" applyFont="1" applyAlignment="1" applyProtection="1">
      <alignment horizontal="left" vertical="center" wrapText="1"/>
      <protection locked="0"/>
    </xf>
    <xf numFmtId="179" fontId="40" fillId="0" borderId="0" xfId="132" applyNumberFormat="1" applyFont="1" applyAlignment="1" applyProtection="1">
      <alignment horizontal="center" vertical="center" wrapText="1"/>
      <protection locked="0"/>
    </xf>
    <xf numFmtId="188" fontId="5" fillId="0" borderId="0" xfId="132" applyNumberFormat="1" applyFont="1" applyAlignment="1" applyProtection="1">
      <alignment horizontal="center" vertical="center" wrapText="1"/>
      <protection locked="0"/>
    </xf>
    <xf numFmtId="43" fontId="5" fillId="0" borderId="0" xfId="1" applyFont="1" applyFill="1" applyBorder="1" applyAlignment="1" applyProtection="1">
      <alignment horizontal="center" vertical="center" wrapText="1"/>
      <protection locked="0"/>
    </xf>
    <xf numFmtId="0" fontId="13" fillId="0" borderId="0" xfId="132" applyFont="1" applyAlignment="1" applyProtection="1">
      <alignment horizontal="left" vertical="center" wrapText="1"/>
      <protection locked="0"/>
    </xf>
    <xf numFmtId="0" fontId="42" fillId="0" borderId="1" xfId="132" applyFont="1" applyBorder="1" applyAlignment="1" applyProtection="1">
      <alignment horizontal="left" vertical="center" wrapText="1"/>
      <protection locked="0"/>
    </xf>
    <xf numFmtId="0" fontId="23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132" applyFont="1" applyBorder="1" applyAlignment="1" applyProtection="1">
      <alignment horizontal="left" vertical="center" wrapText="1"/>
      <protection locked="0"/>
    </xf>
    <xf numFmtId="0" fontId="23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46" fillId="0" borderId="16" xfId="0" applyFont="1" applyBorder="1" applyAlignment="1">
      <alignment horizontal="left" vertical="center"/>
    </xf>
    <xf numFmtId="49" fontId="23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976" applyFont="1" applyFill="1" applyBorder="1" applyAlignment="1" applyProtection="1">
      <alignment horizontal="center" vertical="center" wrapText="1"/>
      <protection locked="0"/>
    </xf>
    <xf numFmtId="179" fontId="23" fillId="0" borderId="1" xfId="132" applyNumberFormat="1" applyFont="1" applyBorder="1" applyAlignment="1" applyProtection="1">
      <alignment horizontal="center" vertical="center" wrapText="1"/>
      <protection locked="0"/>
    </xf>
    <xf numFmtId="182" fontId="23" fillId="0" borderId="1" xfId="976" applyNumberFormat="1" applyFont="1" applyFill="1" applyBorder="1" applyAlignment="1" applyProtection="1">
      <alignment horizontal="center" vertical="center" wrapText="1"/>
      <protection locked="0"/>
    </xf>
    <xf numFmtId="184" fontId="23" fillId="0" borderId="1" xfId="976" applyNumberFormat="1" applyFont="1" applyFill="1" applyBorder="1" applyAlignment="1" applyProtection="1">
      <alignment horizontal="center" vertical="center" wrapText="1"/>
      <protection locked="0"/>
    </xf>
    <xf numFmtId="184" fontId="23" fillId="0" borderId="1" xfId="977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976" applyNumberFormat="1" applyFont="1" applyFill="1" applyBorder="1" applyAlignment="1" applyProtection="1">
      <alignment horizontal="center" vertical="center" wrapText="1"/>
      <protection locked="0"/>
    </xf>
    <xf numFmtId="185" fontId="23" fillId="0" borderId="1" xfId="976" applyNumberFormat="1" applyFont="1" applyFill="1" applyBorder="1" applyAlignment="1" applyProtection="1">
      <alignment horizontal="center" vertical="center" wrapText="1"/>
      <protection locked="0"/>
    </xf>
    <xf numFmtId="188" fontId="23" fillId="0" borderId="1" xfId="132" applyNumberFormat="1" applyFont="1" applyBorder="1" applyAlignment="1" applyProtection="1">
      <alignment horizontal="center" vertical="center" wrapText="1"/>
      <protection locked="0"/>
    </xf>
    <xf numFmtId="179" fontId="23" fillId="0" borderId="1" xfId="976" applyNumberFormat="1" applyFont="1" applyFill="1" applyBorder="1" applyAlignment="1" applyProtection="1">
      <alignment horizontal="center" vertical="center" wrapText="1"/>
      <protection locked="0"/>
    </xf>
    <xf numFmtId="10" fontId="23" fillId="0" borderId="1" xfId="976" applyNumberFormat="1" applyFont="1" applyFill="1" applyBorder="1" applyAlignment="1" applyProtection="1">
      <alignment horizontal="center" vertical="center" wrapText="1"/>
      <protection locked="0"/>
    </xf>
    <xf numFmtId="188" fontId="23" fillId="0" borderId="1" xfId="19" applyNumberFormat="1" applyFont="1" applyFill="1" applyBorder="1" applyAlignment="1" applyProtection="1">
      <alignment horizontal="center" vertical="center" wrapText="1"/>
      <protection locked="0"/>
    </xf>
    <xf numFmtId="182" fontId="23" fillId="0" borderId="1" xfId="19" applyNumberFormat="1" applyFont="1" applyFill="1" applyBorder="1" applyAlignment="1" applyProtection="1">
      <alignment horizontal="center" vertical="center" wrapText="1"/>
      <protection locked="0"/>
    </xf>
    <xf numFmtId="10" fontId="23" fillId="0" borderId="1" xfId="132" applyNumberFormat="1" applyFont="1" applyBorder="1" applyAlignment="1" applyProtection="1">
      <alignment horizontal="center" vertical="center" wrapText="1"/>
      <protection locked="0"/>
    </xf>
    <xf numFmtId="0" fontId="48" fillId="0" borderId="1" xfId="132" applyFont="1" applyBorder="1" applyAlignment="1" applyProtection="1">
      <alignment horizontal="center" vertical="center" wrapText="1"/>
      <protection locked="0"/>
    </xf>
    <xf numFmtId="0" fontId="49" fillId="0" borderId="1" xfId="0" applyFont="1" applyBorder="1" applyAlignment="1">
      <alignment horizontal="center" vertical="center" wrapText="1"/>
    </xf>
    <xf numFmtId="0" fontId="50" fillId="0" borderId="1" xfId="0" applyFont="1" applyBorder="1" applyAlignment="1">
      <alignment horizontal="center" vertical="center" wrapText="1"/>
    </xf>
    <xf numFmtId="0" fontId="13" fillId="0" borderId="0" xfId="19" applyFont="1" applyFill="1" applyBorder="1" applyAlignment="1" applyProtection="1">
      <alignment horizontal="left" vertical="center" wrapText="1"/>
      <protection locked="0"/>
    </xf>
    <xf numFmtId="43" fontId="26" fillId="0" borderId="0" xfId="1" applyFont="1" applyFill="1" applyBorder="1" applyAlignment="1" applyProtection="1">
      <alignment horizontal="center" vertical="center" wrapText="1"/>
      <protection locked="0"/>
    </xf>
    <xf numFmtId="0" fontId="51" fillId="4" borderId="0" xfId="132" applyFont="1" applyFill="1" applyAlignment="1" applyProtection="1">
      <alignment horizontal="center" vertical="center" wrapText="1"/>
      <protection locked="0"/>
    </xf>
    <xf numFmtId="0" fontId="51" fillId="4" borderId="0" xfId="19" applyFont="1" applyFill="1" applyBorder="1" applyAlignment="1" applyProtection="1">
      <alignment horizontal="center" vertical="center" wrapText="1"/>
      <protection locked="0"/>
    </xf>
    <xf numFmtId="0" fontId="51" fillId="4" borderId="0" xfId="698" applyFont="1" applyFill="1" applyAlignment="1" applyProtection="1">
      <alignment horizontal="center" vertical="center" wrapText="1"/>
      <protection locked="0"/>
    </xf>
    <xf numFmtId="0" fontId="51" fillId="4" borderId="0" xfId="0" applyFont="1" applyFill="1" applyAlignment="1">
      <alignment horizontal="center" vertical="center" wrapText="1"/>
    </xf>
    <xf numFmtId="0" fontId="51" fillId="4" borderId="0" xfId="0" applyFont="1" applyFill="1" applyAlignment="1">
      <alignment vertical="center" wrapText="1"/>
    </xf>
    <xf numFmtId="0" fontId="5" fillId="4" borderId="0" xfId="698" applyFont="1" applyFill="1" applyAlignment="1" applyProtection="1">
      <alignment horizontal="center" vertical="center" wrapText="1"/>
      <protection locked="0"/>
    </xf>
    <xf numFmtId="49" fontId="5" fillId="4" borderId="0" xfId="698" applyNumberFormat="1" applyFont="1" applyFill="1" applyAlignment="1" applyProtection="1">
      <alignment vertical="center" wrapText="1"/>
      <protection locked="0"/>
    </xf>
    <xf numFmtId="0" fontId="5" fillId="4" borderId="0" xfId="698" applyFont="1" applyFill="1" applyAlignment="1" applyProtection="1">
      <alignment horizontal="left" vertical="center" wrapText="1"/>
      <protection locked="0"/>
    </xf>
    <xf numFmtId="49" fontId="5" fillId="4" borderId="0" xfId="698" applyNumberFormat="1" applyFont="1" applyFill="1" applyAlignment="1" applyProtection="1">
      <alignment horizontal="center" vertical="center" wrapText="1"/>
      <protection locked="0"/>
    </xf>
    <xf numFmtId="0" fontId="26" fillId="4" borderId="1" xfId="698" applyFont="1" applyFill="1" applyBorder="1" applyAlignment="1" applyProtection="1">
      <alignment horizontal="center" vertical="center" wrapText="1"/>
      <protection locked="0"/>
    </xf>
    <xf numFmtId="0" fontId="51" fillId="4" borderId="1" xfId="132" applyFont="1" applyFill="1" applyBorder="1" applyAlignment="1" applyProtection="1">
      <alignment horizontal="center" vertical="center" wrapText="1"/>
      <protection locked="0"/>
    </xf>
    <xf numFmtId="49" fontId="51" fillId="4" borderId="1" xfId="132" applyNumberFormat="1" applyFont="1" applyFill="1" applyBorder="1" applyAlignment="1" applyProtection="1">
      <alignment horizontal="center" vertical="center" wrapText="1"/>
      <protection locked="0"/>
    </xf>
    <xf numFmtId="0" fontId="51" fillId="4" borderId="1" xfId="698" applyFont="1" applyFill="1" applyBorder="1" applyAlignment="1" applyProtection="1">
      <alignment horizontal="center" vertical="center" wrapText="1"/>
      <protection locked="0"/>
    </xf>
    <xf numFmtId="0" fontId="26" fillId="4" borderId="1" xfId="0" applyFont="1" applyFill="1" applyBorder="1" applyAlignment="1">
      <alignment horizontal="center" vertical="center" wrapText="1"/>
    </xf>
    <xf numFmtId="0" fontId="26" fillId="4" borderId="1" xfId="582" applyFont="1" applyFill="1" applyBorder="1" applyAlignment="1">
      <alignment horizontal="center" vertical="center" wrapText="1"/>
    </xf>
    <xf numFmtId="0" fontId="26" fillId="4" borderId="1" xfId="582" applyFont="1" applyFill="1" applyBorder="1" applyAlignment="1">
      <alignment horizontal="center" vertical="center"/>
    </xf>
    <xf numFmtId="0" fontId="5" fillId="4" borderId="2" xfId="698" applyFont="1" applyFill="1" applyBorder="1" applyAlignment="1" applyProtection="1">
      <alignment horizontal="center" vertical="center" wrapText="1"/>
      <protection locked="0"/>
    </xf>
    <xf numFmtId="0" fontId="5" fillId="4" borderId="1" xfId="698" applyFont="1" applyFill="1" applyBorder="1" applyAlignment="1" applyProtection="1">
      <alignment horizontal="center" vertical="center" wrapText="1"/>
      <protection locked="0"/>
    </xf>
    <xf numFmtId="0" fontId="3" fillId="4" borderId="1" xfId="0" applyFont="1" applyFill="1" applyBorder="1" applyAlignment="1">
      <alignment horizontal="center" vertical="center" wrapText="1"/>
    </xf>
    <xf numFmtId="49" fontId="51" fillId="4" borderId="1" xfId="19" applyNumberFormat="1" applyFont="1" applyFill="1" applyBorder="1" applyAlignment="1" applyProtection="1">
      <alignment horizontal="center" vertical="center" wrapText="1"/>
      <protection locked="0"/>
    </xf>
    <xf numFmtId="0" fontId="51" fillId="4" borderId="1" xfId="0" applyFont="1" applyFill="1" applyBorder="1" applyAlignment="1">
      <alignment horizontal="center" vertical="center" wrapText="1"/>
    </xf>
    <xf numFmtId="49" fontId="51" fillId="4" borderId="1" xfId="125" applyNumberFormat="1" applyFont="1" applyFill="1" applyBorder="1" applyAlignment="1" applyProtection="1">
      <alignment horizontal="center" vertical="center" wrapText="1"/>
      <protection locked="0"/>
    </xf>
    <xf numFmtId="0" fontId="52" fillId="4" borderId="1" xfId="582" applyFont="1" applyFill="1" applyBorder="1" applyAlignment="1">
      <alignment horizontal="left" vertical="center" wrapText="1"/>
    </xf>
    <xf numFmtId="0" fontId="52" fillId="4" borderId="1" xfId="582" applyFont="1" applyFill="1" applyBorder="1" applyAlignment="1">
      <alignment horizontal="center" vertical="center" wrapText="1"/>
    </xf>
    <xf numFmtId="0" fontId="26" fillId="4" borderId="2" xfId="698" applyFont="1" applyFill="1" applyBorder="1" applyAlignment="1" applyProtection="1">
      <alignment horizontal="center" vertical="center" wrapText="1"/>
      <protection locked="0"/>
    </xf>
    <xf numFmtId="0" fontId="28" fillId="4" borderId="2" xfId="698" applyFont="1" applyFill="1" applyBorder="1" applyAlignment="1" applyProtection="1">
      <alignment horizontal="center" vertical="center" wrapText="1"/>
      <protection locked="0"/>
    </xf>
    <xf numFmtId="0" fontId="28" fillId="4" borderId="1" xfId="698" applyFont="1" applyFill="1" applyBorder="1" applyAlignment="1" applyProtection="1">
      <alignment horizontal="center" vertical="center" wrapText="1"/>
      <protection locked="0"/>
    </xf>
    <xf numFmtId="0" fontId="15" fillId="4" borderId="1" xfId="698" applyFont="1" applyFill="1" applyBorder="1" applyAlignment="1" applyProtection="1">
      <alignment horizontal="center" vertical="center" wrapText="1"/>
      <protection locked="0"/>
    </xf>
    <xf numFmtId="0" fontId="51" fillId="4" borderId="1" xfId="983" applyFont="1" applyFill="1" applyBorder="1" applyAlignment="1">
      <alignment horizontal="center" vertical="center" wrapText="1"/>
    </xf>
    <xf numFmtId="0" fontId="51" fillId="4" borderId="1" xfId="19" applyFont="1" applyFill="1" applyBorder="1" applyAlignment="1" applyProtection="1">
      <alignment horizontal="center" vertical="center" wrapText="1"/>
      <protection locked="0"/>
    </xf>
    <xf numFmtId="0" fontId="2" fillId="4" borderId="1" xfId="10" applyFont="1" applyFill="1" applyBorder="1" applyAlignment="1">
      <alignment horizontal="center" vertical="center" wrapText="1"/>
    </xf>
    <xf numFmtId="0" fontId="53" fillId="4" borderId="1" xfId="982" applyFont="1" applyFill="1" applyBorder="1" applyAlignment="1">
      <alignment horizontal="center" vertical="center" wrapText="1"/>
    </xf>
    <xf numFmtId="0" fontId="15" fillId="4" borderId="2" xfId="698" applyFont="1" applyFill="1" applyBorder="1" applyAlignment="1" applyProtection="1">
      <alignment horizontal="center" vertical="center" wrapText="1"/>
      <protection locked="0"/>
    </xf>
    <xf numFmtId="189" fontId="2" fillId="4" borderId="1" xfId="580" applyNumberFormat="1" applyFont="1" applyFill="1" applyBorder="1" applyAlignment="1">
      <alignment horizontal="center" vertical="center" wrapText="1"/>
    </xf>
    <xf numFmtId="0" fontId="54" fillId="4" borderId="1" xfId="0" applyFont="1" applyFill="1" applyBorder="1" applyAlignment="1">
      <alignment horizontal="center" vertical="center" wrapText="1"/>
    </xf>
    <xf numFmtId="0" fontId="2" fillId="4" borderId="1" xfId="580" applyFont="1" applyFill="1" applyBorder="1" applyAlignment="1">
      <alignment horizontal="center" vertical="center" wrapText="1"/>
    </xf>
    <xf numFmtId="0" fontId="51" fillId="4" borderId="1" xfId="580" applyFont="1" applyFill="1" applyBorder="1" applyAlignment="1">
      <alignment horizontal="center" vertical="center" wrapText="1"/>
    </xf>
    <xf numFmtId="49" fontId="2" fillId="4" borderId="1" xfId="981" applyNumberFormat="1" applyFont="1" applyFill="1" applyBorder="1" applyAlignment="1">
      <alignment horizontal="center" vertical="center" wrapText="1"/>
    </xf>
    <xf numFmtId="178" fontId="3" fillId="0" borderId="3" xfId="0" applyNumberFormat="1" applyFont="1" applyBorder="1" applyAlignment="1">
      <alignment horizontal="center" vertical="center"/>
    </xf>
    <xf numFmtId="178" fontId="3" fillId="4" borderId="3" xfId="0" applyNumberFormat="1" applyFont="1" applyFill="1" applyBorder="1" applyAlignment="1">
      <alignment horizontal="center" vertical="center"/>
    </xf>
    <xf numFmtId="178" fontId="3" fillId="0" borderId="1" xfId="698" applyNumberFormat="1" applyFont="1" applyBorder="1" applyAlignment="1" applyProtection="1">
      <alignment horizontal="center" vertical="center" wrapText="1"/>
      <protection locked="0"/>
    </xf>
    <xf numFmtId="49" fontId="7" fillId="4" borderId="1" xfId="981" applyNumberFormat="1" applyFont="1" applyFill="1" applyBorder="1" applyAlignment="1">
      <alignment horizontal="center" vertical="center" wrapText="1"/>
    </xf>
    <xf numFmtId="178" fontId="3" fillId="4" borderId="1" xfId="698" applyNumberFormat="1" applyFont="1" applyFill="1" applyBorder="1" applyAlignment="1" applyProtection="1">
      <alignment horizontal="center" vertical="center" wrapText="1"/>
      <protection locked="0"/>
    </xf>
    <xf numFmtId="0" fontId="3" fillId="4" borderId="1" xfId="0" applyFont="1" applyFill="1" applyBorder="1" applyAlignment="1">
      <alignment horizontal="center" vertical="center"/>
    </xf>
    <xf numFmtId="0" fontId="55" fillId="4" borderId="1" xfId="0" applyFont="1" applyFill="1" applyBorder="1" applyAlignment="1">
      <alignment horizontal="center" vertical="center"/>
    </xf>
    <xf numFmtId="0" fontId="3" fillId="4" borderId="1" xfId="698" applyFont="1" applyFill="1" applyBorder="1" applyAlignment="1" applyProtection="1">
      <alignment horizontal="center" vertical="center" wrapText="1"/>
      <protection locked="0"/>
    </xf>
    <xf numFmtId="0" fontId="3" fillId="4" borderId="2" xfId="698" applyFont="1" applyFill="1" applyBorder="1" applyAlignment="1" applyProtection="1">
      <alignment horizontal="center" vertical="center" wrapText="1"/>
      <protection locked="0"/>
    </xf>
    <xf numFmtId="0" fontId="28" fillId="0" borderId="0" xfId="19" applyFont="1" applyFill="1" applyBorder="1" applyAlignment="1" applyProtection="1">
      <alignment horizontal="center" vertical="center" wrapText="1"/>
      <protection locked="0"/>
    </xf>
    <xf numFmtId="189" fontId="5" fillId="0" borderId="0" xfId="132" applyNumberFormat="1" applyFont="1" applyAlignment="1" applyProtection="1">
      <alignment horizontal="center" vertical="center" wrapText="1"/>
      <protection locked="0"/>
    </xf>
    <xf numFmtId="0" fontId="5" fillId="0" borderId="0" xfId="132" applyFont="1" applyAlignment="1" applyProtection="1">
      <alignment horizontal="right" vertical="center" wrapText="1"/>
      <protection locked="0"/>
    </xf>
    <xf numFmtId="0" fontId="51" fillId="0" borderId="2" xfId="132" applyFont="1" applyBorder="1" applyAlignment="1" applyProtection="1">
      <alignment horizontal="center" vertical="center" wrapText="1"/>
      <protection locked="0"/>
    </xf>
    <xf numFmtId="0" fontId="51" fillId="0" borderId="1" xfId="132" applyFont="1" applyBorder="1" applyAlignment="1" applyProtection="1">
      <alignment horizontal="center" vertical="center" wrapText="1"/>
      <protection locked="0"/>
    </xf>
    <xf numFmtId="0" fontId="51" fillId="0" borderId="1" xfId="0" applyFont="1" applyBorder="1" applyAlignment="1">
      <alignment horizontal="center" vertical="center" wrapText="1"/>
    </xf>
    <xf numFmtId="0" fontId="28" fillId="0" borderId="1" xfId="132" applyFont="1" applyBorder="1" applyAlignment="1" applyProtection="1">
      <alignment horizontal="center" vertical="center" wrapText="1"/>
      <protection locked="0"/>
    </xf>
    <xf numFmtId="0" fontId="51" fillId="2" borderId="1" xfId="132" applyFont="1" applyFill="1" applyBorder="1" applyAlignment="1" applyProtection="1">
      <alignment horizontal="center" vertical="center" wrapText="1"/>
      <protection locked="0"/>
    </xf>
    <xf numFmtId="0" fontId="51" fillId="2" borderId="1" xfId="0" applyFont="1" applyFill="1" applyBorder="1" applyAlignment="1">
      <alignment horizontal="center" vertical="center" wrapText="1"/>
    </xf>
    <xf numFmtId="0" fontId="28" fillId="2" borderId="1" xfId="132" applyFont="1" applyFill="1" applyBorder="1" applyAlignment="1" applyProtection="1">
      <alignment horizontal="center" vertical="center" wrapText="1"/>
      <protection locked="0"/>
    </xf>
    <xf numFmtId="0" fontId="51" fillId="0" borderId="2" xfId="19" applyNumberFormat="1" applyFont="1" applyFill="1" applyBorder="1" applyAlignment="1" applyProtection="1">
      <alignment horizontal="center" vertical="center" wrapText="1"/>
      <protection locked="0"/>
    </xf>
    <xf numFmtId="0" fontId="26" fillId="0" borderId="2" xfId="132" applyFont="1" applyBorder="1" applyAlignment="1" applyProtection="1">
      <alignment horizontal="center" vertical="center" wrapText="1"/>
      <protection locked="0"/>
    </xf>
    <xf numFmtId="0" fontId="26" fillId="0" borderId="1" xfId="0" applyFont="1" applyBorder="1" applyAlignment="1">
      <alignment horizontal="center" vertical="center" wrapText="1"/>
    </xf>
    <xf numFmtId="0" fontId="51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0" applyFont="1" applyFill="1" applyBorder="1" applyAlignment="1">
      <alignment horizontal="center" vertical="center" wrapText="1"/>
    </xf>
    <xf numFmtId="0" fontId="51" fillId="2" borderId="1" xfId="976" applyNumberFormat="1" applyFont="1" applyFill="1" applyBorder="1" applyAlignment="1" applyProtection="1">
      <alignment horizontal="center" vertical="center" wrapText="1"/>
      <protection locked="0"/>
    </xf>
    <xf numFmtId="0" fontId="51" fillId="0" borderId="1" xfId="976" applyFont="1" applyFill="1" applyBorder="1" applyAlignment="1" applyProtection="1">
      <alignment horizontal="center" vertical="center" wrapText="1"/>
      <protection locked="0"/>
    </xf>
    <xf numFmtId="49" fontId="51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976" applyFont="1" applyFill="1" applyBorder="1" applyAlignment="1" applyProtection="1">
      <alignment horizontal="center" vertical="center" wrapText="1"/>
      <protection locked="0"/>
    </xf>
    <xf numFmtId="0" fontId="51" fillId="2" borderId="1" xfId="976" applyFont="1" applyFill="1" applyBorder="1" applyAlignment="1" applyProtection="1">
      <alignment horizontal="center" vertical="center" wrapText="1"/>
      <protection locked="0"/>
    </xf>
    <xf numFmtId="49" fontId="51" fillId="2" borderId="1" xfId="976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976" applyFont="1" applyFill="1" applyBorder="1" applyAlignment="1" applyProtection="1">
      <alignment horizontal="center" vertical="center" wrapText="1"/>
      <protection locked="0"/>
    </xf>
    <xf numFmtId="179" fontId="51" fillId="0" borderId="1" xfId="132" applyNumberFormat="1" applyFont="1" applyBorder="1" applyAlignment="1" applyProtection="1">
      <alignment horizontal="center" vertical="center" wrapText="1"/>
      <protection locked="0"/>
    </xf>
    <xf numFmtId="185" fontId="51" fillId="0" borderId="1" xfId="132" applyNumberFormat="1" applyFont="1" applyBorder="1" applyAlignment="1" applyProtection="1">
      <alignment horizontal="center" vertical="center" wrapText="1"/>
      <protection locked="0"/>
    </xf>
    <xf numFmtId="0" fontId="26" fillId="0" borderId="1" xfId="590" applyFont="1" applyBorder="1" applyAlignment="1">
      <alignment horizontal="center" vertical="center" wrapText="1"/>
    </xf>
    <xf numFmtId="0" fontId="26" fillId="0" borderId="1" xfId="976" applyNumberFormat="1" applyFont="1" applyFill="1" applyBorder="1" applyAlignment="1" applyProtection="1">
      <alignment horizontal="center" vertical="center" wrapText="1"/>
      <protection locked="0"/>
    </xf>
    <xf numFmtId="184" fontId="57" fillId="0" borderId="1" xfId="0" applyNumberFormat="1" applyFont="1" applyBorder="1" applyAlignment="1">
      <alignment horizontal="center" vertical="center" wrapText="1"/>
    </xf>
    <xf numFmtId="185" fontId="51" fillId="2" borderId="1" xfId="132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976" applyNumberFormat="1" applyFont="1" applyFill="1" applyBorder="1" applyAlignment="1" applyProtection="1">
      <alignment horizontal="center" vertical="center" wrapText="1"/>
      <protection locked="0"/>
    </xf>
    <xf numFmtId="184" fontId="57" fillId="2" borderId="1" xfId="0" applyNumberFormat="1" applyFont="1" applyFill="1" applyBorder="1" applyAlignment="1">
      <alignment horizontal="center" vertical="center" wrapText="1"/>
    </xf>
    <xf numFmtId="182" fontId="51" fillId="0" borderId="1" xfId="19" applyNumberFormat="1" applyFont="1" applyFill="1" applyBorder="1" applyAlignment="1" applyProtection="1">
      <alignment horizontal="center" vertical="center" wrapText="1"/>
      <protection locked="0"/>
    </xf>
    <xf numFmtId="184" fontId="51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51" fillId="0" borderId="2" xfId="0" applyFont="1" applyBorder="1" applyAlignment="1">
      <alignment horizontal="center" vertical="center" wrapText="1"/>
    </xf>
    <xf numFmtId="0" fontId="28" fillId="0" borderId="1" xfId="976" applyFont="1" applyFill="1" applyBorder="1" applyAlignment="1" applyProtection="1">
      <alignment horizontal="center" vertical="center" wrapText="1"/>
      <protection locked="0"/>
    </xf>
    <xf numFmtId="10" fontId="28" fillId="0" borderId="1" xfId="976" applyNumberFormat="1" applyFont="1" applyFill="1" applyBorder="1" applyAlignment="1" applyProtection="1">
      <alignment horizontal="center" vertical="center" wrapText="1"/>
      <protection locked="0"/>
    </xf>
    <xf numFmtId="0" fontId="28" fillId="2" borderId="1" xfId="976" applyFont="1" applyFill="1" applyBorder="1" applyAlignment="1" applyProtection="1">
      <alignment horizontal="center" vertical="center" wrapText="1"/>
      <protection locked="0"/>
    </xf>
    <xf numFmtId="10" fontId="28" fillId="2" borderId="1" xfId="976" applyNumberFormat="1" applyFont="1" applyFill="1" applyBorder="1" applyAlignment="1" applyProtection="1">
      <alignment horizontal="center" vertical="center" wrapText="1"/>
      <protection locked="0"/>
    </xf>
    <xf numFmtId="49" fontId="51" fillId="0" borderId="1" xfId="19" applyNumberFormat="1" applyFont="1" applyFill="1" applyBorder="1" applyAlignment="1" applyProtection="1">
      <alignment horizontal="center" vertical="center" wrapText="1"/>
      <protection locked="0"/>
    </xf>
    <xf numFmtId="49" fontId="51" fillId="2" borderId="1" xfId="19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0" applyFont="1" applyBorder="1" applyAlignment="1">
      <alignment horizontal="center" vertical="center" wrapText="1"/>
    </xf>
    <xf numFmtId="184" fontId="51" fillId="2" borderId="1" xfId="976" applyNumberFormat="1" applyFont="1" applyFill="1" applyBorder="1" applyAlignment="1" applyProtection="1">
      <alignment horizontal="center" vertical="center" wrapText="1"/>
      <protection locked="0"/>
    </xf>
    <xf numFmtId="0" fontId="26" fillId="0" borderId="0" xfId="132" applyFont="1" applyAlignment="1" applyProtection="1">
      <alignment horizontal="left" vertical="center" wrapText="1"/>
      <protection locked="0"/>
    </xf>
    <xf numFmtId="0" fontId="26" fillId="2" borderId="0" xfId="132" applyFont="1" applyFill="1" applyAlignment="1" applyProtection="1">
      <alignment horizontal="left" vertical="center" wrapText="1"/>
      <protection locked="0"/>
    </xf>
    <xf numFmtId="0" fontId="58" fillId="2" borderId="0" xfId="132" applyFont="1" applyFill="1" applyAlignment="1" applyProtection="1">
      <alignment horizontal="left" vertical="center" wrapText="1"/>
      <protection locked="0"/>
    </xf>
    <xf numFmtId="0" fontId="58" fillId="0" borderId="0" xfId="132" applyFont="1" applyAlignment="1" applyProtection="1">
      <alignment horizontal="left" vertical="center" wrapText="1"/>
      <protection locked="0"/>
    </xf>
    <xf numFmtId="0" fontId="51" fillId="0" borderId="0" xfId="132" applyFont="1" applyAlignment="1" applyProtection="1">
      <alignment horizontal="left" vertical="center" wrapText="1"/>
      <protection locked="0"/>
    </xf>
    <xf numFmtId="49" fontId="5" fillId="0" borderId="0" xfId="132" applyNumberFormat="1" applyFont="1" applyAlignment="1" applyProtection="1">
      <alignment horizontal="left" vertical="center" wrapText="1"/>
      <protection locked="0"/>
    </xf>
    <xf numFmtId="180" fontId="5" fillId="0" borderId="0" xfId="132" applyNumberFormat="1" applyFont="1" applyAlignment="1" applyProtection="1">
      <alignment horizontal="left" vertical="center" wrapText="1"/>
      <protection locked="0"/>
    </xf>
    <xf numFmtId="185" fontId="5" fillId="0" borderId="0" xfId="132" applyNumberFormat="1" applyFont="1" applyAlignment="1" applyProtection="1">
      <alignment horizontal="left" vertical="center" wrapText="1"/>
      <protection locked="0"/>
    </xf>
    <xf numFmtId="10" fontId="5" fillId="0" borderId="0" xfId="132" applyNumberFormat="1" applyFont="1" applyAlignment="1" applyProtection="1">
      <alignment horizontal="left" vertical="center" wrapText="1"/>
      <protection locked="0"/>
    </xf>
    <xf numFmtId="0" fontId="5" fillId="2" borderId="0" xfId="132" applyFont="1" applyFill="1" applyAlignment="1" applyProtection="1">
      <alignment horizontal="left" vertical="center" wrapText="1"/>
      <protection locked="0"/>
    </xf>
    <xf numFmtId="0" fontId="5" fillId="0" borderId="5" xfId="132" applyFont="1" applyBorder="1" applyAlignment="1" applyProtection="1">
      <alignment horizontal="left" vertical="center" wrapText="1"/>
      <protection locked="0"/>
    </xf>
    <xf numFmtId="0" fontId="2" fillId="0" borderId="1" xfId="132" applyFont="1" applyBorder="1" applyAlignment="1" applyProtection="1">
      <alignment horizontal="left" vertical="center" wrapText="1"/>
      <protection locked="0"/>
    </xf>
    <xf numFmtId="0" fontId="59" fillId="0" borderId="1" xfId="0" applyFont="1" applyBorder="1" applyAlignment="1">
      <alignment horizontal="left" vertical="center" wrapText="1"/>
    </xf>
    <xf numFmtId="49" fontId="2" fillId="0" borderId="1" xfId="0" applyNumberFormat="1" applyFont="1" applyBorder="1" applyAlignment="1">
      <alignment horizontal="left" vertical="center" wrapText="1"/>
    </xf>
    <xf numFmtId="0" fontId="2" fillId="0" borderId="1" xfId="435" applyNumberFormat="1" applyFont="1" applyFill="1" applyBorder="1" applyAlignment="1" applyProtection="1">
      <alignment horizontal="left" vertical="center" wrapText="1"/>
      <protection locked="0"/>
    </xf>
    <xf numFmtId="0" fontId="2" fillId="0" borderId="1" xfId="985" applyNumberFormat="1" applyFont="1" applyFill="1" applyBorder="1" applyAlignment="1" applyProtection="1">
      <alignment horizontal="left" vertical="center" wrapText="1"/>
      <protection locked="0"/>
    </xf>
    <xf numFmtId="0" fontId="60" fillId="2" borderId="1" xfId="0" applyFont="1" applyFill="1" applyBorder="1" applyAlignment="1">
      <alignment horizontal="left" vertical="center" wrapText="1"/>
    </xf>
    <xf numFmtId="49" fontId="60" fillId="2" borderId="1" xfId="0" applyNumberFormat="1" applyFont="1" applyFill="1" applyBorder="1" applyAlignment="1">
      <alignment horizontal="left" vertical="center" wrapText="1"/>
    </xf>
    <xf numFmtId="0" fontId="60" fillId="2" borderId="1" xfId="985" applyNumberFormat="1" applyFont="1" applyFill="1" applyBorder="1" applyAlignment="1" applyProtection="1">
      <alignment horizontal="left" vertical="center" wrapText="1"/>
      <protection locked="0"/>
    </xf>
    <xf numFmtId="0" fontId="2" fillId="2" borderId="1" xfId="132" applyFont="1" applyFill="1" applyBorder="1" applyAlignment="1" applyProtection="1">
      <alignment horizontal="left" vertical="center" wrapText="1"/>
      <protection locked="0"/>
    </xf>
    <xf numFmtId="0" fontId="61" fillId="2" borderId="1" xfId="0" applyFont="1" applyFill="1" applyBorder="1" applyAlignment="1">
      <alignment horizontal="left" vertical="center" wrapText="1"/>
    </xf>
    <xf numFmtId="0" fontId="62" fillId="2" borderId="1" xfId="0" applyFont="1" applyFill="1" applyBorder="1" applyAlignment="1">
      <alignment horizontal="left" vertical="center" wrapText="1"/>
    </xf>
    <xf numFmtId="49" fontId="61" fillId="2" borderId="1" xfId="0" applyNumberFormat="1" applyFont="1" applyFill="1" applyBorder="1" applyAlignment="1">
      <alignment horizontal="left" vertical="center" wrapText="1"/>
    </xf>
    <xf numFmtId="0" fontId="61" fillId="2" borderId="1" xfId="435" applyNumberFormat="1" applyFont="1" applyFill="1" applyBorder="1" applyAlignment="1" applyProtection="1">
      <alignment horizontal="left" vertical="center" wrapText="1"/>
      <protection locked="0"/>
    </xf>
    <xf numFmtId="0" fontId="59" fillId="2" borderId="1" xfId="0" applyFont="1" applyFill="1" applyBorder="1" applyAlignment="1">
      <alignment horizontal="left" vertical="center" wrapText="1"/>
    </xf>
    <xf numFmtId="49" fontId="63" fillId="0" borderId="1" xfId="2" applyNumberFormat="1" applyFont="1" applyFill="1" applyBorder="1" applyAlignment="1">
      <alignment horizontal="left" vertical="center" wrapText="1"/>
    </xf>
    <xf numFmtId="0" fontId="64" fillId="0" borderId="1" xfId="0" applyFont="1" applyBorder="1" applyAlignment="1">
      <alignment horizontal="left" vertical="center" wrapText="1"/>
    </xf>
    <xf numFmtId="0" fontId="7" fillId="0" borderId="1" xfId="0" applyFont="1" applyBorder="1" applyAlignment="1">
      <alignment horizontal="left" vertical="center" wrapText="1"/>
    </xf>
    <xf numFmtId="0" fontId="65" fillId="2" borderId="1" xfId="0" applyFont="1" applyFill="1" applyBorder="1" applyAlignment="1">
      <alignment horizontal="left" vertical="center" wrapText="1"/>
    </xf>
    <xf numFmtId="0" fontId="59" fillId="0" borderId="1" xfId="692" applyFont="1" applyBorder="1" applyAlignment="1">
      <alignment horizontal="left" vertical="center" wrapText="1"/>
    </xf>
    <xf numFmtId="0" fontId="51" fillId="0" borderId="1" xfId="692" applyFont="1" applyBorder="1" applyAlignment="1">
      <alignment horizontal="left" vertical="center" wrapText="1"/>
    </xf>
    <xf numFmtId="0" fontId="51" fillId="0" borderId="1" xfId="132" applyFont="1" applyBorder="1" applyAlignment="1" applyProtection="1">
      <alignment horizontal="left" vertical="center" wrapText="1"/>
      <protection locked="0"/>
    </xf>
    <xf numFmtId="0" fontId="26" fillId="0" borderId="1" xfId="0" applyFont="1" applyBorder="1" applyAlignment="1">
      <alignment horizontal="left" vertical="center" wrapText="1"/>
    </xf>
    <xf numFmtId="0" fontId="51" fillId="0" borderId="1" xfId="978" applyNumberFormat="1" applyFont="1" applyFill="1" applyBorder="1" applyAlignment="1" applyProtection="1">
      <alignment horizontal="left" vertical="center" wrapText="1"/>
      <protection locked="0"/>
    </xf>
    <xf numFmtId="178" fontId="66" fillId="0" borderId="1" xfId="0" applyNumberFormat="1" applyFont="1" applyBorder="1" applyAlignment="1">
      <alignment horizontal="left" vertical="center" wrapText="1"/>
    </xf>
    <xf numFmtId="0" fontId="7" fillId="0" borderId="1" xfId="435" applyFont="1" applyFill="1" applyBorder="1" applyAlignment="1" applyProtection="1">
      <alignment horizontal="left" vertical="center" wrapText="1"/>
      <protection locked="0"/>
    </xf>
    <xf numFmtId="0" fontId="7" fillId="0" borderId="1" xfId="985" applyFont="1" applyFill="1" applyBorder="1" applyAlignment="1" applyProtection="1">
      <alignment horizontal="left" vertical="center" wrapText="1"/>
      <protection locked="0"/>
    </xf>
    <xf numFmtId="0" fontId="60" fillId="2" borderId="1" xfId="132" applyFont="1" applyFill="1" applyBorder="1" applyAlignment="1" applyProtection="1">
      <alignment horizontal="left" vertical="center" wrapText="1"/>
      <protection locked="0"/>
    </xf>
    <xf numFmtId="178" fontId="67" fillId="2" borderId="1" xfId="0" applyNumberFormat="1" applyFont="1" applyFill="1" applyBorder="1" applyAlignment="1">
      <alignment horizontal="left" vertical="center" wrapText="1"/>
    </xf>
    <xf numFmtId="0" fontId="68" fillId="2" borderId="1" xfId="985" applyFont="1" applyFill="1" applyBorder="1" applyAlignment="1" applyProtection="1">
      <alignment horizontal="left" vertical="center" wrapText="1"/>
      <protection locked="0"/>
    </xf>
    <xf numFmtId="0" fontId="61" fillId="2" borderId="1" xfId="132" applyFont="1" applyFill="1" applyBorder="1" applyAlignment="1" applyProtection="1">
      <alignment horizontal="left" vertical="center" wrapText="1"/>
      <protection locked="0"/>
    </xf>
    <xf numFmtId="178" fontId="69" fillId="2" borderId="1" xfId="0" applyNumberFormat="1" applyFont="1" applyFill="1" applyBorder="1" applyAlignment="1">
      <alignment horizontal="left" vertical="center" wrapText="1"/>
    </xf>
    <xf numFmtId="0" fontId="70" fillId="2" borderId="1" xfId="435" applyFont="1" applyFill="1" applyBorder="1" applyAlignment="1" applyProtection="1">
      <alignment horizontal="left" vertical="center" wrapText="1"/>
      <protection locked="0"/>
    </xf>
    <xf numFmtId="0" fontId="23" fillId="0" borderId="1" xfId="288" applyFont="1" applyBorder="1" applyAlignment="1">
      <alignment horizontal="left" vertical="center" wrapText="1"/>
    </xf>
    <xf numFmtId="0" fontId="7" fillId="0" borderId="1" xfId="976" applyFont="1" applyFill="1" applyBorder="1" applyAlignment="1" applyProtection="1">
      <alignment horizontal="left" vertical="center" wrapText="1"/>
      <protection locked="0"/>
    </xf>
    <xf numFmtId="49" fontId="51" fillId="0" borderId="1" xfId="978" applyNumberFormat="1" applyFont="1" applyFill="1" applyBorder="1" applyAlignment="1" applyProtection="1">
      <alignment horizontal="left" vertical="center" wrapText="1"/>
      <protection locked="0"/>
    </xf>
    <xf numFmtId="49" fontId="26" fillId="0" borderId="1" xfId="132" applyNumberFormat="1" applyFont="1" applyBorder="1" applyAlignment="1" applyProtection="1">
      <alignment horizontal="left" vertical="center" wrapText="1"/>
      <protection locked="0"/>
    </xf>
    <xf numFmtId="0" fontId="26" fillId="0" borderId="1" xfId="978" applyFont="1" applyFill="1" applyBorder="1" applyAlignment="1" applyProtection="1">
      <alignment horizontal="left" vertical="center" wrapText="1"/>
      <protection locked="0"/>
    </xf>
    <xf numFmtId="183" fontId="2" fillId="0" borderId="1" xfId="985" applyNumberFormat="1" applyFont="1" applyFill="1" applyBorder="1" applyAlignment="1" applyProtection="1">
      <alignment horizontal="left" vertical="center" wrapText="1"/>
      <protection locked="0"/>
    </xf>
    <xf numFmtId="183" fontId="60" fillId="2" borderId="1" xfId="985" applyNumberFormat="1" applyFont="1" applyFill="1" applyBorder="1" applyAlignment="1" applyProtection="1">
      <alignment horizontal="left" vertical="center" wrapText="1"/>
      <protection locked="0"/>
    </xf>
    <xf numFmtId="183" fontId="61" fillId="2" borderId="1" xfId="435" applyNumberFormat="1" applyFont="1" applyFill="1" applyBorder="1" applyAlignment="1" applyProtection="1">
      <alignment horizontal="left" vertical="center" wrapText="1"/>
      <protection locked="0"/>
    </xf>
    <xf numFmtId="179" fontId="2" fillId="0" borderId="1" xfId="0" applyNumberFormat="1" applyFont="1" applyBorder="1" applyAlignment="1">
      <alignment horizontal="left" vertical="center" wrapText="1"/>
    </xf>
    <xf numFmtId="0" fontId="23" fillId="0" borderId="1" xfId="132" applyFont="1" applyBorder="1" applyAlignment="1" applyProtection="1">
      <alignment horizontal="left" vertical="center" wrapText="1"/>
      <protection locked="0"/>
    </xf>
    <xf numFmtId="179" fontId="60" fillId="2" borderId="1" xfId="0" applyNumberFormat="1" applyFont="1" applyFill="1" applyBorder="1" applyAlignment="1">
      <alignment horizontal="left" vertical="center" wrapText="1"/>
    </xf>
    <xf numFmtId="49" fontId="26" fillId="0" borderId="1" xfId="978" applyNumberFormat="1" applyFont="1" applyFill="1" applyBorder="1" applyAlignment="1" applyProtection="1">
      <alignment horizontal="left" vertical="center" wrapText="1"/>
      <protection locked="0"/>
    </xf>
    <xf numFmtId="179" fontId="26" fillId="0" borderId="1" xfId="0" applyNumberFormat="1" applyFont="1" applyBorder="1" applyAlignment="1">
      <alignment horizontal="left" vertical="center" wrapText="1"/>
    </xf>
    <xf numFmtId="179" fontId="26" fillId="0" borderId="1" xfId="132" applyNumberFormat="1" applyFont="1" applyBorder="1" applyAlignment="1" applyProtection="1">
      <alignment horizontal="left" vertical="center" wrapText="1"/>
      <protection locked="0"/>
    </xf>
    <xf numFmtId="185" fontId="9" fillId="0" borderId="1" xfId="132" applyNumberFormat="1" applyFont="1" applyBorder="1" applyAlignment="1" applyProtection="1">
      <alignment horizontal="left" vertical="center" wrapText="1"/>
      <protection locked="0"/>
    </xf>
    <xf numFmtId="181" fontId="3" fillId="0" borderId="6" xfId="174" applyNumberFormat="1" applyFont="1" applyBorder="1" applyAlignment="1">
      <alignment horizontal="left" vertical="center" wrapText="1"/>
    </xf>
    <xf numFmtId="181" fontId="3" fillId="0" borderId="1" xfId="174" applyNumberFormat="1" applyFont="1" applyBorder="1" applyAlignment="1">
      <alignment horizontal="left" vertical="center" wrapText="1"/>
    </xf>
    <xf numFmtId="185" fontId="2" fillId="0" borderId="1" xfId="435" applyNumberFormat="1" applyFont="1" applyFill="1" applyBorder="1" applyAlignment="1" applyProtection="1">
      <alignment horizontal="left" vertical="center" wrapText="1"/>
      <protection locked="0"/>
    </xf>
    <xf numFmtId="0" fontId="2" fillId="2" borderId="1" xfId="435" applyNumberFormat="1" applyFont="1" applyFill="1" applyBorder="1" applyAlignment="1" applyProtection="1">
      <alignment horizontal="left" vertical="center" wrapText="1"/>
      <protection locked="0"/>
    </xf>
    <xf numFmtId="185" fontId="2" fillId="2" borderId="1" xfId="435" applyNumberFormat="1" applyFont="1" applyFill="1" applyBorder="1" applyAlignment="1" applyProtection="1">
      <alignment horizontal="left" vertical="center" wrapText="1"/>
      <protection locked="0"/>
    </xf>
    <xf numFmtId="0" fontId="61" fillId="2" borderId="3" xfId="435" applyNumberFormat="1" applyFont="1" applyFill="1" applyBorder="1" applyAlignment="1" applyProtection="1">
      <alignment horizontal="left" vertical="center" wrapText="1"/>
      <protection locked="0"/>
    </xf>
    <xf numFmtId="185" fontId="61" fillId="2" borderId="3" xfId="435" applyNumberFormat="1" applyFont="1" applyFill="1" applyBorder="1" applyAlignment="1" applyProtection="1">
      <alignment horizontal="left" vertical="center" wrapText="1"/>
      <protection locked="0"/>
    </xf>
    <xf numFmtId="0" fontId="2" fillId="2" borderId="3" xfId="435" applyNumberFormat="1" applyFont="1" applyFill="1" applyBorder="1" applyAlignment="1" applyProtection="1">
      <alignment horizontal="left" vertical="center" wrapText="1"/>
      <protection locked="0"/>
    </xf>
    <xf numFmtId="185" fontId="2" fillId="2" borderId="3" xfId="435" applyNumberFormat="1" applyFont="1" applyFill="1" applyBorder="1" applyAlignment="1" applyProtection="1">
      <alignment horizontal="left" vertical="center" wrapText="1"/>
      <protection locked="0"/>
    </xf>
    <xf numFmtId="185" fontId="2" fillId="0" borderId="1" xfId="0" applyNumberFormat="1" applyFont="1" applyBorder="1" applyAlignment="1">
      <alignment horizontal="left" vertical="center" wrapText="1"/>
    </xf>
    <xf numFmtId="185" fontId="61" fillId="2" borderId="1" xfId="435" applyNumberFormat="1" applyFont="1" applyFill="1" applyBorder="1" applyAlignment="1" applyProtection="1">
      <alignment horizontal="left" vertical="center" wrapText="1"/>
      <protection locked="0"/>
    </xf>
    <xf numFmtId="0" fontId="61" fillId="0" borderId="1" xfId="435" applyNumberFormat="1" applyFont="1" applyFill="1" applyBorder="1" applyAlignment="1" applyProtection="1">
      <alignment horizontal="left" vertical="center" wrapText="1"/>
      <protection locked="0"/>
    </xf>
    <xf numFmtId="185" fontId="61" fillId="0" borderId="1" xfId="435" applyNumberFormat="1" applyFont="1" applyFill="1" applyBorder="1" applyAlignment="1" applyProtection="1">
      <alignment horizontal="left" vertical="center" wrapText="1"/>
      <protection locked="0"/>
    </xf>
    <xf numFmtId="10" fontId="9" fillId="0" borderId="1" xfId="132" applyNumberFormat="1" applyFont="1" applyBorder="1" applyAlignment="1" applyProtection="1">
      <alignment horizontal="left" vertical="center" wrapText="1"/>
      <protection locked="0"/>
    </xf>
    <xf numFmtId="10" fontId="2" fillId="0" borderId="1" xfId="435" applyNumberFormat="1" applyFont="1" applyFill="1" applyBorder="1" applyAlignment="1" applyProtection="1">
      <alignment horizontal="left" vertical="center" wrapText="1"/>
      <protection locked="0"/>
    </xf>
    <xf numFmtId="10" fontId="2" fillId="2" borderId="1" xfId="435" applyNumberFormat="1" applyFont="1" applyFill="1" applyBorder="1" applyAlignment="1" applyProtection="1">
      <alignment horizontal="left" vertical="center" wrapText="1"/>
      <protection locked="0"/>
    </xf>
    <xf numFmtId="10" fontId="61" fillId="2" borderId="3" xfId="435" applyNumberFormat="1" applyFont="1" applyFill="1" applyBorder="1" applyAlignment="1" applyProtection="1">
      <alignment horizontal="left" vertical="center" wrapText="1"/>
      <protection locked="0"/>
    </xf>
    <xf numFmtId="10" fontId="2" fillId="2" borderId="3" xfId="435" applyNumberFormat="1" applyFont="1" applyFill="1" applyBorder="1" applyAlignment="1" applyProtection="1">
      <alignment horizontal="left" vertical="center" wrapText="1"/>
      <protection locked="0"/>
    </xf>
    <xf numFmtId="10" fontId="2" fillId="0" borderId="1" xfId="0" applyNumberFormat="1" applyFont="1" applyBorder="1" applyAlignment="1">
      <alignment horizontal="left" vertical="center" wrapText="1"/>
    </xf>
    <xf numFmtId="10" fontId="61" fillId="2" borderId="1" xfId="435" applyNumberFormat="1" applyFont="1" applyFill="1" applyBorder="1" applyAlignment="1" applyProtection="1">
      <alignment horizontal="left" vertical="center" wrapText="1"/>
      <protection locked="0"/>
    </xf>
    <xf numFmtId="10" fontId="61" fillId="0" borderId="1" xfId="435" applyNumberFormat="1" applyFont="1" applyFill="1" applyBorder="1" applyAlignment="1" applyProtection="1">
      <alignment horizontal="left" vertical="center" wrapText="1"/>
      <protection locked="0"/>
    </xf>
    <xf numFmtId="0" fontId="6" fillId="0" borderId="1" xfId="125" applyFont="1" applyFill="1" applyBorder="1" applyAlignment="1" applyProtection="1">
      <alignment horizontal="left" vertical="center" wrapText="1" shrinkToFit="1"/>
      <protection locked="0"/>
    </xf>
    <xf numFmtId="0" fontId="5" fillId="2" borderId="5" xfId="132" applyFont="1" applyFill="1" applyBorder="1" applyAlignment="1" applyProtection="1">
      <alignment horizontal="left" vertical="center" wrapText="1"/>
      <protection locked="0"/>
    </xf>
    <xf numFmtId="0" fontId="7" fillId="0" borderId="1" xfId="980" applyNumberFormat="1" applyFont="1" applyFill="1" applyBorder="1" applyAlignment="1" applyProtection="1">
      <alignment horizontal="left" vertical="center" wrapText="1"/>
      <protection locked="0"/>
    </xf>
    <xf numFmtId="0" fontId="68" fillId="2" borderId="1" xfId="980" applyNumberFormat="1" applyFont="1" applyFill="1" applyBorder="1" applyAlignment="1" applyProtection="1">
      <alignment horizontal="left" vertical="center" wrapText="1"/>
      <protection locked="0"/>
    </xf>
    <xf numFmtId="0" fontId="7" fillId="2" borderId="1" xfId="0" applyFont="1" applyFill="1" applyBorder="1" applyAlignment="1">
      <alignment horizontal="left" vertical="center" wrapText="1"/>
    </xf>
    <xf numFmtId="0" fontId="68" fillId="2" borderId="1" xfId="0" applyFont="1" applyFill="1" applyBorder="1" applyAlignment="1">
      <alignment horizontal="left" vertical="center" wrapText="1"/>
    </xf>
    <xf numFmtId="0" fontId="70" fillId="2" borderId="1" xfId="0" applyFont="1" applyFill="1" applyBorder="1" applyAlignment="1">
      <alignment horizontal="left" vertical="center" wrapText="1"/>
    </xf>
    <xf numFmtId="0" fontId="51" fillId="0" borderId="1" xfId="0" applyFont="1" applyBorder="1" applyAlignment="1">
      <alignment horizontal="left" vertical="center" wrapText="1"/>
    </xf>
    <xf numFmtId="0" fontId="2" fillId="0" borderId="4" xfId="0" applyFont="1" applyBorder="1" applyAlignment="1">
      <alignment horizontal="left" vertical="center" wrapText="1"/>
    </xf>
    <xf numFmtId="0" fontId="59" fillId="0" borderId="6" xfId="0" applyFont="1" applyBorder="1" applyAlignment="1">
      <alignment horizontal="left" vertical="center" wrapText="1"/>
    </xf>
    <xf numFmtId="0" fontId="2" fillId="0" borderId="6" xfId="0" applyFont="1" applyBorder="1" applyAlignment="1">
      <alignment horizontal="left" vertical="center" wrapText="1"/>
    </xf>
    <xf numFmtId="49" fontId="51" fillId="0" borderId="1" xfId="132" applyNumberFormat="1" applyFont="1" applyBorder="1" applyAlignment="1" applyProtection="1">
      <alignment horizontal="left" vertical="center" wrapText="1"/>
      <protection locked="0"/>
    </xf>
    <xf numFmtId="0" fontId="51" fillId="0" borderId="1" xfId="978" applyFont="1" applyFill="1" applyBorder="1" applyAlignment="1" applyProtection="1">
      <alignment horizontal="left" vertical="center" wrapText="1"/>
      <protection locked="0"/>
    </xf>
    <xf numFmtId="179" fontId="51" fillId="0" borderId="1" xfId="0" applyNumberFormat="1" applyFont="1" applyBorder="1" applyAlignment="1">
      <alignment horizontal="left" vertical="center" wrapText="1"/>
    </xf>
    <xf numFmtId="179" fontId="51" fillId="0" borderId="1" xfId="132" applyNumberFormat="1" applyFont="1" applyBorder="1" applyAlignment="1" applyProtection="1">
      <alignment horizontal="left" vertical="center" wrapText="1"/>
      <protection locked="0"/>
    </xf>
    <xf numFmtId="0" fontId="72" fillId="0" borderId="1" xfId="0" applyFont="1" applyBorder="1" applyAlignment="1">
      <alignment horizontal="left" vertical="center" wrapText="1"/>
    </xf>
    <xf numFmtId="179" fontId="12" fillId="0" borderId="1" xfId="0" applyNumberFormat="1" applyFont="1" applyBorder="1" applyAlignment="1">
      <alignment horizontal="left" vertical="center" wrapText="1"/>
    </xf>
    <xf numFmtId="184" fontId="25" fillId="0" borderId="1" xfId="978" applyNumberFormat="1" applyFont="1" applyFill="1" applyBorder="1" applyAlignment="1" applyProtection="1">
      <alignment horizontal="left" vertical="center" wrapText="1"/>
      <protection locked="0"/>
    </xf>
    <xf numFmtId="181" fontId="25" fillId="0" borderId="1" xfId="978" applyNumberFormat="1" applyFont="1" applyFill="1" applyBorder="1" applyAlignment="1" applyProtection="1">
      <alignment horizontal="left" vertical="center" wrapText="1"/>
      <protection locked="0"/>
    </xf>
    <xf numFmtId="179" fontId="25" fillId="0" borderId="1" xfId="978" applyNumberFormat="1" applyFont="1" applyFill="1" applyBorder="1" applyAlignment="1" applyProtection="1">
      <alignment horizontal="left" vertical="center" wrapText="1"/>
      <protection locked="0"/>
    </xf>
    <xf numFmtId="181" fontId="15" fillId="0" borderId="1" xfId="132" applyNumberFormat="1" applyFont="1" applyBorder="1" applyAlignment="1" applyProtection="1">
      <alignment horizontal="left" vertical="center" wrapText="1"/>
      <protection locked="0"/>
    </xf>
    <xf numFmtId="179" fontId="25" fillId="0" borderId="1" xfId="681" applyNumberFormat="1" applyFont="1" applyBorder="1" applyAlignment="1">
      <alignment horizontal="left" vertical="center" wrapText="1"/>
    </xf>
    <xf numFmtId="0" fontId="73" fillId="0" borderId="1" xfId="0" applyFont="1" applyBorder="1" applyAlignment="1">
      <alignment horizontal="left" vertical="center" wrapText="1"/>
    </xf>
    <xf numFmtId="182" fontId="25" fillId="0" borderId="1" xfId="978" applyNumberFormat="1" applyFont="1" applyFill="1" applyBorder="1" applyAlignment="1" applyProtection="1">
      <alignment horizontal="left" vertical="center" wrapText="1"/>
      <protection locked="0"/>
    </xf>
    <xf numFmtId="181" fontId="25" fillId="0" borderId="1" xfId="681" applyNumberFormat="1" applyFont="1" applyBorder="1" applyAlignment="1">
      <alignment horizontal="left" vertical="center" wrapText="1"/>
    </xf>
    <xf numFmtId="0" fontId="25" fillId="0" borderId="1" xfId="978" applyFont="1" applyFill="1" applyBorder="1" applyAlignment="1" applyProtection="1">
      <alignment horizontal="left" vertical="center" wrapText="1"/>
      <protection locked="0"/>
    </xf>
    <xf numFmtId="0" fontId="2" fillId="0" borderId="7" xfId="435" applyNumberFormat="1" applyFont="1" applyFill="1" applyBorder="1" applyAlignment="1" applyProtection="1">
      <alignment horizontal="left" vertical="center" wrapText="1"/>
      <protection locked="0"/>
    </xf>
    <xf numFmtId="10" fontId="25" fillId="0" borderId="1" xfId="681" applyNumberFormat="1" applyFont="1" applyBorder="1" applyAlignment="1">
      <alignment horizontal="left" vertical="center" wrapText="1"/>
    </xf>
    <xf numFmtId="10" fontId="25" fillId="0" borderId="1" xfId="978" applyNumberFormat="1" applyFont="1" applyFill="1" applyBorder="1" applyAlignment="1" applyProtection="1">
      <alignment horizontal="left" vertical="center" wrapText="1"/>
      <protection locked="0"/>
    </xf>
    <xf numFmtId="184" fontId="15" fillId="0" borderId="1" xfId="132" applyNumberFormat="1" applyFont="1" applyBorder="1" applyAlignment="1" applyProtection="1">
      <alignment horizontal="left" vertical="center" wrapText="1"/>
      <protection locked="0"/>
    </xf>
    <xf numFmtId="0" fontId="2" fillId="0" borderId="3" xfId="0" applyFont="1" applyBorder="1" applyAlignment="1">
      <alignment horizontal="left" vertical="center" wrapText="1"/>
    </xf>
    <xf numFmtId="0" fontId="60" fillId="2" borderId="3" xfId="0" applyFont="1" applyFill="1" applyBorder="1" applyAlignment="1">
      <alignment horizontal="left" vertical="center" wrapText="1"/>
    </xf>
    <xf numFmtId="0" fontId="74" fillId="0" borderId="0" xfId="32" applyFont="1" applyAlignment="1">
      <alignment vertical="center"/>
    </xf>
    <xf numFmtId="0" fontId="54" fillId="0" borderId="0" xfId="32" applyFont="1" applyAlignment="1">
      <alignment vertical="center"/>
    </xf>
    <xf numFmtId="0" fontId="75" fillId="0" borderId="1" xfId="32" applyFont="1" applyBorder="1" applyAlignment="1">
      <alignment horizontal="left" vertical="center"/>
    </xf>
    <xf numFmtId="0" fontId="76" fillId="0" borderId="1" xfId="32" applyFont="1" applyBorder="1" applyAlignment="1">
      <alignment horizontal="center" vertical="center"/>
    </xf>
    <xf numFmtId="0" fontId="76" fillId="0" borderId="1" xfId="32" applyFont="1" applyBorder="1" applyAlignment="1">
      <alignment horizontal="left" vertical="center"/>
    </xf>
    <xf numFmtId="0" fontId="78" fillId="0" borderId="1" xfId="32" applyFont="1" applyBorder="1" applyAlignment="1">
      <alignment horizontal="center" vertical="center"/>
    </xf>
    <xf numFmtId="0" fontId="54" fillId="0" borderId="1" xfId="417" applyFont="1" applyBorder="1" applyAlignment="1">
      <alignment horizontal="center" vertical="center"/>
    </xf>
    <xf numFmtId="0" fontId="81" fillId="2" borderId="1" xfId="417" applyFont="1" applyFill="1" applyBorder="1" applyAlignment="1">
      <alignment horizontal="center" vertical="center"/>
    </xf>
    <xf numFmtId="0" fontId="81" fillId="0" borderId="1" xfId="417" applyFont="1" applyBorder="1" applyAlignment="1">
      <alignment horizontal="center" vertical="center"/>
    </xf>
    <xf numFmtId="0" fontId="54" fillId="0" borderId="1" xfId="32" applyFont="1" applyBorder="1" applyAlignment="1">
      <alignment horizontal="center" vertical="center"/>
    </xf>
    <xf numFmtId="0" fontId="54" fillId="0" borderId="1" xfId="32" applyFont="1" applyBorder="1" applyAlignment="1">
      <alignment vertical="center"/>
    </xf>
    <xf numFmtId="0" fontId="2" fillId="0" borderId="18" xfId="0" applyFont="1" applyBorder="1" applyAlignment="1">
      <alignment horizontal="center" vertical="center" wrapText="1"/>
    </xf>
    <xf numFmtId="49" fontId="2" fillId="0" borderId="18" xfId="0" applyNumberFormat="1" applyFont="1" applyBorder="1" applyAlignment="1">
      <alignment horizontal="left" vertical="center" wrapText="1"/>
    </xf>
    <xf numFmtId="0" fontId="148" fillId="0" borderId="1" xfId="174" applyBorder="1">
      <alignment vertical="center"/>
    </xf>
    <xf numFmtId="0" fontId="51" fillId="0" borderId="18" xfId="692" applyFont="1" applyBorder="1" applyAlignment="1">
      <alignment horizontal="left" vertical="center" wrapText="1"/>
    </xf>
    <xf numFmtId="0" fontId="54" fillId="0" borderId="1" xfId="32" applyFont="1" applyBorder="1" applyAlignment="1">
      <alignment vertical="center" wrapText="1"/>
    </xf>
    <xf numFmtId="0" fontId="7" fillId="0" borderId="1" xfId="0" applyFont="1" applyBorder="1" applyAlignment="1">
      <alignment horizontal="center" vertical="center" wrapText="1"/>
    </xf>
    <xf numFmtId="0" fontId="81" fillId="2" borderId="1" xfId="32" applyFont="1" applyFill="1" applyBorder="1" applyAlignment="1">
      <alignment vertical="center"/>
    </xf>
    <xf numFmtId="0" fontId="60" fillId="2" borderId="1" xfId="0" applyFont="1" applyFill="1" applyBorder="1" applyAlignment="1">
      <alignment horizontal="center" vertical="center" wrapText="1"/>
    </xf>
    <xf numFmtId="0" fontId="60" fillId="2" borderId="18" xfId="0" applyFont="1" applyFill="1" applyBorder="1" applyAlignment="1">
      <alignment horizontal="center" vertical="center" wrapText="1"/>
    </xf>
    <xf numFmtId="49" fontId="60" fillId="2" borderId="18" xfId="0" applyNumberFormat="1" applyFont="1" applyFill="1" applyBorder="1" applyAlignment="1">
      <alignment horizontal="left" vertical="center" wrapText="1"/>
    </xf>
    <xf numFmtId="0" fontId="84" fillId="2" borderId="1" xfId="174" applyFont="1" applyFill="1" applyBorder="1">
      <alignment vertical="center"/>
    </xf>
    <xf numFmtId="49" fontId="2" fillId="0" borderId="1" xfId="0" applyNumberFormat="1" applyFont="1" applyBorder="1" applyAlignment="1">
      <alignment horizontal="center" vertical="center" wrapText="1"/>
    </xf>
    <xf numFmtId="0" fontId="85" fillId="0" borderId="1" xfId="32" applyFont="1" applyBorder="1" applyAlignment="1">
      <alignment vertical="center"/>
    </xf>
    <xf numFmtId="0" fontId="74" fillId="0" borderId="1" xfId="32" applyFont="1" applyBorder="1" applyAlignment="1">
      <alignment vertical="center"/>
    </xf>
    <xf numFmtId="0" fontId="42" fillId="0" borderId="1" xfId="32" applyFont="1" applyBorder="1" applyAlignment="1">
      <alignment horizontal="center" vertical="center"/>
    </xf>
    <xf numFmtId="0" fontId="52" fillId="0" borderId="1" xfId="32" applyFont="1" applyBorder="1" applyAlignment="1">
      <alignment horizontal="center" vertical="center"/>
    </xf>
    <xf numFmtId="0" fontId="54" fillId="0" borderId="6" xfId="32" applyFont="1" applyBorder="1" applyAlignment="1">
      <alignment vertical="center"/>
    </xf>
    <xf numFmtId="0" fontId="85" fillId="0" borderId="0" xfId="32" applyFont="1" applyAlignment="1">
      <alignment vertical="center"/>
    </xf>
    <xf numFmtId="0" fontId="42" fillId="0" borderId="1" xfId="417" applyFont="1" applyBorder="1" applyAlignment="1">
      <alignment horizontal="center" vertical="center"/>
    </xf>
    <xf numFmtId="0" fontId="74" fillId="0" borderId="0" xfId="32" applyFont="1" applyAlignment="1">
      <alignment vertical="center" wrapText="1"/>
    </xf>
    <xf numFmtId="14" fontId="42" fillId="0" borderId="1" xfId="32" applyNumberFormat="1" applyFont="1" applyBorder="1" applyAlignment="1">
      <alignment horizontal="center" vertical="center" shrinkToFit="1"/>
    </xf>
    <xf numFmtId="49" fontId="52" fillId="0" borderId="1" xfId="32" applyNumberFormat="1" applyFont="1" applyBorder="1" applyAlignment="1">
      <alignment horizontal="center" vertical="center" shrinkToFit="1"/>
    </xf>
    <xf numFmtId="14" fontId="52" fillId="0" borderId="1" xfId="32" applyNumberFormat="1" applyFont="1" applyBorder="1" applyAlignment="1">
      <alignment horizontal="center" vertical="center" shrinkToFit="1"/>
    </xf>
    <xf numFmtId="0" fontId="12" fillId="0" borderId="1" xfId="692" applyFont="1" applyBorder="1" applyAlignment="1">
      <alignment horizontal="center" vertical="center" wrapText="1"/>
    </xf>
    <xf numFmtId="0" fontId="12" fillId="0" borderId="1" xfId="692" applyFont="1" applyBorder="1" applyAlignment="1">
      <alignment horizontal="left" vertical="center" wrapText="1"/>
    </xf>
    <xf numFmtId="0" fontId="86" fillId="0" borderId="0" xfId="132" applyFont="1" applyAlignment="1" applyProtection="1">
      <alignment horizontal="center" vertical="center" wrapText="1"/>
      <protection locked="0"/>
    </xf>
    <xf numFmtId="0" fontId="26" fillId="2" borderId="0" xfId="132" applyFont="1" applyFill="1" applyAlignment="1" applyProtection="1">
      <alignment horizontal="center" vertical="center" wrapText="1"/>
      <protection locked="0"/>
    </xf>
    <xf numFmtId="0" fontId="87" fillId="2" borderId="0" xfId="132" applyFont="1" applyFill="1" applyAlignment="1" applyProtection="1">
      <alignment horizontal="center" vertical="center" wrapText="1"/>
      <protection locked="0"/>
    </xf>
    <xf numFmtId="0" fontId="87" fillId="0" borderId="0" xfId="132" applyFont="1" applyAlignment="1" applyProtection="1">
      <alignment horizontal="center" vertical="center" wrapText="1"/>
      <protection locked="0"/>
    </xf>
    <xf numFmtId="0" fontId="51" fillId="0" borderId="0" xfId="132" applyFont="1" applyAlignment="1" applyProtection="1">
      <alignment horizontal="center" vertical="center" wrapText="1"/>
      <protection locked="0"/>
    </xf>
    <xf numFmtId="0" fontId="51" fillId="2" borderId="0" xfId="132" applyFont="1" applyFill="1" applyAlignment="1" applyProtection="1">
      <alignment horizontal="center" vertical="center" wrapText="1"/>
      <protection locked="0"/>
    </xf>
    <xf numFmtId="179" fontId="5" fillId="0" borderId="0" xfId="132" applyNumberFormat="1" applyFont="1" applyAlignment="1" applyProtection="1">
      <alignment horizontal="left" vertical="center" wrapText="1"/>
      <protection locked="0"/>
    </xf>
    <xf numFmtId="0" fontId="89" fillId="0" borderId="1" xfId="132" applyFont="1" applyBorder="1" applyAlignment="1" applyProtection="1">
      <alignment horizontal="center" vertical="center" wrapText="1"/>
      <protection locked="0"/>
    </xf>
    <xf numFmtId="0" fontId="89" fillId="0" borderId="1" xfId="132" applyFont="1" applyBorder="1" applyAlignment="1" applyProtection="1">
      <alignment horizontal="left" vertical="center" wrapText="1"/>
      <protection locked="0"/>
    </xf>
    <xf numFmtId="0" fontId="59" fillId="0" borderId="1" xfId="0" applyFont="1" applyBorder="1" applyAlignment="1">
      <alignment horizontal="center" vertical="center" wrapText="1"/>
    </xf>
    <xf numFmtId="0" fontId="60" fillId="0" borderId="1" xfId="0" applyFont="1" applyBorder="1" applyAlignment="1">
      <alignment horizontal="center" vertical="center" wrapText="1"/>
    </xf>
    <xf numFmtId="0" fontId="65" fillId="2" borderId="1" xfId="0" applyFont="1" applyFill="1" applyBorder="1" applyAlignment="1">
      <alignment horizontal="center" vertical="center" wrapText="1"/>
    </xf>
    <xf numFmtId="0" fontId="64" fillId="0" borderId="1" xfId="0" applyFont="1" applyBorder="1" applyAlignment="1">
      <alignment horizontal="center" vertical="center" wrapText="1"/>
    </xf>
    <xf numFmtId="0" fontId="7" fillId="0" borderId="1" xfId="976" applyNumberFormat="1" applyFont="1" applyFill="1" applyBorder="1" applyAlignment="1" applyProtection="1">
      <alignment horizontal="center" vertical="center" wrapText="1"/>
      <protection locked="0"/>
    </xf>
    <xf numFmtId="189" fontId="59" fillId="0" borderId="1" xfId="0" applyNumberFormat="1" applyFont="1" applyBorder="1" applyAlignment="1">
      <alignment horizontal="center" vertical="center" wrapText="1"/>
    </xf>
    <xf numFmtId="0" fontId="61" fillId="2" borderId="1" xfId="0" applyFont="1" applyFill="1" applyBorder="1" applyAlignment="1">
      <alignment horizontal="center" vertical="center" wrapText="1"/>
    </xf>
    <xf numFmtId="0" fontId="62" fillId="2" borderId="1" xfId="0" applyFont="1" applyFill="1" applyBorder="1" applyAlignment="1">
      <alignment horizontal="center" vertical="center" wrapText="1"/>
    </xf>
    <xf numFmtId="0" fontId="7" fillId="0" borderId="1" xfId="132" applyFont="1" applyBorder="1" applyAlignment="1" applyProtection="1">
      <alignment horizontal="center" vertical="center" wrapText="1"/>
      <protection locked="0"/>
    </xf>
    <xf numFmtId="0" fontId="61" fillId="0" borderId="1" xfId="0" applyFont="1" applyBorder="1" applyAlignment="1">
      <alignment horizontal="center" vertical="center" wrapText="1"/>
    </xf>
    <xf numFmtId="179" fontId="60" fillId="2" borderId="1" xfId="0" applyNumberFormat="1" applyFont="1" applyFill="1" applyBorder="1" applyAlignment="1">
      <alignment horizontal="center" vertical="center" wrapText="1"/>
    </xf>
    <xf numFmtId="179" fontId="61" fillId="2" borderId="1" xfId="0" applyNumberFormat="1" applyFont="1" applyFill="1" applyBorder="1" applyAlignment="1">
      <alignment horizontal="center" vertical="center" wrapText="1"/>
    </xf>
    <xf numFmtId="181" fontId="3" fillId="0" borderId="6" xfId="174" applyNumberFormat="1" applyFont="1" applyBorder="1" applyAlignment="1">
      <alignment horizontal="center" vertical="center" wrapText="1"/>
    </xf>
    <xf numFmtId="181" fontId="3" fillId="0" borderId="1" xfId="174" applyNumberFormat="1" applyFont="1" applyBorder="1" applyAlignment="1">
      <alignment horizontal="center" vertical="center" wrapText="1"/>
    </xf>
    <xf numFmtId="0" fontId="61" fillId="0" borderId="3" xfId="0" applyFont="1" applyBorder="1" applyAlignment="1">
      <alignment horizontal="center" vertical="center" wrapText="1"/>
    </xf>
    <xf numFmtId="0" fontId="61" fillId="2" borderId="3" xfId="0" applyFont="1" applyFill="1" applyBorder="1" applyAlignment="1">
      <alignment horizontal="center" vertical="center" wrapText="1"/>
    </xf>
    <xf numFmtId="0" fontId="3" fillId="0" borderId="1" xfId="132" applyFont="1" applyBorder="1" applyAlignment="1" applyProtection="1">
      <alignment horizontal="center" vertical="center" wrapText="1"/>
      <protection locked="0"/>
    </xf>
    <xf numFmtId="0" fontId="71" fillId="0" borderId="1" xfId="132" applyFont="1" applyBorder="1" applyAlignment="1" applyProtection="1">
      <alignment horizontal="center" vertical="center" wrapText="1"/>
      <protection locked="0"/>
    </xf>
    <xf numFmtId="0" fontId="88" fillId="0" borderId="1" xfId="19" applyFont="1" applyFill="1" applyBorder="1" applyAlignment="1" applyProtection="1">
      <alignment horizontal="center" vertical="top" wrapText="1" shrinkToFit="1"/>
      <protection locked="0"/>
    </xf>
    <xf numFmtId="0" fontId="32" fillId="0" borderId="1" xfId="0" applyFont="1" applyBorder="1" applyAlignment="1">
      <alignment horizontal="center" vertical="center" wrapText="1"/>
    </xf>
    <xf numFmtId="0" fontId="91" fillId="2" borderId="1" xfId="132" applyFont="1" applyFill="1" applyBorder="1" applyAlignment="1" applyProtection="1">
      <alignment horizontal="center" vertical="center" wrapText="1"/>
      <protection locked="0"/>
    </xf>
    <xf numFmtId="0" fontId="92" fillId="2" borderId="1" xfId="132" applyFont="1" applyFill="1" applyBorder="1" applyAlignment="1" applyProtection="1">
      <alignment horizontal="center" vertical="center" wrapText="1"/>
      <protection locked="0"/>
    </xf>
    <xf numFmtId="0" fontId="3" fillId="2" borderId="1" xfId="132" applyFont="1" applyFill="1" applyBorder="1" applyAlignment="1" applyProtection="1">
      <alignment horizontal="center" vertical="center" wrapText="1"/>
      <protection locked="0"/>
    </xf>
    <xf numFmtId="0" fontId="7" fillId="0" borderId="1" xfId="976" applyNumberFormat="1" applyFont="1" applyFill="1" applyBorder="1" applyAlignment="1" applyProtection="1">
      <alignment horizontal="left" vertical="center" wrapText="1"/>
      <protection locked="0"/>
    </xf>
    <xf numFmtId="0" fontId="2" fillId="0" borderId="1" xfId="125" applyNumberFormat="1" applyFont="1" applyFill="1" applyBorder="1" applyAlignment="1" applyProtection="1">
      <alignment horizontal="center" vertical="center" wrapText="1"/>
      <protection locked="0"/>
    </xf>
    <xf numFmtId="0" fontId="59" fillId="0" borderId="1" xfId="132" applyFont="1" applyBorder="1" applyAlignment="1" applyProtection="1">
      <alignment horizontal="center" vertical="center" wrapText="1"/>
      <protection locked="0"/>
    </xf>
    <xf numFmtId="0" fontId="2" fillId="0" borderId="1" xfId="0" applyFont="1" applyBorder="1" applyAlignment="1">
      <alignment vertical="center" wrapText="1"/>
    </xf>
    <xf numFmtId="9" fontId="2" fillId="0" borderId="1" xfId="0" applyNumberFormat="1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184" fontId="59" fillId="0" borderId="1" xfId="0" applyNumberFormat="1" applyFont="1" applyBorder="1" applyAlignment="1">
      <alignment horizontal="center" vertical="center"/>
    </xf>
    <xf numFmtId="0" fontId="60" fillId="5" borderId="1" xfId="0" applyFont="1" applyFill="1" applyBorder="1" applyAlignment="1">
      <alignment horizontal="center" vertical="center" wrapText="1"/>
    </xf>
    <xf numFmtId="0" fontId="65" fillId="5" borderId="1" xfId="0" applyFont="1" applyFill="1" applyBorder="1" applyAlignment="1">
      <alignment horizontal="center" vertical="center" wrapText="1"/>
    </xf>
    <xf numFmtId="0" fontId="60" fillId="5" borderId="1" xfId="0" applyFont="1" applyFill="1" applyBorder="1" applyAlignment="1">
      <alignment horizontal="left" vertical="center" wrapText="1"/>
    </xf>
    <xf numFmtId="179" fontId="60" fillId="5" borderId="1" xfId="0" applyNumberFormat="1" applyFont="1" applyFill="1" applyBorder="1" applyAlignment="1">
      <alignment horizontal="center" vertical="center" wrapText="1"/>
    </xf>
    <xf numFmtId="185" fontId="2" fillId="0" borderId="1" xfId="0" applyNumberFormat="1" applyFont="1" applyBorder="1" applyAlignment="1">
      <alignment horizontal="center" vertical="center" wrapText="1"/>
    </xf>
    <xf numFmtId="184" fontId="2" fillId="0" borderId="1" xfId="0" applyNumberFormat="1" applyFont="1" applyBorder="1" applyAlignment="1">
      <alignment horizontal="center" vertical="center" wrapText="1"/>
    </xf>
    <xf numFmtId="184" fontId="60" fillId="2" borderId="1" xfId="0" applyNumberFormat="1" applyFont="1" applyFill="1" applyBorder="1" applyAlignment="1">
      <alignment horizontal="center" vertical="center" wrapText="1"/>
    </xf>
    <xf numFmtId="0" fontId="74" fillId="0" borderId="1" xfId="417" applyFont="1" applyBorder="1" applyAlignment="1">
      <alignment horizontal="center" vertical="center"/>
    </xf>
    <xf numFmtId="0" fontId="54" fillId="0" borderId="12" xfId="417" applyFont="1" applyBorder="1" applyAlignment="1">
      <alignment horizontal="center" vertical="center"/>
    </xf>
    <xf numFmtId="0" fontId="54" fillId="0" borderId="13" xfId="417" applyFont="1" applyBorder="1" applyAlignment="1">
      <alignment horizontal="center" vertical="center"/>
    </xf>
    <xf numFmtId="0" fontId="54" fillId="0" borderId="15" xfId="417" applyFont="1" applyBorder="1" applyAlignment="1">
      <alignment horizontal="center" vertical="center"/>
    </xf>
    <xf numFmtId="0" fontId="74" fillId="0" borderId="1" xfId="417" applyFont="1" applyBorder="1" applyAlignment="1">
      <alignment horizontal="center" vertical="center" wrapText="1"/>
    </xf>
    <xf numFmtId="0" fontId="74" fillId="0" borderId="1" xfId="32" applyFont="1" applyBorder="1" applyAlignment="1">
      <alignment horizontal="center" vertical="center" wrapText="1"/>
    </xf>
    <xf numFmtId="0" fontId="93" fillId="2" borderId="1" xfId="417" applyFont="1" applyFill="1" applyBorder="1" applyAlignment="1">
      <alignment horizontal="center" vertical="center" wrapText="1"/>
    </xf>
    <xf numFmtId="0" fontId="2" fillId="0" borderId="18" xfId="0" applyFont="1" applyBorder="1" applyAlignment="1">
      <alignment horizontal="left" vertical="center" wrapText="1"/>
    </xf>
    <xf numFmtId="0" fontId="2" fillId="0" borderId="18" xfId="0" applyFont="1" applyBorder="1" applyAlignment="1">
      <alignment vertical="center" wrapText="1"/>
    </xf>
    <xf numFmtId="0" fontId="74" fillId="0" borderId="1" xfId="417" applyFont="1" applyBorder="1" applyAlignment="1">
      <alignment horizontal="left" vertical="center" wrapText="1"/>
    </xf>
    <xf numFmtId="0" fontId="74" fillId="0" borderId="1" xfId="32" applyFont="1" applyBorder="1" applyAlignment="1">
      <alignment vertical="center" wrapText="1"/>
    </xf>
    <xf numFmtId="0" fontId="74" fillId="0" borderId="6" xfId="32" applyFont="1" applyBorder="1" applyAlignment="1">
      <alignment horizontal="center" vertical="center" wrapText="1"/>
    </xf>
    <xf numFmtId="0" fontId="93" fillId="2" borderId="1" xfId="32" applyFont="1" applyFill="1" applyBorder="1" applyAlignment="1">
      <alignment vertical="center" wrapText="1"/>
    </xf>
    <xf numFmtId="0" fontId="2" fillId="0" borderId="18" xfId="132" applyFont="1" applyBorder="1" applyAlignment="1" applyProtection="1">
      <alignment horizontal="center" vertical="center" wrapText="1"/>
      <protection locked="0"/>
    </xf>
    <xf numFmtId="0" fontId="2" fillId="0" borderId="18" xfId="976" applyNumberFormat="1" applyFont="1" applyFill="1" applyBorder="1" applyAlignment="1" applyProtection="1">
      <alignment horizontal="left" vertical="center" wrapText="1"/>
      <protection locked="0"/>
    </xf>
    <xf numFmtId="0" fontId="81" fillId="2" borderId="1" xfId="32" applyFont="1" applyFill="1" applyBorder="1" applyAlignment="1">
      <alignment vertical="center" wrapText="1"/>
    </xf>
    <xf numFmtId="0" fontId="60" fillId="2" borderId="18" xfId="0" applyFont="1" applyFill="1" applyBorder="1" applyAlignment="1">
      <alignment horizontal="left" vertical="center" wrapText="1"/>
    </xf>
    <xf numFmtId="0" fontId="0" fillId="2" borderId="0" xfId="0" applyFill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48" fillId="0" borderId="1" xfId="288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 wrapText="1"/>
    </xf>
    <xf numFmtId="0" fontId="0" fillId="0" borderId="0" xfId="0" applyAlignment="1">
      <alignment horizontal="left" vertical="center"/>
    </xf>
    <xf numFmtId="0" fontId="0" fillId="0" borderId="1" xfId="0" applyBorder="1" applyAlignment="1">
      <alignment horizontal="left" vertical="center"/>
    </xf>
    <xf numFmtId="0" fontId="0" fillId="0" borderId="1" xfId="0" applyBorder="1" applyAlignment="1">
      <alignment horizontal="left" vertical="center" wrapText="1"/>
    </xf>
    <xf numFmtId="0" fontId="0" fillId="2" borderId="1" xfId="0" applyFill="1" applyBorder="1" applyAlignment="1">
      <alignment horizontal="left" vertical="center"/>
    </xf>
    <xf numFmtId="0" fontId="0" fillId="2" borderId="1" xfId="0" applyFill="1" applyBorder="1" applyAlignment="1">
      <alignment horizontal="left" vertical="center" wrapText="1"/>
    </xf>
    <xf numFmtId="0" fontId="148" fillId="2" borderId="1" xfId="288" applyFill="1" applyBorder="1" applyAlignment="1">
      <alignment horizontal="center" vertical="center" wrapText="1"/>
    </xf>
    <xf numFmtId="0" fontId="148" fillId="0" borderId="1" xfId="288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48" fillId="0" borderId="2" xfId="288" applyBorder="1" applyAlignment="1">
      <alignment horizontal="center" vertical="center" wrapText="1"/>
    </xf>
    <xf numFmtId="0" fontId="148" fillId="0" borderId="3" xfId="288" applyBorder="1" applyAlignment="1">
      <alignment horizontal="center" vertical="center" wrapText="1"/>
    </xf>
    <xf numFmtId="0" fontId="75" fillId="0" borderId="1" xfId="32" applyFont="1" applyBorder="1" applyAlignment="1">
      <alignment horizontal="left" vertical="center"/>
    </xf>
    <xf numFmtId="0" fontId="76" fillId="0" borderId="1" xfId="32" applyFont="1" applyBorder="1" applyAlignment="1">
      <alignment horizontal="center" vertical="center"/>
    </xf>
    <xf numFmtId="0" fontId="77" fillId="0" borderId="1" xfId="32" applyFont="1" applyBorder="1" applyAlignment="1">
      <alignment horizontal="center" vertical="center"/>
    </xf>
    <xf numFmtId="0" fontId="78" fillId="0" borderId="1" xfId="32" applyFont="1" applyBorder="1" applyAlignment="1">
      <alignment horizontal="center" vertical="center"/>
    </xf>
    <xf numFmtId="0" fontId="42" fillId="0" borderId="1" xfId="32" applyFont="1" applyBorder="1" applyAlignment="1">
      <alignment horizontal="center" vertical="center"/>
    </xf>
    <xf numFmtId="0" fontId="79" fillId="0" borderId="1" xfId="32" applyFont="1" applyBorder="1" applyAlignment="1">
      <alignment horizontal="center" vertical="center"/>
    </xf>
    <xf numFmtId="0" fontId="74" fillId="0" borderId="1" xfId="32" applyFont="1" applyBorder="1" applyAlignment="1">
      <alignment horizontal="center" vertical="center"/>
    </xf>
    <xf numFmtId="0" fontId="52" fillId="0" borderId="1" xfId="32" applyFont="1" applyBorder="1" applyAlignment="1">
      <alignment horizontal="center" vertical="center"/>
    </xf>
    <xf numFmtId="0" fontId="54" fillId="0" borderId="1" xfId="417" applyFont="1" applyBorder="1" applyAlignment="1">
      <alignment horizontal="center" vertical="center" wrapText="1"/>
    </xf>
    <xf numFmtId="0" fontId="54" fillId="0" borderId="1" xfId="417" applyFont="1" applyBorder="1" applyAlignment="1">
      <alignment horizontal="center" vertical="center"/>
    </xf>
    <xf numFmtId="0" fontId="54" fillId="0" borderId="1" xfId="32" applyFont="1" applyBorder="1" applyAlignment="1">
      <alignment horizontal="center" vertical="center"/>
    </xf>
    <xf numFmtId="0" fontId="74" fillId="0" borderId="1" xfId="417" applyFont="1" applyBorder="1" applyAlignment="1">
      <alignment horizontal="center" vertical="center"/>
    </xf>
    <xf numFmtId="0" fontId="74" fillId="0" borderId="1" xfId="417" applyFont="1" applyBorder="1" applyAlignment="1">
      <alignment horizontal="left" vertical="center" wrapText="1"/>
    </xf>
    <xf numFmtId="0" fontId="74" fillId="0" borderId="1" xfId="32" applyFont="1" applyBorder="1" applyAlignment="1">
      <alignment horizontal="center" vertical="center" wrapText="1"/>
    </xf>
    <xf numFmtId="0" fontId="74" fillId="0" borderId="1" xfId="417" applyFont="1" applyBorder="1" applyAlignment="1">
      <alignment horizontal="center" vertical="center" wrapText="1"/>
    </xf>
    <xf numFmtId="0" fontId="93" fillId="2" borderId="1" xfId="417" applyFont="1" applyFill="1" applyBorder="1" applyAlignment="1">
      <alignment horizontal="center" vertical="center" wrapText="1"/>
    </xf>
    <xf numFmtId="0" fontId="93" fillId="2" borderId="1" xfId="417" applyFont="1" applyFill="1" applyBorder="1" applyAlignment="1">
      <alignment horizontal="left" vertical="center" wrapText="1"/>
    </xf>
    <xf numFmtId="0" fontId="93" fillId="2" borderId="1" xfId="32" applyFont="1" applyFill="1" applyBorder="1" applyAlignment="1">
      <alignment horizontal="center" vertical="center" wrapText="1"/>
    </xf>
    <xf numFmtId="0" fontId="83" fillId="0" borderId="1" xfId="32" applyFont="1" applyBorder="1" applyAlignment="1">
      <alignment horizontal="center" vertical="center"/>
    </xf>
    <xf numFmtId="0" fontId="54" fillId="0" borderId="2" xfId="32" applyFont="1" applyBorder="1" applyAlignment="1">
      <alignment horizontal="center" vertical="center" wrapText="1"/>
    </xf>
    <xf numFmtId="0" fontId="54" fillId="0" borderId="17" xfId="32" applyFont="1" applyBorder="1" applyAlignment="1">
      <alignment horizontal="center" vertical="center" wrapText="1"/>
    </xf>
    <xf numFmtId="0" fontId="54" fillId="0" borderId="3" xfId="32" applyFont="1" applyBorder="1" applyAlignment="1">
      <alignment horizontal="center" vertical="center" wrapText="1"/>
    </xf>
    <xf numFmtId="0" fontId="54" fillId="0" borderId="2" xfId="32" applyFont="1" applyBorder="1" applyAlignment="1">
      <alignment horizontal="center" vertical="center"/>
    </xf>
    <xf numFmtId="0" fontId="54" fillId="0" borderId="17" xfId="32" applyFont="1" applyBorder="1" applyAlignment="1">
      <alignment horizontal="center" vertical="center"/>
    </xf>
    <xf numFmtId="0" fontId="54" fillId="0" borderId="3" xfId="32" applyFont="1" applyBorder="1" applyAlignment="1">
      <alignment horizontal="center" vertical="center"/>
    </xf>
    <xf numFmtId="0" fontId="81" fillId="2" borderId="2" xfId="32" applyFont="1" applyFill="1" applyBorder="1" applyAlignment="1">
      <alignment horizontal="center" vertical="center" wrapText="1"/>
    </xf>
    <xf numFmtId="0" fontId="81" fillId="2" borderId="17" xfId="32" applyFont="1" applyFill="1" applyBorder="1" applyAlignment="1">
      <alignment horizontal="center" vertical="center" wrapText="1"/>
    </xf>
    <xf numFmtId="0" fontId="81" fillId="2" borderId="3" xfId="32" applyFont="1" applyFill="1" applyBorder="1" applyAlignment="1">
      <alignment horizontal="center" vertical="center" wrapText="1"/>
    </xf>
    <xf numFmtId="0" fontId="85" fillId="0" borderId="1" xfId="32" applyFont="1" applyBorder="1" applyAlignment="1">
      <alignment horizontal="left" vertical="center" wrapText="1"/>
    </xf>
    <xf numFmtId="0" fontId="75" fillId="0" borderId="1" xfId="32" applyFont="1" applyBorder="1" applyAlignment="1">
      <alignment horizontal="center" vertical="center" wrapText="1"/>
    </xf>
    <xf numFmtId="0" fontId="54" fillId="0" borderId="9" xfId="417" applyFont="1" applyBorder="1" applyAlignment="1">
      <alignment horizontal="center" vertical="center"/>
    </xf>
    <xf numFmtId="0" fontId="54" fillId="0" borderId="10" xfId="417" applyFont="1" applyBorder="1" applyAlignment="1">
      <alignment horizontal="center" vertical="center"/>
    </xf>
    <xf numFmtId="0" fontId="54" fillId="0" borderId="14" xfId="417" applyFont="1" applyBorder="1" applyAlignment="1">
      <alignment horizontal="center" vertical="center"/>
    </xf>
    <xf numFmtId="0" fontId="54" fillId="0" borderId="11" xfId="417" applyFont="1" applyBorder="1" applyAlignment="1">
      <alignment horizontal="center" vertical="center"/>
    </xf>
    <xf numFmtId="0" fontId="54" fillId="0" borderId="0" xfId="417" applyFont="1" applyAlignment="1">
      <alignment horizontal="center" vertical="center"/>
    </xf>
    <xf numFmtId="0" fontId="54" fillId="0" borderId="8" xfId="417" applyFont="1" applyBorder="1" applyAlignment="1">
      <alignment horizontal="center" vertical="center"/>
    </xf>
    <xf numFmtId="0" fontId="54" fillId="0" borderId="12" xfId="417" applyFont="1" applyBorder="1" applyAlignment="1">
      <alignment horizontal="center" vertical="center"/>
    </xf>
    <xf numFmtId="0" fontId="54" fillId="0" borderId="13" xfId="417" applyFont="1" applyBorder="1" applyAlignment="1">
      <alignment horizontal="center" vertical="center"/>
    </xf>
    <xf numFmtId="0" fontId="54" fillId="0" borderId="15" xfId="417" applyFont="1" applyBorder="1" applyAlignment="1">
      <alignment horizontal="center" vertical="center"/>
    </xf>
    <xf numFmtId="0" fontId="89" fillId="0" borderId="1" xfId="132" applyFont="1" applyBorder="1" applyAlignment="1" applyProtection="1">
      <alignment horizontal="left" vertical="center"/>
      <protection locked="0"/>
    </xf>
    <xf numFmtId="0" fontId="89" fillId="0" borderId="1" xfId="132" applyFont="1" applyBorder="1" applyAlignment="1" applyProtection="1">
      <alignment horizontal="left" vertical="center" wrapText="1"/>
      <protection locked="0"/>
    </xf>
    <xf numFmtId="0" fontId="90" fillId="0" borderId="1" xfId="132" applyFont="1" applyBorder="1" applyAlignment="1" applyProtection="1">
      <alignment horizontal="left" vertical="center" wrapText="1"/>
      <protection locked="0"/>
    </xf>
    <xf numFmtId="0" fontId="89" fillId="0" borderId="1" xfId="132" applyFont="1" applyBorder="1" applyAlignment="1" applyProtection="1">
      <alignment horizontal="left" vertical="top" wrapText="1"/>
      <protection locked="0"/>
    </xf>
    <xf numFmtId="181" fontId="3" fillId="0" borderId="10" xfId="174" applyNumberFormat="1" applyFont="1" applyBorder="1" applyAlignment="1">
      <alignment horizontal="center" vertical="center" wrapText="1"/>
    </xf>
    <xf numFmtId="181" fontId="3" fillId="0" borderId="14" xfId="174" applyNumberFormat="1" applyFont="1" applyBorder="1" applyAlignment="1">
      <alignment horizontal="center" vertical="center" wrapText="1"/>
    </xf>
    <xf numFmtId="0" fontId="71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71" fillId="0" borderId="1" xfId="19" applyNumberFormat="1" applyFont="1" applyFill="1" applyBorder="1" applyAlignment="1" applyProtection="1">
      <alignment horizontal="left" vertical="center" wrapText="1"/>
      <protection locked="0"/>
    </xf>
    <xf numFmtId="188" fontId="3" fillId="0" borderId="2" xfId="174" applyNumberFormat="1" applyFont="1" applyBorder="1" applyAlignment="1">
      <alignment horizontal="center" vertical="center" wrapText="1"/>
    </xf>
    <xf numFmtId="188" fontId="3" fillId="0" borderId="3" xfId="174" applyNumberFormat="1" applyFont="1" applyBorder="1" applyAlignment="1">
      <alignment horizontal="center" vertical="center" wrapText="1"/>
    </xf>
    <xf numFmtId="188" fontId="3" fillId="0" borderId="1" xfId="174" applyNumberFormat="1" applyFont="1" applyBorder="1" applyAlignment="1">
      <alignment horizontal="center" vertical="center" wrapText="1"/>
    </xf>
    <xf numFmtId="179" fontId="3" fillId="0" borderId="2" xfId="174" applyNumberFormat="1" applyFont="1" applyBorder="1" applyAlignment="1">
      <alignment horizontal="center" vertical="center" wrapText="1"/>
    </xf>
    <xf numFmtId="179" fontId="3" fillId="0" borderId="3" xfId="174" applyNumberFormat="1" applyFont="1" applyBorder="1" applyAlignment="1">
      <alignment horizontal="center" vertical="center" wrapText="1"/>
    </xf>
    <xf numFmtId="10" fontId="3" fillId="0" borderId="2" xfId="174" applyNumberFormat="1" applyFont="1" applyBorder="1" applyAlignment="1">
      <alignment horizontal="center" vertical="center" wrapText="1"/>
    </xf>
    <xf numFmtId="10" fontId="3" fillId="0" borderId="3" xfId="174" applyNumberFormat="1" applyFont="1" applyBorder="1" applyAlignment="1">
      <alignment horizontal="center" vertical="center" wrapText="1"/>
    </xf>
    <xf numFmtId="0" fontId="3" fillId="0" borderId="1" xfId="132" applyFont="1" applyBorder="1" applyAlignment="1" applyProtection="1">
      <alignment horizontal="center" vertical="center" wrapText="1"/>
      <protection locked="0"/>
    </xf>
    <xf numFmtId="0" fontId="71" fillId="0" borderId="2" xfId="132" applyFont="1" applyBorder="1" applyAlignment="1" applyProtection="1">
      <alignment horizontal="center" vertical="center" wrapText="1"/>
      <protection locked="0"/>
    </xf>
    <xf numFmtId="0" fontId="71" fillId="0" borderId="3" xfId="132" applyFont="1" applyBorder="1" applyAlignment="1" applyProtection="1">
      <alignment horizontal="center" vertical="center" wrapText="1"/>
      <protection locked="0"/>
    </xf>
    <xf numFmtId="182" fontId="71" fillId="0" borderId="2" xfId="132" applyNumberFormat="1" applyFont="1" applyBorder="1" applyAlignment="1" applyProtection="1">
      <alignment horizontal="center" vertical="center" wrapText="1"/>
      <protection locked="0"/>
    </xf>
    <xf numFmtId="182" fontId="71" fillId="0" borderId="3" xfId="132" applyNumberFormat="1" applyFont="1" applyBorder="1" applyAlignment="1" applyProtection="1">
      <alignment horizontal="center" vertical="center" wrapText="1"/>
      <protection locked="0"/>
    </xf>
    <xf numFmtId="188" fontId="71" fillId="0" borderId="2" xfId="132" applyNumberFormat="1" applyFont="1" applyBorder="1" applyAlignment="1" applyProtection="1">
      <alignment horizontal="center" vertical="center" wrapText="1"/>
      <protection locked="0"/>
    </xf>
    <xf numFmtId="188" fontId="71" fillId="0" borderId="3" xfId="132" applyNumberFormat="1" applyFont="1" applyBorder="1" applyAlignment="1" applyProtection="1">
      <alignment horizontal="center" vertical="center" wrapText="1"/>
      <protection locked="0"/>
    </xf>
    <xf numFmtId="43" fontId="71" fillId="0" borderId="2" xfId="132" applyNumberFormat="1" applyFont="1" applyBorder="1" applyAlignment="1" applyProtection="1">
      <alignment horizontal="center" vertical="center" wrapText="1"/>
      <protection locked="0"/>
    </xf>
    <xf numFmtId="43" fontId="71" fillId="0" borderId="3" xfId="132" applyNumberFormat="1" applyFont="1" applyBorder="1" applyAlignment="1" applyProtection="1">
      <alignment horizontal="center" vertical="center" wrapText="1"/>
      <protection locked="0"/>
    </xf>
    <xf numFmtId="10" fontId="71" fillId="0" borderId="2" xfId="132" applyNumberFormat="1" applyFont="1" applyBorder="1" applyAlignment="1" applyProtection="1">
      <alignment horizontal="center" vertical="center" wrapText="1"/>
      <protection locked="0"/>
    </xf>
    <xf numFmtId="10" fontId="71" fillId="0" borderId="3" xfId="132" applyNumberFormat="1" applyFont="1" applyBorder="1" applyAlignment="1" applyProtection="1">
      <alignment horizontal="center" vertical="center" wrapText="1"/>
      <protection locked="0"/>
    </xf>
    <xf numFmtId="0" fontId="71" fillId="2" borderId="2" xfId="132" applyFont="1" applyFill="1" applyBorder="1" applyAlignment="1" applyProtection="1">
      <alignment horizontal="center" vertical="center" wrapText="1"/>
      <protection locked="0"/>
    </xf>
    <xf numFmtId="0" fontId="71" fillId="2" borderId="3" xfId="132" applyFont="1" applyFill="1" applyBorder="1" applyAlignment="1" applyProtection="1">
      <alignment horizontal="center" vertical="center" wrapText="1"/>
      <protection locked="0"/>
    </xf>
    <xf numFmtId="0" fontId="88" fillId="0" borderId="1" xfId="132" applyFont="1" applyBorder="1" applyAlignment="1" applyProtection="1">
      <alignment horizontal="left" vertical="center"/>
      <protection locked="0"/>
    </xf>
    <xf numFmtId="0" fontId="71" fillId="0" borderId="1" xfId="132" applyFont="1" applyBorder="1" applyAlignment="1" applyProtection="1">
      <alignment horizontal="left" vertical="center" wrapText="1"/>
      <protection locked="0"/>
    </xf>
    <xf numFmtId="0" fontId="89" fillId="0" borderId="1" xfId="132" applyFont="1" applyBorder="1" applyAlignment="1" applyProtection="1">
      <alignment horizontal="center" vertical="center" wrapText="1"/>
      <protection locked="0"/>
    </xf>
    <xf numFmtId="0" fontId="80" fillId="0" borderId="1" xfId="417" applyFont="1" applyBorder="1" applyAlignment="1">
      <alignment horizontal="center" vertical="center"/>
    </xf>
    <xf numFmtId="0" fontId="80" fillId="0" borderId="1" xfId="417" applyFont="1" applyBorder="1" applyAlignment="1">
      <alignment horizontal="center" vertical="center" wrapText="1"/>
    </xf>
    <xf numFmtId="0" fontId="54" fillId="0" borderId="4" xfId="32" applyFont="1" applyBorder="1" applyAlignment="1">
      <alignment horizontal="center" vertical="center"/>
    </xf>
    <xf numFmtId="0" fontId="54" fillId="0" borderId="5" xfId="32" applyFont="1" applyBorder="1" applyAlignment="1">
      <alignment horizontal="center" vertical="center"/>
    </xf>
    <xf numFmtId="0" fontId="54" fillId="0" borderId="6" xfId="32" applyFont="1" applyBorder="1" applyAlignment="1">
      <alignment horizontal="center" vertical="center"/>
    </xf>
    <xf numFmtId="0" fontId="82" fillId="2" borderId="1" xfId="417" applyFont="1" applyFill="1" applyBorder="1" applyAlignment="1">
      <alignment horizontal="center" vertical="center"/>
    </xf>
    <xf numFmtId="0" fontId="82" fillId="2" borderId="1" xfId="417" applyFont="1" applyFill="1" applyBorder="1" applyAlignment="1">
      <alignment horizontal="center" vertical="center" wrapText="1"/>
    </xf>
    <xf numFmtId="0" fontId="81" fillId="2" borderId="1" xfId="32" applyFont="1" applyFill="1" applyBorder="1" applyAlignment="1">
      <alignment horizontal="center" vertical="center"/>
    </xf>
    <xf numFmtId="0" fontId="81" fillId="2" borderId="4" xfId="32" applyFont="1" applyFill="1" applyBorder="1" applyAlignment="1">
      <alignment horizontal="center" vertical="center" wrapText="1"/>
    </xf>
    <xf numFmtId="0" fontId="81" fillId="2" borderId="5" xfId="32" applyFont="1" applyFill="1" applyBorder="1" applyAlignment="1">
      <alignment horizontal="center" vertical="center"/>
    </xf>
    <xf numFmtId="0" fontId="81" fillId="2" borderId="6" xfId="32" applyFont="1" applyFill="1" applyBorder="1" applyAlignment="1">
      <alignment horizontal="center" vertical="center"/>
    </xf>
    <xf numFmtId="0" fontId="82" fillId="0" borderId="1" xfId="417" applyFont="1" applyBorder="1" applyAlignment="1">
      <alignment horizontal="center" vertical="center"/>
    </xf>
    <xf numFmtId="0" fontId="82" fillId="0" borderId="1" xfId="417" applyFont="1" applyBorder="1" applyAlignment="1">
      <alignment horizontal="center" vertical="center" wrapText="1"/>
    </xf>
    <xf numFmtId="0" fontId="81" fillId="0" borderId="1" xfId="32" applyFont="1" applyBorder="1" applyAlignment="1">
      <alignment horizontal="center" vertical="center"/>
    </xf>
    <xf numFmtId="0" fontId="81" fillId="0" borderId="4" xfId="32" applyFont="1" applyBorder="1" applyAlignment="1">
      <alignment horizontal="center" vertical="center"/>
    </xf>
    <xf numFmtId="0" fontId="81" fillId="0" borderId="5" xfId="32" applyFont="1" applyBorder="1" applyAlignment="1">
      <alignment horizontal="center" vertical="center"/>
    </xf>
    <xf numFmtId="0" fontId="81" fillId="0" borderId="6" xfId="32" applyFont="1" applyBorder="1" applyAlignment="1">
      <alignment horizontal="center" vertical="center"/>
    </xf>
    <xf numFmtId="0" fontId="81" fillId="2" borderId="2" xfId="32" applyFont="1" applyFill="1" applyBorder="1" applyAlignment="1">
      <alignment horizontal="center" vertical="center"/>
    </xf>
    <xf numFmtId="0" fontId="81" fillId="2" borderId="17" xfId="32" applyFont="1" applyFill="1" applyBorder="1" applyAlignment="1">
      <alignment horizontal="center" vertical="center"/>
    </xf>
    <xf numFmtId="0" fontId="81" fillId="2" borderId="3" xfId="32" applyFont="1" applyFill="1" applyBorder="1" applyAlignment="1">
      <alignment horizontal="center" vertical="center"/>
    </xf>
    <xf numFmtId="0" fontId="5" fillId="0" borderId="4" xfId="132" applyFont="1" applyBorder="1" applyAlignment="1" applyProtection="1">
      <alignment horizontal="left" vertical="center" wrapText="1"/>
      <protection locked="0"/>
    </xf>
    <xf numFmtId="0" fontId="5" fillId="0" borderId="5" xfId="132" applyFont="1" applyBorder="1" applyAlignment="1" applyProtection="1">
      <alignment horizontal="left" vertical="center" wrapText="1"/>
      <protection locked="0"/>
    </xf>
    <xf numFmtId="185" fontId="5" fillId="0" borderId="5" xfId="132" applyNumberFormat="1" applyFont="1" applyBorder="1" applyAlignment="1" applyProtection="1">
      <alignment horizontal="left" vertical="center" wrapText="1"/>
      <protection locked="0"/>
    </xf>
    <xf numFmtId="10" fontId="5" fillId="0" borderId="5" xfId="132" applyNumberFormat="1" applyFont="1" applyBorder="1" applyAlignment="1" applyProtection="1">
      <alignment horizontal="left" vertical="center" wrapText="1"/>
      <protection locked="0"/>
    </xf>
    <xf numFmtId="0" fontId="9" fillId="0" borderId="1" xfId="132" applyFont="1" applyBorder="1" applyAlignment="1" applyProtection="1">
      <alignment horizontal="left" vertical="center"/>
      <protection locked="0"/>
    </xf>
    <xf numFmtId="0" fontId="9" fillId="0" borderId="1" xfId="132" applyFont="1" applyBorder="1" applyAlignment="1" applyProtection="1">
      <alignment horizontal="left" vertical="center" wrapText="1"/>
      <protection locked="0"/>
    </xf>
    <xf numFmtId="0" fontId="9" fillId="0" borderId="1" xfId="132" applyFont="1" applyBorder="1" applyAlignment="1" applyProtection="1">
      <alignment horizontal="left" vertical="top" wrapText="1"/>
      <protection locked="0"/>
    </xf>
    <xf numFmtId="181" fontId="3" fillId="0" borderId="10" xfId="174" applyNumberFormat="1" applyFont="1" applyBorder="1" applyAlignment="1">
      <alignment horizontal="left" vertical="center" wrapText="1"/>
    </xf>
    <xf numFmtId="181" fontId="3" fillId="0" borderId="14" xfId="174" applyNumberFormat="1" applyFont="1" applyBorder="1" applyAlignment="1">
      <alignment horizontal="left" vertical="center" wrapText="1"/>
    </xf>
    <xf numFmtId="0" fontId="7" fillId="0" borderId="1" xfId="125" applyNumberFormat="1" applyFont="1" applyFill="1" applyBorder="1" applyAlignment="1" applyProtection="1">
      <alignment horizontal="left" vertical="center" wrapText="1"/>
      <protection locked="0"/>
    </xf>
    <xf numFmtId="188" fontId="3" fillId="0" borderId="2" xfId="174" applyNumberFormat="1" applyFont="1" applyBorder="1" applyAlignment="1">
      <alignment horizontal="left" vertical="center" wrapText="1"/>
    </xf>
    <xf numFmtId="188" fontId="3" fillId="0" borderId="3" xfId="174" applyNumberFormat="1" applyFont="1" applyBorder="1" applyAlignment="1">
      <alignment horizontal="left" vertical="center" wrapText="1"/>
    </xf>
    <xf numFmtId="188" fontId="3" fillId="0" borderId="1" xfId="174" applyNumberFormat="1" applyFont="1" applyBorder="1" applyAlignment="1">
      <alignment horizontal="left" vertical="center" wrapText="1"/>
    </xf>
    <xf numFmtId="185" fontId="3" fillId="0" borderId="2" xfId="174" applyNumberFormat="1" applyFont="1" applyBorder="1" applyAlignment="1">
      <alignment horizontal="left" vertical="center" wrapText="1"/>
    </xf>
    <xf numFmtId="185" fontId="3" fillId="0" borderId="3" xfId="174" applyNumberFormat="1" applyFont="1" applyBorder="1" applyAlignment="1">
      <alignment horizontal="left" vertical="center" wrapText="1"/>
    </xf>
    <xf numFmtId="10" fontId="3" fillId="0" borderId="2" xfId="174" applyNumberFormat="1" applyFont="1" applyBorder="1" applyAlignment="1">
      <alignment horizontal="left" vertical="center" wrapText="1"/>
    </xf>
    <xf numFmtId="10" fontId="3" fillId="0" borderId="3" xfId="174" applyNumberFormat="1" applyFont="1" applyBorder="1" applyAlignment="1">
      <alignment horizontal="left" vertical="center" wrapText="1"/>
    </xf>
    <xf numFmtId="179" fontId="3" fillId="0" borderId="2" xfId="174" applyNumberFormat="1" applyFont="1" applyBorder="1" applyAlignment="1">
      <alignment horizontal="left" vertical="center" wrapText="1"/>
    </xf>
    <xf numFmtId="179" fontId="3" fillId="0" borderId="3" xfId="174" applyNumberFormat="1" applyFont="1" applyBorder="1" applyAlignment="1">
      <alignment horizontal="left" vertical="center" wrapText="1"/>
    </xf>
    <xf numFmtId="0" fontId="3" fillId="0" borderId="1" xfId="132" applyFont="1" applyBorder="1" applyAlignment="1" applyProtection="1">
      <alignment horizontal="left" vertical="center" wrapText="1"/>
      <protection locked="0"/>
    </xf>
    <xf numFmtId="0" fontId="71" fillId="0" borderId="2" xfId="132" applyFont="1" applyBorder="1" applyAlignment="1" applyProtection="1">
      <alignment horizontal="left" vertical="center" wrapText="1"/>
      <protection locked="0"/>
    </xf>
    <xf numFmtId="0" fontId="71" fillId="0" borderId="3" xfId="132" applyFont="1" applyBorder="1" applyAlignment="1" applyProtection="1">
      <alignment horizontal="left" vertical="center" wrapText="1"/>
      <protection locked="0"/>
    </xf>
    <xf numFmtId="182" fontId="71" fillId="0" borderId="2" xfId="132" applyNumberFormat="1" applyFont="1" applyBorder="1" applyAlignment="1" applyProtection="1">
      <alignment horizontal="left" vertical="center" wrapText="1"/>
      <protection locked="0"/>
    </xf>
    <xf numFmtId="182" fontId="71" fillId="0" borderId="3" xfId="132" applyNumberFormat="1" applyFont="1" applyBorder="1" applyAlignment="1" applyProtection="1">
      <alignment horizontal="left" vertical="center" wrapText="1"/>
      <protection locked="0"/>
    </xf>
    <xf numFmtId="188" fontId="71" fillId="0" borderId="2" xfId="132" applyNumberFormat="1" applyFont="1" applyBorder="1" applyAlignment="1" applyProtection="1">
      <alignment horizontal="left" vertical="center" wrapText="1"/>
      <protection locked="0"/>
    </xf>
    <xf numFmtId="188" fontId="71" fillId="0" borderId="3" xfId="132" applyNumberFormat="1" applyFont="1" applyBorder="1" applyAlignment="1" applyProtection="1">
      <alignment horizontal="left" vertical="center" wrapText="1"/>
      <protection locked="0"/>
    </xf>
    <xf numFmtId="43" fontId="71" fillId="0" borderId="2" xfId="132" applyNumberFormat="1" applyFont="1" applyBorder="1" applyAlignment="1" applyProtection="1">
      <alignment horizontal="left" vertical="center" wrapText="1"/>
      <protection locked="0"/>
    </xf>
    <xf numFmtId="43" fontId="71" fillId="0" borderId="3" xfId="132" applyNumberFormat="1" applyFont="1" applyBorder="1" applyAlignment="1" applyProtection="1">
      <alignment horizontal="left" vertical="center" wrapText="1"/>
      <protection locked="0"/>
    </xf>
    <xf numFmtId="10" fontId="71" fillId="0" borderId="2" xfId="132" applyNumberFormat="1" applyFont="1" applyBorder="1" applyAlignment="1" applyProtection="1">
      <alignment horizontal="left" vertical="center" wrapText="1"/>
      <protection locked="0"/>
    </xf>
    <xf numFmtId="10" fontId="71" fillId="0" borderId="3" xfId="132" applyNumberFormat="1" applyFont="1" applyBorder="1" applyAlignment="1" applyProtection="1">
      <alignment horizontal="left" vertical="center" wrapText="1"/>
      <protection locked="0"/>
    </xf>
    <xf numFmtId="0" fontId="7" fillId="0" borderId="2" xfId="132" applyFont="1" applyBorder="1" applyAlignment="1" applyProtection="1">
      <alignment horizontal="left" vertical="center" wrapText="1"/>
      <protection locked="0"/>
    </xf>
    <xf numFmtId="0" fontId="7" fillId="0" borderId="3" xfId="132" applyFont="1" applyBorder="1" applyAlignment="1" applyProtection="1">
      <alignment horizontal="left" vertical="center" wrapText="1"/>
      <protection locked="0"/>
    </xf>
    <xf numFmtId="0" fontId="7" fillId="2" borderId="2" xfId="132" applyFont="1" applyFill="1" applyBorder="1" applyAlignment="1" applyProtection="1">
      <alignment horizontal="left" vertical="center" wrapText="1"/>
      <protection locked="0"/>
    </xf>
    <xf numFmtId="0" fontId="7" fillId="2" borderId="3" xfId="132" applyFont="1" applyFill="1" applyBorder="1" applyAlignment="1" applyProtection="1">
      <alignment horizontal="left" vertical="center" wrapText="1"/>
      <protection locked="0"/>
    </xf>
    <xf numFmtId="0" fontId="6" fillId="0" borderId="1" xfId="132" applyFont="1" applyBorder="1" applyAlignment="1" applyProtection="1">
      <alignment horizontal="left" vertical="center"/>
      <protection locked="0"/>
    </xf>
    <xf numFmtId="0" fontId="7" fillId="0" borderId="1" xfId="132" applyFont="1" applyBorder="1" applyAlignment="1" applyProtection="1">
      <alignment horizontal="left" vertical="center" wrapText="1"/>
      <protection locked="0"/>
    </xf>
    <xf numFmtId="0" fontId="5" fillId="0" borderId="0" xfId="132" applyFont="1" applyAlignment="1" applyProtection="1">
      <alignment horizontal="right" vertical="center" wrapText="1"/>
      <protection locked="0"/>
    </xf>
    <xf numFmtId="189" fontId="5" fillId="0" borderId="0" xfId="132" applyNumberFormat="1" applyFont="1" applyAlignment="1" applyProtection="1">
      <alignment horizontal="right" vertical="center" wrapText="1"/>
      <protection locked="0"/>
    </xf>
    <xf numFmtId="10" fontId="5" fillId="0" borderId="0" xfId="132" applyNumberFormat="1" applyFont="1" applyAlignment="1" applyProtection="1">
      <alignment horizontal="right" vertical="center" wrapText="1"/>
      <protection locked="0"/>
    </xf>
    <xf numFmtId="0" fontId="42" fillId="0" borderId="1" xfId="132" applyFont="1" applyBorder="1" applyAlignment="1" applyProtection="1">
      <alignment horizontal="left" vertical="center"/>
      <protection locked="0"/>
    </xf>
    <xf numFmtId="0" fontId="42" fillId="0" borderId="1" xfId="132" applyFont="1" applyBorder="1" applyAlignment="1" applyProtection="1">
      <alignment horizontal="left" vertical="center" wrapText="1"/>
      <protection locked="0"/>
    </xf>
    <xf numFmtId="0" fontId="56" fillId="0" borderId="1" xfId="132" applyFont="1" applyBorder="1" applyAlignment="1" applyProtection="1">
      <alignment horizontal="left" vertical="center" wrapText="1"/>
      <protection locked="0"/>
    </xf>
    <xf numFmtId="0" fontId="42" fillId="0" borderId="1" xfId="132" applyFont="1" applyBorder="1" applyAlignment="1" applyProtection="1">
      <alignment horizontal="center" vertical="center" wrapText="1"/>
      <protection locked="0"/>
    </xf>
    <xf numFmtId="0" fontId="42" fillId="0" borderId="1" xfId="132" applyFont="1" applyBorder="1" applyAlignment="1" applyProtection="1">
      <alignment horizontal="center" vertical="top" wrapText="1"/>
      <protection locked="0"/>
    </xf>
    <xf numFmtId="0" fontId="26" fillId="0" borderId="1" xfId="132" applyFont="1" applyBorder="1" applyAlignment="1" applyProtection="1">
      <alignment horizontal="center" vertical="center" wrapText="1"/>
      <protection locked="0"/>
    </xf>
    <xf numFmtId="0" fontId="51" fillId="0" borderId="4" xfId="0" applyFont="1" applyBorder="1" applyAlignment="1">
      <alignment horizontal="center" vertical="top" wrapText="1"/>
    </xf>
    <xf numFmtId="0" fontId="51" fillId="0" borderId="5" xfId="0" applyFont="1" applyBorder="1" applyAlignment="1">
      <alignment horizontal="center" vertical="top" wrapText="1"/>
    </xf>
    <xf numFmtId="0" fontId="51" fillId="0" borderId="6" xfId="0" applyFont="1" applyBorder="1" applyAlignment="1">
      <alignment vertical="top" wrapText="1"/>
    </xf>
    <xf numFmtId="0" fontId="26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26" fillId="0" borderId="2" xfId="19" applyNumberFormat="1" applyFont="1" applyFill="1" applyBorder="1" applyAlignment="1" applyProtection="1">
      <alignment horizontal="center" vertical="center" wrapText="1"/>
      <protection locked="0"/>
    </xf>
    <xf numFmtId="0" fontId="26" fillId="0" borderId="2" xfId="132" applyFont="1" applyBorder="1" applyAlignment="1" applyProtection="1">
      <alignment horizontal="center" vertical="center" wrapText="1"/>
      <protection locked="0"/>
    </xf>
    <xf numFmtId="49" fontId="26" fillId="0" borderId="1" xfId="132" applyNumberFormat="1" applyFont="1" applyBorder="1" applyAlignment="1" applyProtection="1">
      <alignment horizontal="center" vertical="center" wrapText="1"/>
      <protection locked="0"/>
    </xf>
    <xf numFmtId="49" fontId="26" fillId="0" borderId="2" xfId="132" applyNumberFormat="1" applyFont="1" applyBorder="1" applyAlignment="1" applyProtection="1">
      <alignment horizontal="center" vertical="center" wrapText="1"/>
      <protection locked="0"/>
    </xf>
    <xf numFmtId="0" fontId="28" fillId="0" borderId="2" xfId="132" applyFont="1" applyBorder="1" applyAlignment="1" applyProtection="1">
      <alignment horizontal="center" vertical="center" wrapText="1"/>
      <protection locked="0"/>
    </xf>
    <xf numFmtId="49" fontId="26" fillId="0" borderId="1" xfId="132" applyNumberFormat="1" applyFont="1" applyBorder="1" applyAlignment="1" applyProtection="1">
      <alignment horizontal="center" vertical="top" wrapText="1"/>
      <protection locked="0"/>
    </xf>
    <xf numFmtId="49" fontId="26" fillId="0" borderId="2" xfId="132" applyNumberFormat="1" applyFont="1" applyBorder="1" applyAlignment="1" applyProtection="1">
      <alignment horizontal="center" vertical="top" wrapText="1"/>
      <protection locked="0"/>
    </xf>
    <xf numFmtId="0" fontId="26" fillId="0" borderId="1" xfId="132" applyFont="1" applyBorder="1" applyAlignment="1" applyProtection="1">
      <alignment horizontal="center" vertical="top" wrapText="1"/>
      <protection locked="0"/>
    </xf>
    <xf numFmtId="0" fontId="28" fillId="0" borderId="2" xfId="132" applyFont="1" applyBorder="1" applyAlignment="1" applyProtection="1">
      <alignment horizontal="center" vertical="top" wrapText="1"/>
      <protection locked="0"/>
    </xf>
    <xf numFmtId="49" fontId="28" fillId="0" borderId="2" xfId="132" applyNumberFormat="1" applyFont="1" applyBorder="1" applyAlignment="1" applyProtection="1">
      <alignment horizontal="center" vertical="top" wrapText="1"/>
      <protection locked="0"/>
    </xf>
    <xf numFmtId="49" fontId="26" fillId="0" borderId="1" xfId="19" applyNumberFormat="1" applyFont="1" applyFill="1" applyBorder="1" applyAlignment="1" applyProtection="1">
      <alignment horizontal="center" vertical="top" wrapText="1"/>
      <protection locked="0"/>
    </xf>
    <xf numFmtId="49" fontId="28" fillId="0" borderId="2" xfId="19" applyNumberFormat="1" applyFont="1" applyFill="1" applyBorder="1" applyAlignment="1" applyProtection="1">
      <alignment horizontal="center" vertical="top" wrapText="1"/>
      <protection locked="0"/>
    </xf>
    <xf numFmtId="49" fontId="26" fillId="0" borderId="2" xfId="19" applyNumberFormat="1" applyFont="1" applyFill="1" applyBorder="1" applyAlignment="1" applyProtection="1">
      <alignment horizontal="center" vertical="top" wrapText="1"/>
      <protection locked="0"/>
    </xf>
    <xf numFmtId="0" fontId="26" fillId="0" borderId="2" xfId="132" applyFont="1" applyBorder="1" applyAlignment="1" applyProtection="1">
      <alignment horizontal="center" vertical="top" wrapText="1"/>
      <protection locked="0"/>
    </xf>
    <xf numFmtId="180" fontId="26" fillId="0" borderId="1" xfId="132" applyNumberFormat="1" applyFont="1" applyBorder="1" applyAlignment="1" applyProtection="1">
      <alignment horizontal="center" vertical="top" wrapText="1"/>
      <protection locked="0"/>
    </xf>
    <xf numFmtId="180" fontId="26" fillId="0" borderId="2" xfId="132" applyNumberFormat="1" applyFont="1" applyBorder="1" applyAlignment="1" applyProtection="1">
      <alignment horizontal="center" vertical="top" wrapText="1"/>
      <protection locked="0"/>
    </xf>
    <xf numFmtId="189" fontId="26" fillId="0" borderId="2" xfId="132" applyNumberFormat="1" applyFont="1" applyBorder="1" applyAlignment="1" applyProtection="1">
      <alignment horizontal="center" vertical="center" wrapText="1"/>
      <protection locked="0"/>
    </xf>
    <xf numFmtId="189" fontId="26" fillId="0" borderId="17" xfId="132" applyNumberFormat="1" applyFont="1" applyBorder="1" applyAlignment="1" applyProtection="1">
      <alignment horizontal="center" vertical="center" wrapText="1"/>
      <protection locked="0"/>
    </xf>
    <xf numFmtId="0" fontId="26" fillId="0" borderId="17" xfId="132" applyFont="1" applyBorder="1" applyAlignment="1" applyProtection="1">
      <alignment horizontal="center" vertical="center" wrapText="1"/>
      <protection locked="0"/>
    </xf>
    <xf numFmtId="188" fontId="51" fillId="0" borderId="1" xfId="0" applyNumberFormat="1" applyFont="1" applyBorder="1" applyAlignment="1">
      <alignment horizontal="center" vertical="top" wrapText="1"/>
    </xf>
    <xf numFmtId="188" fontId="51" fillId="0" borderId="2" xfId="0" applyNumberFormat="1" applyFont="1" applyBorder="1" applyAlignment="1">
      <alignment horizontal="center" vertical="top" wrapText="1"/>
    </xf>
    <xf numFmtId="10" fontId="51" fillId="0" borderId="2" xfId="0" applyNumberFormat="1" applyFont="1" applyBorder="1" applyAlignment="1">
      <alignment horizontal="center" vertical="top" wrapText="1"/>
    </xf>
    <xf numFmtId="10" fontId="51" fillId="0" borderId="17" xfId="0" applyNumberFormat="1" applyFont="1" applyBorder="1" applyAlignment="1">
      <alignment horizontal="center" vertical="top" wrapText="1"/>
    </xf>
    <xf numFmtId="0" fontId="51" fillId="0" borderId="1" xfId="0" applyFont="1" applyBorder="1" applyAlignment="1">
      <alignment horizontal="center" vertical="top" wrapText="1"/>
    </xf>
    <xf numFmtId="0" fontId="51" fillId="0" borderId="2" xfId="0" applyFont="1" applyBorder="1" applyAlignment="1">
      <alignment horizontal="center" vertical="top" wrapText="1"/>
    </xf>
    <xf numFmtId="0" fontId="26" fillId="0" borderId="1" xfId="19" applyFont="1" applyFill="1" applyBorder="1" applyAlignment="1" applyProtection="1">
      <alignment horizontal="center" vertical="top" wrapText="1" shrinkToFit="1"/>
      <protection locked="0"/>
    </xf>
    <xf numFmtId="0" fontId="28" fillId="0" borderId="2" xfId="19" applyFont="1" applyFill="1" applyBorder="1" applyAlignment="1" applyProtection="1">
      <alignment horizontal="center" vertical="top" wrapText="1" shrinkToFit="1"/>
      <protection locked="0"/>
    </xf>
    <xf numFmtId="0" fontId="26" fillId="0" borderId="3" xfId="132" applyFont="1" applyBorder="1" applyAlignment="1" applyProtection="1">
      <alignment horizontal="center" vertical="top" wrapText="1"/>
      <protection locked="0"/>
    </xf>
    <xf numFmtId="0" fontId="42" fillId="0" borderId="9" xfId="132" applyFont="1" applyBorder="1" applyAlignment="1" applyProtection="1">
      <alignment horizontal="left" vertical="center"/>
      <protection locked="0"/>
    </xf>
    <xf numFmtId="0" fontId="56" fillId="0" borderId="10" xfId="132" applyFont="1" applyBorder="1" applyAlignment="1" applyProtection="1">
      <alignment horizontal="left" vertical="center"/>
      <protection locked="0"/>
    </xf>
    <xf numFmtId="0" fontId="56" fillId="0" borderId="14" xfId="132" applyFont="1" applyBorder="1" applyAlignment="1" applyProtection="1">
      <alignment horizontal="left" vertical="center"/>
      <protection locked="0"/>
    </xf>
    <xf numFmtId="0" fontId="56" fillId="0" borderId="12" xfId="132" applyFont="1" applyBorder="1" applyAlignment="1" applyProtection="1">
      <alignment horizontal="left" vertical="center"/>
      <protection locked="0"/>
    </xf>
    <xf numFmtId="0" fontId="56" fillId="0" borderId="13" xfId="132" applyFont="1" applyBorder="1" applyAlignment="1" applyProtection="1">
      <alignment horizontal="left" vertical="center"/>
      <protection locked="0"/>
    </xf>
    <xf numFmtId="0" fontId="56" fillId="0" borderId="15" xfId="132" applyFont="1" applyBorder="1" applyAlignment="1" applyProtection="1">
      <alignment horizontal="left" vertical="center"/>
      <protection locked="0"/>
    </xf>
    <xf numFmtId="0" fontId="42" fillId="0" borderId="10" xfId="132" applyFont="1" applyBorder="1" applyAlignment="1" applyProtection="1">
      <alignment horizontal="left" vertical="center"/>
      <protection locked="0"/>
    </xf>
    <xf numFmtId="0" fontId="42" fillId="0" borderId="14" xfId="132" applyFont="1" applyBorder="1" applyAlignment="1" applyProtection="1">
      <alignment horizontal="left" vertical="center"/>
      <protection locked="0"/>
    </xf>
    <xf numFmtId="0" fontId="42" fillId="0" borderId="12" xfId="132" applyFont="1" applyBorder="1" applyAlignment="1" applyProtection="1">
      <alignment horizontal="left" vertical="center"/>
      <protection locked="0"/>
    </xf>
    <xf numFmtId="0" fontId="42" fillId="0" borderId="13" xfId="132" applyFont="1" applyBorder="1" applyAlignment="1" applyProtection="1">
      <alignment horizontal="left" vertical="center"/>
      <protection locked="0"/>
    </xf>
    <xf numFmtId="0" fontId="42" fillId="0" borderId="15" xfId="132" applyFont="1" applyBorder="1" applyAlignment="1" applyProtection="1">
      <alignment horizontal="left" vertical="center"/>
      <protection locked="0"/>
    </xf>
    <xf numFmtId="0" fontId="42" fillId="0" borderId="9" xfId="132" applyFont="1" applyBorder="1" applyAlignment="1" applyProtection="1">
      <alignment horizontal="left" vertical="center" wrapText="1"/>
      <protection locked="0"/>
    </xf>
    <xf numFmtId="0" fontId="42" fillId="0" borderId="10" xfId="132" applyFont="1" applyBorder="1" applyAlignment="1" applyProtection="1">
      <alignment horizontal="left" vertical="center" wrapText="1"/>
      <protection locked="0"/>
    </xf>
    <xf numFmtId="0" fontId="42" fillId="0" borderId="14" xfId="132" applyFont="1" applyBorder="1" applyAlignment="1" applyProtection="1">
      <alignment horizontal="left" vertical="center" wrapText="1"/>
      <protection locked="0"/>
    </xf>
    <xf numFmtId="0" fontId="42" fillId="0" borderId="12" xfId="132" applyFont="1" applyBorder="1" applyAlignment="1" applyProtection="1">
      <alignment horizontal="left" vertical="center" wrapText="1"/>
      <protection locked="0"/>
    </xf>
    <xf numFmtId="0" fontId="42" fillId="0" borderId="13" xfId="132" applyFont="1" applyBorder="1" applyAlignment="1" applyProtection="1">
      <alignment horizontal="left" vertical="center" wrapText="1"/>
      <protection locked="0"/>
    </xf>
    <xf numFmtId="0" fontId="42" fillId="0" borderId="15" xfId="132" applyFont="1" applyBorder="1" applyAlignment="1" applyProtection="1">
      <alignment horizontal="left" vertical="center" wrapText="1"/>
      <protection locked="0"/>
    </xf>
    <xf numFmtId="0" fontId="47" fillId="0" borderId="1" xfId="132" applyFont="1" applyBorder="1" applyAlignment="1" applyProtection="1">
      <alignment horizontal="center" vertical="center" wrapText="1"/>
      <protection locked="0"/>
    </xf>
    <xf numFmtId="189" fontId="47" fillId="0" borderId="1" xfId="132" applyNumberFormat="1" applyFont="1" applyBorder="1" applyAlignment="1" applyProtection="1">
      <alignment horizontal="center" vertical="center" wrapText="1"/>
      <protection locked="0"/>
    </xf>
    <xf numFmtId="10" fontId="47" fillId="0" borderId="1" xfId="132" applyNumberFormat="1" applyFont="1" applyBorder="1" applyAlignment="1" applyProtection="1">
      <alignment horizontal="center" vertical="center" wrapText="1"/>
      <protection locked="0"/>
    </xf>
    <xf numFmtId="0" fontId="26" fillId="4" borderId="1" xfId="698" applyFont="1" applyFill="1" applyBorder="1" applyAlignment="1" applyProtection="1">
      <alignment horizontal="left" vertical="center" wrapText="1"/>
      <protection locked="0"/>
    </xf>
    <xf numFmtId="0" fontId="26" fillId="4" borderId="1" xfId="698" applyFont="1" applyFill="1" applyBorder="1" applyAlignment="1" applyProtection="1">
      <alignment horizontal="center" vertical="center" wrapText="1"/>
      <protection locked="0"/>
    </xf>
    <xf numFmtId="0" fontId="26" fillId="4" borderId="1" xfId="698" applyFont="1" applyFill="1" applyBorder="1" applyAlignment="1" applyProtection="1">
      <alignment horizontal="center" vertical="top" wrapText="1"/>
      <protection locked="0"/>
    </xf>
    <xf numFmtId="0" fontId="51" fillId="4" borderId="1" xfId="132" applyFont="1" applyFill="1" applyBorder="1" applyAlignment="1" applyProtection="1">
      <alignment horizontal="center" vertical="center" wrapText="1"/>
      <protection locked="0"/>
    </xf>
    <xf numFmtId="0" fontId="51" fillId="4" borderId="1" xfId="19" applyNumberFormat="1" applyFont="1" applyFill="1" applyBorder="1" applyAlignment="1" applyProtection="1">
      <alignment horizontal="center" vertical="center" wrapText="1"/>
      <protection locked="0"/>
    </xf>
    <xf numFmtId="49" fontId="51" fillId="4" borderId="1" xfId="132" applyNumberFormat="1" applyFont="1" applyFill="1" applyBorder="1" applyAlignment="1" applyProtection="1">
      <alignment horizontal="center" vertical="center" wrapText="1"/>
      <protection locked="0"/>
    </xf>
    <xf numFmtId="0" fontId="51" fillId="4" borderId="1" xfId="132" applyFont="1" applyFill="1" applyBorder="1" applyAlignment="1" applyProtection="1">
      <alignment vertical="center" wrapText="1"/>
      <protection locked="0"/>
    </xf>
    <xf numFmtId="49" fontId="51" fillId="4" borderId="1" xfId="19" applyNumberFormat="1" applyFont="1" applyFill="1" applyBorder="1" applyAlignment="1" applyProtection="1">
      <alignment horizontal="center" vertical="center" wrapText="1"/>
      <protection locked="0"/>
    </xf>
    <xf numFmtId="0" fontId="51" fillId="4" borderId="1" xfId="0" applyFont="1" applyFill="1" applyBorder="1" applyAlignment="1">
      <alignment horizontal="center" vertical="center" wrapText="1"/>
    </xf>
    <xf numFmtId="0" fontId="51" fillId="4" borderId="1" xfId="19" applyFont="1" applyFill="1" applyBorder="1" applyAlignment="1" applyProtection="1">
      <alignment horizontal="center" vertical="center" wrapText="1" shrinkToFit="1"/>
      <protection locked="0"/>
    </xf>
    <xf numFmtId="0" fontId="51" fillId="4" borderId="2" xfId="132" applyFont="1" applyFill="1" applyBorder="1" applyAlignment="1" applyProtection="1">
      <alignment horizontal="center" vertical="center" wrapText="1"/>
      <protection locked="0"/>
    </xf>
    <xf numFmtId="0" fontId="51" fillId="4" borderId="3" xfId="132" applyFont="1" applyFill="1" applyBorder="1" applyAlignment="1" applyProtection="1">
      <alignment horizontal="center" vertical="center" wrapText="1"/>
      <protection locked="0"/>
    </xf>
    <xf numFmtId="0" fontId="5" fillId="4" borderId="11" xfId="698" applyFont="1" applyFill="1" applyBorder="1" applyAlignment="1" applyProtection="1">
      <alignment horizontal="center" vertical="center" wrapText="1"/>
      <protection locked="0"/>
    </xf>
    <xf numFmtId="0" fontId="5" fillId="4" borderId="0" xfId="698" applyFont="1" applyFill="1" applyAlignment="1" applyProtection="1">
      <alignment horizontal="center" vertical="center" wrapText="1"/>
      <protection locked="0"/>
    </xf>
    <xf numFmtId="0" fontId="5" fillId="4" borderId="12" xfId="698" applyFont="1" applyFill="1" applyBorder="1" applyAlignment="1" applyProtection="1">
      <alignment horizontal="center" vertical="center" wrapText="1"/>
      <protection locked="0"/>
    </xf>
    <xf numFmtId="0" fontId="5" fillId="4" borderId="13" xfId="698" applyFont="1" applyFill="1" applyBorder="1" applyAlignment="1" applyProtection="1">
      <alignment horizontal="center" vertical="center" wrapText="1"/>
      <protection locked="0"/>
    </xf>
    <xf numFmtId="0" fontId="26" fillId="4" borderId="1" xfId="698" applyFont="1" applyFill="1" applyBorder="1" applyAlignment="1" applyProtection="1">
      <alignment horizontal="left" vertical="top" wrapText="1"/>
      <protection locked="0"/>
    </xf>
    <xf numFmtId="0" fontId="47" fillId="4" borderId="1" xfId="698" applyFont="1" applyFill="1" applyBorder="1" applyAlignment="1" applyProtection="1">
      <alignment horizontal="center" vertical="center" wrapText="1"/>
      <protection locked="0"/>
    </xf>
    <xf numFmtId="0" fontId="43" fillId="0" borderId="1" xfId="132" applyFont="1" applyBorder="1" applyAlignment="1" applyProtection="1">
      <alignment horizontal="left" vertical="center"/>
      <protection locked="0"/>
    </xf>
    <xf numFmtId="0" fontId="43" fillId="0" borderId="1" xfId="132" applyFont="1" applyBorder="1" applyAlignment="1" applyProtection="1">
      <alignment horizontal="left" vertical="center" wrapText="1"/>
      <protection locked="0"/>
    </xf>
    <xf numFmtId="0" fontId="44" fillId="0" borderId="1" xfId="132" applyFont="1" applyBorder="1" applyAlignment="1" applyProtection="1">
      <alignment horizontal="left" vertical="center" wrapText="1"/>
      <protection locked="0"/>
    </xf>
    <xf numFmtId="0" fontId="45" fillId="0" borderId="1" xfId="132" applyFont="1" applyBorder="1" applyAlignment="1" applyProtection="1">
      <alignment horizontal="left" vertical="center" wrapText="1"/>
      <protection locked="0"/>
    </xf>
    <xf numFmtId="0" fontId="43" fillId="0" borderId="1" xfId="132" applyFont="1" applyBorder="1" applyAlignment="1" applyProtection="1">
      <alignment horizontal="center" vertical="center" wrapText="1"/>
      <protection locked="0"/>
    </xf>
    <xf numFmtId="0" fontId="43" fillId="0" borderId="1" xfId="132" applyFont="1" applyBorder="1" applyAlignment="1" applyProtection="1">
      <alignment horizontal="center" vertical="top" wrapText="1"/>
      <protection locked="0"/>
    </xf>
    <xf numFmtId="0" fontId="23" fillId="0" borderId="1" xfId="132" applyFont="1" applyBorder="1" applyAlignment="1" applyProtection="1">
      <alignment horizontal="center" vertical="center" wrapText="1"/>
      <protection locked="0"/>
    </xf>
    <xf numFmtId="0" fontId="23" fillId="0" borderId="1" xfId="19" applyNumberFormat="1" applyFont="1" applyFill="1" applyBorder="1" applyAlignment="1" applyProtection="1">
      <alignment horizontal="center" vertical="center" wrapText="1"/>
      <protection locked="0"/>
    </xf>
    <xf numFmtId="49" fontId="23" fillId="0" borderId="1" xfId="132" applyNumberFormat="1" applyFont="1" applyBorder="1" applyAlignment="1" applyProtection="1">
      <alignment horizontal="center" vertical="center" wrapText="1"/>
      <protection locked="0"/>
    </xf>
    <xf numFmtId="49" fontId="23" fillId="0" borderId="2" xfId="132" applyNumberFormat="1" applyFont="1" applyBorder="1" applyAlignment="1" applyProtection="1">
      <alignment horizontal="center" vertical="center" wrapText="1"/>
      <protection locked="0"/>
    </xf>
    <xf numFmtId="49" fontId="23" fillId="0" borderId="3" xfId="132" applyNumberFormat="1" applyFont="1" applyBorder="1" applyAlignment="1" applyProtection="1">
      <alignment horizontal="center" vertical="center" wrapText="1"/>
      <protection locked="0"/>
    </xf>
    <xf numFmtId="49" fontId="23" fillId="0" borderId="1" xfId="19" applyNumberFormat="1" applyFont="1" applyFill="1" applyBorder="1" applyAlignment="1" applyProtection="1">
      <alignment horizontal="center" vertical="center" wrapText="1"/>
      <protection locked="0"/>
    </xf>
    <xf numFmtId="179" fontId="23" fillId="0" borderId="1" xfId="132" applyNumberFormat="1" applyFont="1" applyBorder="1" applyAlignment="1" applyProtection="1">
      <alignment horizontal="center" vertical="center" wrapText="1"/>
      <protection locked="0"/>
    </xf>
    <xf numFmtId="184" fontId="27" fillId="0" borderId="1" xfId="0" applyNumberFormat="1" applyFont="1" applyBorder="1" applyAlignment="1">
      <alignment horizontal="center" vertical="center" wrapText="1"/>
    </xf>
    <xf numFmtId="179" fontId="27" fillId="0" borderId="1" xfId="0" applyNumberFormat="1" applyFont="1" applyBorder="1" applyAlignment="1">
      <alignment horizontal="center" vertical="center" wrapText="1"/>
    </xf>
    <xf numFmtId="10" fontId="27" fillId="0" borderId="1" xfId="0" applyNumberFormat="1" applyFont="1" applyBorder="1" applyAlignment="1">
      <alignment horizontal="center" vertical="center" wrapText="1"/>
    </xf>
    <xf numFmtId="0" fontId="27" fillId="0" borderId="1" xfId="0" applyFont="1" applyBorder="1" applyAlignment="1">
      <alignment horizontal="center" vertical="center" wrapText="1"/>
    </xf>
    <xf numFmtId="0" fontId="23" fillId="0" borderId="2" xfId="132" applyFont="1" applyBorder="1" applyAlignment="1" applyProtection="1">
      <alignment horizontal="center" vertical="center" wrapText="1"/>
      <protection locked="0"/>
    </xf>
    <xf numFmtId="0" fontId="23" fillId="0" borderId="3" xfId="132" applyFont="1" applyBorder="1" applyAlignment="1" applyProtection="1">
      <alignment horizontal="center" vertical="center" wrapText="1"/>
      <protection locked="0"/>
    </xf>
    <xf numFmtId="188" fontId="23" fillId="0" borderId="1" xfId="132" applyNumberFormat="1" applyFont="1" applyBorder="1" applyAlignment="1" applyProtection="1">
      <alignment horizontal="center" vertical="center" wrapText="1"/>
      <protection locked="0"/>
    </xf>
    <xf numFmtId="0" fontId="23" fillId="0" borderId="1" xfId="19" applyFont="1" applyFill="1" applyBorder="1" applyAlignment="1" applyProtection="1">
      <alignment horizontal="center" vertical="center" wrapText="1" shrinkToFit="1"/>
      <protection locked="0"/>
    </xf>
    <xf numFmtId="0" fontId="28" fillId="0" borderId="1" xfId="132" applyFont="1" applyBorder="1" applyAlignment="1" applyProtection="1">
      <alignment horizontal="left" vertical="center"/>
      <protection locked="0"/>
    </xf>
    <xf numFmtId="0" fontId="41" fillId="0" borderId="1" xfId="132" applyFont="1" applyBorder="1" applyAlignment="1" applyProtection="1">
      <alignment horizontal="left" vertical="center"/>
      <protection locked="0"/>
    </xf>
    <xf numFmtId="0" fontId="15" fillId="0" borderId="1" xfId="132" applyFont="1" applyBorder="1" applyAlignment="1" applyProtection="1">
      <alignment horizontal="left" vertical="center" wrapText="1"/>
      <protection locked="0"/>
    </xf>
    <xf numFmtId="0" fontId="26" fillId="0" borderId="1" xfId="132" applyFont="1" applyBorder="1" applyAlignment="1" applyProtection="1">
      <alignment horizontal="left" vertical="center" wrapText="1"/>
      <protection locked="0"/>
    </xf>
    <xf numFmtId="179" fontId="47" fillId="0" borderId="1" xfId="132" applyNumberFormat="1" applyFont="1" applyBorder="1" applyAlignment="1" applyProtection="1">
      <alignment horizontal="center" vertical="center" wrapText="1"/>
      <protection locked="0"/>
    </xf>
    <xf numFmtId="184" fontId="47" fillId="0" borderId="1" xfId="132" applyNumberFormat="1" applyFont="1" applyBorder="1" applyAlignment="1" applyProtection="1">
      <alignment horizontal="center" vertical="center" wrapText="1"/>
      <protection locked="0"/>
    </xf>
    <xf numFmtId="188" fontId="47" fillId="0" borderId="1" xfId="132" applyNumberFormat="1" applyFont="1" applyBorder="1" applyAlignment="1" applyProtection="1">
      <alignment horizontal="center" vertical="center" wrapText="1"/>
      <protection locked="0"/>
    </xf>
    <xf numFmtId="0" fontId="35" fillId="0" borderId="0" xfId="0" applyFont="1" applyAlignment="1">
      <alignment horizontal="center" vertical="center"/>
    </xf>
    <xf numFmtId="0" fontId="36" fillId="0" borderId="0" xfId="0" applyFont="1" applyAlignment="1">
      <alignment horizontal="center" vertical="center"/>
    </xf>
    <xf numFmtId="181" fontId="25" fillId="0" borderId="4" xfId="0" applyNumberFormat="1" applyFont="1" applyBorder="1" applyAlignment="1">
      <alignment horizontal="center" vertical="center" wrapText="1"/>
    </xf>
    <xf numFmtId="181" fontId="25" fillId="0" borderId="5" xfId="0" applyNumberFormat="1" applyFont="1" applyBorder="1" applyAlignment="1">
      <alignment horizontal="center" vertical="center" wrapText="1"/>
    </xf>
    <xf numFmtId="181" fontId="25" fillId="0" borderId="6" xfId="0" applyNumberFormat="1" applyFont="1" applyBorder="1" applyAlignment="1">
      <alignment horizontal="center" vertical="center" wrapText="1"/>
    </xf>
    <xf numFmtId="0" fontId="36" fillId="0" borderId="2" xfId="0" applyFont="1" applyBorder="1" applyAlignment="1">
      <alignment horizontal="center" vertical="center"/>
    </xf>
    <xf numFmtId="0" fontId="36" fillId="0" borderId="3" xfId="0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center" wrapText="1"/>
    </xf>
    <xf numFmtId="179" fontId="25" fillId="0" borderId="1" xfId="0" applyNumberFormat="1" applyFont="1" applyBorder="1" applyAlignment="1">
      <alignment horizontal="center" vertical="center" wrapText="1"/>
    </xf>
    <xf numFmtId="10" fontId="25" fillId="0" borderId="1" xfId="0" applyNumberFormat="1" applyFont="1" applyBorder="1" applyAlignment="1">
      <alignment horizontal="center" vertical="center" wrapText="1"/>
    </xf>
    <xf numFmtId="184" fontId="25" fillId="0" borderId="1" xfId="0" applyNumberFormat="1" applyFont="1" applyBorder="1" applyAlignment="1">
      <alignment horizontal="center" vertical="center" wrapText="1"/>
    </xf>
    <xf numFmtId="0" fontId="15" fillId="0" borderId="1" xfId="132" applyFont="1" applyBorder="1" applyAlignment="1" applyProtection="1">
      <alignment horizontal="center" vertical="center"/>
      <protection locked="0"/>
    </xf>
    <xf numFmtId="0" fontId="5" fillId="0" borderId="1" xfId="132" applyFont="1" applyBorder="1" applyAlignment="1" applyProtection="1">
      <alignment horizontal="center" vertical="center"/>
      <protection locked="0"/>
    </xf>
    <xf numFmtId="0" fontId="15" fillId="0" borderId="1" xfId="132" applyFont="1" applyBorder="1" applyAlignment="1" applyProtection="1">
      <alignment horizontal="center" vertical="center" wrapText="1"/>
      <protection locked="0"/>
    </xf>
    <xf numFmtId="0" fontId="5" fillId="0" borderId="1" xfId="132" applyFont="1" applyBorder="1" applyAlignment="1" applyProtection="1">
      <alignment horizontal="center" vertical="center" wrapText="1"/>
      <protection locked="0"/>
    </xf>
    <xf numFmtId="0" fontId="5" fillId="0" borderId="1" xfId="132" applyFont="1" applyBorder="1" applyAlignment="1" applyProtection="1">
      <alignment horizontal="right" vertical="center" wrapText="1"/>
      <protection locked="0"/>
    </xf>
    <xf numFmtId="181" fontId="5" fillId="0" borderId="1" xfId="132" applyNumberFormat="1" applyFont="1" applyBorder="1" applyAlignment="1" applyProtection="1">
      <alignment horizontal="center" vertical="center" wrapText="1"/>
      <protection locked="0"/>
    </xf>
    <xf numFmtId="179" fontId="5" fillId="0" borderId="1" xfId="132" applyNumberFormat="1" applyFont="1" applyBorder="1" applyAlignment="1" applyProtection="1">
      <alignment horizontal="right" vertical="center" wrapText="1"/>
      <protection locked="0"/>
    </xf>
    <xf numFmtId="10" fontId="5" fillId="0" borderId="1" xfId="132" applyNumberFormat="1" applyFont="1" applyBorder="1" applyAlignment="1" applyProtection="1">
      <alignment horizontal="right" vertical="center" wrapText="1"/>
      <protection locked="0"/>
    </xf>
    <xf numFmtId="184" fontId="5" fillId="0" borderId="1" xfId="132" applyNumberFormat="1" applyFont="1" applyBorder="1" applyAlignment="1" applyProtection="1">
      <alignment horizontal="right" vertical="center" wrapText="1"/>
      <protection locked="0"/>
    </xf>
    <xf numFmtId="0" fontId="26" fillId="0" borderId="1" xfId="132" applyFont="1" applyBorder="1" applyAlignment="1" applyProtection="1">
      <alignment horizontal="left" vertical="center"/>
      <protection locked="0"/>
    </xf>
    <xf numFmtId="0" fontId="26" fillId="0" borderId="1" xfId="132" applyFont="1" applyBorder="1" applyAlignment="1" applyProtection="1">
      <alignment horizontal="center" vertical="center"/>
      <protection locked="0"/>
    </xf>
    <xf numFmtId="0" fontId="28" fillId="0" borderId="1" xfId="132" applyFont="1" applyBorder="1" applyAlignment="1" applyProtection="1">
      <alignment horizontal="left" vertical="center" wrapText="1"/>
      <protection locked="0"/>
    </xf>
    <xf numFmtId="0" fontId="22" fillId="0" borderId="1" xfId="132" applyBorder="1" applyAlignment="1" applyProtection="1">
      <alignment horizontal="center" vertical="center" wrapText="1"/>
      <protection locked="0"/>
    </xf>
    <xf numFmtId="0" fontId="22" fillId="0" borderId="1" xfId="978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132" applyFont="1" applyBorder="1" applyAlignment="1" applyProtection="1">
      <alignment horizontal="center" vertical="center" wrapText="1"/>
      <protection locked="0"/>
    </xf>
    <xf numFmtId="49" fontId="22" fillId="0" borderId="1" xfId="132" applyNumberFormat="1" applyBorder="1" applyAlignment="1" applyProtection="1">
      <alignment horizontal="center" vertical="center" wrapText="1"/>
      <protection locked="0"/>
    </xf>
    <xf numFmtId="49" fontId="22" fillId="0" borderId="2" xfId="132" applyNumberFormat="1" applyBorder="1" applyAlignment="1" applyProtection="1">
      <alignment horizontal="center" vertical="center" wrapText="1"/>
      <protection locked="0"/>
    </xf>
    <xf numFmtId="49" fontId="22" fillId="0" borderId="3" xfId="132" applyNumberFormat="1" applyBorder="1" applyAlignment="1" applyProtection="1">
      <alignment horizontal="center" vertical="center" wrapText="1"/>
      <protection locked="0"/>
    </xf>
    <xf numFmtId="49" fontId="22" fillId="0" borderId="1" xfId="978" applyNumberFormat="1" applyFont="1" applyFill="1" applyBorder="1" applyAlignment="1" applyProtection="1">
      <alignment horizontal="center" vertical="center" wrapText="1"/>
      <protection locked="0"/>
    </xf>
    <xf numFmtId="49" fontId="30" fillId="0" borderId="1" xfId="978" applyNumberFormat="1" applyFont="1" applyFill="1" applyBorder="1" applyAlignment="1" applyProtection="1">
      <alignment horizontal="center" vertical="center" wrapText="1"/>
      <protection locked="0"/>
    </xf>
    <xf numFmtId="179" fontId="22" fillId="0" borderId="1" xfId="132" applyNumberFormat="1" applyBorder="1" applyAlignment="1" applyProtection="1">
      <alignment horizontal="center" vertical="center" wrapText="1"/>
      <protection locked="0"/>
    </xf>
    <xf numFmtId="184" fontId="22" fillId="0" borderId="1" xfId="132" applyNumberFormat="1" applyBorder="1" applyAlignment="1" applyProtection="1">
      <alignment horizontal="center" vertical="center" wrapText="1"/>
      <protection locked="0"/>
    </xf>
    <xf numFmtId="0" fontId="31" fillId="0" borderId="1" xfId="132" applyFont="1" applyBorder="1" applyAlignment="1" applyProtection="1">
      <alignment horizontal="center" vertical="center" wrapText="1"/>
      <protection locked="0"/>
    </xf>
    <xf numFmtId="181" fontId="31" fillId="0" borderId="1" xfId="132" applyNumberFormat="1" applyFont="1" applyBorder="1" applyAlignment="1" applyProtection="1">
      <alignment horizontal="center" vertical="center" wrapText="1"/>
      <protection locked="0"/>
    </xf>
    <xf numFmtId="179" fontId="31" fillId="0" borderId="1" xfId="132" applyNumberFormat="1" applyFont="1" applyBorder="1" applyAlignment="1" applyProtection="1">
      <alignment horizontal="center" vertical="center" wrapText="1"/>
      <protection locked="0"/>
    </xf>
    <xf numFmtId="10" fontId="31" fillId="0" borderId="1" xfId="132" applyNumberFormat="1" applyFont="1" applyBorder="1" applyAlignment="1" applyProtection="1">
      <alignment horizontal="center" vertical="center" wrapText="1"/>
      <protection locked="0"/>
    </xf>
    <xf numFmtId="184" fontId="31" fillId="0" borderId="1" xfId="132" applyNumberFormat="1" applyFont="1" applyBorder="1" applyAlignment="1" applyProtection="1">
      <alignment horizontal="center" vertical="center" wrapText="1"/>
      <protection locked="0"/>
    </xf>
    <xf numFmtId="0" fontId="26" fillId="0" borderId="1" xfId="132" applyFont="1" applyBorder="1" applyAlignment="1" applyProtection="1">
      <alignment horizontal="left" vertical="top" wrapText="1"/>
      <protection locked="0"/>
    </xf>
    <xf numFmtId="0" fontId="2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186" fontId="0" fillId="0" borderId="0" xfId="0" applyNumberFormat="1" applyAlignment="1">
      <alignment horizontal="center" vertical="center"/>
    </xf>
    <xf numFmtId="186" fontId="20" fillId="0" borderId="4" xfId="0" applyNumberFormat="1" applyFont="1" applyBorder="1" applyAlignment="1">
      <alignment horizontal="center" vertical="center" wrapText="1"/>
    </xf>
    <xf numFmtId="186" fontId="20" fillId="0" borderId="5" xfId="0" applyNumberFormat="1" applyFont="1" applyBorder="1" applyAlignment="1">
      <alignment horizontal="center" vertical="center" wrapText="1"/>
    </xf>
    <xf numFmtId="186" fontId="20" fillId="0" borderId="6" xfId="0" applyNumberFormat="1" applyFont="1" applyBorder="1" applyAlignment="1">
      <alignment horizontal="center" vertical="center" wrapText="1"/>
    </xf>
    <xf numFmtId="0" fontId="20" fillId="0" borderId="2" xfId="0" applyFont="1" applyBorder="1" applyAlignment="1">
      <alignment horizontal="center" vertical="center"/>
    </xf>
    <xf numFmtId="0" fontId="20" fillId="0" borderId="3" xfId="0" applyFont="1" applyBorder="1" applyAlignment="1">
      <alignment horizontal="center" vertical="center"/>
    </xf>
    <xf numFmtId="0" fontId="20" fillId="0" borderId="1" xfId="0" applyFont="1" applyBorder="1" applyAlignment="1">
      <alignment horizontal="center" vertical="center" wrapText="1"/>
    </xf>
    <xf numFmtId="186" fontId="20" fillId="0" borderId="1" xfId="0" applyNumberFormat="1" applyFont="1" applyBorder="1" applyAlignment="1">
      <alignment horizontal="center" vertical="center" wrapText="1"/>
    </xf>
    <xf numFmtId="10" fontId="20" fillId="0" borderId="1" xfId="0" applyNumberFormat="1" applyFont="1" applyBorder="1" applyAlignment="1">
      <alignment horizontal="center" vertical="center" wrapText="1"/>
    </xf>
    <xf numFmtId="184" fontId="20" fillId="0" borderId="1" xfId="0" applyNumberFormat="1" applyFont="1" applyBorder="1" applyAlignment="1">
      <alignment horizontal="center" vertical="center" wrapText="1"/>
    </xf>
    <xf numFmtId="179" fontId="20" fillId="0" borderId="1" xfId="0" applyNumberFormat="1" applyFont="1" applyBorder="1" applyAlignment="1">
      <alignment horizontal="center" vertical="center" wrapText="1"/>
    </xf>
    <xf numFmtId="0" fontId="20" fillId="0" borderId="1" xfId="132" applyFont="1" applyBorder="1" applyAlignment="1" applyProtection="1">
      <alignment horizontal="center" vertical="center"/>
      <protection locked="0"/>
    </xf>
    <xf numFmtId="0" fontId="20" fillId="0" borderId="1" xfId="132" applyFont="1" applyBorder="1" applyAlignment="1" applyProtection="1">
      <alignment horizontal="center" vertical="center" wrapText="1"/>
      <protection locked="0"/>
    </xf>
    <xf numFmtId="178" fontId="5" fillId="0" borderId="1" xfId="132" applyNumberFormat="1" applyFont="1" applyBorder="1" applyAlignment="1" applyProtection="1">
      <alignment horizontal="right" vertical="center" wrapText="1"/>
      <protection locked="0"/>
    </xf>
    <xf numFmtId="0" fontId="10" fillId="0" borderId="1" xfId="132" applyFont="1" applyBorder="1" applyAlignment="1" applyProtection="1">
      <alignment horizontal="left" vertical="center" wrapText="1"/>
      <protection locked="0"/>
    </xf>
    <xf numFmtId="0" fontId="9" fillId="0" borderId="1" xfId="132" applyFont="1" applyBorder="1" applyAlignment="1" applyProtection="1">
      <alignment horizontal="center" vertical="center" wrapText="1"/>
      <protection locked="0"/>
    </xf>
    <xf numFmtId="0" fontId="9" fillId="0" borderId="1" xfId="132" applyFont="1" applyBorder="1" applyAlignment="1" applyProtection="1">
      <alignment horizontal="center" vertical="top" wrapText="1"/>
      <protection locked="0"/>
    </xf>
    <xf numFmtId="178" fontId="3" fillId="0" borderId="4" xfId="0" applyNumberFormat="1" applyFont="1" applyBorder="1" applyAlignment="1">
      <alignment horizontal="center" vertical="center" wrapText="1"/>
    </xf>
    <xf numFmtId="178" fontId="3" fillId="0" borderId="5" xfId="0" applyNumberFormat="1" applyFont="1" applyBorder="1" applyAlignment="1">
      <alignment horizontal="center" vertical="center" wrapText="1"/>
    </xf>
    <xf numFmtId="178" fontId="3" fillId="0" borderId="6" xfId="0" applyNumberFormat="1" applyFont="1" applyBorder="1" applyAlignment="1">
      <alignment horizontal="center" vertical="center" wrapText="1"/>
    </xf>
    <xf numFmtId="0" fontId="11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Border="1" applyAlignment="1">
      <alignment horizontal="center" vertical="center" wrapText="1"/>
    </xf>
    <xf numFmtId="178" fontId="3" fillId="0" borderId="1" xfId="0" applyNumberFormat="1" applyFont="1" applyBorder="1" applyAlignment="1">
      <alignment horizontal="center" vertical="center" wrapText="1"/>
    </xf>
    <xf numFmtId="10" fontId="3" fillId="0" borderId="1" xfId="0" applyNumberFormat="1" applyFont="1" applyBorder="1" applyAlignment="1">
      <alignment horizontal="center" vertical="center" wrapText="1"/>
    </xf>
    <xf numFmtId="181" fontId="3" fillId="0" borderId="1" xfId="0" applyNumberFormat="1" applyFont="1" applyBorder="1" applyAlignment="1">
      <alignment horizontal="center" vertical="center" wrapText="1"/>
    </xf>
    <xf numFmtId="179" fontId="3" fillId="0" borderId="1" xfId="0" applyNumberFormat="1" applyFont="1" applyBorder="1" applyAlignment="1">
      <alignment horizontal="center" vertical="center" wrapText="1"/>
    </xf>
    <xf numFmtId="0" fontId="3" fillId="0" borderId="2" xfId="132" applyFont="1" applyBorder="1" applyAlignment="1" applyProtection="1">
      <alignment horizontal="center" vertical="center" wrapText="1"/>
      <protection locked="0"/>
    </xf>
    <xf numFmtId="0" fontId="3" fillId="0" borderId="3" xfId="132" applyFont="1" applyBorder="1" applyAlignment="1" applyProtection="1">
      <alignment horizontal="center" vertical="center" wrapText="1"/>
      <protection locked="0"/>
    </xf>
    <xf numFmtId="179" fontId="3" fillId="0" borderId="2" xfId="132" applyNumberFormat="1" applyFont="1" applyBorder="1" applyAlignment="1" applyProtection="1">
      <alignment horizontal="center" vertical="center" wrapText="1"/>
      <protection locked="0"/>
    </xf>
    <xf numFmtId="179" fontId="3" fillId="0" borderId="3" xfId="132" applyNumberFormat="1" applyFont="1" applyBorder="1" applyAlignment="1" applyProtection="1">
      <alignment horizontal="center" vertical="center" wrapText="1"/>
      <protection locked="0"/>
    </xf>
    <xf numFmtId="182" fontId="3" fillId="0" borderId="2" xfId="132" applyNumberFormat="1" applyFont="1" applyBorder="1" applyAlignment="1" applyProtection="1">
      <alignment horizontal="center" vertical="center" wrapText="1"/>
      <protection locked="0"/>
    </xf>
    <xf numFmtId="182" fontId="3" fillId="0" borderId="3" xfId="132" applyNumberFormat="1" applyFont="1" applyBorder="1" applyAlignment="1" applyProtection="1">
      <alignment horizontal="center" vertical="center" wrapText="1"/>
      <protection locked="0"/>
    </xf>
    <xf numFmtId="0" fontId="4" fillId="0" borderId="2" xfId="132" applyFont="1" applyBorder="1" applyAlignment="1" applyProtection="1">
      <alignment horizontal="center" vertical="center" wrapText="1"/>
      <protection locked="0"/>
    </xf>
    <xf numFmtId="0" fontId="4" fillId="0" borderId="3" xfId="132" applyFont="1" applyBorder="1" applyAlignment="1" applyProtection="1">
      <alignment horizontal="center" vertical="center" wrapText="1"/>
      <protection locked="0"/>
    </xf>
    <xf numFmtId="0" fontId="19" fillId="0" borderId="1" xfId="19" applyFont="1" applyFill="1" applyBorder="1" applyAlignment="1" applyProtection="1">
      <alignment horizontal="center" vertical="center" wrapText="1" shrinkToFit="1"/>
      <protection locked="0"/>
    </xf>
    <xf numFmtId="0" fontId="8" fillId="0" borderId="9" xfId="132" applyFont="1" applyBorder="1" applyAlignment="1" applyProtection="1">
      <alignment horizontal="center" vertical="center" wrapText="1"/>
      <protection locked="0"/>
    </xf>
    <xf numFmtId="0" fontId="8" fillId="0" borderId="10" xfId="132" applyFont="1" applyBorder="1" applyAlignment="1" applyProtection="1">
      <alignment horizontal="center" vertical="center" wrapText="1"/>
      <protection locked="0"/>
    </xf>
    <xf numFmtId="178" fontId="8" fillId="0" borderId="10" xfId="132" applyNumberFormat="1" applyFont="1" applyBorder="1" applyAlignment="1" applyProtection="1">
      <alignment horizontal="center" vertical="center" wrapText="1"/>
      <protection locked="0"/>
    </xf>
    <xf numFmtId="10" fontId="8" fillId="0" borderId="10" xfId="132" applyNumberFormat="1" applyFont="1" applyBorder="1" applyAlignment="1" applyProtection="1">
      <alignment horizontal="center" vertical="center" wrapText="1"/>
      <protection locked="0"/>
    </xf>
    <xf numFmtId="0" fontId="8" fillId="0" borderId="14" xfId="132" applyFont="1" applyBorder="1" applyAlignment="1" applyProtection="1">
      <alignment horizontal="center" vertical="center" wrapText="1"/>
      <protection locked="0"/>
    </xf>
    <xf numFmtId="0" fontId="8" fillId="0" borderId="11" xfId="132" applyFont="1" applyBorder="1" applyAlignment="1" applyProtection="1">
      <alignment horizontal="center" vertical="center" wrapText="1"/>
      <protection locked="0"/>
    </xf>
    <xf numFmtId="0" fontId="8" fillId="0" borderId="0" xfId="132" applyFont="1" applyAlignment="1" applyProtection="1">
      <alignment horizontal="center" vertical="center" wrapText="1"/>
      <protection locked="0"/>
    </xf>
    <xf numFmtId="178" fontId="8" fillId="0" borderId="0" xfId="132" applyNumberFormat="1" applyFont="1" applyAlignment="1" applyProtection="1">
      <alignment horizontal="center" vertical="center" wrapText="1"/>
      <protection locked="0"/>
    </xf>
    <xf numFmtId="10" fontId="8" fillId="0" borderId="0" xfId="132" applyNumberFormat="1" applyFont="1" applyAlignment="1" applyProtection="1">
      <alignment horizontal="center" vertical="center" wrapText="1"/>
      <protection locked="0"/>
    </xf>
    <xf numFmtId="0" fontId="8" fillId="0" borderId="8" xfId="132" applyFont="1" applyBorder="1" applyAlignment="1" applyProtection="1">
      <alignment horizontal="center" vertical="center" wrapText="1"/>
      <protection locked="0"/>
    </xf>
    <xf numFmtId="0" fontId="8" fillId="0" borderId="12" xfId="132" applyFont="1" applyBorder="1" applyAlignment="1" applyProtection="1">
      <alignment horizontal="center" vertical="center" wrapText="1"/>
      <protection locked="0"/>
    </xf>
    <xf numFmtId="0" fontId="8" fillId="0" borderId="13" xfId="132" applyFont="1" applyBorder="1" applyAlignment="1" applyProtection="1">
      <alignment horizontal="center" vertical="center" wrapText="1"/>
      <protection locked="0"/>
    </xf>
    <xf numFmtId="178" fontId="8" fillId="0" borderId="13" xfId="132" applyNumberFormat="1" applyFont="1" applyBorder="1" applyAlignment="1" applyProtection="1">
      <alignment horizontal="center" vertical="center" wrapText="1"/>
      <protection locked="0"/>
    </xf>
    <xf numFmtId="10" fontId="8" fillId="0" borderId="13" xfId="132" applyNumberFormat="1" applyFont="1" applyBorder="1" applyAlignment="1" applyProtection="1">
      <alignment horizontal="center" vertical="center" wrapText="1"/>
      <protection locked="0"/>
    </xf>
    <xf numFmtId="0" fontId="8" fillId="0" borderId="15" xfId="132" applyFont="1" applyBorder="1" applyAlignment="1" applyProtection="1">
      <alignment horizontal="center" vertical="center" wrapText="1"/>
      <protection locked="0"/>
    </xf>
    <xf numFmtId="0" fontId="1" fillId="0" borderId="0" xfId="986" applyFont="1" applyAlignment="1">
      <alignment horizontal="center" vertical="center" wrapText="1"/>
    </xf>
    <xf numFmtId="178" fontId="1" fillId="0" borderId="0" xfId="986" applyNumberFormat="1" applyFont="1" applyAlignment="1">
      <alignment horizontal="center" vertical="center" wrapText="1"/>
    </xf>
    <xf numFmtId="10" fontId="1" fillId="0" borderId="0" xfId="986" applyNumberFormat="1" applyFont="1" applyAlignment="1">
      <alignment horizontal="center" vertical="center" wrapText="1"/>
    </xf>
    <xf numFmtId="0" fontId="1" fillId="0" borderId="8" xfId="986" applyFont="1" applyBorder="1" applyAlignment="1">
      <alignment horizontal="center" vertical="center" wrapText="1"/>
    </xf>
    <xf numFmtId="0" fontId="148" fillId="0" borderId="2" xfId="986" applyBorder="1" applyAlignment="1">
      <alignment horizontal="center" vertical="center" wrapText="1"/>
    </xf>
    <xf numFmtId="0" fontId="148" fillId="0" borderId="3" xfId="986" applyBorder="1" applyAlignment="1">
      <alignment horizontal="center" vertical="center" wrapText="1"/>
    </xf>
  </cellXfs>
  <cellStyles count="987">
    <cellStyle name="20% - 强调文字颜色 1 10" xfId="108" xr:uid="{00000000-0005-0000-0000-00009A000000}"/>
    <cellStyle name="20% - 强调文字颜色 1 11" xfId="20" xr:uid="{00000000-0005-0000-0000-000042000000}"/>
    <cellStyle name="20% - 强调文字颜色 1 2" xfId="4" xr:uid="{00000000-0005-0000-0000-000032000000}"/>
    <cellStyle name="20% - 强调文字颜色 1 2 2" xfId="109" xr:uid="{00000000-0005-0000-0000-00009B000000}"/>
    <cellStyle name="20% - 强调文字颜色 1 2 3" xfId="89" xr:uid="{00000000-0005-0000-0000-000087000000}"/>
    <cellStyle name="20% - 强调文字颜色 1 2 4" xfId="112" xr:uid="{00000000-0005-0000-0000-00009E000000}"/>
    <cellStyle name="20% - 强调文字颜色 1 2 5" xfId="116" xr:uid="{00000000-0005-0000-0000-0000A2000000}"/>
    <cellStyle name="20% - 强调文字颜色 1 3" xfId="97" xr:uid="{00000000-0005-0000-0000-00008F000000}"/>
    <cellStyle name="20% - 强调文字颜色 1 4" xfId="91" xr:uid="{00000000-0005-0000-0000-000089000000}"/>
    <cellStyle name="20% - 强调文字颜色 1 5" xfId="86" xr:uid="{00000000-0005-0000-0000-000084000000}"/>
    <cellStyle name="20% - 强调文字颜色 1 6" xfId="94" xr:uid="{00000000-0005-0000-0000-00008C000000}"/>
    <cellStyle name="20% - 强调文字颜色 1 7" xfId="96" xr:uid="{00000000-0005-0000-0000-00008E000000}"/>
    <cellStyle name="20% - 强调文字颜色 1 8" xfId="102" xr:uid="{00000000-0005-0000-0000-000094000000}"/>
    <cellStyle name="20% - 强调文字颜色 1 9" xfId="105" xr:uid="{00000000-0005-0000-0000-000097000000}"/>
    <cellStyle name="20% - 强调文字颜色 2 10" xfId="83" xr:uid="{00000000-0005-0000-0000-000081000000}"/>
    <cellStyle name="20% - 强调文字颜色 2 11" xfId="119" xr:uid="{00000000-0005-0000-0000-0000A5000000}"/>
    <cellStyle name="20% - 强调文字颜色 2 2" xfId="121" xr:uid="{00000000-0005-0000-0000-0000A7000000}"/>
    <cellStyle name="20% - 强调文字颜色 2 2 2" xfId="122" xr:uid="{00000000-0005-0000-0000-0000A8000000}"/>
    <cellStyle name="20% - 强调文字颜色 2 2 3" xfId="123" xr:uid="{00000000-0005-0000-0000-0000A9000000}"/>
    <cellStyle name="20% - 强调文字颜色 2 2 4" xfId="124" xr:uid="{00000000-0005-0000-0000-0000AA000000}"/>
    <cellStyle name="20% - 强调文字颜色 2 2 5" xfId="126" xr:uid="{00000000-0005-0000-0000-0000AC000000}"/>
    <cellStyle name="20% - 强调文字颜色 2 3" xfId="127" xr:uid="{00000000-0005-0000-0000-0000AD000000}"/>
    <cellStyle name="20% - 强调文字颜色 2 4" xfId="128" xr:uid="{00000000-0005-0000-0000-0000AE000000}"/>
    <cellStyle name="20% - 强调文字颜色 2 5" xfId="129" xr:uid="{00000000-0005-0000-0000-0000AF000000}"/>
    <cellStyle name="20% - 强调文字颜色 2 6" xfId="130" xr:uid="{00000000-0005-0000-0000-0000B0000000}"/>
    <cellStyle name="20% - 强调文字颜色 2 7" xfId="131" xr:uid="{00000000-0005-0000-0000-0000B1000000}"/>
    <cellStyle name="20% - 强调文字颜色 2 8" xfId="133" xr:uid="{00000000-0005-0000-0000-0000B3000000}"/>
    <cellStyle name="20% - 强调文字颜色 2 9" xfId="134" xr:uid="{00000000-0005-0000-0000-0000B4000000}"/>
    <cellStyle name="20% - 强调文字颜色 3 10" xfId="115" xr:uid="{00000000-0005-0000-0000-0000A1000000}"/>
    <cellStyle name="20% - 强调文字颜色 3 11" xfId="137" xr:uid="{00000000-0005-0000-0000-0000B7000000}"/>
    <cellStyle name="20% - 强调文字颜色 3 2" xfId="138" xr:uid="{00000000-0005-0000-0000-0000B8000000}"/>
    <cellStyle name="20% - 强调文字颜色 3 2 2" xfId="141" xr:uid="{00000000-0005-0000-0000-0000BB000000}"/>
    <cellStyle name="20% - 强调文字颜色 3 2 3" xfId="143" xr:uid="{00000000-0005-0000-0000-0000BD000000}"/>
    <cellStyle name="20% - 强调文字颜色 3 2 4" xfId="144" xr:uid="{00000000-0005-0000-0000-0000BE000000}"/>
    <cellStyle name="20% - 强调文字颜色 3 2 5" xfId="145" xr:uid="{00000000-0005-0000-0000-0000BF000000}"/>
    <cellStyle name="20% - 强调文字颜色 3 3" xfId="61" xr:uid="{00000000-0005-0000-0000-00006B000000}"/>
    <cellStyle name="20% - 强调文字颜色 3 4" xfId="147" xr:uid="{00000000-0005-0000-0000-0000C1000000}"/>
    <cellStyle name="20% - 强调文字颜色 3 5" xfId="151" xr:uid="{00000000-0005-0000-0000-0000C5000000}"/>
    <cellStyle name="20% - 强调文字颜色 3 6" xfId="154" xr:uid="{00000000-0005-0000-0000-0000C8000000}"/>
    <cellStyle name="20% - 强调文字颜色 3 7" xfId="158" xr:uid="{00000000-0005-0000-0000-0000CC000000}"/>
    <cellStyle name="20% - 强调文字颜色 3 8" xfId="161" xr:uid="{00000000-0005-0000-0000-0000CF000000}"/>
    <cellStyle name="20% - 强调文字颜色 3 9" xfId="165" xr:uid="{00000000-0005-0000-0000-0000D3000000}"/>
    <cellStyle name="20% - 强调文字颜色 4 10" xfId="170" xr:uid="{00000000-0005-0000-0000-0000D8000000}"/>
    <cellStyle name="20% - 强调文字颜色 4 11" xfId="173" xr:uid="{00000000-0005-0000-0000-0000DB000000}"/>
    <cellStyle name="20% - 强调文字颜色 4 2" xfId="179" xr:uid="{00000000-0005-0000-0000-0000E1000000}"/>
    <cellStyle name="20% - 强调文字颜色 4 2 2" xfId="183" xr:uid="{00000000-0005-0000-0000-0000E5000000}"/>
    <cellStyle name="20% - 强调文字颜色 4 2 3" xfId="187" xr:uid="{00000000-0005-0000-0000-0000E9000000}"/>
    <cellStyle name="20% - 强调文字颜色 4 2 4" xfId="189" xr:uid="{00000000-0005-0000-0000-0000EB000000}"/>
    <cellStyle name="20% - 强调文字颜色 4 2 5" xfId="192" xr:uid="{00000000-0005-0000-0000-0000EE000000}"/>
    <cellStyle name="20% - 强调文字颜色 4 3" xfId="193" xr:uid="{00000000-0005-0000-0000-0000EF000000}"/>
    <cellStyle name="20% - 强调文字颜色 4 4" xfId="197" xr:uid="{00000000-0005-0000-0000-0000F3000000}"/>
    <cellStyle name="20% - 强调文字颜色 4 5" xfId="24" xr:uid="{00000000-0005-0000-0000-000046000000}"/>
    <cellStyle name="20% - 强调文字颜色 4 6" xfId="201" xr:uid="{00000000-0005-0000-0000-0000F7000000}"/>
    <cellStyle name="20% - 强调文字颜色 4 7" xfId="206" xr:uid="{00000000-0005-0000-0000-0000FC000000}"/>
    <cellStyle name="20% - 强调文字颜色 4 8" xfId="211" xr:uid="{00000000-0005-0000-0000-000001010000}"/>
    <cellStyle name="20% - 强调文字颜色 4 9" xfId="215" xr:uid="{00000000-0005-0000-0000-000005010000}"/>
    <cellStyle name="20% - 强调文字颜色 5 10" xfId="217" xr:uid="{00000000-0005-0000-0000-000007010000}"/>
    <cellStyle name="20% - 强调文字颜色 5 11" xfId="218" xr:uid="{00000000-0005-0000-0000-000008010000}"/>
    <cellStyle name="20% - 强调文字颜色 5 2" xfId="219" xr:uid="{00000000-0005-0000-0000-000009010000}"/>
    <cellStyle name="20% - 强调文字颜色 5 2 2" xfId="223" xr:uid="{00000000-0005-0000-0000-00000E010000}"/>
    <cellStyle name="20% - 强调文字颜色 5 2 3" xfId="226" xr:uid="{00000000-0005-0000-0000-000012010000}"/>
    <cellStyle name="20% - 强调文字颜色 5 2 4" xfId="229" xr:uid="{00000000-0005-0000-0000-000015010000}"/>
    <cellStyle name="20% - 强调文字颜色 5 2 5" xfId="232" xr:uid="{00000000-0005-0000-0000-000018010000}"/>
    <cellStyle name="20% - 强调文字颜色 5 3" xfId="233" xr:uid="{00000000-0005-0000-0000-000019010000}"/>
    <cellStyle name="20% - 强调文字颜色 5 4" xfId="236" xr:uid="{00000000-0005-0000-0000-00001C010000}"/>
    <cellStyle name="20% - 强调文字颜色 5 5" xfId="240" xr:uid="{00000000-0005-0000-0000-000020010000}"/>
    <cellStyle name="20% - 强调文字颜色 5 6" xfId="244" xr:uid="{00000000-0005-0000-0000-000024010000}"/>
    <cellStyle name="20% - 强调文字颜色 5 7" xfId="246" xr:uid="{00000000-0005-0000-0000-000026010000}"/>
    <cellStyle name="20% - 强调文字颜色 5 8" xfId="248" xr:uid="{00000000-0005-0000-0000-000028010000}"/>
    <cellStyle name="20% - 强调文字颜色 5 9" xfId="250" xr:uid="{00000000-0005-0000-0000-00002A010000}"/>
    <cellStyle name="20% - 强调文字颜色 6 10" xfId="251" xr:uid="{00000000-0005-0000-0000-00002B010000}"/>
    <cellStyle name="20% - 强调文字颜色 6 11" xfId="253" xr:uid="{00000000-0005-0000-0000-00002D010000}"/>
    <cellStyle name="20% - 强调文字颜色 6 2" xfId="258" xr:uid="{00000000-0005-0000-0000-000032010000}"/>
    <cellStyle name="20% - 强调文字颜色 6 2 2" xfId="260" xr:uid="{00000000-0005-0000-0000-000034010000}"/>
    <cellStyle name="20% - 强调文字颜色 6 2 3" xfId="262" xr:uid="{00000000-0005-0000-0000-000036010000}"/>
    <cellStyle name="20% - 强调文字颜色 6 2 4" xfId="265" xr:uid="{00000000-0005-0000-0000-000039010000}"/>
    <cellStyle name="20% - 强调文字颜色 6 2 5" xfId="268" xr:uid="{00000000-0005-0000-0000-00003C010000}"/>
    <cellStyle name="20% - 强调文字颜色 6 3" xfId="270" xr:uid="{00000000-0005-0000-0000-00003E010000}"/>
    <cellStyle name="20% - 强调文字颜色 6 4" xfId="272" xr:uid="{00000000-0005-0000-0000-000040010000}"/>
    <cellStyle name="20% - 强调文字颜色 6 5" xfId="275" xr:uid="{00000000-0005-0000-0000-000043010000}"/>
    <cellStyle name="20% - 强调文字颜色 6 6" xfId="278" xr:uid="{00000000-0005-0000-0000-000046010000}"/>
    <cellStyle name="20% - 强调文字颜色 6 7" xfId="281" xr:uid="{00000000-0005-0000-0000-000049010000}"/>
    <cellStyle name="20% - 强调文字颜色 6 8" xfId="284" xr:uid="{00000000-0005-0000-0000-00004C010000}"/>
    <cellStyle name="20% - 强调文字颜色 6 9" xfId="286" xr:uid="{00000000-0005-0000-0000-00004E010000}"/>
    <cellStyle name="40% - 强调文字颜色 1 10" xfId="290" xr:uid="{00000000-0005-0000-0000-000052010000}"/>
    <cellStyle name="40% - 强调文字颜色 1 11" xfId="293" xr:uid="{00000000-0005-0000-0000-000055010000}"/>
    <cellStyle name="40% - 强调文字颜色 1 2" xfId="294" xr:uid="{00000000-0005-0000-0000-000056010000}"/>
    <cellStyle name="40% - 强调文字颜色 1 2 2" xfId="295" xr:uid="{00000000-0005-0000-0000-000057010000}"/>
    <cellStyle name="40% - 强调文字颜色 1 2 3" xfId="296" xr:uid="{00000000-0005-0000-0000-000058010000}"/>
    <cellStyle name="40% - 强调文字颜色 1 2 4" xfId="297" xr:uid="{00000000-0005-0000-0000-000059010000}"/>
    <cellStyle name="40% - 强调文字颜色 1 2 5" xfId="298" xr:uid="{00000000-0005-0000-0000-00005A010000}"/>
    <cellStyle name="40% - 强调文字颜色 1 3" xfId="299" xr:uid="{00000000-0005-0000-0000-00005B010000}"/>
    <cellStyle name="40% - 强调文字颜色 1 4" xfId="300" xr:uid="{00000000-0005-0000-0000-00005C010000}"/>
    <cellStyle name="40% - 强调文字颜色 1 5" xfId="301" xr:uid="{00000000-0005-0000-0000-00005D010000}"/>
    <cellStyle name="40% - 强调文字颜色 1 6" xfId="302" xr:uid="{00000000-0005-0000-0000-00005E010000}"/>
    <cellStyle name="40% - 强调文字颜色 1 7" xfId="303" xr:uid="{00000000-0005-0000-0000-00005F010000}"/>
    <cellStyle name="40% - 强调文字颜色 1 8" xfId="304" xr:uid="{00000000-0005-0000-0000-000060010000}"/>
    <cellStyle name="40% - 强调文字颜色 1 9" xfId="305" xr:uid="{00000000-0005-0000-0000-000061010000}"/>
    <cellStyle name="40% - 强调文字颜色 2 10" xfId="309" xr:uid="{00000000-0005-0000-0000-000065010000}"/>
    <cellStyle name="40% - 强调文字颜色 2 11" xfId="107" xr:uid="{00000000-0005-0000-0000-000099000000}"/>
    <cellStyle name="40% - 强调文字颜色 2 2" xfId="90" xr:uid="{00000000-0005-0000-0000-000088000000}"/>
    <cellStyle name="40% - 强调文字颜色 2 2 2" xfId="311" xr:uid="{00000000-0005-0000-0000-000067010000}"/>
    <cellStyle name="40% - 强调文字颜色 2 2 3" xfId="314" xr:uid="{00000000-0005-0000-0000-00006A010000}"/>
    <cellStyle name="40% - 强调文字颜色 2 2 4" xfId="316" xr:uid="{00000000-0005-0000-0000-00006C010000}"/>
    <cellStyle name="40% - 强调文字颜色 2 2 5" xfId="318" xr:uid="{00000000-0005-0000-0000-00006E010000}"/>
    <cellStyle name="40% - 强调文字颜色 2 3" xfId="113" xr:uid="{00000000-0005-0000-0000-00009F000000}"/>
    <cellStyle name="40% - 强调文字颜色 2 4" xfId="117" xr:uid="{00000000-0005-0000-0000-0000A3000000}"/>
    <cellStyle name="40% - 强调文字颜色 2 5" xfId="135" xr:uid="{00000000-0005-0000-0000-0000B5000000}"/>
    <cellStyle name="40% - 强调文字颜色 2 6" xfId="319" xr:uid="{00000000-0005-0000-0000-00006F010000}"/>
    <cellStyle name="40% - 强调文字颜色 2 7" xfId="320" xr:uid="{00000000-0005-0000-0000-000070010000}"/>
    <cellStyle name="40% - 强调文字颜色 2 8" xfId="321" xr:uid="{00000000-0005-0000-0000-000071010000}"/>
    <cellStyle name="40% - 强调文字颜色 2 9" xfId="322" xr:uid="{00000000-0005-0000-0000-000072010000}"/>
    <cellStyle name="40% - 强调文字颜色 3 10" xfId="36" xr:uid="{00000000-0005-0000-0000-000052000000}"/>
    <cellStyle name="40% - 强调文字颜色 3 11" xfId="82" xr:uid="{00000000-0005-0000-0000-000080000000}"/>
    <cellStyle name="40% - 强调文字颜色 3 2" xfId="323" xr:uid="{00000000-0005-0000-0000-000073010000}"/>
    <cellStyle name="40% - 强调文字颜色 3 2 2" xfId="325" xr:uid="{00000000-0005-0000-0000-000075010000}"/>
    <cellStyle name="40% - 强调文字颜色 3 2 3" xfId="326" xr:uid="{00000000-0005-0000-0000-000076010000}"/>
    <cellStyle name="40% - 强调文字颜色 3 2 4" xfId="327" xr:uid="{00000000-0005-0000-0000-000077010000}"/>
    <cellStyle name="40% - 强调文字颜色 3 2 5" xfId="328" xr:uid="{00000000-0005-0000-0000-000078010000}"/>
    <cellStyle name="40% - 强调文字颜色 3 3" xfId="331" xr:uid="{00000000-0005-0000-0000-00007B010000}"/>
    <cellStyle name="40% - 强调文字颜色 3 4" xfId="332" xr:uid="{00000000-0005-0000-0000-00007C010000}"/>
    <cellStyle name="40% - 强调文字颜色 3 5" xfId="333" xr:uid="{00000000-0005-0000-0000-00007D010000}"/>
    <cellStyle name="40% - 强调文字颜色 3 6" xfId="334" xr:uid="{00000000-0005-0000-0000-00007E010000}"/>
    <cellStyle name="40% - 强调文字颜色 3 7" xfId="335" xr:uid="{00000000-0005-0000-0000-00007F010000}"/>
    <cellStyle name="40% - 强调文字颜色 3 8" xfId="42" xr:uid="{00000000-0005-0000-0000-000058000000}"/>
    <cellStyle name="40% - 强调文字颜色 3 9" xfId="25" xr:uid="{00000000-0005-0000-0000-000047000000}"/>
    <cellStyle name="40% - 强调文字颜色 4 10" xfId="111" xr:uid="{00000000-0005-0000-0000-00009D000000}"/>
    <cellStyle name="40% - 强调文字颜色 4 11" xfId="114" xr:uid="{00000000-0005-0000-0000-0000A0000000}"/>
    <cellStyle name="40% - 强调文字颜色 4 2" xfId="48" xr:uid="{00000000-0005-0000-0000-00005E000000}"/>
    <cellStyle name="40% - 强调文字颜色 4 2 2" xfId="336" xr:uid="{00000000-0005-0000-0000-000080010000}"/>
    <cellStyle name="40% - 强调文字颜色 4 2 3" xfId="338" xr:uid="{00000000-0005-0000-0000-000082010000}"/>
    <cellStyle name="40% - 强调文字颜色 4 2 4" xfId="340" xr:uid="{00000000-0005-0000-0000-000084010000}"/>
    <cellStyle name="40% - 强调文字颜色 4 2 5" xfId="342" xr:uid="{00000000-0005-0000-0000-000086010000}"/>
    <cellStyle name="40% - 强调文字颜色 4 3" xfId="345" xr:uid="{00000000-0005-0000-0000-000089010000}"/>
    <cellStyle name="40% - 强调文字颜色 4 4" xfId="259" xr:uid="{00000000-0005-0000-0000-000033010000}"/>
    <cellStyle name="40% - 强调文字颜色 4 5" xfId="261" xr:uid="{00000000-0005-0000-0000-000035010000}"/>
    <cellStyle name="40% - 强调文字颜色 4 6" xfId="264" xr:uid="{00000000-0005-0000-0000-000038010000}"/>
    <cellStyle name="40% - 强调文字颜色 4 7" xfId="267" xr:uid="{00000000-0005-0000-0000-00003B010000}"/>
    <cellStyle name="40% - 强调文字颜色 4 8" xfId="346" xr:uid="{00000000-0005-0000-0000-00008A010000}"/>
    <cellStyle name="40% - 强调文字颜色 4 9" xfId="347" xr:uid="{00000000-0005-0000-0000-00008B010000}"/>
    <cellStyle name="40% - 强调文字颜色 5 10" xfId="350" xr:uid="{00000000-0005-0000-0000-00008E010000}"/>
    <cellStyle name="40% - 强调文字颜色 5 11" xfId="169" xr:uid="{00000000-0005-0000-0000-0000D7000000}"/>
    <cellStyle name="40% - 强调文字颜色 5 2" xfId="351" xr:uid="{00000000-0005-0000-0000-00008F010000}"/>
    <cellStyle name="40% - 强调文字颜色 5 2 2" xfId="274" xr:uid="{00000000-0005-0000-0000-000042010000}"/>
    <cellStyle name="40% - 强调文字颜色 5 2 3" xfId="277" xr:uid="{00000000-0005-0000-0000-000045010000}"/>
    <cellStyle name="40% - 强调文字颜色 5 2 4" xfId="280" xr:uid="{00000000-0005-0000-0000-000048010000}"/>
    <cellStyle name="40% - 强调文字颜色 5 2 5" xfId="283" xr:uid="{00000000-0005-0000-0000-00004B010000}"/>
    <cellStyle name="40% - 强调文字颜色 5 3" xfId="354" xr:uid="{00000000-0005-0000-0000-000092010000}"/>
    <cellStyle name="40% - 强调文字颜色 5 4" xfId="356" xr:uid="{00000000-0005-0000-0000-000094010000}"/>
    <cellStyle name="40% - 强调文字颜色 5 5" xfId="358" xr:uid="{00000000-0005-0000-0000-000096010000}"/>
    <cellStyle name="40% - 强调文字颜色 5 6" xfId="360" xr:uid="{00000000-0005-0000-0000-000098010000}"/>
    <cellStyle name="40% - 强调文字颜色 5 7" xfId="54" xr:uid="{00000000-0005-0000-0000-000064000000}"/>
    <cellStyle name="40% - 强调文字颜色 5 8" xfId="363" xr:uid="{00000000-0005-0000-0000-00009B010000}"/>
    <cellStyle name="40% - 强调文字颜色 5 9" xfId="366" xr:uid="{00000000-0005-0000-0000-00009E010000}"/>
    <cellStyle name="40% - 强调文字颜色 6 10" xfId="369" xr:uid="{00000000-0005-0000-0000-0000A1010000}"/>
    <cellStyle name="40% - 强调文字颜色 6 11" xfId="216" xr:uid="{00000000-0005-0000-0000-000006010000}"/>
    <cellStyle name="40% - 强调文字颜色 6 2" xfId="370" xr:uid="{00000000-0005-0000-0000-0000A2010000}"/>
    <cellStyle name="40% - 强调文字颜色 6 2 2" xfId="373" xr:uid="{00000000-0005-0000-0000-0000A5010000}"/>
    <cellStyle name="40% - 强调文字颜色 6 2 3" xfId="375" xr:uid="{00000000-0005-0000-0000-0000A8010000}"/>
    <cellStyle name="40% - 强调文字颜色 6 2 4" xfId="377" xr:uid="{00000000-0005-0000-0000-0000AB010000}"/>
    <cellStyle name="40% - 强调文字颜色 6 2 5" xfId="379" xr:uid="{00000000-0005-0000-0000-0000AE010000}"/>
    <cellStyle name="40% - 强调文字颜色 6 3" xfId="382" xr:uid="{00000000-0005-0000-0000-0000B1010000}"/>
    <cellStyle name="40% - 强调文字颜色 6 4" xfId="384" xr:uid="{00000000-0005-0000-0000-0000B3010000}"/>
    <cellStyle name="40% - 强调文字颜色 6 5" xfId="58" xr:uid="{00000000-0005-0000-0000-000068000000}"/>
    <cellStyle name="40% - 强调文字颜色 6 6" xfId="386" xr:uid="{00000000-0005-0000-0000-0000B5010000}"/>
    <cellStyle name="40% - 强调文字颜色 6 7" xfId="389" xr:uid="{00000000-0005-0000-0000-0000B8010000}"/>
    <cellStyle name="40% - 强调文字颜色 6 8" xfId="390" xr:uid="{00000000-0005-0000-0000-0000B9010000}"/>
    <cellStyle name="40% - 强调文字颜色 6 9" xfId="324" xr:uid="{00000000-0005-0000-0000-000074010000}"/>
    <cellStyle name="60% - 强调文字颜色 1 10" xfId="391" xr:uid="{00000000-0005-0000-0000-0000BA010000}"/>
    <cellStyle name="60% - 强调文字颜色 1 11" xfId="9" xr:uid="{00000000-0005-0000-0000-000037000000}"/>
    <cellStyle name="60% - 强调文字颜色 1 2" xfId="146" xr:uid="{00000000-0005-0000-0000-0000C0000000}"/>
    <cellStyle name="60% - 强调文字颜色 1 2 2" xfId="392" xr:uid="{00000000-0005-0000-0000-0000BB010000}"/>
    <cellStyle name="60% - 强调文字颜色 1 2 3" xfId="393" xr:uid="{00000000-0005-0000-0000-0000BC010000}"/>
    <cellStyle name="60% - 强调文字颜色 1 2 4" xfId="394" xr:uid="{00000000-0005-0000-0000-0000BD010000}"/>
    <cellStyle name="60% - 强调文字颜色 1 2 5" xfId="395" xr:uid="{00000000-0005-0000-0000-0000BE010000}"/>
    <cellStyle name="60% - 强调文字颜色 1 3" xfId="150" xr:uid="{00000000-0005-0000-0000-0000C4000000}"/>
    <cellStyle name="60% - 强调文字颜色 1 4" xfId="153" xr:uid="{00000000-0005-0000-0000-0000C7000000}"/>
    <cellStyle name="60% - 强调文字颜色 1 5" xfId="156" xr:uid="{00000000-0005-0000-0000-0000CA000000}"/>
    <cellStyle name="60% - 强调文字颜色 1 6" xfId="159" xr:uid="{00000000-0005-0000-0000-0000CD000000}"/>
    <cellStyle name="60% - 强调文字颜色 1 7" xfId="166" xr:uid="{00000000-0005-0000-0000-0000D4000000}"/>
    <cellStyle name="60% - 强调文字颜色 1 8" xfId="310" xr:uid="{00000000-0005-0000-0000-000066010000}"/>
    <cellStyle name="60% - 强调文字颜色 1 9" xfId="106" xr:uid="{00000000-0005-0000-0000-000098000000}"/>
    <cellStyle name="60% - 强调文字颜色 2 10" xfId="398" xr:uid="{00000000-0005-0000-0000-0000C1010000}"/>
    <cellStyle name="60% - 强调文字颜色 2 11" xfId="289" xr:uid="{00000000-0005-0000-0000-000051010000}"/>
    <cellStyle name="60% - 强调文字颜色 2 2" xfId="194" xr:uid="{00000000-0005-0000-0000-0000F0000000}"/>
    <cellStyle name="60% - 强调文字颜色 2 2 2" xfId="34" xr:uid="{00000000-0005-0000-0000-000050000000}"/>
    <cellStyle name="60% - 强调文字颜色 2 2 3" xfId="80" xr:uid="{00000000-0005-0000-0000-00007E000000}"/>
    <cellStyle name="60% - 强调文字颜色 2 2 4" xfId="118" xr:uid="{00000000-0005-0000-0000-0000A4000000}"/>
    <cellStyle name="60% - 强调文字颜色 2 2 5" xfId="399" xr:uid="{00000000-0005-0000-0000-0000C2010000}"/>
    <cellStyle name="60% - 强调文字颜色 2 3" xfId="21" xr:uid="{00000000-0005-0000-0000-000043000000}"/>
    <cellStyle name="60% - 强调文字颜色 2 4" xfId="199" xr:uid="{00000000-0005-0000-0000-0000F5000000}"/>
    <cellStyle name="60% - 强调文字颜色 2 5" xfId="203" xr:uid="{00000000-0005-0000-0000-0000F9000000}"/>
    <cellStyle name="60% - 强调文字颜色 2 6" xfId="208" xr:uid="{00000000-0005-0000-0000-0000FE000000}"/>
    <cellStyle name="60% - 强调文字颜色 2 7" xfId="212" xr:uid="{00000000-0005-0000-0000-000002010000}"/>
    <cellStyle name="60% - 强调文字颜色 2 8" xfId="400" xr:uid="{00000000-0005-0000-0000-0000C3010000}"/>
    <cellStyle name="60% - 强调文字颜色 2 9" xfId="403" xr:uid="{00000000-0005-0000-0000-0000C6010000}"/>
    <cellStyle name="60% - 强调文字颜色 3 10" xfId="164" xr:uid="{00000000-0005-0000-0000-0000D2000000}"/>
    <cellStyle name="60% - 强调文字颜色 3 11" xfId="308" xr:uid="{00000000-0005-0000-0000-000064010000}"/>
    <cellStyle name="60% - 强调文字颜色 3 2" xfId="234" xr:uid="{00000000-0005-0000-0000-00001A010000}"/>
    <cellStyle name="60% - 强调文字颜色 3 2 2" xfId="407" xr:uid="{00000000-0005-0000-0000-0000CA010000}"/>
    <cellStyle name="60% - 强调文字颜色 3 2 3" xfId="409" xr:uid="{00000000-0005-0000-0000-0000CC010000}"/>
    <cellStyle name="60% - 强调文字颜色 3 2 4" xfId="411" xr:uid="{00000000-0005-0000-0000-0000CE010000}"/>
    <cellStyle name="60% - 强调文字颜色 3 2 5" xfId="413" xr:uid="{00000000-0005-0000-0000-0000D0010000}"/>
    <cellStyle name="60% - 强调文字颜色 3 3" xfId="237" xr:uid="{00000000-0005-0000-0000-00001D010000}"/>
    <cellStyle name="60% - 强调文字颜色 3 4" xfId="241" xr:uid="{00000000-0005-0000-0000-000021010000}"/>
    <cellStyle name="60% - 强调文字颜色 3 5" xfId="245" xr:uid="{00000000-0005-0000-0000-000025010000}"/>
    <cellStyle name="60% - 强调文字颜色 3 6" xfId="247" xr:uid="{00000000-0005-0000-0000-000027010000}"/>
    <cellStyle name="60% - 强调文字颜色 3 7" xfId="249" xr:uid="{00000000-0005-0000-0000-000029010000}"/>
    <cellStyle name="60% - 强调文字颜色 3 8" xfId="416" xr:uid="{00000000-0005-0000-0000-0000D3010000}"/>
    <cellStyle name="60% - 强调文字颜色 3 9" xfId="418" xr:uid="{00000000-0005-0000-0000-0000D5010000}"/>
    <cellStyle name="60% - 强调文字颜色 4 10" xfId="422" xr:uid="{00000000-0005-0000-0000-0000D9010000}"/>
    <cellStyle name="60% - 强调文字颜色 4 11" xfId="35" xr:uid="{00000000-0005-0000-0000-000051000000}"/>
    <cellStyle name="60% - 强调文字颜色 4 2" xfId="271" xr:uid="{00000000-0005-0000-0000-00003F010000}"/>
    <cellStyle name="60% - 强调文字颜色 4 2 2" xfId="383" xr:uid="{00000000-0005-0000-0000-0000B2010000}"/>
    <cellStyle name="60% - 强调文字颜色 4 2 3" xfId="57" xr:uid="{00000000-0005-0000-0000-000067000000}"/>
    <cellStyle name="60% - 强调文字颜色 4 2 4" xfId="385" xr:uid="{00000000-0005-0000-0000-0000B4010000}"/>
    <cellStyle name="60% - 强调文字颜色 4 2 5" xfId="388" xr:uid="{00000000-0005-0000-0000-0000B7010000}"/>
    <cellStyle name="60% - 强调文字颜色 4 3" xfId="273" xr:uid="{00000000-0005-0000-0000-000041010000}"/>
    <cellStyle name="60% - 强调文字颜色 4 4" xfId="276" xr:uid="{00000000-0005-0000-0000-000044010000}"/>
    <cellStyle name="60% - 强调文字颜色 4 5" xfId="279" xr:uid="{00000000-0005-0000-0000-000047010000}"/>
    <cellStyle name="60% - 强调文字颜色 4 6" xfId="282" xr:uid="{00000000-0005-0000-0000-00004A010000}"/>
    <cellStyle name="60% - 强调文字颜色 4 7" xfId="285" xr:uid="{00000000-0005-0000-0000-00004D010000}"/>
    <cellStyle name="60% - 强调文字颜色 4 8" xfId="182" xr:uid="{00000000-0005-0000-0000-0000E4000000}"/>
    <cellStyle name="60% - 强调文字颜色 4 9" xfId="184" xr:uid="{00000000-0005-0000-0000-0000E6000000}"/>
    <cellStyle name="60% - 强调文字颜色 5 10" xfId="88" xr:uid="{00000000-0005-0000-0000-000086000000}"/>
    <cellStyle name="60% - 强调文字颜色 5 11" xfId="110" xr:uid="{00000000-0005-0000-0000-00009C000000}"/>
    <cellStyle name="60% - 强调文字颜色 5 2" xfId="424" xr:uid="{00000000-0005-0000-0000-0000DB010000}"/>
    <cellStyle name="60% - 强调文字颜色 5 2 2" xfId="426" xr:uid="{00000000-0005-0000-0000-0000DD010000}"/>
    <cellStyle name="60% - 强调文字颜色 5 2 3" xfId="427" xr:uid="{00000000-0005-0000-0000-0000DE010000}"/>
    <cellStyle name="60% - 强调文字颜色 5 2 4" xfId="429" xr:uid="{00000000-0005-0000-0000-0000E0010000}"/>
    <cellStyle name="60% - 强调文字颜色 5 2 5" xfId="432" xr:uid="{00000000-0005-0000-0000-0000E3010000}"/>
    <cellStyle name="60% - 强调文字颜色 5 3" xfId="434" xr:uid="{00000000-0005-0000-0000-0000E5010000}"/>
    <cellStyle name="60% - 强调文字颜色 5 4" xfId="436" xr:uid="{00000000-0005-0000-0000-0000E7010000}"/>
    <cellStyle name="60% - 强调文字颜色 5 5" xfId="437" xr:uid="{00000000-0005-0000-0000-0000E8010000}"/>
    <cellStyle name="60% - 强调文字颜色 5 6" xfId="438" xr:uid="{00000000-0005-0000-0000-0000E9010000}"/>
    <cellStyle name="60% - 强调文字颜色 5 7" xfId="439" xr:uid="{00000000-0005-0000-0000-0000EA010000}"/>
    <cellStyle name="60% - 强调文字颜色 5 8" xfId="442" xr:uid="{00000000-0005-0000-0000-0000ED010000}"/>
    <cellStyle name="60% - 强调文字颜色 5 9" xfId="443" xr:uid="{00000000-0005-0000-0000-0000EE010000}"/>
    <cellStyle name="60% - 强调文字颜色 6 10" xfId="447" xr:uid="{00000000-0005-0000-0000-0000F2010000}"/>
    <cellStyle name="60% - 强调文字颜色 6 11" xfId="349" xr:uid="{00000000-0005-0000-0000-00008D010000}"/>
    <cellStyle name="60% - 强调文字颜色 6 2" xfId="449" xr:uid="{00000000-0005-0000-0000-0000F4010000}"/>
    <cellStyle name="60% - 强调文字颜色 6 2 2" xfId="450" xr:uid="{00000000-0005-0000-0000-0000F5010000}"/>
    <cellStyle name="60% - 强调文字颜色 6 2 3" xfId="453" xr:uid="{00000000-0005-0000-0000-0000F8010000}"/>
    <cellStyle name="60% - 强调文字颜色 6 2 4" xfId="257" xr:uid="{00000000-0005-0000-0000-000031010000}"/>
    <cellStyle name="60% - 强调文字颜色 6 2 5" xfId="269" xr:uid="{00000000-0005-0000-0000-00003D010000}"/>
    <cellStyle name="60% - 强调文字颜色 6 3" xfId="454" xr:uid="{00000000-0005-0000-0000-0000F9010000}"/>
    <cellStyle name="60% - 强调文字颜色 6 4" xfId="455" xr:uid="{00000000-0005-0000-0000-0000FA010000}"/>
    <cellStyle name="60% - 强调文字颜色 6 5" xfId="456" xr:uid="{00000000-0005-0000-0000-0000FB010000}"/>
    <cellStyle name="60% - 强调文字颜色 6 6" xfId="457" xr:uid="{00000000-0005-0000-0000-0000FC010000}"/>
    <cellStyle name="60% - 强调文字颜色 6 7" xfId="421" xr:uid="{00000000-0005-0000-0000-0000D8010000}"/>
    <cellStyle name="60% - 强调文字颜色 6 8" xfId="33" xr:uid="{00000000-0005-0000-0000-00004F000000}"/>
    <cellStyle name="60% - 强调文字颜色 6 9" xfId="79" xr:uid="{00000000-0005-0000-0000-00007D000000}"/>
    <cellStyle name="BOM_Level_1" xfId="330" xr:uid="{00000000-0005-0000-0000-00007A010000}"/>
    <cellStyle name="BOM_Level_Below3" xfId="19" xr:uid="{00000000-0005-0000-0000-000041000000}"/>
    <cellStyle name="BOM_Level_Below3 2" xfId="125" xr:uid="{00000000-0005-0000-0000-0000AB000000}"/>
    <cellStyle name="BOM_Level_Below3 2 2" xfId="243" xr:uid="{00000000-0005-0000-0000-000023010000}"/>
    <cellStyle name="BOM_Level_Below3 3" xfId="977" xr:uid="{00000000-0005-0000-0000-000005040000}"/>
    <cellStyle name="BOM_Level_Below3 3 2" xfId="979" xr:uid="{00000000-0005-0000-0000-000007040000}"/>
    <cellStyle name="BOM_Level_Below3 4" xfId="976" xr:uid="{00000000-0005-0000-0000-000004040000}"/>
    <cellStyle name="BOM_Level_Below3 4 2" xfId="435" xr:uid="{00000000-0005-0000-0000-0000E6010000}"/>
    <cellStyle name="BOM_Level_Below3 4 2 2" xfId="985" xr:uid="{00000000-0005-0000-0000-00000F040000}"/>
    <cellStyle name="BOM_Level_Below3 5" xfId="978" xr:uid="{00000000-0005-0000-0000-000006040000}"/>
    <cellStyle name="Normal 2" xfId="983" xr:uid="{00000000-0005-0000-0000-00000D040000}"/>
    <cellStyle name="Normal_Rag6Idx" xfId="433" xr:uid="{00000000-0005-0000-0000-0000E4010000}"/>
    <cellStyle name="RowLevel_1" xfId="980" xr:uid="{00000000-0005-0000-0000-000008040000}"/>
    <cellStyle name="百分比 2" xfId="984" xr:uid="{00000000-0005-0000-0000-00000E040000}"/>
    <cellStyle name="标题 1 10" xfId="458" xr:uid="{00000000-0005-0000-0000-0000FD010000}"/>
    <cellStyle name="标题 1 11" xfId="460" xr:uid="{00000000-0005-0000-0000-0000FF010000}"/>
    <cellStyle name="标题 1 2" xfId="462" xr:uid="{00000000-0005-0000-0000-000001020000}"/>
    <cellStyle name="标题 1 2 2" xfId="464" xr:uid="{00000000-0005-0000-0000-000003020000}"/>
    <cellStyle name="标题 1 2 3" xfId="465" xr:uid="{00000000-0005-0000-0000-000004020000}"/>
    <cellStyle name="标题 1 2 4" xfId="467" xr:uid="{00000000-0005-0000-0000-000006020000}"/>
    <cellStyle name="标题 1 2 5" xfId="469" xr:uid="{00000000-0005-0000-0000-000008020000}"/>
    <cellStyle name="标题 1 3" xfId="470" xr:uid="{00000000-0005-0000-0000-000009020000}"/>
    <cellStyle name="标题 1 4" xfId="472" xr:uid="{00000000-0005-0000-0000-00000B020000}"/>
    <cellStyle name="标题 1 5" xfId="476" xr:uid="{00000000-0005-0000-0000-00000F020000}"/>
    <cellStyle name="标题 1 6" xfId="478" xr:uid="{00000000-0005-0000-0000-000011020000}"/>
    <cellStyle name="标题 1 7" xfId="480" xr:uid="{00000000-0005-0000-0000-000013020000}"/>
    <cellStyle name="标题 1 8" xfId="481" xr:uid="{00000000-0005-0000-0000-000014020000}"/>
    <cellStyle name="标题 1 9" xfId="482" xr:uid="{00000000-0005-0000-0000-000015020000}"/>
    <cellStyle name="标题 10" xfId="486" xr:uid="{00000000-0005-0000-0000-000019020000}"/>
    <cellStyle name="标题 11" xfId="487" xr:uid="{00000000-0005-0000-0000-00001A020000}"/>
    <cellStyle name="标题 12" xfId="489" xr:uid="{00000000-0005-0000-0000-00001C020000}"/>
    <cellStyle name="标题 13" xfId="490" xr:uid="{00000000-0005-0000-0000-00001D020000}"/>
    <cellStyle name="标题 14" xfId="491" xr:uid="{00000000-0005-0000-0000-00001E020000}"/>
    <cellStyle name="标题 2 10" xfId="359" xr:uid="{00000000-0005-0000-0000-000097010000}"/>
    <cellStyle name="标题 2 11" xfId="53" xr:uid="{00000000-0005-0000-0000-000063000000}"/>
    <cellStyle name="标题 2 2" xfId="492" xr:uid="{00000000-0005-0000-0000-00001F020000}"/>
    <cellStyle name="标题 2 2 2" xfId="493" xr:uid="{00000000-0005-0000-0000-000020020000}"/>
    <cellStyle name="标题 2 2 3" xfId="494" xr:uid="{00000000-0005-0000-0000-000021020000}"/>
    <cellStyle name="标题 2 2 4" xfId="371" xr:uid="{00000000-0005-0000-0000-0000A3010000}"/>
    <cellStyle name="标题 2 2 5" xfId="380" xr:uid="{00000000-0005-0000-0000-0000AF010000}"/>
    <cellStyle name="标题 2 3" xfId="495" xr:uid="{00000000-0005-0000-0000-000022020000}"/>
    <cellStyle name="标题 2 4" xfId="496" xr:uid="{00000000-0005-0000-0000-000023020000}"/>
    <cellStyle name="标题 2 5" xfId="497" xr:uid="{00000000-0005-0000-0000-000024020000}"/>
    <cellStyle name="标题 2 6" xfId="498" xr:uid="{00000000-0005-0000-0000-000025020000}"/>
    <cellStyle name="标题 2 7" xfId="499" xr:uid="{00000000-0005-0000-0000-000026020000}"/>
    <cellStyle name="标题 2 8" xfId="500" xr:uid="{00000000-0005-0000-0000-000027020000}"/>
    <cellStyle name="标题 2 9" xfId="501" xr:uid="{00000000-0005-0000-0000-000028020000}"/>
    <cellStyle name="标题 3 10" xfId="505" xr:uid="{00000000-0005-0000-0000-00002C020000}"/>
    <cellStyle name="标题 3 11" xfId="7" xr:uid="{00000000-0005-0000-0000-000035000000}"/>
    <cellStyle name="标题 3 2" xfId="507" xr:uid="{00000000-0005-0000-0000-00002E020000}"/>
    <cellStyle name="标题 3 2 2" xfId="100" xr:uid="{00000000-0005-0000-0000-000092000000}"/>
    <cellStyle name="标题 3 2 3" xfId="103" xr:uid="{00000000-0005-0000-0000-000095000000}"/>
    <cellStyle name="标题 3 2 4" xfId="509" xr:uid="{00000000-0005-0000-0000-000030020000}"/>
    <cellStyle name="标题 3 2 5" xfId="511" xr:uid="{00000000-0005-0000-0000-000032020000}"/>
    <cellStyle name="标题 3 3" xfId="515" xr:uid="{00000000-0005-0000-0000-000036020000}"/>
    <cellStyle name="标题 3 4" xfId="519" xr:uid="{00000000-0005-0000-0000-00003A020000}"/>
    <cellStyle name="标题 3 5" xfId="523" xr:uid="{00000000-0005-0000-0000-00003E020000}"/>
    <cellStyle name="标题 3 6" xfId="527" xr:uid="{00000000-0005-0000-0000-000042020000}"/>
    <cellStyle name="标题 3 7" xfId="531" xr:uid="{00000000-0005-0000-0000-000046020000}"/>
    <cellStyle name="标题 3 8" xfId="535" xr:uid="{00000000-0005-0000-0000-00004A020000}"/>
    <cellStyle name="标题 3 9" xfId="541" xr:uid="{00000000-0005-0000-0000-000050020000}"/>
    <cellStyle name="标题 4 10" xfId="451" xr:uid="{00000000-0005-0000-0000-0000F6010000}"/>
    <cellStyle name="标题 4 11" xfId="254" xr:uid="{00000000-0005-0000-0000-00002E010000}"/>
    <cellStyle name="标题 4 2" xfId="430" xr:uid="{00000000-0005-0000-0000-0000E1010000}"/>
    <cellStyle name="标题 4 2 2" xfId="544" xr:uid="{00000000-0005-0000-0000-000053020000}"/>
    <cellStyle name="标题 4 2 3" xfId="545" xr:uid="{00000000-0005-0000-0000-000054020000}"/>
    <cellStyle name="标题 4 2 4" xfId="546" xr:uid="{00000000-0005-0000-0000-000055020000}"/>
    <cellStyle name="标题 4 2 5" xfId="547" xr:uid="{00000000-0005-0000-0000-000056020000}"/>
    <cellStyle name="标题 4 3" xfId="548" xr:uid="{00000000-0005-0000-0000-000057020000}"/>
    <cellStyle name="标题 4 4" xfId="337" xr:uid="{00000000-0005-0000-0000-000081010000}"/>
    <cellStyle name="标题 4 5" xfId="339" xr:uid="{00000000-0005-0000-0000-000083010000}"/>
    <cellStyle name="标题 4 6" xfId="341" xr:uid="{00000000-0005-0000-0000-000085010000}"/>
    <cellStyle name="标题 4 7" xfId="343" xr:uid="{00000000-0005-0000-0000-000087010000}"/>
    <cellStyle name="标题 4 8" xfId="549" xr:uid="{00000000-0005-0000-0000-000058020000}"/>
    <cellStyle name="标题 4 9" xfId="142" xr:uid="{00000000-0005-0000-0000-0000BC000000}"/>
    <cellStyle name="标题 5" xfId="551" xr:uid="{00000000-0005-0000-0000-00005A020000}"/>
    <cellStyle name="标题 5 2" xfId="552" xr:uid="{00000000-0005-0000-0000-00005B020000}"/>
    <cellStyle name="标题 5 3" xfId="553" xr:uid="{00000000-0005-0000-0000-00005C020000}"/>
    <cellStyle name="标题 5 4" xfId="67" xr:uid="{00000000-0005-0000-0000-000071000000}"/>
    <cellStyle name="标题 6" xfId="555" xr:uid="{00000000-0005-0000-0000-00005E020000}"/>
    <cellStyle name="标题 7" xfId="557" xr:uid="{00000000-0005-0000-0000-000060020000}"/>
    <cellStyle name="标题 8" xfId="559" xr:uid="{00000000-0005-0000-0000-000062020000}"/>
    <cellStyle name="标题 9" xfId="560" xr:uid="{00000000-0005-0000-0000-000063020000}"/>
    <cellStyle name="差 10" xfId="561" xr:uid="{00000000-0005-0000-0000-000064020000}"/>
    <cellStyle name="差 11" xfId="562" xr:uid="{00000000-0005-0000-0000-000065020000}"/>
    <cellStyle name="差 2" xfId="563" xr:uid="{00000000-0005-0000-0000-000066020000}"/>
    <cellStyle name="差 2 2" xfId="565" xr:uid="{00000000-0005-0000-0000-000068020000}"/>
    <cellStyle name="差 2 3" xfId="566" xr:uid="{00000000-0005-0000-0000-000069020000}"/>
    <cellStyle name="差 2 4" xfId="568" xr:uid="{00000000-0005-0000-0000-00006B020000}"/>
    <cellStyle name="差 2 5" xfId="570" xr:uid="{00000000-0005-0000-0000-00006D020000}"/>
    <cellStyle name="差 3" xfId="571" xr:uid="{00000000-0005-0000-0000-00006E020000}"/>
    <cellStyle name="差 4" xfId="574" xr:uid="{00000000-0005-0000-0000-000071020000}"/>
    <cellStyle name="差 5" xfId="577" xr:uid="{00000000-0005-0000-0000-000074020000}"/>
    <cellStyle name="差 6" xfId="38" xr:uid="{00000000-0005-0000-0000-000054000000}"/>
    <cellStyle name="差 7" xfId="41" xr:uid="{00000000-0005-0000-0000-000057000000}"/>
    <cellStyle name="差 8" xfId="44" xr:uid="{00000000-0005-0000-0000-00005A000000}"/>
    <cellStyle name="差 9" xfId="27" xr:uid="{00000000-0005-0000-0000-000049000000}"/>
    <cellStyle name="差_KING" xfId="579" xr:uid="{00000000-0005-0000-0000-000076020000}"/>
    <cellStyle name="常规" xfId="0" builtinId="0"/>
    <cellStyle name="常规 10" xfId="580" xr:uid="{00000000-0005-0000-0000-000077020000}"/>
    <cellStyle name="常规 10 2" xfId="558" xr:uid="{00000000-0005-0000-0000-000061020000}"/>
    <cellStyle name="常规 11" xfId="581" xr:uid="{00000000-0005-0000-0000-000078020000}"/>
    <cellStyle name="常规 12" xfId="582" xr:uid="{00000000-0005-0000-0000-000079020000}"/>
    <cellStyle name="常规 13" xfId="446" xr:uid="{00000000-0005-0000-0000-0000F1010000}"/>
    <cellStyle name="常规 14" xfId="348" xr:uid="{00000000-0005-0000-0000-00008C010000}"/>
    <cellStyle name="常规 15" xfId="168" xr:uid="{00000000-0005-0000-0000-0000D6000000}"/>
    <cellStyle name="常规 16" xfId="172" xr:uid="{00000000-0005-0000-0000-0000DA000000}"/>
    <cellStyle name="常规 17" xfId="584" xr:uid="{00000000-0005-0000-0000-00007B020000}"/>
    <cellStyle name="常规 18" xfId="587" xr:uid="{00000000-0005-0000-0000-00007E020000}"/>
    <cellStyle name="常规 19" xfId="589" xr:uid="{00000000-0005-0000-0000-000080020000}"/>
    <cellStyle name="常规 2" xfId="590" xr:uid="{00000000-0005-0000-0000-000081020000}"/>
    <cellStyle name="常规 2 10" xfId="592" xr:uid="{00000000-0005-0000-0000-000083020000}"/>
    <cellStyle name="常规 2 11" xfId="594" xr:uid="{00000000-0005-0000-0000-000085020000}"/>
    <cellStyle name="常规 2 12" xfId="596" xr:uid="{00000000-0005-0000-0000-000087020000}"/>
    <cellStyle name="常规 2 13" xfId="599" xr:uid="{00000000-0005-0000-0000-00008A020000}"/>
    <cellStyle name="常规 2 14" xfId="601" xr:uid="{00000000-0005-0000-0000-00008C020000}"/>
    <cellStyle name="常规 2 15" xfId="604" xr:uid="{00000000-0005-0000-0000-00008F020000}"/>
    <cellStyle name="常规 2 16" xfId="607" xr:uid="{00000000-0005-0000-0000-000092020000}"/>
    <cellStyle name="常规 2 17" xfId="610" xr:uid="{00000000-0005-0000-0000-000095020000}"/>
    <cellStyle name="常规 2 18" xfId="613" xr:uid="{00000000-0005-0000-0000-000098020000}"/>
    <cellStyle name="常规 2 19" xfId="615" xr:uid="{00000000-0005-0000-0000-00009A020000}"/>
    <cellStyle name="常规 2 2" xfId="417" xr:uid="{00000000-0005-0000-0000-0000D4010000}"/>
    <cellStyle name="常规 2 2 10" xfId="372" xr:uid="{00000000-0005-0000-0000-0000A4010000}"/>
    <cellStyle name="常规 2 2 11" xfId="374" xr:uid="{00000000-0005-0000-0000-0000A7010000}"/>
    <cellStyle name="常规 2 2 12" xfId="376" xr:uid="{00000000-0005-0000-0000-0000AA010000}"/>
    <cellStyle name="常规 2 2 13" xfId="378" xr:uid="{00000000-0005-0000-0000-0000AD010000}"/>
    <cellStyle name="常规 2 2 14" xfId="616" xr:uid="{00000000-0005-0000-0000-00009C020000}"/>
    <cellStyle name="常规 2 2 15" xfId="222" xr:uid="{00000000-0005-0000-0000-00000D010000}"/>
    <cellStyle name="常规 2 2 16" xfId="225" xr:uid="{00000000-0005-0000-0000-000011010000}"/>
    <cellStyle name="常规 2 2 17" xfId="228" xr:uid="{00000000-0005-0000-0000-000014010000}"/>
    <cellStyle name="常规 2 2 18" xfId="231" xr:uid="{00000000-0005-0000-0000-000017010000}"/>
    <cellStyle name="常规 2 2 19" xfId="618" xr:uid="{00000000-0005-0000-0000-00009E020000}"/>
    <cellStyle name="常规 2 2 2" xfId="291" xr:uid="{00000000-0005-0000-0000-000053010000}"/>
    <cellStyle name="常规 2 2 2 10" xfId="540" xr:uid="{00000000-0005-0000-0000-00004F020000}"/>
    <cellStyle name="常规 2 2 2 11" xfId="621" xr:uid="{00000000-0005-0000-0000-0000A1020000}"/>
    <cellStyle name="常规 2 2 2 12" xfId="623" xr:uid="{00000000-0005-0000-0000-0000A3020000}"/>
    <cellStyle name="常规 2 2 2 13" xfId="625" xr:uid="{00000000-0005-0000-0000-0000A5020000}"/>
    <cellStyle name="常规 2 2 2 14" xfId="503" xr:uid="{00000000-0005-0000-0000-00002A020000}"/>
    <cellStyle name="常规 2 2 2 15" xfId="6" xr:uid="{00000000-0005-0000-0000-000034000000}"/>
    <cellStyle name="常规 2 2 2 16" xfId="99" xr:uid="{00000000-0005-0000-0000-000091000000}"/>
    <cellStyle name="常规 2 2 2 17" xfId="93" xr:uid="{00000000-0005-0000-0000-00008B000000}"/>
    <cellStyle name="常规 2 2 2 18" xfId="87" xr:uid="{00000000-0005-0000-0000-000085000000}"/>
    <cellStyle name="常规 2 2 2 19" xfId="95" xr:uid="{00000000-0005-0000-0000-00008D000000}"/>
    <cellStyle name="常规 2 2 2 2" xfId="626" xr:uid="{00000000-0005-0000-0000-0000A6020000}"/>
    <cellStyle name="常规 2 2 2 2 10" xfId="514" xr:uid="{00000000-0005-0000-0000-000035020000}"/>
    <cellStyle name="常规 2 2 2 2 11" xfId="518" xr:uid="{00000000-0005-0000-0000-000039020000}"/>
    <cellStyle name="常规 2 2 2 2 12" xfId="522" xr:uid="{00000000-0005-0000-0000-00003D020000}"/>
    <cellStyle name="常规 2 2 2 2 13" xfId="526" xr:uid="{00000000-0005-0000-0000-000041020000}"/>
    <cellStyle name="常规 2 2 2 2 14" xfId="530" xr:uid="{00000000-0005-0000-0000-000045020000}"/>
    <cellStyle name="常规 2 2 2 2 15" xfId="534" xr:uid="{00000000-0005-0000-0000-000049020000}"/>
    <cellStyle name="常规 2 2 2 2 16" xfId="539" xr:uid="{00000000-0005-0000-0000-00004E020000}"/>
    <cellStyle name="常规 2 2 2 2 17" xfId="620" xr:uid="{00000000-0005-0000-0000-0000A0020000}"/>
    <cellStyle name="常规 2 2 2 2 18" xfId="622" xr:uid="{00000000-0005-0000-0000-0000A2020000}"/>
    <cellStyle name="常规 2 2 2 2 19" xfId="624" xr:uid="{00000000-0005-0000-0000-0000A4020000}"/>
    <cellStyle name="常规 2 2 2 2 2" xfId="627" xr:uid="{00000000-0005-0000-0000-0000A7020000}"/>
    <cellStyle name="常规 2 2 2 2 2 2" xfId="629" xr:uid="{00000000-0005-0000-0000-0000A9020000}"/>
    <cellStyle name="常规 2 2 2 2 20" xfId="533" xr:uid="{00000000-0005-0000-0000-000048020000}"/>
    <cellStyle name="常规 2 2 2 2 21" xfId="538" xr:uid="{00000000-0005-0000-0000-00004D020000}"/>
    <cellStyle name="常规 2 2 2 2 22" xfId="619" xr:uid="{00000000-0005-0000-0000-00009F020000}"/>
    <cellStyle name="常规 2 2 2 2 3" xfId="630" xr:uid="{00000000-0005-0000-0000-0000AA020000}"/>
    <cellStyle name="常规 2 2 2 2 4" xfId="506" xr:uid="{00000000-0005-0000-0000-00002D020000}"/>
    <cellStyle name="常规 2 2 2 2 5" xfId="513" xr:uid="{00000000-0005-0000-0000-000034020000}"/>
    <cellStyle name="常规 2 2 2 2 6" xfId="517" xr:uid="{00000000-0005-0000-0000-000038020000}"/>
    <cellStyle name="常规 2 2 2 2 7" xfId="521" xr:uid="{00000000-0005-0000-0000-00003C020000}"/>
    <cellStyle name="常规 2 2 2 2 8" xfId="525" xr:uid="{00000000-0005-0000-0000-000040020000}"/>
    <cellStyle name="常规 2 2 2 2 9" xfId="529" xr:uid="{00000000-0005-0000-0000-000044020000}"/>
    <cellStyle name="常规 2 2 2 20" xfId="5" xr:uid="{00000000-0005-0000-0000-000033000000}"/>
    <cellStyle name="常规 2 2 2 21" xfId="98" xr:uid="{00000000-0005-0000-0000-000090000000}"/>
    <cellStyle name="常规 2 2 2 22" xfId="92" xr:uid="{00000000-0005-0000-0000-00008A000000}"/>
    <cellStyle name="常规 2 2 2 3" xfId="631" xr:uid="{00000000-0005-0000-0000-0000AB020000}"/>
    <cellStyle name="常规 2 2 2 4" xfId="65" xr:uid="{00000000-0005-0000-0000-00006F000000}"/>
    <cellStyle name="常规 2 2 2 5" xfId="52" xr:uid="{00000000-0005-0000-0000-000062000000}"/>
    <cellStyle name="常规 2 2 2 6" xfId="69" xr:uid="{00000000-0005-0000-0000-000073000000}"/>
    <cellStyle name="常规 2 2 2 7" xfId="70" xr:uid="{00000000-0005-0000-0000-000074000000}"/>
    <cellStyle name="常规 2 2 2 8" xfId="72" xr:uid="{00000000-0005-0000-0000-000076000000}"/>
    <cellStyle name="常规 2 2 2 9" xfId="75" xr:uid="{00000000-0005-0000-0000-000079000000}"/>
    <cellStyle name="常规 2 2 20" xfId="221" xr:uid="{00000000-0005-0000-0000-00000C010000}"/>
    <cellStyle name="常规 2 2 21" xfId="224" xr:uid="{00000000-0005-0000-0000-000010010000}"/>
    <cellStyle name="常规 2 2 22" xfId="227" xr:uid="{00000000-0005-0000-0000-000013010000}"/>
    <cellStyle name="常规 2 2 23" xfId="230" xr:uid="{00000000-0005-0000-0000-000016010000}"/>
    <cellStyle name="常规 2 2 24" xfId="617" xr:uid="{00000000-0005-0000-0000-00009D020000}"/>
    <cellStyle name="常规 2 2 25" xfId="632" xr:uid="{00000000-0005-0000-0000-0000AC020000}"/>
    <cellStyle name="常规 2 2 26" xfId="633" xr:uid="{00000000-0005-0000-0000-0000AD020000}"/>
    <cellStyle name="常规 2 2 3" xfId="634" xr:uid="{00000000-0005-0000-0000-0000AE020000}"/>
    <cellStyle name="常规 2 2 4" xfId="12" xr:uid="{00000000-0005-0000-0000-00003A000000}"/>
    <cellStyle name="常规 2 2 5" xfId="635" xr:uid="{00000000-0005-0000-0000-0000AF020000}"/>
    <cellStyle name="常规 2 2 6" xfId="463" xr:uid="{00000000-0005-0000-0000-000002020000}"/>
    <cellStyle name="常规 2 2 7" xfId="471" xr:uid="{00000000-0005-0000-0000-00000A020000}"/>
    <cellStyle name="常规 2 2 8" xfId="473" xr:uid="{00000000-0005-0000-0000-00000C020000}"/>
    <cellStyle name="常规 2 2 9" xfId="474" xr:uid="{00000000-0005-0000-0000-00000D020000}"/>
    <cellStyle name="常规 2 20" xfId="603" xr:uid="{00000000-0005-0000-0000-00008E020000}"/>
    <cellStyle name="常规 2 21" xfId="606" xr:uid="{00000000-0005-0000-0000-000091020000}"/>
    <cellStyle name="常规 2 22" xfId="609" xr:uid="{00000000-0005-0000-0000-000094020000}"/>
    <cellStyle name="常规 2 23" xfId="612" xr:uid="{00000000-0005-0000-0000-000097020000}"/>
    <cellStyle name="常规 2 24" xfId="614" xr:uid="{00000000-0005-0000-0000-000099020000}"/>
    <cellStyle name="常规 2 25" xfId="636" xr:uid="{00000000-0005-0000-0000-0000B0020000}"/>
    <cellStyle name="常规 2 26" xfId="14" xr:uid="{00000000-0005-0000-0000-00003C000000}"/>
    <cellStyle name="常规 2 27" xfId="637" xr:uid="{00000000-0005-0000-0000-0000B1020000}"/>
    <cellStyle name="常规 2 27 2 2" xfId="76" xr:uid="{00000000-0005-0000-0000-00007A000000}"/>
    <cellStyle name="常规 2 28" xfId="220" xr:uid="{00000000-0005-0000-0000-00000A010000}"/>
    <cellStyle name="常规 2 3" xfId="420" xr:uid="{00000000-0005-0000-0000-0000D7010000}"/>
    <cellStyle name="常规 2 4" xfId="638" xr:uid="{00000000-0005-0000-0000-0000B2020000}"/>
    <cellStyle name="常规 2 5" xfId="639" xr:uid="{00000000-0005-0000-0000-0000B3020000}"/>
    <cellStyle name="常规 2 6" xfId="640" xr:uid="{00000000-0005-0000-0000-0000B4020000}"/>
    <cellStyle name="常规 2 7" xfId="641" xr:uid="{00000000-0005-0000-0000-0000B5020000}"/>
    <cellStyle name="常规 2 8" xfId="642" xr:uid="{00000000-0005-0000-0000-0000B6020000}"/>
    <cellStyle name="常规 2 9" xfId="644" xr:uid="{00000000-0005-0000-0000-0000B8020000}"/>
    <cellStyle name="常规 20" xfId="167" xr:uid="{00000000-0005-0000-0000-0000D5000000}"/>
    <cellStyle name="常规 21" xfId="171" xr:uid="{00000000-0005-0000-0000-0000D9000000}"/>
    <cellStyle name="常规 22" xfId="583" xr:uid="{00000000-0005-0000-0000-00007A020000}"/>
    <cellStyle name="常规 23" xfId="586" xr:uid="{00000000-0005-0000-0000-00007D020000}"/>
    <cellStyle name="常规 24" xfId="588" xr:uid="{00000000-0005-0000-0000-00007F020000}"/>
    <cellStyle name="常规 25" xfId="646" xr:uid="{00000000-0005-0000-0000-0000BA020000}"/>
    <cellStyle name="常规 26" xfId="46" xr:uid="{00000000-0005-0000-0000-00005C000000}"/>
    <cellStyle name="常规 27" xfId="648" xr:uid="{00000000-0005-0000-0000-0000BC020000}"/>
    <cellStyle name="常规 28" xfId="650" xr:uid="{00000000-0005-0000-0000-0000BE020000}"/>
    <cellStyle name="常规 29" xfId="652" xr:uid="{00000000-0005-0000-0000-0000C0020000}"/>
    <cellStyle name="常规 3" xfId="174" xr:uid="{00000000-0005-0000-0000-0000DC000000}"/>
    <cellStyle name="常规 3 10" xfId="654" xr:uid="{00000000-0005-0000-0000-0000C2020000}"/>
    <cellStyle name="常规 3 11" xfId="655" xr:uid="{00000000-0005-0000-0000-0000C3020000}"/>
    <cellStyle name="常规 3 12" xfId="656" xr:uid="{00000000-0005-0000-0000-0000C4020000}"/>
    <cellStyle name="常规 3 13" xfId="657" xr:uid="{00000000-0005-0000-0000-0000C5020000}"/>
    <cellStyle name="常规 3 14" xfId="13" xr:uid="{00000000-0005-0000-0000-00003B000000}"/>
    <cellStyle name="常规 3 15" xfId="658" xr:uid="{00000000-0005-0000-0000-0000C6020000}"/>
    <cellStyle name="常规 3 16" xfId="660" xr:uid="{00000000-0005-0000-0000-0000C8020000}"/>
    <cellStyle name="常规 3 17" xfId="662" xr:uid="{00000000-0005-0000-0000-0000CA020000}"/>
    <cellStyle name="常规 3 18" xfId="664" xr:uid="{00000000-0005-0000-0000-0000CC020000}"/>
    <cellStyle name="常规 3 19" xfId="666" xr:uid="{00000000-0005-0000-0000-0000CE020000}"/>
    <cellStyle name="常规 3 2" xfId="180" xr:uid="{00000000-0005-0000-0000-0000E2000000}"/>
    <cellStyle name="常规 3 2 10" xfId="466" xr:uid="{00000000-0005-0000-0000-000005020000}"/>
    <cellStyle name="常规 3 2 11" xfId="468" xr:uid="{00000000-0005-0000-0000-000007020000}"/>
    <cellStyle name="常规 3 2 12" xfId="408" xr:uid="{00000000-0005-0000-0000-0000CB010000}"/>
    <cellStyle name="常规 3 2 13" xfId="410" xr:uid="{00000000-0005-0000-0000-0000CD010000}"/>
    <cellStyle name="常规 3 2 14" xfId="412" xr:uid="{00000000-0005-0000-0000-0000CF010000}"/>
    <cellStyle name="常规 3 2 15" xfId="414" xr:uid="{00000000-0005-0000-0000-0000D1010000}"/>
    <cellStyle name="常规 3 2 16" xfId="668" xr:uid="{00000000-0005-0000-0000-0000D0020000}"/>
    <cellStyle name="常规 3 2 17" xfId="312" xr:uid="{00000000-0005-0000-0000-000068010000}"/>
    <cellStyle name="常规 3 2 18" xfId="315" xr:uid="{00000000-0005-0000-0000-00006B010000}"/>
    <cellStyle name="常规 3 2 19" xfId="317" xr:uid="{00000000-0005-0000-0000-00006D010000}"/>
    <cellStyle name="常规 3 2 2" xfId="670" xr:uid="{00000000-0005-0000-0000-0000D2020000}"/>
    <cellStyle name="常规 3 2 2 2" xfId="484" xr:uid="{00000000-0005-0000-0000-000017020000}"/>
    <cellStyle name="常规 3 2 20" xfId="415" xr:uid="{00000000-0005-0000-0000-0000D2010000}"/>
    <cellStyle name="常规 3 2 21" xfId="669" xr:uid="{00000000-0005-0000-0000-0000D1020000}"/>
    <cellStyle name="常规 3 2 22" xfId="313" xr:uid="{00000000-0005-0000-0000-000069010000}"/>
    <cellStyle name="常规 3 2 3" xfId="673" xr:uid="{00000000-0005-0000-0000-0000D5020000}"/>
    <cellStyle name="常规 3 2 4" xfId="678" xr:uid="{00000000-0005-0000-0000-0000DA020000}"/>
    <cellStyle name="常规 3 2 5" xfId="139" xr:uid="{00000000-0005-0000-0000-0000B9000000}"/>
    <cellStyle name="常规 3 2 6" xfId="62" xr:uid="{00000000-0005-0000-0000-00006C000000}"/>
    <cellStyle name="常规 3 2 7" xfId="148" xr:uid="{00000000-0005-0000-0000-0000C2000000}"/>
    <cellStyle name="常规 3 2 8" xfId="152" xr:uid="{00000000-0005-0000-0000-0000C6000000}"/>
    <cellStyle name="常规 3 2 9" xfId="155" xr:uid="{00000000-0005-0000-0000-0000C9000000}"/>
    <cellStyle name="常规 3 20" xfId="659" xr:uid="{00000000-0005-0000-0000-0000C7020000}"/>
    <cellStyle name="常规 3 21" xfId="661" xr:uid="{00000000-0005-0000-0000-0000C9020000}"/>
    <cellStyle name="常规 3 22" xfId="663" xr:uid="{00000000-0005-0000-0000-0000CB020000}"/>
    <cellStyle name="常规 3 23" xfId="665" xr:uid="{00000000-0005-0000-0000-0000CD020000}"/>
    <cellStyle name="常规 3 24" xfId="667" xr:uid="{00000000-0005-0000-0000-0000CF020000}"/>
    <cellStyle name="常规 3 25" xfId="680" xr:uid="{00000000-0005-0000-0000-0000DC020000}"/>
    <cellStyle name="常规 3 26" xfId="682" xr:uid="{00000000-0005-0000-0000-0000DE020000}"/>
    <cellStyle name="常规 3 27" xfId="3" xr:uid="{00000000-0005-0000-0000-000031000000}"/>
    <cellStyle name="常规 3 28" xfId="683" xr:uid="{00000000-0005-0000-0000-0000DF020000}"/>
    <cellStyle name="常规 3 29" xfId="684" xr:uid="{00000000-0005-0000-0000-0000E0020000}"/>
    <cellStyle name="常规 3 3" xfId="186" xr:uid="{00000000-0005-0000-0000-0000E8000000}"/>
    <cellStyle name="常规 3 30" xfId="681" xr:uid="{00000000-0005-0000-0000-0000DD020000}"/>
    <cellStyle name="常规 3 4" xfId="685" xr:uid="{00000000-0005-0000-0000-0000E1020000}"/>
    <cellStyle name="常规 3 5" xfId="686" xr:uid="{00000000-0005-0000-0000-0000E2020000}"/>
    <cellStyle name="常规 3 6" xfId="687" xr:uid="{00000000-0005-0000-0000-0000E3020000}"/>
    <cellStyle name="常规 3 7" xfId="688" xr:uid="{00000000-0005-0000-0000-0000E4020000}"/>
    <cellStyle name="常规 3 8" xfId="689" xr:uid="{00000000-0005-0000-0000-0000E5020000}"/>
    <cellStyle name="常规 3 9" xfId="690" xr:uid="{00000000-0005-0000-0000-0000E6020000}"/>
    <cellStyle name="常规 30" xfId="647" xr:uid="{00000000-0005-0000-0000-0000BB020000}"/>
    <cellStyle name="常规 31" xfId="47" xr:uid="{00000000-0005-0000-0000-00005D000000}"/>
    <cellStyle name="常规 32" xfId="649" xr:uid="{00000000-0005-0000-0000-0000BD020000}"/>
    <cellStyle name="常规 33" xfId="651" xr:uid="{00000000-0005-0000-0000-0000BF020000}"/>
    <cellStyle name="常规 34" xfId="653" xr:uid="{00000000-0005-0000-0000-0000C1020000}"/>
    <cellStyle name="常规 35" xfId="396" xr:uid="{00000000-0005-0000-0000-0000BF010000}"/>
    <cellStyle name="常规 36" xfId="287" xr:uid="{00000000-0005-0000-0000-00004F010000}"/>
    <cellStyle name="常规 37" xfId="292" xr:uid="{00000000-0005-0000-0000-000054010000}"/>
    <cellStyle name="常规 38" xfId="691" xr:uid="{00000000-0005-0000-0000-0000E7020000}"/>
    <cellStyle name="常规 39" xfId="11" xr:uid="{00000000-0005-0000-0000-000039000000}"/>
    <cellStyle name="常规 4" xfId="692" xr:uid="{00000000-0005-0000-0000-0000E8020000}"/>
    <cellStyle name="常规 4 10" xfId="695" xr:uid="{00000000-0005-0000-0000-0000EB020000}"/>
    <cellStyle name="常规 4 11" xfId="43" xr:uid="{00000000-0005-0000-0000-000059000000}"/>
    <cellStyle name="常规 4 12" xfId="26" xr:uid="{00000000-0005-0000-0000-000048000000}"/>
    <cellStyle name="常规 4 13" xfId="18" xr:uid="{00000000-0005-0000-0000-000040000000}"/>
    <cellStyle name="常规 4 14" xfId="45" xr:uid="{00000000-0005-0000-0000-00005B000000}"/>
    <cellStyle name="常规 4 15" xfId="73" xr:uid="{00000000-0005-0000-0000-000077000000}"/>
    <cellStyle name="常规 4 16" xfId="77" xr:uid="{00000000-0005-0000-0000-00007B000000}"/>
    <cellStyle name="常规 4 17" xfId="696" xr:uid="{00000000-0005-0000-0000-0000EC020000}"/>
    <cellStyle name="常规 4 18" xfId="699" xr:uid="{00000000-0005-0000-0000-0000EF020000}"/>
    <cellStyle name="常规 4 19" xfId="702" xr:uid="{00000000-0005-0000-0000-0000F2020000}"/>
    <cellStyle name="常规 4 2" xfId="440" xr:uid="{00000000-0005-0000-0000-0000EB010000}"/>
    <cellStyle name="常规 4 2 10" xfId="704" xr:uid="{00000000-0005-0000-0000-0000F4020000}"/>
    <cellStyle name="常规 4 2 11" xfId="705" xr:uid="{00000000-0005-0000-0000-0000F5020000}"/>
    <cellStyle name="常规 4 2 12" xfId="706" xr:uid="{00000000-0005-0000-0000-0000F6020000}"/>
    <cellStyle name="常规 4 2 13" xfId="707" xr:uid="{00000000-0005-0000-0000-0000F7020000}"/>
    <cellStyle name="常规 4 2 14" xfId="708" xr:uid="{00000000-0005-0000-0000-0000F8020000}"/>
    <cellStyle name="常规 4 2 15" xfId="709" xr:uid="{00000000-0005-0000-0000-0000F9020000}"/>
    <cellStyle name="常规 4 2 16" xfId="711" xr:uid="{00000000-0005-0000-0000-0000FB020000}"/>
    <cellStyle name="常规 4 2 17" xfId="713" xr:uid="{00000000-0005-0000-0000-0000FD020000}"/>
    <cellStyle name="常规 4 2 18" xfId="715" xr:uid="{00000000-0005-0000-0000-0000FF020000}"/>
    <cellStyle name="常规 4 2 19" xfId="717" xr:uid="{00000000-0005-0000-0000-000001030000}"/>
    <cellStyle name="常规 4 2 2" xfId="719" xr:uid="{00000000-0005-0000-0000-000003030000}"/>
    <cellStyle name="常规 4 2 2 10" xfId="721" xr:uid="{00000000-0005-0000-0000-000005030000}"/>
    <cellStyle name="常规 4 2 2 11" xfId="723" xr:uid="{00000000-0005-0000-0000-000007030000}"/>
    <cellStyle name="常规 4 2 2 12" xfId="725" xr:uid="{00000000-0005-0000-0000-000009030000}"/>
    <cellStyle name="常规 4 2 2 2" xfId="728" xr:uid="{00000000-0005-0000-0000-00000C030000}"/>
    <cellStyle name="常规 4 2 2 3" xfId="29" xr:uid="{00000000-0005-0000-0000-00004B000000}"/>
    <cellStyle name="常规 4 2 2 4" xfId="731" xr:uid="{00000000-0005-0000-0000-00000F030000}"/>
    <cellStyle name="常规 4 2 2 5" xfId="734" xr:uid="{00000000-0005-0000-0000-000012030000}"/>
    <cellStyle name="常规 4 2 2 6" xfId="737" xr:uid="{00000000-0005-0000-0000-000015030000}"/>
    <cellStyle name="常规 4 2 2 7" xfId="740" xr:uid="{00000000-0005-0000-0000-000018030000}"/>
    <cellStyle name="常规 4 2 2 8" xfId="742" xr:uid="{00000000-0005-0000-0000-00001A030000}"/>
    <cellStyle name="常规 4 2 2 9" xfId="743" xr:uid="{00000000-0005-0000-0000-00001B030000}"/>
    <cellStyle name="常规 4 2 20" xfId="710" xr:uid="{00000000-0005-0000-0000-0000FA020000}"/>
    <cellStyle name="常规 4 2 21" xfId="712" xr:uid="{00000000-0005-0000-0000-0000FC020000}"/>
    <cellStyle name="常规 4 2 22" xfId="714" xr:uid="{00000000-0005-0000-0000-0000FE020000}"/>
    <cellStyle name="常规 4 2 23" xfId="716" xr:uid="{00000000-0005-0000-0000-000000030000}"/>
    <cellStyle name="常规 4 2 24" xfId="718" xr:uid="{00000000-0005-0000-0000-000002030000}"/>
    <cellStyle name="常规 4 2 3" xfId="744" xr:uid="{00000000-0005-0000-0000-00001C030000}"/>
    <cellStyle name="常规 4 2 4" xfId="746" xr:uid="{00000000-0005-0000-0000-00001E030000}"/>
    <cellStyle name="常规 4 2 5" xfId="748" xr:uid="{00000000-0005-0000-0000-000020030000}"/>
    <cellStyle name="常规 4 2 6" xfId="750" xr:uid="{00000000-0005-0000-0000-000022030000}"/>
    <cellStyle name="常规 4 2 7" xfId="752" xr:uid="{00000000-0005-0000-0000-000024030000}"/>
    <cellStyle name="常规 4 2 8" xfId="754" xr:uid="{00000000-0005-0000-0000-000026030000}"/>
    <cellStyle name="常规 4 2 9" xfId="755" xr:uid="{00000000-0005-0000-0000-000027030000}"/>
    <cellStyle name="常规 4 20" xfId="74" xr:uid="{00000000-0005-0000-0000-000078000000}"/>
    <cellStyle name="常规 4 21" xfId="78" xr:uid="{00000000-0005-0000-0000-00007C000000}"/>
    <cellStyle name="常规 4 22" xfId="697" xr:uid="{00000000-0005-0000-0000-0000ED020000}"/>
    <cellStyle name="常规 4 23" xfId="700" xr:uid="{00000000-0005-0000-0000-0000F0020000}"/>
    <cellStyle name="常规 4 24" xfId="703" xr:uid="{00000000-0005-0000-0000-0000F3020000}"/>
    <cellStyle name="常规 4 3" xfId="445" xr:uid="{00000000-0005-0000-0000-0000F0010000}"/>
    <cellStyle name="常规 4 4" xfId="720" xr:uid="{00000000-0005-0000-0000-000004030000}"/>
    <cellStyle name="常规 4 5" xfId="745" xr:uid="{00000000-0005-0000-0000-00001D030000}"/>
    <cellStyle name="常规 4 6" xfId="747" xr:uid="{00000000-0005-0000-0000-00001F030000}"/>
    <cellStyle name="常规 4 7" xfId="749" xr:uid="{00000000-0005-0000-0000-000021030000}"/>
    <cellStyle name="常规 4 8" xfId="751" xr:uid="{00000000-0005-0000-0000-000023030000}"/>
    <cellStyle name="常规 4 9" xfId="753" xr:uid="{00000000-0005-0000-0000-000025030000}"/>
    <cellStyle name="常规 40" xfId="397" xr:uid="{00000000-0005-0000-0000-0000C0010000}"/>
    <cellStyle name="常规 41" xfId="288" xr:uid="{00000000-0005-0000-0000-000050010000}"/>
    <cellStyle name="常规 42" xfId="986" xr:uid="{00000000-0005-0000-0000-000010040000}"/>
    <cellStyle name="常规 44" xfId="10" xr:uid="{00000000-0005-0000-0000-000038000000}"/>
    <cellStyle name="常规 45" xfId="981" xr:uid="{00000000-0005-0000-0000-00000B040000}"/>
    <cellStyle name="常规 5" xfId="196" xr:uid="{00000000-0005-0000-0000-0000F2000000}"/>
    <cellStyle name="常规 5 2" xfId="32" xr:uid="{00000000-0005-0000-0000-00004E000000}"/>
    <cellStyle name="常规 5 2 2" xfId="40" xr:uid="{00000000-0005-0000-0000-000056000000}"/>
    <cellStyle name="常规 50" xfId="982" xr:uid="{00000000-0005-0000-0000-00000C040000}"/>
    <cellStyle name="常规 6" xfId="23" xr:uid="{00000000-0005-0000-0000-000045000000}"/>
    <cellStyle name="常规 6 10" xfId="178" xr:uid="{00000000-0005-0000-0000-0000E0000000}"/>
    <cellStyle name="常规 6 11" xfId="694" xr:uid="{00000000-0005-0000-0000-0000EA020000}"/>
    <cellStyle name="常规 6 12" xfId="195" xr:uid="{00000000-0005-0000-0000-0000F1000000}"/>
    <cellStyle name="常规 6 13" xfId="22" xr:uid="{00000000-0005-0000-0000-000044000000}"/>
    <cellStyle name="常规 6 14" xfId="200" xr:uid="{00000000-0005-0000-0000-0000F6000000}"/>
    <cellStyle name="常规 6 15" xfId="204" xr:uid="{00000000-0005-0000-0000-0000FA000000}"/>
    <cellStyle name="常规 6 16" xfId="209" xr:uid="{00000000-0005-0000-0000-0000FF000000}"/>
    <cellStyle name="常规 6 17" xfId="213" xr:uid="{00000000-0005-0000-0000-000003010000}"/>
    <cellStyle name="常规 6 18" xfId="401" xr:uid="{00000000-0005-0000-0000-0000C4010000}"/>
    <cellStyle name="常规 6 19" xfId="404" xr:uid="{00000000-0005-0000-0000-0000C7010000}"/>
    <cellStyle name="常规 6 2" xfId="759" xr:uid="{00000000-0005-0000-0000-00002B030000}"/>
    <cellStyle name="常规 6 2 10" xfId="475" xr:uid="{00000000-0005-0000-0000-00000E020000}"/>
    <cellStyle name="常规 6 2 11" xfId="477" xr:uid="{00000000-0005-0000-0000-000010020000}"/>
    <cellStyle name="常规 6 2 12" xfId="479" xr:uid="{00000000-0005-0000-0000-000012020000}"/>
    <cellStyle name="常规 6 2 2" xfId="362" xr:uid="{00000000-0005-0000-0000-00009A010000}"/>
    <cellStyle name="常规 6 2 3" xfId="56" xr:uid="{00000000-0005-0000-0000-000066000000}"/>
    <cellStyle name="常规 6 2 4" xfId="365" xr:uid="{00000000-0005-0000-0000-00009D010000}"/>
    <cellStyle name="常规 6 2 5" xfId="368" xr:uid="{00000000-0005-0000-0000-0000A0010000}"/>
    <cellStyle name="常规 6 2 6" xfId="760" xr:uid="{00000000-0005-0000-0000-00002C030000}"/>
    <cellStyle name="常规 6 2 7" xfId="761" xr:uid="{00000000-0005-0000-0000-00002D030000}"/>
    <cellStyle name="常规 6 2 8" xfId="762" xr:uid="{00000000-0005-0000-0000-00002E030000}"/>
    <cellStyle name="常规 6 2 9" xfId="763" xr:uid="{00000000-0005-0000-0000-00002F030000}"/>
    <cellStyle name="常规 6 20" xfId="205" xr:uid="{00000000-0005-0000-0000-0000FB000000}"/>
    <cellStyle name="常规 6 21" xfId="210" xr:uid="{00000000-0005-0000-0000-000000010000}"/>
    <cellStyle name="常规 6 22" xfId="214" xr:uid="{00000000-0005-0000-0000-000004010000}"/>
    <cellStyle name="常规 6 23" xfId="402" xr:uid="{00000000-0005-0000-0000-0000C5010000}"/>
    <cellStyle name="常规 6 24" xfId="405" xr:uid="{00000000-0005-0000-0000-0000C8010000}"/>
    <cellStyle name="常规 6 3" xfId="768" xr:uid="{00000000-0005-0000-0000-000034030000}"/>
    <cellStyle name="常规 6 4" xfId="729" xr:uid="{00000000-0005-0000-0000-00000D030000}"/>
    <cellStyle name="常规 6 5" xfId="30" xr:uid="{00000000-0005-0000-0000-00004C000000}"/>
    <cellStyle name="常规 6 6" xfId="732" xr:uid="{00000000-0005-0000-0000-000010030000}"/>
    <cellStyle name="常规 6 7" xfId="735" xr:uid="{00000000-0005-0000-0000-000013030000}"/>
    <cellStyle name="常规 6 8" xfId="738" xr:uid="{00000000-0005-0000-0000-000016030000}"/>
    <cellStyle name="常规 6 9" xfId="741" xr:uid="{00000000-0005-0000-0000-000019030000}"/>
    <cellStyle name="常规 7" xfId="198" xr:uid="{00000000-0005-0000-0000-0000F4000000}"/>
    <cellStyle name="常规 7 10" xfId="770" xr:uid="{00000000-0005-0000-0000-000036030000}"/>
    <cellStyle name="常规 7 11" xfId="771" xr:uid="{00000000-0005-0000-0000-000037030000}"/>
    <cellStyle name="常规 7 12" xfId="772" xr:uid="{00000000-0005-0000-0000-000038030000}"/>
    <cellStyle name="常规 7 13" xfId="774" xr:uid="{00000000-0005-0000-0000-00003A030000}"/>
    <cellStyle name="常规 7 14" xfId="775" xr:uid="{00000000-0005-0000-0000-00003B030000}"/>
    <cellStyle name="常规 7 15" xfId="776" xr:uid="{00000000-0005-0000-0000-00003C030000}"/>
    <cellStyle name="常规 7 16" xfId="778" xr:uid="{00000000-0005-0000-0000-00003E030000}"/>
    <cellStyle name="常规 7 17" xfId="780" xr:uid="{00000000-0005-0000-0000-000040030000}"/>
    <cellStyle name="常规 7 18" xfId="756" xr:uid="{00000000-0005-0000-0000-000028030000}"/>
    <cellStyle name="常规 7 19" xfId="764" xr:uid="{00000000-0005-0000-0000-000030030000}"/>
    <cellStyle name="常规 7 2" xfId="782" xr:uid="{00000000-0005-0000-0000-000042030000}"/>
    <cellStyle name="常规 7 2 10" xfId="536" xr:uid="{00000000-0005-0000-0000-00004B020000}"/>
    <cellStyle name="常规 7 2 11" xfId="542" xr:uid="{00000000-0005-0000-0000-000051020000}"/>
    <cellStyle name="常规 7 2 12" xfId="783" xr:uid="{00000000-0005-0000-0000-000043030000}"/>
    <cellStyle name="常规 7 2 2" xfId="784" xr:uid="{00000000-0005-0000-0000-000044030000}"/>
    <cellStyle name="常规 7 2 3" xfId="508" xr:uid="{00000000-0005-0000-0000-00002F020000}"/>
    <cellStyle name="常规 7 2 4" xfId="516" xr:uid="{00000000-0005-0000-0000-000037020000}"/>
    <cellStyle name="常规 7 2 5" xfId="520" xr:uid="{00000000-0005-0000-0000-00003B020000}"/>
    <cellStyle name="常规 7 2 6" xfId="524" xr:uid="{00000000-0005-0000-0000-00003F020000}"/>
    <cellStyle name="常规 7 2 7" xfId="528" xr:uid="{00000000-0005-0000-0000-000043020000}"/>
    <cellStyle name="常规 7 2 8" xfId="532" xr:uid="{00000000-0005-0000-0000-000047020000}"/>
    <cellStyle name="常规 7 2 9" xfId="537" xr:uid="{00000000-0005-0000-0000-00004C020000}"/>
    <cellStyle name="常规 7 20" xfId="777" xr:uid="{00000000-0005-0000-0000-00003D030000}"/>
    <cellStyle name="常规 7 21" xfId="779" xr:uid="{00000000-0005-0000-0000-00003F030000}"/>
    <cellStyle name="常规 7 22" xfId="781" xr:uid="{00000000-0005-0000-0000-000041030000}"/>
    <cellStyle name="常规 7 23" xfId="757" xr:uid="{00000000-0005-0000-0000-000029030000}"/>
    <cellStyle name="常规 7 24" xfId="765" xr:uid="{00000000-0005-0000-0000-000031030000}"/>
    <cellStyle name="常规 7 3" xfId="17" xr:uid="{00000000-0005-0000-0000-00003F000000}"/>
    <cellStyle name="常规 7 4" xfId="785" xr:uid="{00000000-0005-0000-0000-000045030000}"/>
    <cellStyle name="常规 7 5" xfId="786" xr:uid="{00000000-0005-0000-0000-000046030000}"/>
    <cellStyle name="常规 7 6" xfId="788" xr:uid="{00000000-0005-0000-0000-000048030000}"/>
    <cellStyle name="常规 7 7" xfId="789" xr:uid="{00000000-0005-0000-0000-000049030000}"/>
    <cellStyle name="常规 7 8" xfId="790" xr:uid="{00000000-0005-0000-0000-00004A030000}"/>
    <cellStyle name="常规 7 9" xfId="791" xr:uid="{00000000-0005-0000-0000-00004B030000}"/>
    <cellStyle name="常规 8" xfId="202" xr:uid="{00000000-0005-0000-0000-0000F8000000}"/>
    <cellStyle name="常规 9" xfId="207" xr:uid="{00000000-0005-0000-0000-0000FD000000}"/>
    <cellStyle name="超链接" xfId="2" builtinId="8"/>
    <cellStyle name="好 10" xfId="591" xr:uid="{00000000-0005-0000-0000-000082020000}"/>
    <cellStyle name="好 11" xfId="175" xr:uid="{00000000-0005-0000-0000-0000DD000000}"/>
    <cellStyle name="好 2" xfId="792" xr:uid="{00000000-0005-0000-0000-00004C030000}"/>
    <cellStyle name="好 2 2" xfId="793" xr:uid="{00000000-0005-0000-0000-00004D030000}"/>
    <cellStyle name="好 2 3" xfId="352" xr:uid="{00000000-0005-0000-0000-000090010000}"/>
    <cellStyle name="好 2 4" xfId="355" xr:uid="{00000000-0005-0000-0000-000093010000}"/>
    <cellStyle name="好 2 5" xfId="357" xr:uid="{00000000-0005-0000-0000-000095010000}"/>
    <cellStyle name="好 3" xfId="794" xr:uid="{00000000-0005-0000-0000-00004E030000}"/>
    <cellStyle name="好 4" xfId="795" xr:uid="{00000000-0005-0000-0000-00004F030000}"/>
    <cellStyle name="好 5" xfId="101" xr:uid="{00000000-0005-0000-0000-000093000000}"/>
    <cellStyle name="好 6" xfId="104" xr:uid="{00000000-0005-0000-0000-000096000000}"/>
    <cellStyle name="好 7" xfId="510" xr:uid="{00000000-0005-0000-0000-000031020000}"/>
    <cellStyle name="好 8" xfId="512" xr:uid="{00000000-0005-0000-0000-000033020000}"/>
    <cellStyle name="好 9" xfId="425" xr:uid="{00000000-0005-0000-0000-0000DC010000}"/>
    <cellStyle name="好_KING" xfId="796" xr:uid="{00000000-0005-0000-0000-000050030000}"/>
    <cellStyle name="汇总 10" xfId="238" xr:uid="{00000000-0005-0000-0000-00001E010000}"/>
    <cellStyle name="汇总 10 2" xfId="797" xr:uid="{00000000-0005-0000-0000-000051030000}"/>
    <cellStyle name="汇总 11" xfId="242" xr:uid="{00000000-0005-0000-0000-000022010000}"/>
    <cellStyle name="汇总 11 2" xfId="701" xr:uid="{00000000-0005-0000-0000-0000F1020000}"/>
    <cellStyle name="汇总 2" xfId="799" xr:uid="{00000000-0005-0000-0000-000053030000}"/>
    <cellStyle name="汇总 2 2" xfId="800" xr:uid="{00000000-0005-0000-0000-000054030000}"/>
    <cellStyle name="汇总 2 2 2" xfId="801" xr:uid="{00000000-0005-0000-0000-000055030000}"/>
    <cellStyle name="汇总 2 3" xfId="802" xr:uid="{00000000-0005-0000-0000-000056030000}"/>
    <cellStyle name="汇总 2 3 2" xfId="804" xr:uid="{00000000-0005-0000-0000-000058030000}"/>
    <cellStyle name="汇总 2 4" xfId="806" xr:uid="{00000000-0005-0000-0000-00005A030000}"/>
    <cellStyle name="汇总 2 4 2" xfId="808" xr:uid="{00000000-0005-0000-0000-00005C030000}"/>
    <cellStyle name="汇总 2 5" xfId="809" xr:uid="{00000000-0005-0000-0000-00005D030000}"/>
    <cellStyle name="汇总 2 6" xfId="811" xr:uid="{00000000-0005-0000-0000-00005F030000}"/>
    <cellStyle name="汇总 3" xfId="813" xr:uid="{00000000-0005-0000-0000-000061030000}"/>
    <cellStyle name="汇总 3 2" xfId="815" xr:uid="{00000000-0005-0000-0000-000063030000}"/>
    <cellStyle name="汇总 4" xfId="816" xr:uid="{00000000-0005-0000-0000-000064030000}"/>
    <cellStyle name="汇总 4 2" xfId="818" xr:uid="{00000000-0005-0000-0000-000066030000}"/>
    <cellStyle name="汇总 5" xfId="819" xr:uid="{00000000-0005-0000-0000-000067030000}"/>
    <cellStyle name="汇总 5 2" xfId="598" xr:uid="{00000000-0005-0000-0000-000089020000}"/>
    <cellStyle name="汇总 6" xfId="820" xr:uid="{00000000-0005-0000-0000-000068030000}"/>
    <cellStyle name="汇总 6 2" xfId="822" xr:uid="{00000000-0005-0000-0000-00006A030000}"/>
    <cellStyle name="汇总 7" xfId="798" xr:uid="{00000000-0005-0000-0000-000052030000}"/>
    <cellStyle name="汇总 7 2" xfId="824" xr:uid="{00000000-0005-0000-0000-00006C030000}"/>
    <cellStyle name="汇总 8" xfId="825" xr:uid="{00000000-0005-0000-0000-00006D030000}"/>
    <cellStyle name="汇总 8 2" xfId="827" xr:uid="{00000000-0005-0000-0000-00006F030000}"/>
    <cellStyle name="汇总 9" xfId="828" xr:uid="{00000000-0005-0000-0000-000070030000}"/>
    <cellStyle name="汇总 9 2" xfId="829" xr:uid="{00000000-0005-0000-0000-000071030000}"/>
    <cellStyle name="计算 10" xfId="573" xr:uid="{00000000-0005-0000-0000-000070020000}"/>
    <cellStyle name="计算 10 2" xfId="830" xr:uid="{00000000-0005-0000-0000-000072030000}"/>
    <cellStyle name="计算 11" xfId="576" xr:uid="{00000000-0005-0000-0000-000073020000}"/>
    <cellStyle name="计算 11 2" xfId="485" xr:uid="{00000000-0005-0000-0000-000018020000}"/>
    <cellStyle name="计算 2" xfId="831" xr:uid="{00000000-0005-0000-0000-000073030000}"/>
    <cellStyle name="计算 2 2" xfId="833" xr:uid="{00000000-0005-0000-0000-000075030000}"/>
    <cellStyle name="计算 2 2 2" xfId="834" xr:uid="{00000000-0005-0000-0000-000076030000}"/>
    <cellStyle name="计算 2 3" xfId="329" xr:uid="{00000000-0005-0000-0000-000079010000}"/>
    <cellStyle name="计算 2 3 2" xfId="835" xr:uid="{00000000-0005-0000-0000-000077030000}"/>
    <cellStyle name="计算 2 4" xfId="836" xr:uid="{00000000-0005-0000-0000-000078030000}"/>
    <cellStyle name="计算 2 4 2" xfId="837" xr:uid="{00000000-0005-0000-0000-000079030000}"/>
    <cellStyle name="计算 2 5" xfId="838" xr:uid="{00000000-0005-0000-0000-00007A030000}"/>
    <cellStyle name="计算 2 6" xfId="839" xr:uid="{00000000-0005-0000-0000-00007B030000}"/>
    <cellStyle name="计算 3" xfId="840" xr:uid="{00000000-0005-0000-0000-00007C030000}"/>
    <cellStyle name="计算 3 2" xfId="49" xr:uid="{00000000-0005-0000-0000-00005F000000}"/>
    <cellStyle name="计算 4" xfId="842" xr:uid="{00000000-0005-0000-0000-00007E030000}"/>
    <cellStyle name="计算 4 2" xfId="843" xr:uid="{00000000-0005-0000-0000-00007F030000}"/>
    <cellStyle name="计算 5" xfId="845" xr:uid="{00000000-0005-0000-0000-000081030000}"/>
    <cellStyle name="计算 5 2" xfId="847" xr:uid="{00000000-0005-0000-0000-000083030000}"/>
    <cellStyle name="计算 6" xfId="849" xr:uid="{00000000-0005-0000-0000-000085030000}"/>
    <cellStyle name="计算 6 2" xfId="448" xr:uid="{00000000-0005-0000-0000-0000F3010000}"/>
    <cellStyle name="计算 7" xfId="672" xr:uid="{00000000-0005-0000-0000-0000D4020000}"/>
    <cellStyle name="计算 7 2" xfId="483" xr:uid="{00000000-0005-0000-0000-000016020000}"/>
    <cellStyle name="计算 8" xfId="675" xr:uid="{00000000-0005-0000-0000-0000D7020000}"/>
    <cellStyle name="计算 8 2" xfId="502" xr:uid="{00000000-0005-0000-0000-000029020000}"/>
    <cellStyle name="计算 9" xfId="676" xr:uid="{00000000-0005-0000-0000-0000D8020000}"/>
    <cellStyle name="计算 9 2" xfId="543" xr:uid="{00000000-0005-0000-0000-000052020000}"/>
    <cellStyle name="检查单元格 10" xfId="188" xr:uid="{00000000-0005-0000-0000-0000EA000000}"/>
    <cellStyle name="检查单元格 11" xfId="190" xr:uid="{00000000-0005-0000-0000-0000EC000000}"/>
    <cellStyle name="检查单元格 2" xfId="803" xr:uid="{00000000-0005-0000-0000-000057030000}"/>
    <cellStyle name="检查单元格 2 2" xfId="805" xr:uid="{00000000-0005-0000-0000-000059030000}"/>
    <cellStyle name="检查单元格 2 3" xfId="850" xr:uid="{00000000-0005-0000-0000-000086030000}"/>
    <cellStyle name="检查单元格 2 4" xfId="851" xr:uid="{00000000-0005-0000-0000-000087030000}"/>
    <cellStyle name="检查单元格 2 5" xfId="252" xr:uid="{00000000-0005-0000-0000-00002C010000}"/>
    <cellStyle name="检查单元格 3" xfId="807" xr:uid="{00000000-0005-0000-0000-00005B030000}"/>
    <cellStyle name="检查单元格 4" xfId="810" xr:uid="{00000000-0005-0000-0000-00005E030000}"/>
    <cellStyle name="检查单元格 5" xfId="812" xr:uid="{00000000-0005-0000-0000-000060030000}"/>
    <cellStyle name="检查单元格 6" xfId="852" xr:uid="{00000000-0005-0000-0000-000088030000}"/>
    <cellStyle name="检查单元格 7" xfId="853" xr:uid="{00000000-0005-0000-0000-000089030000}"/>
    <cellStyle name="检查单元格 8" xfId="854" xr:uid="{00000000-0005-0000-0000-00008A030000}"/>
    <cellStyle name="检查单元格 9" xfId="855" xr:uid="{00000000-0005-0000-0000-00008B030000}"/>
    <cellStyle name="解释性文本 10" xfId="263" xr:uid="{00000000-0005-0000-0000-000037010000}"/>
    <cellStyle name="解释性文本 11" xfId="266" xr:uid="{00000000-0005-0000-0000-00003A010000}"/>
    <cellStyle name="解释性文本 2" xfId="856" xr:uid="{00000000-0005-0000-0000-00008C030000}"/>
    <cellStyle name="解释性文本 2 2" xfId="28" xr:uid="{00000000-0005-0000-0000-00004A000000}"/>
    <cellStyle name="解释性文本 2 3" xfId="550" xr:uid="{00000000-0005-0000-0000-000059020000}"/>
    <cellStyle name="解释性文本 2 4" xfId="554" xr:uid="{00000000-0005-0000-0000-00005D020000}"/>
    <cellStyle name="解释性文本 2 5" xfId="556" xr:uid="{00000000-0005-0000-0000-00005F020000}"/>
    <cellStyle name="解释性文本 3" xfId="857" xr:uid="{00000000-0005-0000-0000-00008D030000}"/>
    <cellStyle name="解释性文本 4" xfId="858" xr:uid="{00000000-0005-0000-0000-00008E030000}"/>
    <cellStyle name="解释性文本 5" xfId="564" xr:uid="{00000000-0005-0000-0000-000067020000}"/>
    <cellStyle name="解释性文本 6" xfId="572" xr:uid="{00000000-0005-0000-0000-00006F020000}"/>
    <cellStyle name="解释性文本 7" xfId="575" xr:uid="{00000000-0005-0000-0000-000072020000}"/>
    <cellStyle name="解释性文本 8" xfId="578" xr:uid="{00000000-0005-0000-0000-000075020000}"/>
    <cellStyle name="解释性文本 9" xfId="39" xr:uid="{00000000-0005-0000-0000-000055000000}"/>
    <cellStyle name="警告文本 10" xfId="859" xr:uid="{00000000-0005-0000-0000-00008F030000}"/>
    <cellStyle name="警告文本 11" xfId="860" xr:uid="{00000000-0005-0000-0000-000090030000}"/>
    <cellStyle name="警告文本 2" xfId="862" xr:uid="{00000000-0005-0000-0000-000092030000}"/>
    <cellStyle name="警告文本 2 2" xfId="157" xr:uid="{00000000-0005-0000-0000-0000CB000000}"/>
    <cellStyle name="警告文本 2 3" xfId="160" xr:uid="{00000000-0005-0000-0000-0000CE000000}"/>
    <cellStyle name="警告文本 2 4" xfId="162" xr:uid="{00000000-0005-0000-0000-0000D0000000}"/>
    <cellStyle name="警告文本 2 5" xfId="306" xr:uid="{00000000-0005-0000-0000-000062010000}"/>
    <cellStyle name="警告文本 3" xfId="863" xr:uid="{00000000-0005-0000-0000-000093030000}"/>
    <cellStyle name="警告文本 4" xfId="864" xr:uid="{00000000-0005-0000-0000-000094030000}"/>
    <cellStyle name="警告文本 5" xfId="865" xr:uid="{00000000-0005-0000-0000-000095030000}"/>
    <cellStyle name="警告文本 6" xfId="866" xr:uid="{00000000-0005-0000-0000-000096030000}"/>
    <cellStyle name="警告文本 7" xfId="867" xr:uid="{00000000-0005-0000-0000-000097030000}"/>
    <cellStyle name="警告文本 8" xfId="868" xr:uid="{00000000-0005-0000-0000-000098030000}"/>
    <cellStyle name="警告文本 9" xfId="628" xr:uid="{00000000-0005-0000-0000-0000A8020000}"/>
    <cellStyle name="链接单元格 10" xfId="869" xr:uid="{00000000-0005-0000-0000-000099030000}"/>
    <cellStyle name="链接单元格 11" xfId="870" xr:uid="{00000000-0005-0000-0000-00009A030000}"/>
    <cellStyle name="链接单元格 2" xfId="871" xr:uid="{00000000-0005-0000-0000-00009B030000}"/>
    <cellStyle name="链接单元格 2 2" xfId="872" xr:uid="{00000000-0005-0000-0000-00009C030000}"/>
    <cellStyle name="链接单元格 2 3" xfId="873" xr:uid="{00000000-0005-0000-0000-00009D030000}"/>
    <cellStyle name="链接单元格 2 4" xfId="874" xr:uid="{00000000-0005-0000-0000-00009E030000}"/>
    <cellStyle name="链接单元格 2 5" xfId="875" xr:uid="{00000000-0005-0000-0000-00009F030000}"/>
    <cellStyle name="链接单元格 3" xfId="66" xr:uid="{00000000-0005-0000-0000-000070000000}"/>
    <cellStyle name="链接单元格 4" xfId="68" xr:uid="{00000000-0005-0000-0000-000072000000}"/>
    <cellStyle name="链接单元格 5" xfId="8" xr:uid="{00000000-0005-0000-0000-000036000000}"/>
    <cellStyle name="链接单元格 6" xfId="71" xr:uid="{00000000-0005-0000-0000-000075000000}"/>
    <cellStyle name="链接单元格 7" xfId="64" xr:uid="{00000000-0005-0000-0000-00006E000000}"/>
    <cellStyle name="链接单元格 8" xfId="51" xr:uid="{00000000-0005-0000-0000-000061000000}"/>
    <cellStyle name="链接单元格 9" xfId="876" xr:uid="{00000000-0005-0000-0000-0000A0030000}"/>
    <cellStyle name="千位分隔" xfId="1" builtinId="3"/>
    <cellStyle name="千位分隔 2" xfId="428" xr:uid="{00000000-0005-0000-0000-0000DF010000}"/>
    <cellStyle name="千位分隔 2 2" xfId="611" xr:uid="{00000000-0005-0000-0000-000096020000}"/>
    <cellStyle name="千位分隔 3" xfId="431" xr:uid="{00000000-0005-0000-0000-0000E2010000}"/>
    <cellStyle name="强调文字颜色 1 10" xfId="877" xr:uid="{00000000-0005-0000-0000-0000A1030000}"/>
    <cellStyle name="强调文字颜色 1 11" xfId="878" xr:uid="{00000000-0005-0000-0000-0000A2030000}"/>
    <cellStyle name="强调文字颜色 1 2" xfId="879" xr:uid="{00000000-0005-0000-0000-0000A3030000}"/>
    <cellStyle name="强调文字颜色 1 2 2" xfId="423" xr:uid="{00000000-0005-0000-0000-0000DA010000}"/>
    <cellStyle name="强调文字颜色 1 2 3" xfId="37" xr:uid="{00000000-0005-0000-0000-000053000000}"/>
    <cellStyle name="强调文字颜色 1 2 4" xfId="84" xr:uid="{00000000-0005-0000-0000-000082000000}"/>
    <cellStyle name="强调文字颜色 1 2 5" xfId="120" xr:uid="{00000000-0005-0000-0000-0000A6000000}"/>
    <cellStyle name="强调文字颜色 1 3" xfId="880" xr:uid="{00000000-0005-0000-0000-0000A4030000}"/>
    <cellStyle name="强调文字颜色 1 4" xfId="881" xr:uid="{00000000-0005-0000-0000-0000A5030000}"/>
    <cellStyle name="强调文字颜色 1 5" xfId="814" xr:uid="{00000000-0005-0000-0000-000062030000}"/>
    <cellStyle name="强调文字颜色 1 6" xfId="882" xr:uid="{00000000-0005-0000-0000-0000A6030000}"/>
    <cellStyle name="强调文字颜色 1 7" xfId="883" xr:uid="{00000000-0005-0000-0000-0000A7030000}"/>
    <cellStyle name="强调文字颜色 1 8" xfId="832" xr:uid="{00000000-0005-0000-0000-000074030000}"/>
    <cellStyle name="强调文字颜色 1 9" xfId="841" xr:uid="{00000000-0005-0000-0000-00007D030000}"/>
    <cellStyle name="强调文字颜色 2 10" xfId="884" xr:uid="{00000000-0005-0000-0000-0000A8030000}"/>
    <cellStyle name="强调文字颜色 2 11" xfId="885" xr:uid="{00000000-0005-0000-0000-0000A9030000}"/>
    <cellStyle name="强调文字颜色 2 2" xfId="886" xr:uid="{00000000-0005-0000-0000-0000AA030000}"/>
    <cellStyle name="强调文字颜色 2 2 2" xfId="887" xr:uid="{00000000-0005-0000-0000-0000AB030000}"/>
    <cellStyle name="强调文字颜色 2 2 3" xfId="888" xr:uid="{00000000-0005-0000-0000-0000AC030000}"/>
    <cellStyle name="强调文字颜色 2 2 4" xfId="889" xr:uid="{00000000-0005-0000-0000-0000AD030000}"/>
    <cellStyle name="强调文字颜色 2 2 5" xfId="890" xr:uid="{00000000-0005-0000-0000-0000AE030000}"/>
    <cellStyle name="强调文字颜色 2 3" xfId="891" xr:uid="{00000000-0005-0000-0000-0000AF030000}"/>
    <cellStyle name="强调文字颜色 2 4" xfId="892" xr:uid="{00000000-0005-0000-0000-0000B0030000}"/>
    <cellStyle name="强调文字颜色 2 5" xfId="817" xr:uid="{00000000-0005-0000-0000-000065030000}"/>
    <cellStyle name="强调文字颜色 2 6" xfId="893" xr:uid="{00000000-0005-0000-0000-0000B1030000}"/>
    <cellStyle name="强调文字颜色 2 7" xfId="894" xr:uid="{00000000-0005-0000-0000-0000B2030000}"/>
    <cellStyle name="强调文字颜色 2 8" xfId="895" xr:uid="{00000000-0005-0000-0000-0000B3030000}"/>
    <cellStyle name="强调文字颜色 2 9" xfId="896" xr:uid="{00000000-0005-0000-0000-0000B4030000}"/>
    <cellStyle name="强调文字颜色 3 10" xfId="897" xr:uid="{00000000-0005-0000-0000-0000B5030000}"/>
    <cellStyle name="强调文字颜色 3 11" xfId="15" xr:uid="{00000000-0005-0000-0000-00003D000000}"/>
    <cellStyle name="强调文字颜色 3 2" xfId="898" xr:uid="{00000000-0005-0000-0000-0000B6030000}"/>
    <cellStyle name="强调文字颜色 3 2 2" xfId="899" xr:uid="{00000000-0005-0000-0000-0000B7030000}"/>
    <cellStyle name="强调文字颜色 3 2 3" xfId="901" xr:uid="{00000000-0005-0000-0000-0000B9030000}"/>
    <cellStyle name="强调文字颜色 3 2 4" xfId="59" xr:uid="{00000000-0005-0000-0000-000069000000}"/>
    <cellStyle name="强调文字颜色 3 2 5" xfId="903" xr:uid="{00000000-0005-0000-0000-0000BB030000}"/>
    <cellStyle name="强调文字颜色 3 3" xfId="593" xr:uid="{00000000-0005-0000-0000-000084020000}"/>
    <cellStyle name="强调文字颜色 3 4" xfId="595" xr:uid="{00000000-0005-0000-0000-000086020000}"/>
    <cellStyle name="强调文字颜色 3 5" xfId="597" xr:uid="{00000000-0005-0000-0000-000088020000}"/>
    <cellStyle name="强调文字颜色 3 6" xfId="600" xr:uid="{00000000-0005-0000-0000-00008B020000}"/>
    <cellStyle name="强调文字颜色 3 7" xfId="602" xr:uid="{00000000-0005-0000-0000-00008D020000}"/>
    <cellStyle name="强调文字颜色 3 8" xfId="605" xr:uid="{00000000-0005-0000-0000-000090020000}"/>
    <cellStyle name="强调文字颜色 3 9" xfId="608" xr:uid="{00000000-0005-0000-0000-000093020000}"/>
    <cellStyle name="强调文字颜色 4 10" xfId="235" xr:uid="{00000000-0005-0000-0000-00001B010000}"/>
    <cellStyle name="强调文字颜色 4 11" xfId="239" xr:uid="{00000000-0005-0000-0000-00001F010000}"/>
    <cellStyle name="强调文字颜色 4 2" xfId="904" xr:uid="{00000000-0005-0000-0000-0000BC030000}"/>
    <cellStyle name="强调文字颜色 4 2 2" xfId="905" xr:uid="{00000000-0005-0000-0000-0000BD030000}"/>
    <cellStyle name="强调文字颜色 4 2 3" xfId="906" xr:uid="{00000000-0005-0000-0000-0000BE030000}"/>
    <cellStyle name="强调文字颜色 4 2 4" xfId="907" xr:uid="{00000000-0005-0000-0000-0000BF030000}"/>
    <cellStyle name="强调文字颜色 4 2 5" xfId="908" xr:uid="{00000000-0005-0000-0000-0000C0030000}"/>
    <cellStyle name="强调文字颜色 4 3" xfId="909" xr:uid="{00000000-0005-0000-0000-0000C1030000}"/>
    <cellStyle name="强调文字颜色 4 4" xfId="910" xr:uid="{00000000-0005-0000-0000-0000C2030000}"/>
    <cellStyle name="强调文字颜色 4 5" xfId="821" xr:uid="{00000000-0005-0000-0000-000069030000}"/>
    <cellStyle name="强调文字颜色 4 6" xfId="911" xr:uid="{00000000-0005-0000-0000-0000C3030000}"/>
    <cellStyle name="强调文字颜色 4 7" xfId="912" xr:uid="{00000000-0005-0000-0000-0000C4030000}"/>
    <cellStyle name="强调文字颜色 4 8" xfId="913" xr:uid="{00000000-0005-0000-0000-0000C5030000}"/>
    <cellStyle name="强调文字颜色 4 9" xfId="915" xr:uid="{00000000-0005-0000-0000-0000C7030000}"/>
    <cellStyle name="强调文字颜色 5 10" xfId="917" xr:uid="{00000000-0005-0000-0000-0000C9030000}"/>
    <cellStyle name="强调文字颜色 5 11" xfId="918" xr:uid="{00000000-0005-0000-0000-0000CA030000}"/>
    <cellStyle name="强调文字颜色 5 2" xfId="191" xr:uid="{00000000-0005-0000-0000-0000ED000000}"/>
    <cellStyle name="强调文字颜色 5 2 2" xfId="919" xr:uid="{00000000-0005-0000-0000-0000CB030000}"/>
    <cellStyle name="强调文字颜色 5 2 3" xfId="920" xr:uid="{00000000-0005-0000-0000-0000CC030000}"/>
    <cellStyle name="强调文字颜色 5 2 4" xfId="452" xr:uid="{00000000-0005-0000-0000-0000F7010000}"/>
    <cellStyle name="强调文字颜色 5 2 5" xfId="255" xr:uid="{00000000-0005-0000-0000-00002F010000}"/>
    <cellStyle name="强调文字颜色 5 3" xfId="921" xr:uid="{00000000-0005-0000-0000-0000CD030000}"/>
    <cellStyle name="强调文字颜色 5 4" xfId="922" xr:uid="{00000000-0005-0000-0000-0000CE030000}"/>
    <cellStyle name="强调文字颜色 5 5" xfId="823" xr:uid="{00000000-0005-0000-0000-00006B030000}"/>
    <cellStyle name="强调文字颜色 5 6" xfId="923" xr:uid="{00000000-0005-0000-0000-0000CF030000}"/>
    <cellStyle name="强调文字颜色 5 7" xfId="924" xr:uid="{00000000-0005-0000-0000-0000D0030000}"/>
    <cellStyle name="强调文字颜色 5 8" xfId="925" xr:uid="{00000000-0005-0000-0000-0000D1030000}"/>
    <cellStyle name="强调文字颜色 5 9" xfId="926" xr:uid="{00000000-0005-0000-0000-0000D2030000}"/>
    <cellStyle name="强调文字颜色 6 10" xfId="567" xr:uid="{00000000-0005-0000-0000-00006A020000}"/>
    <cellStyle name="强调文字颜色 6 11" xfId="569" xr:uid="{00000000-0005-0000-0000-00006C020000}"/>
    <cellStyle name="强调文字颜色 6 2" xfId="927" xr:uid="{00000000-0005-0000-0000-0000D3030000}"/>
    <cellStyle name="强调文字颜色 6 2 2" xfId="928" xr:uid="{00000000-0005-0000-0000-0000D4030000}"/>
    <cellStyle name="强调文字颜色 6 2 3" xfId="929" xr:uid="{00000000-0005-0000-0000-0000D5030000}"/>
    <cellStyle name="强调文字颜色 6 2 4" xfId="930" xr:uid="{00000000-0005-0000-0000-0000D6030000}"/>
    <cellStyle name="强调文字颜色 6 2 5" xfId="931" xr:uid="{00000000-0005-0000-0000-0000D7030000}"/>
    <cellStyle name="强调文字颜色 6 3" xfId="932" xr:uid="{00000000-0005-0000-0000-0000D8030000}"/>
    <cellStyle name="强调文字颜色 6 4" xfId="933" xr:uid="{00000000-0005-0000-0000-0000D9030000}"/>
    <cellStyle name="强调文字颜色 6 5" xfId="826" xr:uid="{00000000-0005-0000-0000-00006E030000}"/>
    <cellStyle name="强调文字颜色 6 6" xfId="934" xr:uid="{00000000-0005-0000-0000-0000DA030000}"/>
    <cellStyle name="强调文字颜色 6 7" xfId="935" xr:uid="{00000000-0005-0000-0000-0000DB030000}"/>
    <cellStyle name="强调文字颜色 6 8" xfId="936" xr:uid="{00000000-0005-0000-0000-0000DC030000}"/>
    <cellStyle name="强调文字颜色 6 9" xfId="937" xr:uid="{00000000-0005-0000-0000-0000DD030000}"/>
    <cellStyle name="适中 10" xfId="938" xr:uid="{00000000-0005-0000-0000-0000DE030000}"/>
    <cellStyle name="适中 11" xfId="939" xr:uid="{00000000-0005-0000-0000-0000DF030000}"/>
    <cellStyle name="适中 2" xfId="844" xr:uid="{00000000-0005-0000-0000-000080030000}"/>
    <cellStyle name="适中 2 2" xfId="846" xr:uid="{00000000-0005-0000-0000-000082030000}"/>
    <cellStyle name="适中 2 3" xfId="900" xr:uid="{00000000-0005-0000-0000-0000B8030000}"/>
    <cellStyle name="适中 2 4" xfId="902" xr:uid="{00000000-0005-0000-0000-0000BA030000}"/>
    <cellStyle name="适中 2 5" xfId="60" xr:uid="{00000000-0005-0000-0000-00006A000000}"/>
    <cellStyle name="适中 3" xfId="848" xr:uid="{00000000-0005-0000-0000-000084030000}"/>
    <cellStyle name="适中 4" xfId="671" xr:uid="{00000000-0005-0000-0000-0000D3020000}"/>
    <cellStyle name="适中 5" xfId="674" xr:uid="{00000000-0005-0000-0000-0000D6020000}"/>
    <cellStyle name="适中 6" xfId="679" xr:uid="{00000000-0005-0000-0000-0000DB020000}"/>
    <cellStyle name="适中 7" xfId="140" xr:uid="{00000000-0005-0000-0000-0000BA000000}"/>
    <cellStyle name="适中 8" xfId="63" xr:uid="{00000000-0005-0000-0000-00006D000000}"/>
    <cellStyle name="适中 9" xfId="149" xr:uid="{00000000-0005-0000-0000-0000C3000000}"/>
    <cellStyle name="输出 10" xfId="136" xr:uid="{00000000-0005-0000-0000-0000B6000000}"/>
    <cellStyle name="输出 10 2" xfId="940" xr:uid="{00000000-0005-0000-0000-0000E0030000}"/>
    <cellStyle name="输出 11" xfId="941" xr:uid="{00000000-0005-0000-0000-0000E1030000}"/>
    <cellStyle name="输出 11 2" xfId="488" xr:uid="{00000000-0005-0000-0000-00001B020000}"/>
    <cellStyle name="输出 2" xfId="942" xr:uid="{00000000-0005-0000-0000-0000E2030000}"/>
    <cellStyle name="输出 2 2" xfId="943" xr:uid="{00000000-0005-0000-0000-0000E3030000}"/>
    <cellStyle name="输出 2 2 2" xfId="944" xr:uid="{00000000-0005-0000-0000-0000E4030000}"/>
    <cellStyle name="输出 2 3" xfId="945" xr:uid="{00000000-0005-0000-0000-0000E5030000}"/>
    <cellStyle name="输出 2 3 2" xfId="946" xr:uid="{00000000-0005-0000-0000-0000E6030000}"/>
    <cellStyle name="输出 2 4" xfId="947" xr:uid="{00000000-0005-0000-0000-0000E7030000}"/>
    <cellStyle name="输出 2 4 2" xfId="948" xr:uid="{00000000-0005-0000-0000-0000E8030000}"/>
    <cellStyle name="输出 2 5" xfId="949" xr:uid="{00000000-0005-0000-0000-0000E9030000}"/>
    <cellStyle name="输出 2 6" xfId="950" xr:uid="{00000000-0005-0000-0000-0000EA030000}"/>
    <cellStyle name="输出 3" xfId="951" xr:uid="{00000000-0005-0000-0000-0000EB030000}"/>
    <cellStyle name="输出 3 2" xfId="952" xr:uid="{00000000-0005-0000-0000-0000EC030000}"/>
    <cellStyle name="输出 4" xfId="953" xr:uid="{00000000-0005-0000-0000-0000ED030000}"/>
    <cellStyle name="输出 4 2" xfId="176" xr:uid="{00000000-0005-0000-0000-0000DE000000}"/>
    <cellStyle name="输出 5" xfId="954" xr:uid="{00000000-0005-0000-0000-0000EE030000}"/>
    <cellStyle name="输出 5 2" xfId="955" xr:uid="{00000000-0005-0000-0000-0000EF030000}"/>
    <cellStyle name="输出 6" xfId="956" xr:uid="{00000000-0005-0000-0000-0000F0030000}"/>
    <cellStyle name="输出 6 2" xfId="256" xr:uid="{00000000-0005-0000-0000-000030010000}"/>
    <cellStyle name="输出 7" xfId="957" xr:uid="{00000000-0005-0000-0000-0000F1030000}"/>
    <cellStyle name="输出 7 2" xfId="958" xr:uid="{00000000-0005-0000-0000-0000F2030000}"/>
    <cellStyle name="输出 8" xfId="459" xr:uid="{00000000-0005-0000-0000-0000FE010000}"/>
    <cellStyle name="输出 8 2" xfId="959" xr:uid="{00000000-0005-0000-0000-0000F3030000}"/>
    <cellStyle name="输出 9" xfId="461" xr:uid="{00000000-0005-0000-0000-000000020000}"/>
    <cellStyle name="输出 9 2" xfId="769" xr:uid="{00000000-0005-0000-0000-000035030000}"/>
    <cellStyle name="输入 10" xfId="914" xr:uid="{00000000-0005-0000-0000-0000C6030000}"/>
    <cellStyle name="输入 10 2" xfId="960" xr:uid="{00000000-0005-0000-0000-0000F4030000}"/>
    <cellStyle name="输入 11" xfId="916" xr:uid="{00000000-0005-0000-0000-0000C8030000}"/>
    <cellStyle name="输入 11 2" xfId="85" xr:uid="{00000000-0005-0000-0000-000083000000}"/>
    <cellStyle name="输入 2" xfId="643" xr:uid="{00000000-0005-0000-0000-0000B7020000}"/>
    <cellStyle name="输入 2 2" xfId="406" xr:uid="{00000000-0005-0000-0000-0000C9010000}"/>
    <cellStyle name="输入 2 2 2" xfId="344" xr:uid="{00000000-0005-0000-0000-000088010000}"/>
    <cellStyle name="输入 2 3" xfId="722" xr:uid="{00000000-0005-0000-0000-000006030000}"/>
    <cellStyle name="输入 2 3 2" xfId="353" xr:uid="{00000000-0005-0000-0000-000091010000}"/>
    <cellStyle name="输入 2 4" xfId="724" xr:uid="{00000000-0005-0000-0000-000008030000}"/>
    <cellStyle name="输入 2 4 2" xfId="381" xr:uid="{00000000-0005-0000-0000-0000B0010000}"/>
    <cellStyle name="输入 2 5" xfId="726" xr:uid="{00000000-0005-0000-0000-00000A030000}"/>
    <cellStyle name="输入 2 6" xfId="961" xr:uid="{00000000-0005-0000-0000-0000F5030000}"/>
    <cellStyle name="输入 3" xfId="645" xr:uid="{00000000-0005-0000-0000-0000B9020000}"/>
    <cellStyle name="输入 3 2" xfId="419" xr:uid="{00000000-0005-0000-0000-0000D6010000}"/>
    <cellStyle name="输入 4" xfId="962" xr:uid="{00000000-0005-0000-0000-0000F6030000}"/>
    <cellStyle name="输入 4 2" xfId="185" xr:uid="{00000000-0005-0000-0000-0000E7000000}"/>
    <cellStyle name="输入 5" xfId="963" xr:uid="{00000000-0005-0000-0000-0000F7030000}"/>
    <cellStyle name="输入 5 2" xfId="444" xr:uid="{00000000-0005-0000-0000-0000EF010000}"/>
    <cellStyle name="输入 6" xfId="964" xr:uid="{00000000-0005-0000-0000-0000F8030000}"/>
    <cellStyle name="输入 6 2" xfId="81" xr:uid="{00000000-0005-0000-0000-00007F000000}"/>
    <cellStyle name="输入 7" xfId="965" xr:uid="{00000000-0005-0000-0000-0000F9030000}"/>
    <cellStyle name="输入 7 2" xfId="766" xr:uid="{00000000-0005-0000-0000-000032030000}"/>
    <cellStyle name="输入 8" xfId="966" xr:uid="{00000000-0005-0000-0000-0000FA030000}"/>
    <cellStyle name="输入 8 2" xfId="16" xr:uid="{00000000-0005-0000-0000-00003E000000}"/>
    <cellStyle name="输入 9" xfId="967" xr:uid="{00000000-0005-0000-0000-0000FB030000}"/>
    <cellStyle name="输入 9 2" xfId="50" xr:uid="{00000000-0005-0000-0000-000060000000}"/>
    <cellStyle name="样式 1" xfId="132" xr:uid="{00000000-0005-0000-0000-0000B2000000}"/>
    <cellStyle name="样式 1 10" xfId="698" xr:uid="{00000000-0005-0000-0000-0000EE020000}"/>
    <cellStyle name="样式 1 10 2" xfId="773" xr:uid="{00000000-0005-0000-0000-000039030000}"/>
    <cellStyle name="样式 1 10 2 2" xfId="787" xr:uid="{00000000-0005-0000-0000-000047030000}"/>
    <cellStyle name="样式 1 10 2 2 2" xfId="968" xr:uid="{00000000-0005-0000-0000-0000FC030000}"/>
    <cellStyle name="样式 1 2" xfId="163" xr:uid="{00000000-0005-0000-0000-0000D1000000}"/>
    <cellStyle name="样式 1 3" xfId="307" xr:uid="{00000000-0005-0000-0000-000063010000}"/>
    <cellStyle name="注释 10" xfId="177" xr:uid="{00000000-0005-0000-0000-0000DF000000}"/>
    <cellStyle name="注释 10 2" xfId="181" xr:uid="{00000000-0005-0000-0000-0000E3000000}"/>
    <cellStyle name="注释 11" xfId="693" xr:uid="{00000000-0005-0000-0000-0000E9020000}"/>
    <cellStyle name="注释 11 2" xfId="441" xr:uid="{00000000-0005-0000-0000-0000EC010000}"/>
    <cellStyle name="注释 2" xfId="758" xr:uid="{00000000-0005-0000-0000-00002A030000}"/>
    <cellStyle name="注释 2 2" xfId="361" xr:uid="{00000000-0005-0000-0000-000099010000}"/>
    <cellStyle name="注释 2 2 2" xfId="969" xr:uid="{00000000-0005-0000-0000-0000FD030000}"/>
    <cellStyle name="注释 2 2 2 2" xfId="970" xr:uid="{00000000-0005-0000-0000-0000FE030000}"/>
    <cellStyle name="注释 2 2 3" xfId="971" xr:uid="{00000000-0005-0000-0000-0000FF030000}"/>
    <cellStyle name="注释 2 3" xfId="55" xr:uid="{00000000-0005-0000-0000-000065000000}"/>
    <cellStyle name="注释 2 3 2" xfId="972" xr:uid="{00000000-0005-0000-0000-000000040000}"/>
    <cellStyle name="注释 2 4" xfId="364" xr:uid="{00000000-0005-0000-0000-00009C010000}"/>
    <cellStyle name="注释 2 4 2" xfId="973" xr:uid="{00000000-0005-0000-0000-000001040000}"/>
    <cellStyle name="注释 2 5" xfId="367" xr:uid="{00000000-0005-0000-0000-00009F010000}"/>
    <cellStyle name="注释 3" xfId="767" xr:uid="{00000000-0005-0000-0000-000033030000}"/>
    <cellStyle name="注释 3 2" xfId="387" xr:uid="{00000000-0005-0000-0000-0000B6010000}"/>
    <cellStyle name="注释 4" xfId="727" xr:uid="{00000000-0005-0000-0000-00000B030000}"/>
    <cellStyle name="注释 4 2" xfId="585" xr:uid="{00000000-0005-0000-0000-00007C020000}"/>
    <cellStyle name="注释 5" xfId="31" xr:uid="{00000000-0005-0000-0000-00004D000000}"/>
    <cellStyle name="注释 5 2" xfId="861" xr:uid="{00000000-0005-0000-0000-000091030000}"/>
    <cellStyle name="注释 6" xfId="730" xr:uid="{00000000-0005-0000-0000-00000E030000}"/>
    <cellStyle name="注释 6 2" xfId="974" xr:uid="{00000000-0005-0000-0000-000002040000}"/>
    <cellStyle name="注释 7" xfId="733" xr:uid="{00000000-0005-0000-0000-000011030000}"/>
    <cellStyle name="注释 7 2" xfId="504" xr:uid="{00000000-0005-0000-0000-00002B020000}"/>
    <cellStyle name="注释 8" xfId="736" xr:uid="{00000000-0005-0000-0000-000014030000}"/>
    <cellStyle name="注释 8 2" xfId="975" xr:uid="{00000000-0005-0000-0000-000003040000}"/>
    <cellStyle name="注释 9" xfId="739" xr:uid="{00000000-0005-0000-0000-000017030000}"/>
    <cellStyle name="注释 9 2" xfId="677" xr:uid="{00000000-0005-0000-0000-0000D9020000}"/>
  </cellStyles>
  <dxfs count="928">
    <dxf>
      <fill>
        <patternFill patternType="solid">
          <bgColor rgb="FF00B0F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FF0000"/>
        <name val="宋体"/>
        <scheme val="none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FFC000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none"/>
      </fill>
    </dxf>
  </dxfs>
  <tableStyles count="0" defaultTableStyle="TableStyleMedium9" defaultPivotStyle="PivotStyleLight16"/>
  <colors>
    <mruColors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3.xml"/><Relationship Id="rId26" Type="http://schemas.openxmlformats.org/officeDocument/2006/relationships/externalLink" Target="externalLinks/externalLink11.xml"/><Relationship Id="rId39" Type="http://schemas.openxmlformats.org/officeDocument/2006/relationships/externalLink" Target="externalLinks/externalLink24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6.xml"/><Relationship Id="rId34" Type="http://schemas.openxmlformats.org/officeDocument/2006/relationships/externalLink" Target="externalLinks/externalLink19.xml"/><Relationship Id="rId42" Type="http://schemas.openxmlformats.org/officeDocument/2006/relationships/externalLink" Target="externalLinks/externalLink27.xml"/><Relationship Id="rId47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2.xml"/><Relationship Id="rId25" Type="http://schemas.openxmlformats.org/officeDocument/2006/relationships/externalLink" Target="externalLinks/externalLink10.xml"/><Relationship Id="rId33" Type="http://schemas.openxmlformats.org/officeDocument/2006/relationships/externalLink" Target="externalLinks/externalLink18.xml"/><Relationship Id="rId38" Type="http://schemas.openxmlformats.org/officeDocument/2006/relationships/externalLink" Target="externalLinks/externalLink23.xml"/><Relationship Id="rId46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0" Type="http://schemas.openxmlformats.org/officeDocument/2006/relationships/externalLink" Target="externalLinks/externalLink5.xml"/><Relationship Id="rId29" Type="http://schemas.openxmlformats.org/officeDocument/2006/relationships/externalLink" Target="externalLinks/externalLink14.xml"/><Relationship Id="rId41" Type="http://schemas.openxmlformats.org/officeDocument/2006/relationships/externalLink" Target="externalLinks/externalLink2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9.xml"/><Relationship Id="rId32" Type="http://schemas.openxmlformats.org/officeDocument/2006/relationships/externalLink" Target="externalLinks/externalLink17.xml"/><Relationship Id="rId37" Type="http://schemas.openxmlformats.org/officeDocument/2006/relationships/externalLink" Target="externalLinks/externalLink22.xml"/><Relationship Id="rId40" Type="http://schemas.openxmlformats.org/officeDocument/2006/relationships/externalLink" Target="externalLinks/externalLink25.xml"/><Relationship Id="rId45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8.xml"/><Relationship Id="rId28" Type="http://schemas.openxmlformats.org/officeDocument/2006/relationships/externalLink" Target="externalLinks/externalLink13.xml"/><Relationship Id="rId36" Type="http://schemas.openxmlformats.org/officeDocument/2006/relationships/externalLink" Target="externalLinks/externalLink21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4.xml"/><Relationship Id="rId31" Type="http://schemas.openxmlformats.org/officeDocument/2006/relationships/externalLink" Target="externalLinks/externalLink16.xml"/><Relationship Id="rId44" Type="http://schemas.openxmlformats.org/officeDocument/2006/relationships/externalLink" Target="externalLinks/externalLink2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7.xml"/><Relationship Id="rId27" Type="http://schemas.openxmlformats.org/officeDocument/2006/relationships/externalLink" Target="externalLinks/externalLink12.xml"/><Relationship Id="rId30" Type="http://schemas.openxmlformats.org/officeDocument/2006/relationships/externalLink" Target="externalLinks/externalLink15.xml"/><Relationship Id="rId35" Type="http://schemas.openxmlformats.org/officeDocument/2006/relationships/externalLink" Target="externalLinks/externalLink20.xml"/><Relationship Id="rId43" Type="http://schemas.openxmlformats.org/officeDocument/2006/relationships/externalLink" Target="externalLinks/externalLink28.xml"/><Relationship Id="rId48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emf"/><Relationship Id="rId18" Type="http://schemas.openxmlformats.org/officeDocument/2006/relationships/image" Target="../media/image19.png"/><Relationship Id="rId26" Type="http://schemas.openxmlformats.org/officeDocument/2006/relationships/image" Target="../media/image27.emf"/><Relationship Id="rId39" Type="http://schemas.openxmlformats.org/officeDocument/2006/relationships/image" Target="../media/image40.png"/><Relationship Id="rId21" Type="http://schemas.openxmlformats.org/officeDocument/2006/relationships/image" Target="../media/image22.png"/><Relationship Id="rId34" Type="http://schemas.openxmlformats.org/officeDocument/2006/relationships/image" Target="../media/image35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emf"/><Relationship Id="rId76" Type="http://schemas.openxmlformats.org/officeDocument/2006/relationships/image" Target="../media/image76.emf"/><Relationship Id="rId84" Type="http://schemas.openxmlformats.org/officeDocument/2006/relationships/image" Target="../media/image84.png"/><Relationship Id="rId7" Type="http://schemas.openxmlformats.org/officeDocument/2006/relationships/image" Target="../media/image8.png"/><Relationship Id="rId71" Type="http://schemas.openxmlformats.org/officeDocument/2006/relationships/image" Target="../media/image71.emf"/><Relationship Id="rId2" Type="http://schemas.openxmlformats.org/officeDocument/2006/relationships/image" Target="../media/image3.wmf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emf"/><Relationship Id="rId24" Type="http://schemas.openxmlformats.org/officeDocument/2006/relationships/image" Target="../media/image25.emf"/><Relationship Id="rId32" Type="http://schemas.openxmlformats.org/officeDocument/2006/relationships/image" Target="../media/image33.emf"/><Relationship Id="rId37" Type="http://schemas.openxmlformats.org/officeDocument/2006/relationships/image" Target="../media/image38.png"/><Relationship Id="rId40" Type="http://schemas.openxmlformats.org/officeDocument/2006/relationships/image" Target="../media/image1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emf"/><Relationship Id="rId79" Type="http://schemas.openxmlformats.org/officeDocument/2006/relationships/image" Target="../media/image79.emf"/><Relationship Id="rId5" Type="http://schemas.openxmlformats.org/officeDocument/2006/relationships/image" Target="../media/image6.emf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0" Type="http://schemas.openxmlformats.org/officeDocument/2006/relationships/image" Target="../media/image11.emf"/><Relationship Id="rId19" Type="http://schemas.openxmlformats.org/officeDocument/2006/relationships/image" Target="../media/image20.png"/><Relationship Id="rId31" Type="http://schemas.openxmlformats.org/officeDocument/2006/relationships/image" Target="../media/image32.png"/><Relationship Id="rId44" Type="http://schemas.openxmlformats.org/officeDocument/2006/relationships/image" Target="../media/image44.emf"/><Relationship Id="rId52" Type="http://schemas.openxmlformats.org/officeDocument/2006/relationships/image" Target="../media/image52.png"/><Relationship Id="rId60" Type="http://schemas.openxmlformats.org/officeDocument/2006/relationships/image" Target="../media/image60.emf"/><Relationship Id="rId65" Type="http://schemas.openxmlformats.org/officeDocument/2006/relationships/image" Target="../media/image65.png"/><Relationship Id="rId73" Type="http://schemas.openxmlformats.org/officeDocument/2006/relationships/image" Target="../media/image73.emf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4" Type="http://schemas.openxmlformats.org/officeDocument/2006/relationships/image" Target="../media/image15.emf"/><Relationship Id="rId22" Type="http://schemas.openxmlformats.org/officeDocument/2006/relationships/image" Target="../media/image23.emf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emf"/><Relationship Id="rId77" Type="http://schemas.openxmlformats.org/officeDocument/2006/relationships/image" Target="../media/image77.png"/><Relationship Id="rId8" Type="http://schemas.openxmlformats.org/officeDocument/2006/relationships/image" Target="../media/image9.emf"/><Relationship Id="rId51" Type="http://schemas.openxmlformats.org/officeDocument/2006/relationships/image" Target="../media/image51.png"/><Relationship Id="rId72" Type="http://schemas.openxmlformats.org/officeDocument/2006/relationships/image" Target="../media/image72.emf"/><Relationship Id="rId80" Type="http://schemas.openxmlformats.org/officeDocument/2006/relationships/image" Target="../media/image80.wmf"/><Relationship Id="rId3" Type="http://schemas.openxmlformats.org/officeDocument/2006/relationships/image" Target="../media/image4.emf"/><Relationship Id="rId12" Type="http://schemas.openxmlformats.org/officeDocument/2006/relationships/image" Target="../media/image13.emf"/><Relationship Id="rId17" Type="http://schemas.openxmlformats.org/officeDocument/2006/relationships/image" Target="../media/image18.png"/><Relationship Id="rId25" Type="http://schemas.openxmlformats.org/officeDocument/2006/relationships/image" Target="../media/image26.emf"/><Relationship Id="rId33" Type="http://schemas.openxmlformats.org/officeDocument/2006/relationships/image" Target="../media/image34.emf"/><Relationship Id="rId38" Type="http://schemas.openxmlformats.org/officeDocument/2006/relationships/image" Target="../media/image39.emf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emf"/><Relationship Id="rId20" Type="http://schemas.openxmlformats.org/officeDocument/2006/relationships/image" Target="../media/image21.png"/><Relationship Id="rId41" Type="http://schemas.openxmlformats.org/officeDocument/2006/relationships/image" Target="../media/image41.emf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emf"/><Relationship Id="rId83" Type="http://schemas.openxmlformats.org/officeDocument/2006/relationships/image" Target="../media/image83.png"/><Relationship Id="rId1" Type="http://schemas.openxmlformats.org/officeDocument/2006/relationships/image" Target="../media/image2.emf"/><Relationship Id="rId6" Type="http://schemas.openxmlformats.org/officeDocument/2006/relationships/image" Target="../media/image7.png"/><Relationship Id="rId15" Type="http://schemas.openxmlformats.org/officeDocument/2006/relationships/image" Target="../media/image16.emf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7.emf"/><Relationship Id="rId18" Type="http://schemas.openxmlformats.org/officeDocument/2006/relationships/image" Target="../media/image102.emf"/><Relationship Id="rId26" Type="http://schemas.openxmlformats.org/officeDocument/2006/relationships/image" Target="../media/image110.emf"/><Relationship Id="rId39" Type="http://schemas.openxmlformats.org/officeDocument/2006/relationships/image" Target="../media/image117.emf"/><Relationship Id="rId3" Type="http://schemas.openxmlformats.org/officeDocument/2006/relationships/image" Target="../media/image87.emf"/><Relationship Id="rId21" Type="http://schemas.openxmlformats.org/officeDocument/2006/relationships/image" Target="../media/image105.emf"/><Relationship Id="rId34" Type="http://schemas.openxmlformats.org/officeDocument/2006/relationships/image" Target="../media/image112.emf"/><Relationship Id="rId42" Type="http://schemas.openxmlformats.org/officeDocument/2006/relationships/image" Target="../media/image39.emf"/><Relationship Id="rId47" Type="http://schemas.openxmlformats.org/officeDocument/2006/relationships/image" Target="../media/image121.png"/><Relationship Id="rId50" Type="http://schemas.openxmlformats.org/officeDocument/2006/relationships/image" Target="../media/image124.wmf"/><Relationship Id="rId7" Type="http://schemas.openxmlformats.org/officeDocument/2006/relationships/image" Target="../media/image91.emf"/><Relationship Id="rId12" Type="http://schemas.openxmlformats.org/officeDocument/2006/relationships/image" Target="../media/image96.emf"/><Relationship Id="rId17" Type="http://schemas.openxmlformats.org/officeDocument/2006/relationships/image" Target="../media/image101.emf"/><Relationship Id="rId25" Type="http://schemas.openxmlformats.org/officeDocument/2006/relationships/image" Target="../media/image109.emf"/><Relationship Id="rId33" Type="http://schemas.openxmlformats.org/officeDocument/2006/relationships/image" Target="../media/image111.emf"/><Relationship Id="rId38" Type="http://schemas.openxmlformats.org/officeDocument/2006/relationships/image" Target="../media/image116.emf"/><Relationship Id="rId46" Type="http://schemas.openxmlformats.org/officeDocument/2006/relationships/image" Target="../media/image120.jpeg"/><Relationship Id="rId2" Type="http://schemas.openxmlformats.org/officeDocument/2006/relationships/image" Target="../media/image16.emf"/><Relationship Id="rId16" Type="http://schemas.openxmlformats.org/officeDocument/2006/relationships/image" Target="../media/image100.emf"/><Relationship Id="rId20" Type="http://schemas.openxmlformats.org/officeDocument/2006/relationships/image" Target="../media/image104.emf"/><Relationship Id="rId29" Type="http://schemas.openxmlformats.org/officeDocument/2006/relationships/image" Target="../media/image9.emf"/><Relationship Id="rId41" Type="http://schemas.openxmlformats.org/officeDocument/2006/relationships/image" Target="../media/image119.emf"/><Relationship Id="rId1" Type="http://schemas.openxmlformats.org/officeDocument/2006/relationships/image" Target="../media/image86.emf"/><Relationship Id="rId6" Type="http://schemas.openxmlformats.org/officeDocument/2006/relationships/image" Target="../media/image90.png"/><Relationship Id="rId11" Type="http://schemas.openxmlformats.org/officeDocument/2006/relationships/image" Target="../media/image95.emf"/><Relationship Id="rId24" Type="http://schemas.openxmlformats.org/officeDocument/2006/relationships/image" Target="../media/image108.jpeg"/><Relationship Id="rId32" Type="http://schemas.openxmlformats.org/officeDocument/2006/relationships/image" Target="../media/image85.png"/><Relationship Id="rId37" Type="http://schemas.openxmlformats.org/officeDocument/2006/relationships/image" Target="../media/image115.emf"/><Relationship Id="rId40" Type="http://schemas.openxmlformats.org/officeDocument/2006/relationships/image" Target="../media/image118.emf"/><Relationship Id="rId45" Type="http://schemas.openxmlformats.org/officeDocument/2006/relationships/image" Target="../media/image61.png"/><Relationship Id="rId5" Type="http://schemas.openxmlformats.org/officeDocument/2006/relationships/image" Target="../media/image89.emf"/><Relationship Id="rId15" Type="http://schemas.openxmlformats.org/officeDocument/2006/relationships/image" Target="../media/image99.emf"/><Relationship Id="rId23" Type="http://schemas.openxmlformats.org/officeDocument/2006/relationships/image" Target="../media/image107.emf"/><Relationship Id="rId28" Type="http://schemas.openxmlformats.org/officeDocument/2006/relationships/image" Target="../media/image34.emf"/><Relationship Id="rId36" Type="http://schemas.openxmlformats.org/officeDocument/2006/relationships/image" Target="../media/image114.emf"/><Relationship Id="rId49" Type="http://schemas.openxmlformats.org/officeDocument/2006/relationships/image" Target="../media/image123.wmf"/><Relationship Id="rId10" Type="http://schemas.openxmlformats.org/officeDocument/2006/relationships/image" Target="../media/image94.emf"/><Relationship Id="rId19" Type="http://schemas.openxmlformats.org/officeDocument/2006/relationships/image" Target="../media/image103.emf"/><Relationship Id="rId31" Type="http://schemas.openxmlformats.org/officeDocument/2006/relationships/image" Target="../media/image11.emf"/><Relationship Id="rId44" Type="http://schemas.openxmlformats.org/officeDocument/2006/relationships/image" Target="../media/image59.png"/><Relationship Id="rId4" Type="http://schemas.openxmlformats.org/officeDocument/2006/relationships/image" Target="../media/image88.emf"/><Relationship Id="rId9" Type="http://schemas.openxmlformats.org/officeDocument/2006/relationships/image" Target="../media/image93.emf"/><Relationship Id="rId14" Type="http://schemas.openxmlformats.org/officeDocument/2006/relationships/image" Target="../media/image98.emf"/><Relationship Id="rId22" Type="http://schemas.openxmlformats.org/officeDocument/2006/relationships/image" Target="../media/image106.png"/><Relationship Id="rId27" Type="http://schemas.openxmlformats.org/officeDocument/2006/relationships/image" Target="../media/image33.emf"/><Relationship Id="rId30" Type="http://schemas.openxmlformats.org/officeDocument/2006/relationships/image" Target="../media/image10.emf"/><Relationship Id="rId35" Type="http://schemas.openxmlformats.org/officeDocument/2006/relationships/image" Target="../media/image113.png"/><Relationship Id="rId43" Type="http://schemas.openxmlformats.org/officeDocument/2006/relationships/image" Target="../media/image58.png"/><Relationship Id="rId48" Type="http://schemas.openxmlformats.org/officeDocument/2006/relationships/image" Target="../media/image122.png"/><Relationship Id="rId8" Type="http://schemas.openxmlformats.org/officeDocument/2006/relationships/image" Target="../media/image92.emf"/><Relationship Id="rId51" Type="http://schemas.openxmlformats.org/officeDocument/2006/relationships/image" Target="../media/image125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6.em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4.jpeg"/><Relationship Id="rId13" Type="http://schemas.openxmlformats.org/officeDocument/2006/relationships/image" Target="../media/image139.jpeg"/><Relationship Id="rId18" Type="http://schemas.openxmlformats.org/officeDocument/2006/relationships/image" Target="../media/image144.jpeg"/><Relationship Id="rId3" Type="http://schemas.openxmlformats.org/officeDocument/2006/relationships/image" Target="../media/image129.jpeg"/><Relationship Id="rId7" Type="http://schemas.openxmlformats.org/officeDocument/2006/relationships/image" Target="../media/image133.jpeg"/><Relationship Id="rId12" Type="http://schemas.openxmlformats.org/officeDocument/2006/relationships/image" Target="../media/image138.jpeg"/><Relationship Id="rId17" Type="http://schemas.openxmlformats.org/officeDocument/2006/relationships/image" Target="../media/image143.jpeg"/><Relationship Id="rId2" Type="http://schemas.openxmlformats.org/officeDocument/2006/relationships/image" Target="../media/image128.jpeg"/><Relationship Id="rId16" Type="http://schemas.openxmlformats.org/officeDocument/2006/relationships/image" Target="../media/image142.png"/><Relationship Id="rId1" Type="http://schemas.openxmlformats.org/officeDocument/2006/relationships/image" Target="../media/image127.jpeg"/><Relationship Id="rId6" Type="http://schemas.openxmlformats.org/officeDocument/2006/relationships/image" Target="../media/image132.jpeg"/><Relationship Id="rId11" Type="http://schemas.openxmlformats.org/officeDocument/2006/relationships/image" Target="../media/image137.jpeg"/><Relationship Id="rId5" Type="http://schemas.openxmlformats.org/officeDocument/2006/relationships/image" Target="../media/image131.jpeg"/><Relationship Id="rId15" Type="http://schemas.openxmlformats.org/officeDocument/2006/relationships/image" Target="../media/image141.png"/><Relationship Id="rId10" Type="http://schemas.openxmlformats.org/officeDocument/2006/relationships/image" Target="../media/image136.png"/><Relationship Id="rId19" Type="http://schemas.openxmlformats.org/officeDocument/2006/relationships/image" Target="../media/image145.png"/><Relationship Id="rId4" Type="http://schemas.openxmlformats.org/officeDocument/2006/relationships/image" Target="../media/image130.jpeg"/><Relationship Id="rId9" Type="http://schemas.openxmlformats.org/officeDocument/2006/relationships/image" Target="../media/image135.jpeg"/><Relationship Id="rId14" Type="http://schemas.openxmlformats.org/officeDocument/2006/relationships/image" Target="../media/image140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2.emf"/><Relationship Id="rId13" Type="http://schemas.openxmlformats.org/officeDocument/2006/relationships/image" Target="../media/image157.emf"/><Relationship Id="rId18" Type="http://schemas.openxmlformats.org/officeDocument/2006/relationships/image" Target="../media/image162.png"/><Relationship Id="rId3" Type="http://schemas.openxmlformats.org/officeDocument/2006/relationships/image" Target="../media/image148.emf"/><Relationship Id="rId21" Type="http://schemas.openxmlformats.org/officeDocument/2006/relationships/image" Target="../media/image165.emf"/><Relationship Id="rId7" Type="http://schemas.openxmlformats.org/officeDocument/2006/relationships/image" Target="../media/image44.emf"/><Relationship Id="rId12" Type="http://schemas.openxmlformats.org/officeDocument/2006/relationships/image" Target="../media/image156.emf"/><Relationship Id="rId17" Type="http://schemas.openxmlformats.org/officeDocument/2006/relationships/image" Target="../media/image161.png"/><Relationship Id="rId2" Type="http://schemas.openxmlformats.org/officeDocument/2006/relationships/image" Target="../media/image147.emf"/><Relationship Id="rId16" Type="http://schemas.openxmlformats.org/officeDocument/2006/relationships/image" Target="../media/image160.emf"/><Relationship Id="rId20" Type="http://schemas.openxmlformats.org/officeDocument/2006/relationships/image" Target="../media/image164.jpeg"/><Relationship Id="rId1" Type="http://schemas.openxmlformats.org/officeDocument/2006/relationships/image" Target="../media/image146.emf"/><Relationship Id="rId6" Type="http://schemas.openxmlformats.org/officeDocument/2006/relationships/image" Target="../media/image151.emf"/><Relationship Id="rId11" Type="http://schemas.openxmlformats.org/officeDocument/2006/relationships/image" Target="../media/image155.jpeg"/><Relationship Id="rId5" Type="http://schemas.openxmlformats.org/officeDocument/2006/relationships/image" Target="../media/image150.emf"/><Relationship Id="rId15" Type="http://schemas.openxmlformats.org/officeDocument/2006/relationships/image" Target="../media/image159.emf"/><Relationship Id="rId10" Type="http://schemas.openxmlformats.org/officeDocument/2006/relationships/image" Target="../media/image154.emf"/><Relationship Id="rId19" Type="http://schemas.openxmlformats.org/officeDocument/2006/relationships/image" Target="../media/image163.emf"/><Relationship Id="rId4" Type="http://schemas.openxmlformats.org/officeDocument/2006/relationships/image" Target="../media/image149.emf"/><Relationship Id="rId9" Type="http://schemas.openxmlformats.org/officeDocument/2006/relationships/image" Target="../media/image153.jpeg"/><Relationship Id="rId14" Type="http://schemas.openxmlformats.org/officeDocument/2006/relationships/image" Target="../media/image158.emf"/><Relationship Id="rId22" Type="http://schemas.openxmlformats.org/officeDocument/2006/relationships/image" Target="../media/image166.w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6.emf"/><Relationship Id="rId13" Type="http://schemas.openxmlformats.org/officeDocument/2006/relationships/image" Target="../media/image163.emf"/><Relationship Id="rId18" Type="http://schemas.openxmlformats.org/officeDocument/2006/relationships/image" Target="../media/image169.png"/><Relationship Id="rId3" Type="http://schemas.openxmlformats.org/officeDocument/2006/relationships/image" Target="../media/image149.emf"/><Relationship Id="rId7" Type="http://schemas.openxmlformats.org/officeDocument/2006/relationships/image" Target="../media/image155.jpeg"/><Relationship Id="rId12" Type="http://schemas.openxmlformats.org/officeDocument/2006/relationships/image" Target="../media/image161.png"/><Relationship Id="rId17" Type="http://schemas.openxmlformats.org/officeDocument/2006/relationships/image" Target="../media/image168.png"/><Relationship Id="rId2" Type="http://schemas.openxmlformats.org/officeDocument/2006/relationships/image" Target="../media/image148.emf"/><Relationship Id="rId16" Type="http://schemas.openxmlformats.org/officeDocument/2006/relationships/image" Target="../media/image167.png"/><Relationship Id="rId20" Type="http://schemas.openxmlformats.org/officeDocument/2006/relationships/image" Target="../media/image171.png"/><Relationship Id="rId1" Type="http://schemas.openxmlformats.org/officeDocument/2006/relationships/image" Target="../media/image147.emf"/><Relationship Id="rId6" Type="http://schemas.openxmlformats.org/officeDocument/2006/relationships/image" Target="../media/image154.emf"/><Relationship Id="rId11" Type="http://schemas.openxmlformats.org/officeDocument/2006/relationships/image" Target="../media/image160.emf"/><Relationship Id="rId5" Type="http://schemas.openxmlformats.org/officeDocument/2006/relationships/image" Target="../media/image151.emf"/><Relationship Id="rId15" Type="http://schemas.openxmlformats.org/officeDocument/2006/relationships/image" Target="../media/image165.emf"/><Relationship Id="rId10" Type="http://schemas.openxmlformats.org/officeDocument/2006/relationships/image" Target="../media/image159.emf"/><Relationship Id="rId19" Type="http://schemas.openxmlformats.org/officeDocument/2006/relationships/image" Target="../media/image170.png"/><Relationship Id="rId4" Type="http://schemas.openxmlformats.org/officeDocument/2006/relationships/image" Target="../media/image150.emf"/><Relationship Id="rId9" Type="http://schemas.openxmlformats.org/officeDocument/2006/relationships/image" Target="../media/image157.emf"/><Relationship Id="rId14" Type="http://schemas.openxmlformats.org/officeDocument/2006/relationships/image" Target="../media/image164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emf"/><Relationship Id="rId13" Type="http://schemas.openxmlformats.org/officeDocument/2006/relationships/image" Target="../media/image152.emf"/><Relationship Id="rId18" Type="http://schemas.openxmlformats.org/officeDocument/2006/relationships/image" Target="../media/image153.jpeg"/><Relationship Id="rId3" Type="http://schemas.openxmlformats.org/officeDocument/2006/relationships/image" Target="../media/image156.emf"/><Relationship Id="rId21" Type="http://schemas.openxmlformats.org/officeDocument/2006/relationships/image" Target="../media/image161.png"/><Relationship Id="rId7" Type="http://schemas.openxmlformats.org/officeDocument/2006/relationships/image" Target="../media/image172.emf"/><Relationship Id="rId12" Type="http://schemas.openxmlformats.org/officeDocument/2006/relationships/image" Target="../media/image177.emf"/><Relationship Id="rId17" Type="http://schemas.openxmlformats.org/officeDocument/2006/relationships/image" Target="../media/image148.emf"/><Relationship Id="rId2" Type="http://schemas.openxmlformats.org/officeDocument/2006/relationships/image" Target="../media/image150.emf"/><Relationship Id="rId16" Type="http://schemas.openxmlformats.org/officeDocument/2006/relationships/image" Target="../media/image162.png"/><Relationship Id="rId20" Type="http://schemas.openxmlformats.org/officeDocument/2006/relationships/image" Target="../media/image155.jpeg"/><Relationship Id="rId1" Type="http://schemas.openxmlformats.org/officeDocument/2006/relationships/image" Target="../media/image154.emf"/><Relationship Id="rId6" Type="http://schemas.openxmlformats.org/officeDocument/2006/relationships/image" Target="../media/image119.emf"/><Relationship Id="rId11" Type="http://schemas.openxmlformats.org/officeDocument/2006/relationships/image" Target="../media/image176.emf"/><Relationship Id="rId24" Type="http://schemas.openxmlformats.org/officeDocument/2006/relationships/image" Target="../media/image182.emf"/><Relationship Id="rId5" Type="http://schemas.openxmlformats.org/officeDocument/2006/relationships/image" Target="../media/image159.emf"/><Relationship Id="rId15" Type="http://schemas.openxmlformats.org/officeDocument/2006/relationships/image" Target="../media/image178.emf"/><Relationship Id="rId23" Type="http://schemas.openxmlformats.org/officeDocument/2006/relationships/image" Target="../media/image181.emf"/><Relationship Id="rId10" Type="http://schemas.openxmlformats.org/officeDocument/2006/relationships/image" Target="../media/image175.emf"/><Relationship Id="rId19" Type="http://schemas.openxmlformats.org/officeDocument/2006/relationships/image" Target="../media/image179.emf"/><Relationship Id="rId4" Type="http://schemas.openxmlformats.org/officeDocument/2006/relationships/image" Target="../media/image158.emf"/><Relationship Id="rId9" Type="http://schemas.openxmlformats.org/officeDocument/2006/relationships/image" Target="../media/image174.emf"/><Relationship Id="rId14" Type="http://schemas.openxmlformats.org/officeDocument/2006/relationships/image" Target="../media/image163.emf"/><Relationship Id="rId22" Type="http://schemas.openxmlformats.org/officeDocument/2006/relationships/image" Target="../media/image180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6.emf"/><Relationship Id="rId13" Type="http://schemas.openxmlformats.org/officeDocument/2006/relationships/image" Target="../media/image155.jpeg"/><Relationship Id="rId18" Type="http://schemas.openxmlformats.org/officeDocument/2006/relationships/image" Target="../media/image186.png"/><Relationship Id="rId3" Type="http://schemas.openxmlformats.org/officeDocument/2006/relationships/image" Target="../media/image156.emf"/><Relationship Id="rId21" Type="http://schemas.openxmlformats.org/officeDocument/2006/relationships/image" Target="../media/image169.png"/><Relationship Id="rId7" Type="http://schemas.openxmlformats.org/officeDocument/2006/relationships/image" Target="../media/image175.emf"/><Relationship Id="rId12" Type="http://schemas.openxmlformats.org/officeDocument/2006/relationships/image" Target="../media/image178.emf"/><Relationship Id="rId17" Type="http://schemas.openxmlformats.org/officeDocument/2006/relationships/image" Target="../media/image185.png"/><Relationship Id="rId2" Type="http://schemas.openxmlformats.org/officeDocument/2006/relationships/image" Target="../media/image150.emf"/><Relationship Id="rId16" Type="http://schemas.openxmlformats.org/officeDocument/2006/relationships/image" Target="../media/image184.png"/><Relationship Id="rId20" Type="http://schemas.openxmlformats.org/officeDocument/2006/relationships/image" Target="../media/image188.png"/><Relationship Id="rId1" Type="http://schemas.openxmlformats.org/officeDocument/2006/relationships/image" Target="../media/image154.emf"/><Relationship Id="rId6" Type="http://schemas.openxmlformats.org/officeDocument/2006/relationships/image" Target="../media/image174.emf"/><Relationship Id="rId11" Type="http://schemas.openxmlformats.org/officeDocument/2006/relationships/image" Target="../media/image163.emf"/><Relationship Id="rId5" Type="http://schemas.openxmlformats.org/officeDocument/2006/relationships/image" Target="../media/image173.emf"/><Relationship Id="rId15" Type="http://schemas.openxmlformats.org/officeDocument/2006/relationships/image" Target="../media/image148.emf"/><Relationship Id="rId10" Type="http://schemas.openxmlformats.org/officeDocument/2006/relationships/image" Target="../media/image183.emf"/><Relationship Id="rId19" Type="http://schemas.openxmlformats.org/officeDocument/2006/relationships/image" Target="../media/image187.png"/><Relationship Id="rId4" Type="http://schemas.openxmlformats.org/officeDocument/2006/relationships/image" Target="../media/image159.emf"/><Relationship Id="rId9" Type="http://schemas.openxmlformats.org/officeDocument/2006/relationships/image" Target="../media/image177.emf"/><Relationship Id="rId14" Type="http://schemas.openxmlformats.org/officeDocument/2006/relationships/image" Target="../media/image161.png"/><Relationship Id="rId22" Type="http://schemas.openxmlformats.org/officeDocument/2006/relationships/image" Target="../media/image171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6.png"/><Relationship Id="rId13" Type="http://schemas.openxmlformats.org/officeDocument/2006/relationships/image" Target="../media/image200.png"/><Relationship Id="rId18" Type="http://schemas.openxmlformats.org/officeDocument/2006/relationships/image" Target="../media/image205.png"/><Relationship Id="rId26" Type="http://schemas.openxmlformats.org/officeDocument/2006/relationships/image" Target="../media/image213.png"/><Relationship Id="rId39" Type="http://schemas.openxmlformats.org/officeDocument/2006/relationships/image" Target="../media/image224.png"/><Relationship Id="rId3" Type="http://schemas.openxmlformats.org/officeDocument/2006/relationships/image" Target="../media/image191.png"/><Relationship Id="rId21" Type="http://schemas.openxmlformats.org/officeDocument/2006/relationships/image" Target="../media/image208.png"/><Relationship Id="rId34" Type="http://schemas.openxmlformats.org/officeDocument/2006/relationships/image" Target="../media/image114.emf"/><Relationship Id="rId42" Type="http://schemas.openxmlformats.org/officeDocument/2006/relationships/image" Target="../media/image227.png"/><Relationship Id="rId7" Type="http://schemas.openxmlformats.org/officeDocument/2006/relationships/image" Target="../media/image195.png"/><Relationship Id="rId12" Type="http://schemas.openxmlformats.org/officeDocument/2006/relationships/image" Target="../media/image199.png"/><Relationship Id="rId17" Type="http://schemas.openxmlformats.org/officeDocument/2006/relationships/image" Target="../media/image204.png"/><Relationship Id="rId25" Type="http://schemas.openxmlformats.org/officeDocument/2006/relationships/image" Target="../media/image212.png"/><Relationship Id="rId33" Type="http://schemas.openxmlformats.org/officeDocument/2006/relationships/image" Target="../media/image220.png"/><Relationship Id="rId38" Type="http://schemas.openxmlformats.org/officeDocument/2006/relationships/image" Target="../media/image223.png"/><Relationship Id="rId2" Type="http://schemas.openxmlformats.org/officeDocument/2006/relationships/image" Target="../media/image190.png"/><Relationship Id="rId16" Type="http://schemas.openxmlformats.org/officeDocument/2006/relationships/image" Target="../media/image203.png"/><Relationship Id="rId20" Type="http://schemas.openxmlformats.org/officeDocument/2006/relationships/image" Target="../media/image207.png"/><Relationship Id="rId29" Type="http://schemas.openxmlformats.org/officeDocument/2006/relationships/image" Target="../media/image216.emf"/><Relationship Id="rId41" Type="http://schemas.openxmlformats.org/officeDocument/2006/relationships/image" Target="../media/image226.png"/><Relationship Id="rId1" Type="http://schemas.openxmlformats.org/officeDocument/2006/relationships/image" Target="../media/image189.png"/><Relationship Id="rId6" Type="http://schemas.openxmlformats.org/officeDocument/2006/relationships/image" Target="../media/image194.png"/><Relationship Id="rId11" Type="http://schemas.openxmlformats.org/officeDocument/2006/relationships/image" Target="../media/image125.png"/><Relationship Id="rId24" Type="http://schemas.openxmlformats.org/officeDocument/2006/relationships/image" Target="../media/image211.png"/><Relationship Id="rId32" Type="http://schemas.openxmlformats.org/officeDocument/2006/relationships/image" Target="../media/image219.png"/><Relationship Id="rId37" Type="http://schemas.openxmlformats.org/officeDocument/2006/relationships/image" Target="../media/image222.png"/><Relationship Id="rId40" Type="http://schemas.openxmlformats.org/officeDocument/2006/relationships/image" Target="../media/image225.png"/><Relationship Id="rId5" Type="http://schemas.openxmlformats.org/officeDocument/2006/relationships/image" Target="../media/image193.png"/><Relationship Id="rId15" Type="http://schemas.openxmlformats.org/officeDocument/2006/relationships/image" Target="../media/image202.png"/><Relationship Id="rId23" Type="http://schemas.openxmlformats.org/officeDocument/2006/relationships/image" Target="../media/image210.png"/><Relationship Id="rId28" Type="http://schemas.openxmlformats.org/officeDocument/2006/relationships/image" Target="../media/image215.emf"/><Relationship Id="rId36" Type="http://schemas.openxmlformats.org/officeDocument/2006/relationships/image" Target="../media/image221.emf"/><Relationship Id="rId10" Type="http://schemas.openxmlformats.org/officeDocument/2006/relationships/image" Target="../media/image198.png"/><Relationship Id="rId19" Type="http://schemas.openxmlformats.org/officeDocument/2006/relationships/image" Target="../media/image206.png"/><Relationship Id="rId31" Type="http://schemas.openxmlformats.org/officeDocument/2006/relationships/image" Target="../media/image218.png"/><Relationship Id="rId4" Type="http://schemas.openxmlformats.org/officeDocument/2006/relationships/image" Target="../media/image192.png"/><Relationship Id="rId9" Type="http://schemas.openxmlformats.org/officeDocument/2006/relationships/image" Target="../media/image197.png"/><Relationship Id="rId14" Type="http://schemas.openxmlformats.org/officeDocument/2006/relationships/image" Target="../media/image201.png"/><Relationship Id="rId22" Type="http://schemas.openxmlformats.org/officeDocument/2006/relationships/image" Target="../media/image209.png"/><Relationship Id="rId27" Type="http://schemas.openxmlformats.org/officeDocument/2006/relationships/image" Target="../media/image214.png"/><Relationship Id="rId30" Type="http://schemas.openxmlformats.org/officeDocument/2006/relationships/image" Target="../media/image217.emf"/><Relationship Id="rId35" Type="http://schemas.openxmlformats.org/officeDocument/2006/relationships/image" Target="../media/image115.emf"/><Relationship Id="rId43" Type="http://schemas.openxmlformats.org/officeDocument/2006/relationships/image" Target="../media/image228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1.emf"/><Relationship Id="rId2" Type="http://schemas.openxmlformats.org/officeDocument/2006/relationships/image" Target="../media/image230.emf"/><Relationship Id="rId1" Type="http://schemas.openxmlformats.org/officeDocument/2006/relationships/image" Target="../media/image229.emf"/><Relationship Id="rId5" Type="http://schemas.openxmlformats.org/officeDocument/2006/relationships/image" Target="../media/image39.emf"/><Relationship Id="rId4" Type="http://schemas.openxmlformats.org/officeDocument/2006/relationships/image" Target="../media/image23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367392</xdr:colOff>
      <xdr:row>5</xdr:row>
      <xdr:rowOff>40821</xdr:rowOff>
    </xdr:from>
    <xdr:to>
      <xdr:col>2</xdr:col>
      <xdr:colOff>520341</xdr:colOff>
      <xdr:row>7</xdr:row>
      <xdr:rowOff>163285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1355" y="2155190"/>
          <a:ext cx="1060450" cy="1875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219075</xdr:colOff>
      <xdr:row>141</xdr:row>
      <xdr:rowOff>104775</xdr:rowOff>
    </xdr:from>
    <xdr:to>
      <xdr:col>9</xdr:col>
      <xdr:colOff>619125</xdr:colOff>
      <xdr:row>141</xdr:row>
      <xdr:rowOff>371475</xdr:rowOff>
    </xdr:to>
    <xdr:pic>
      <xdr:nvPicPr>
        <xdr:cNvPr id="44" name="Picture 22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9899650" y="7941500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257175</xdr:colOff>
      <xdr:row>135</xdr:row>
      <xdr:rowOff>114300</xdr:rowOff>
    </xdr:from>
    <xdr:to>
      <xdr:col>9</xdr:col>
      <xdr:colOff>533400</xdr:colOff>
      <xdr:row>135</xdr:row>
      <xdr:rowOff>314325</xdr:rowOff>
    </xdr:to>
    <xdr:pic>
      <xdr:nvPicPr>
        <xdr:cNvPr id="47" name="图片 5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37750" y="7599553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96</xdr:row>
      <xdr:rowOff>0</xdr:rowOff>
    </xdr:from>
    <xdr:to>
      <xdr:col>9</xdr:col>
      <xdr:colOff>419100</xdr:colOff>
      <xdr:row>96</xdr:row>
      <xdr:rowOff>0</xdr:rowOff>
    </xdr:to>
    <xdr:pic>
      <xdr:nvPicPr>
        <xdr:cNvPr id="57" name="图片 457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85350" y="53592730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136</xdr:row>
      <xdr:rowOff>133350</xdr:rowOff>
    </xdr:from>
    <xdr:to>
      <xdr:col>9</xdr:col>
      <xdr:colOff>523875</xdr:colOff>
      <xdr:row>136</xdr:row>
      <xdr:rowOff>361950</xdr:rowOff>
    </xdr:to>
    <xdr:pic>
      <xdr:nvPicPr>
        <xdr:cNvPr id="59" name="图片 13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99650" y="7658608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131671</xdr:colOff>
      <xdr:row>64</xdr:row>
      <xdr:rowOff>131669</xdr:rowOff>
    </xdr:from>
    <xdr:to>
      <xdr:col>9</xdr:col>
      <xdr:colOff>665071</xdr:colOff>
      <xdr:row>64</xdr:row>
      <xdr:rowOff>417419</xdr:rowOff>
    </xdr:to>
    <xdr:pic>
      <xdr:nvPicPr>
        <xdr:cNvPr id="65" name="Picture 89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9812020" y="35436175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211791</xdr:colOff>
      <xdr:row>65</xdr:row>
      <xdr:rowOff>121024</xdr:rowOff>
    </xdr:from>
    <xdr:to>
      <xdr:col>9</xdr:col>
      <xdr:colOff>448236</xdr:colOff>
      <xdr:row>65</xdr:row>
      <xdr:rowOff>405874</xdr:rowOff>
    </xdr:to>
    <xdr:pic>
      <xdr:nvPicPr>
        <xdr:cNvPr id="66" name="Picture 122" descr="rId420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9892030" y="35996880"/>
          <a:ext cx="236220" cy="285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176492</xdr:colOff>
      <xdr:row>66</xdr:row>
      <xdr:rowOff>141754</xdr:rowOff>
    </xdr:from>
    <xdr:to>
      <xdr:col>9</xdr:col>
      <xdr:colOff>443192</xdr:colOff>
      <xdr:row>66</xdr:row>
      <xdr:rowOff>360829</xdr:rowOff>
    </xdr:to>
    <xdr:pic>
      <xdr:nvPicPr>
        <xdr:cNvPr id="67" name="Picture 27537" descr="rId421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9856470" y="36589335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87</xdr:row>
      <xdr:rowOff>265419</xdr:rowOff>
    </xdr:from>
    <xdr:to>
      <xdr:col>9</xdr:col>
      <xdr:colOff>485775</xdr:colOff>
      <xdr:row>87</xdr:row>
      <xdr:rowOff>408294</xdr:rowOff>
    </xdr:to>
    <xdr:pic>
      <xdr:nvPicPr>
        <xdr:cNvPr id="74" name="图片 24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5825" y="48714025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87</xdr:row>
      <xdr:rowOff>0</xdr:rowOff>
    </xdr:from>
    <xdr:to>
      <xdr:col>9</xdr:col>
      <xdr:colOff>523875</xdr:colOff>
      <xdr:row>87</xdr:row>
      <xdr:rowOff>0</xdr:rowOff>
    </xdr:to>
    <xdr:pic>
      <xdr:nvPicPr>
        <xdr:cNvPr id="75" name="图片 212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7725" y="4844923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87</xdr:row>
      <xdr:rowOff>0</xdr:rowOff>
    </xdr:from>
    <xdr:to>
      <xdr:col>9</xdr:col>
      <xdr:colOff>533400</xdr:colOff>
      <xdr:row>87</xdr:row>
      <xdr:rowOff>0</xdr:rowOff>
    </xdr:to>
    <xdr:pic>
      <xdr:nvPicPr>
        <xdr:cNvPr id="76" name="图片 213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37725" y="4844923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166408</xdr:colOff>
      <xdr:row>54</xdr:row>
      <xdr:rowOff>129428</xdr:rowOff>
    </xdr:from>
    <xdr:to>
      <xdr:col>9</xdr:col>
      <xdr:colOff>652183</xdr:colOff>
      <xdr:row>54</xdr:row>
      <xdr:rowOff>367553</xdr:rowOff>
    </xdr:to>
    <xdr:pic>
      <xdr:nvPicPr>
        <xdr:cNvPr id="58" name="Picture 1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9846945" y="29718635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102</xdr:row>
      <xdr:rowOff>57149</xdr:rowOff>
    </xdr:from>
    <xdr:to>
      <xdr:col>10</xdr:col>
      <xdr:colOff>0</xdr:colOff>
      <xdr:row>102</xdr:row>
      <xdr:rowOff>247649</xdr:rowOff>
    </xdr:to>
    <xdr:pic>
      <xdr:nvPicPr>
        <xdr:cNvPr id="96" name="Picture 4933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9737725" y="57078245"/>
          <a:ext cx="6762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47624</xdr:colOff>
      <xdr:row>103</xdr:row>
      <xdr:rowOff>66675</xdr:rowOff>
    </xdr:from>
    <xdr:to>
      <xdr:col>9</xdr:col>
      <xdr:colOff>719977</xdr:colOff>
      <xdr:row>103</xdr:row>
      <xdr:rowOff>304800</xdr:rowOff>
    </xdr:to>
    <xdr:pic>
      <xdr:nvPicPr>
        <xdr:cNvPr id="97" name="Picture 4934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9727565" y="57659905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76200</xdr:colOff>
      <xdr:row>113</xdr:row>
      <xdr:rowOff>150159</xdr:rowOff>
    </xdr:from>
    <xdr:to>
      <xdr:col>9</xdr:col>
      <xdr:colOff>683418</xdr:colOff>
      <xdr:row>113</xdr:row>
      <xdr:rowOff>350184</xdr:rowOff>
    </xdr:to>
    <xdr:pic>
      <xdr:nvPicPr>
        <xdr:cNvPr id="98" name="Picture 4936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9756775" y="63458090"/>
          <a:ext cx="60706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220195</xdr:colOff>
      <xdr:row>144</xdr:row>
      <xdr:rowOff>151280</xdr:rowOff>
    </xdr:from>
    <xdr:to>
      <xdr:col>9</xdr:col>
      <xdr:colOff>563371</xdr:colOff>
      <xdr:row>144</xdr:row>
      <xdr:rowOff>313765</xdr:rowOff>
    </xdr:to>
    <xdr:pic>
      <xdr:nvPicPr>
        <xdr:cNvPr id="115" name="图片 238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00285" y="81175860"/>
          <a:ext cx="343535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156882</xdr:colOff>
      <xdr:row>151</xdr:row>
      <xdr:rowOff>134470</xdr:rowOff>
    </xdr:from>
    <xdr:to>
      <xdr:col>9</xdr:col>
      <xdr:colOff>673127</xdr:colOff>
      <xdr:row>151</xdr:row>
      <xdr:rowOff>425824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837420" y="85159215"/>
          <a:ext cx="516255" cy="291465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152</xdr:row>
      <xdr:rowOff>145676</xdr:rowOff>
    </xdr:from>
    <xdr:to>
      <xdr:col>9</xdr:col>
      <xdr:colOff>547920</xdr:colOff>
      <xdr:row>152</xdr:row>
      <xdr:rowOff>414617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48215" y="85742145"/>
          <a:ext cx="379730" cy="268605"/>
        </a:xfrm>
        <a:prstGeom prst="rect">
          <a:avLst/>
        </a:prstGeom>
      </xdr:spPr>
    </xdr:pic>
    <xdr:clientData/>
  </xdr:twoCellAnchor>
  <xdr:twoCellAnchor>
    <xdr:from>
      <xdr:col>9</xdr:col>
      <xdr:colOff>44823</xdr:colOff>
      <xdr:row>153</xdr:row>
      <xdr:rowOff>123265</xdr:rowOff>
    </xdr:from>
    <xdr:to>
      <xdr:col>9</xdr:col>
      <xdr:colOff>727308</xdr:colOff>
      <xdr:row>153</xdr:row>
      <xdr:rowOff>324971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725025" y="86291420"/>
          <a:ext cx="682625" cy="201295"/>
        </a:xfrm>
        <a:prstGeom prst="rect">
          <a:avLst/>
        </a:prstGeom>
      </xdr:spPr>
    </xdr:pic>
    <xdr:clientData/>
  </xdr:twoCellAnchor>
  <xdr:twoCellAnchor>
    <xdr:from>
      <xdr:col>9</xdr:col>
      <xdr:colOff>136071</xdr:colOff>
      <xdr:row>154</xdr:row>
      <xdr:rowOff>43223</xdr:rowOff>
    </xdr:from>
    <xdr:to>
      <xdr:col>9</xdr:col>
      <xdr:colOff>549737</xdr:colOff>
      <xdr:row>154</xdr:row>
      <xdr:rowOff>397008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16465" y="86782910"/>
          <a:ext cx="413385" cy="353695"/>
        </a:xfrm>
        <a:prstGeom prst="rect">
          <a:avLst/>
        </a:prstGeom>
      </xdr:spPr>
    </xdr:pic>
    <xdr:clientData/>
  </xdr:twoCellAnchor>
  <xdr:twoCellAnchor>
    <xdr:from>
      <xdr:col>9</xdr:col>
      <xdr:colOff>179295</xdr:colOff>
      <xdr:row>157</xdr:row>
      <xdr:rowOff>112860</xdr:rowOff>
    </xdr:from>
    <xdr:to>
      <xdr:col>9</xdr:col>
      <xdr:colOff>596581</xdr:colOff>
      <xdr:row>157</xdr:row>
      <xdr:rowOff>507467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859645" y="88566625"/>
          <a:ext cx="417195" cy="394970"/>
        </a:xfrm>
        <a:prstGeom prst="rect">
          <a:avLst/>
        </a:prstGeom>
      </xdr:spPr>
    </xdr:pic>
    <xdr:clientData/>
  </xdr:twoCellAnchor>
  <xdr:twoCellAnchor>
    <xdr:from>
      <xdr:col>9</xdr:col>
      <xdr:colOff>238935</xdr:colOff>
      <xdr:row>156</xdr:row>
      <xdr:rowOff>82923</xdr:rowOff>
    </xdr:from>
    <xdr:to>
      <xdr:col>9</xdr:col>
      <xdr:colOff>553260</xdr:colOff>
      <xdr:row>156</xdr:row>
      <xdr:rowOff>368673</xdr:rowOff>
    </xdr:to>
    <xdr:pic>
      <xdr:nvPicPr>
        <xdr:cNvPr id="105" name="Picture 211" descr="1">
          <a:extLst>
            <a:ext uri="{FF2B5EF4-FFF2-40B4-BE49-F238E27FC236}">
              <a16:creationId xmlns:a16="http://schemas.microsoft.com/office/drawing/2014/main" id="{00000000-0008-0000-04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9919335" y="87965280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283758</xdr:colOff>
      <xdr:row>159</xdr:row>
      <xdr:rowOff>94129</xdr:rowOff>
    </xdr:from>
    <xdr:to>
      <xdr:col>9</xdr:col>
      <xdr:colOff>598083</xdr:colOff>
      <xdr:row>159</xdr:row>
      <xdr:rowOff>379879</xdr:rowOff>
    </xdr:to>
    <xdr:pic>
      <xdr:nvPicPr>
        <xdr:cNvPr id="108" name="Picture 211" descr="1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9963785" y="89691210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219075</xdr:colOff>
      <xdr:row>137</xdr:row>
      <xdr:rowOff>133350</xdr:rowOff>
    </xdr:from>
    <xdr:to>
      <xdr:col>9</xdr:col>
      <xdr:colOff>523875</xdr:colOff>
      <xdr:row>137</xdr:row>
      <xdr:rowOff>361950</xdr:rowOff>
    </xdr:to>
    <xdr:pic>
      <xdr:nvPicPr>
        <xdr:cNvPr id="80" name="图片 13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99650" y="7715758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285750</xdr:colOff>
      <xdr:row>104</xdr:row>
      <xdr:rowOff>68036</xdr:rowOff>
    </xdr:from>
    <xdr:to>
      <xdr:col>9</xdr:col>
      <xdr:colOff>721178</xdr:colOff>
      <xdr:row>104</xdr:row>
      <xdr:rowOff>408214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66325" y="58232675"/>
          <a:ext cx="434975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205468</xdr:colOff>
      <xdr:row>150</xdr:row>
      <xdr:rowOff>36739</xdr:rowOff>
    </xdr:from>
    <xdr:to>
      <xdr:col>9</xdr:col>
      <xdr:colOff>586468</xdr:colOff>
      <xdr:row>150</xdr:row>
      <xdr:rowOff>370114</xdr:rowOff>
    </xdr:to>
    <xdr:pic>
      <xdr:nvPicPr>
        <xdr:cNvPr id="33" name="Picture 37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85680" y="84489925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146</xdr:row>
      <xdr:rowOff>122464</xdr:rowOff>
    </xdr:from>
    <xdr:to>
      <xdr:col>9</xdr:col>
      <xdr:colOff>612321</xdr:colOff>
      <xdr:row>146</xdr:row>
      <xdr:rowOff>427264</xdr:rowOff>
    </xdr:to>
    <xdr:pic>
      <xdr:nvPicPr>
        <xdr:cNvPr id="38" name="图片 294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6465" y="82289650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95</xdr:row>
      <xdr:rowOff>57150</xdr:rowOff>
    </xdr:from>
    <xdr:to>
      <xdr:col>9</xdr:col>
      <xdr:colOff>504825</xdr:colOff>
      <xdr:row>95</xdr:row>
      <xdr:rowOff>238125</xdr:rowOff>
    </xdr:to>
    <xdr:pic>
      <xdr:nvPicPr>
        <xdr:cNvPr id="42" name="Picture 3423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4400" y="53078380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196903</xdr:colOff>
      <xdr:row>89</xdr:row>
      <xdr:rowOff>95250</xdr:rowOff>
    </xdr:from>
    <xdr:to>
      <xdr:col>9</xdr:col>
      <xdr:colOff>611522</xdr:colOff>
      <xdr:row>89</xdr:row>
      <xdr:rowOff>381000</xdr:rowOff>
    </xdr:to>
    <xdr:pic>
      <xdr:nvPicPr>
        <xdr:cNvPr id="50" name="Picture 13589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77425" y="49687480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299357</xdr:colOff>
      <xdr:row>58</xdr:row>
      <xdr:rowOff>163286</xdr:rowOff>
    </xdr:from>
    <xdr:to>
      <xdr:col>9</xdr:col>
      <xdr:colOff>503464</xdr:colOff>
      <xdr:row>58</xdr:row>
      <xdr:rowOff>482084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79660" y="32038925"/>
          <a:ext cx="203835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122464</xdr:colOff>
      <xdr:row>59</xdr:row>
      <xdr:rowOff>54428</xdr:rowOff>
    </xdr:from>
    <xdr:to>
      <xdr:col>9</xdr:col>
      <xdr:colOff>476249</xdr:colOff>
      <xdr:row>59</xdr:row>
      <xdr:rowOff>527293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2495" y="32501205"/>
          <a:ext cx="353695" cy="47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204107</xdr:colOff>
      <xdr:row>61</xdr:row>
      <xdr:rowOff>136456</xdr:rowOff>
    </xdr:from>
    <xdr:to>
      <xdr:col>9</xdr:col>
      <xdr:colOff>454436</xdr:colOff>
      <xdr:row>61</xdr:row>
      <xdr:rowOff>476251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84410" y="33726120"/>
          <a:ext cx="25019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68037</xdr:colOff>
      <xdr:row>60</xdr:row>
      <xdr:rowOff>176893</xdr:rowOff>
    </xdr:from>
    <xdr:to>
      <xdr:col>9</xdr:col>
      <xdr:colOff>626329</xdr:colOff>
      <xdr:row>60</xdr:row>
      <xdr:rowOff>353786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48520" y="33195260"/>
          <a:ext cx="558165" cy="177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77207</xdr:colOff>
      <xdr:row>57</xdr:row>
      <xdr:rowOff>175180</xdr:rowOff>
    </xdr:from>
    <xdr:to>
      <xdr:col>9</xdr:col>
      <xdr:colOff>661870</xdr:colOff>
      <xdr:row>57</xdr:row>
      <xdr:rowOff>367398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4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953625" y="31282640"/>
          <a:ext cx="192405" cy="584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254586</xdr:colOff>
      <xdr:row>36</xdr:row>
      <xdr:rowOff>173182</xdr:rowOff>
    </xdr:from>
    <xdr:to>
      <xdr:col>9</xdr:col>
      <xdr:colOff>587961</xdr:colOff>
      <xdr:row>36</xdr:row>
      <xdr:rowOff>430357</xdr:rowOff>
    </xdr:to>
    <xdr:pic>
      <xdr:nvPicPr>
        <xdr:cNvPr id="12" name="Picture 19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34575" y="19475450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37</xdr:row>
      <xdr:rowOff>115781</xdr:rowOff>
    </xdr:from>
    <xdr:to>
      <xdr:col>9</xdr:col>
      <xdr:colOff>619126</xdr:colOff>
      <xdr:row>37</xdr:row>
      <xdr:rowOff>372956</xdr:rowOff>
    </xdr:to>
    <xdr:pic>
      <xdr:nvPicPr>
        <xdr:cNvPr id="13" name="Picture 20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71075" y="19989800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237767</xdr:colOff>
      <xdr:row>20</xdr:row>
      <xdr:rowOff>112058</xdr:rowOff>
    </xdr:from>
    <xdr:to>
      <xdr:col>9</xdr:col>
      <xdr:colOff>416312</xdr:colOff>
      <xdr:row>20</xdr:row>
      <xdr:rowOff>437029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02704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45</xdr:row>
      <xdr:rowOff>100853</xdr:rowOff>
    </xdr:from>
    <xdr:to>
      <xdr:col>9</xdr:col>
      <xdr:colOff>650576</xdr:colOff>
      <xdr:row>45</xdr:row>
      <xdr:rowOff>522493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45465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156882</xdr:colOff>
      <xdr:row>55</xdr:row>
      <xdr:rowOff>102938</xdr:rowOff>
    </xdr:from>
    <xdr:to>
      <xdr:col>9</xdr:col>
      <xdr:colOff>619377</xdr:colOff>
      <xdr:row>55</xdr:row>
      <xdr:rowOff>425609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837420" y="30264100"/>
          <a:ext cx="462280" cy="322580"/>
        </a:xfrm>
        <a:prstGeom prst="rect">
          <a:avLst/>
        </a:prstGeom>
      </xdr:spPr>
    </xdr:pic>
    <xdr:clientData/>
  </xdr:twoCellAnchor>
  <xdr:twoCellAnchor>
    <xdr:from>
      <xdr:col>9</xdr:col>
      <xdr:colOff>156882</xdr:colOff>
      <xdr:row>56</xdr:row>
      <xdr:rowOff>56029</xdr:rowOff>
    </xdr:from>
    <xdr:to>
      <xdr:col>9</xdr:col>
      <xdr:colOff>582706</xdr:colOff>
      <xdr:row>56</xdr:row>
      <xdr:rowOff>456168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837420" y="30788610"/>
          <a:ext cx="425450" cy="40005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67</xdr:row>
      <xdr:rowOff>100853</xdr:rowOff>
    </xdr:from>
    <xdr:to>
      <xdr:col>9</xdr:col>
      <xdr:colOff>601117</xdr:colOff>
      <xdr:row>67</xdr:row>
      <xdr:rowOff>525395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71195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79</xdr:row>
      <xdr:rowOff>62753</xdr:rowOff>
    </xdr:from>
    <xdr:to>
      <xdr:col>9</xdr:col>
      <xdr:colOff>563017</xdr:colOff>
      <xdr:row>79</xdr:row>
      <xdr:rowOff>487295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439394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56031</xdr:colOff>
      <xdr:row>96</xdr:row>
      <xdr:rowOff>123264</xdr:rowOff>
    </xdr:from>
    <xdr:to>
      <xdr:col>10</xdr:col>
      <xdr:colOff>0</xdr:colOff>
      <xdr:row>96</xdr:row>
      <xdr:rowOff>526510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736455" y="53715920"/>
          <a:ext cx="677545" cy="403225"/>
        </a:xfrm>
        <a:prstGeom prst="rect">
          <a:avLst/>
        </a:prstGeom>
      </xdr:spPr>
    </xdr:pic>
    <xdr:clientData/>
  </xdr:twoCellAnchor>
  <xdr:twoCellAnchor>
    <xdr:from>
      <xdr:col>9</xdr:col>
      <xdr:colOff>163607</xdr:colOff>
      <xdr:row>158</xdr:row>
      <xdr:rowOff>97172</xdr:rowOff>
    </xdr:from>
    <xdr:to>
      <xdr:col>9</xdr:col>
      <xdr:colOff>580893</xdr:colOff>
      <xdr:row>158</xdr:row>
      <xdr:rowOff>491779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843770" y="89122885"/>
          <a:ext cx="417195" cy="394335"/>
        </a:xfrm>
        <a:prstGeom prst="rect">
          <a:avLst/>
        </a:prstGeom>
      </xdr:spPr>
    </xdr:pic>
    <xdr:clientData/>
  </xdr:twoCellAnchor>
  <xdr:twoCellAnchor>
    <xdr:from>
      <xdr:col>9</xdr:col>
      <xdr:colOff>165207</xdr:colOff>
      <xdr:row>155</xdr:row>
      <xdr:rowOff>162006</xdr:rowOff>
    </xdr:from>
    <xdr:to>
      <xdr:col>9</xdr:col>
      <xdr:colOff>578873</xdr:colOff>
      <xdr:row>155</xdr:row>
      <xdr:rowOff>515791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45675" y="87473155"/>
          <a:ext cx="413385" cy="353695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8</xdr:row>
      <xdr:rowOff>33618</xdr:rowOff>
    </xdr:from>
    <xdr:to>
      <xdr:col>9</xdr:col>
      <xdr:colOff>504264</xdr:colOff>
      <xdr:row>8</xdr:row>
      <xdr:rowOff>517374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33337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156882</xdr:colOff>
      <xdr:row>52</xdr:row>
      <xdr:rowOff>89647</xdr:rowOff>
    </xdr:from>
    <xdr:to>
      <xdr:col>9</xdr:col>
      <xdr:colOff>562647</xdr:colOff>
      <xdr:row>52</xdr:row>
      <xdr:rowOff>494142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37420" y="28536265"/>
          <a:ext cx="405765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100853</xdr:colOff>
      <xdr:row>101</xdr:row>
      <xdr:rowOff>10748</xdr:rowOff>
    </xdr:from>
    <xdr:to>
      <xdr:col>9</xdr:col>
      <xdr:colOff>568848</xdr:colOff>
      <xdr:row>101</xdr:row>
      <xdr:rowOff>489538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780905" y="56460390"/>
          <a:ext cx="467995" cy="47879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9</xdr:row>
      <xdr:rowOff>33618</xdr:rowOff>
    </xdr:from>
    <xdr:to>
      <xdr:col>9</xdr:col>
      <xdr:colOff>504264</xdr:colOff>
      <xdr:row>9</xdr:row>
      <xdr:rowOff>517374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39052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21</xdr:row>
      <xdr:rowOff>112058</xdr:rowOff>
    </xdr:from>
    <xdr:to>
      <xdr:col>9</xdr:col>
      <xdr:colOff>416312</xdr:colOff>
      <xdr:row>21</xdr:row>
      <xdr:rowOff>437029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08419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46</xdr:row>
      <xdr:rowOff>100853</xdr:rowOff>
    </xdr:from>
    <xdr:to>
      <xdr:col>9</xdr:col>
      <xdr:colOff>650576</xdr:colOff>
      <xdr:row>46</xdr:row>
      <xdr:rowOff>522493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51180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68</xdr:row>
      <xdr:rowOff>100853</xdr:rowOff>
    </xdr:from>
    <xdr:to>
      <xdr:col>9</xdr:col>
      <xdr:colOff>601117</xdr:colOff>
      <xdr:row>68</xdr:row>
      <xdr:rowOff>525395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76910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80</xdr:row>
      <xdr:rowOff>62753</xdr:rowOff>
    </xdr:from>
    <xdr:to>
      <xdr:col>9</xdr:col>
      <xdr:colOff>563017</xdr:colOff>
      <xdr:row>80</xdr:row>
      <xdr:rowOff>487295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445109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168088</xdr:colOff>
      <xdr:row>43</xdr:row>
      <xdr:rowOff>100853</xdr:rowOff>
    </xdr:from>
    <xdr:to>
      <xdr:col>9</xdr:col>
      <xdr:colOff>465743</xdr:colOff>
      <xdr:row>43</xdr:row>
      <xdr:rowOff>449873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48215" y="23403560"/>
          <a:ext cx="29781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233081</xdr:colOff>
      <xdr:row>62</xdr:row>
      <xdr:rowOff>112058</xdr:rowOff>
    </xdr:from>
    <xdr:to>
      <xdr:col>9</xdr:col>
      <xdr:colOff>518831</xdr:colOff>
      <xdr:row>62</xdr:row>
      <xdr:rowOff>321608</xdr:rowOff>
    </xdr:to>
    <xdr:pic>
      <xdr:nvPicPr>
        <xdr:cNvPr id="26" name="Picture 16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9913620" y="3427349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168089</xdr:colOff>
      <xdr:row>97</xdr:row>
      <xdr:rowOff>104579</xdr:rowOff>
    </xdr:from>
    <xdr:to>
      <xdr:col>9</xdr:col>
      <xdr:colOff>710020</xdr:colOff>
      <xdr:row>97</xdr:row>
      <xdr:rowOff>439564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848215" y="54268370"/>
          <a:ext cx="542290" cy="33528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10</xdr:row>
      <xdr:rowOff>33618</xdr:rowOff>
    </xdr:from>
    <xdr:to>
      <xdr:col>9</xdr:col>
      <xdr:colOff>504264</xdr:colOff>
      <xdr:row>10</xdr:row>
      <xdr:rowOff>517374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44767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22</xdr:row>
      <xdr:rowOff>112058</xdr:rowOff>
    </xdr:from>
    <xdr:to>
      <xdr:col>9</xdr:col>
      <xdr:colOff>416312</xdr:colOff>
      <xdr:row>22</xdr:row>
      <xdr:rowOff>437029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14134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250030</xdr:colOff>
      <xdr:row>35</xdr:row>
      <xdr:rowOff>39684</xdr:rowOff>
    </xdr:from>
    <xdr:to>
      <xdr:col>9</xdr:col>
      <xdr:colOff>584265</xdr:colOff>
      <xdr:row>35</xdr:row>
      <xdr:rowOff>485505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flipV="1">
          <a:off x="9930130" y="18770600"/>
          <a:ext cx="334645" cy="44577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69</xdr:row>
      <xdr:rowOff>100853</xdr:rowOff>
    </xdr:from>
    <xdr:to>
      <xdr:col>9</xdr:col>
      <xdr:colOff>601117</xdr:colOff>
      <xdr:row>69</xdr:row>
      <xdr:rowOff>525395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82625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136072</xdr:colOff>
      <xdr:row>78</xdr:row>
      <xdr:rowOff>0</xdr:rowOff>
    </xdr:from>
    <xdr:to>
      <xdr:col>9</xdr:col>
      <xdr:colOff>557895</xdr:colOff>
      <xdr:row>78</xdr:row>
      <xdr:rowOff>424542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6465" y="43305730"/>
          <a:ext cx="42164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122465</xdr:colOff>
      <xdr:row>78</xdr:row>
      <xdr:rowOff>40822</xdr:rowOff>
    </xdr:from>
    <xdr:to>
      <xdr:col>9</xdr:col>
      <xdr:colOff>612322</xdr:colOff>
      <xdr:row>78</xdr:row>
      <xdr:rowOff>503056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802495" y="43346370"/>
          <a:ext cx="490220" cy="462280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98</xdr:row>
      <xdr:rowOff>0</xdr:rowOff>
    </xdr:from>
    <xdr:to>
      <xdr:col>9</xdr:col>
      <xdr:colOff>710020</xdr:colOff>
      <xdr:row>98</xdr:row>
      <xdr:rowOff>334985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848215" y="54735730"/>
          <a:ext cx="542290" cy="334645"/>
        </a:xfrm>
        <a:prstGeom prst="rect">
          <a:avLst/>
        </a:prstGeom>
      </xdr:spPr>
    </xdr:pic>
    <xdr:clientData/>
  </xdr:twoCellAnchor>
  <xdr:twoCellAnchor>
    <xdr:from>
      <xdr:col>9</xdr:col>
      <xdr:colOff>239726</xdr:colOff>
      <xdr:row>110</xdr:row>
      <xdr:rowOff>180095</xdr:rowOff>
    </xdr:from>
    <xdr:to>
      <xdr:col>9</xdr:col>
      <xdr:colOff>548290</xdr:colOff>
      <xdr:row>110</xdr:row>
      <xdr:rowOff>505066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19970" y="61773435"/>
          <a:ext cx="308610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465044</xdr:colOff>
      <xdr:row>110</xdr:row>
      <xdr:rowOff>119062</xdr:rowOff>
    </xdr:from>
    <xdr:to>
      <xdr:col>10</xdr:col>
      <xdr:colOff>59531</xdr:colOff>
      <xdr:row>110</xdr:row>
      <xdr:rowOff>119532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145395" y="61712475"/>
          <a:ext cx="268605" cy="635"/>
        </a:xfrm>
        <a:prstGeom prst="rect">
          <a:avLst/>
        </a:prstGeom>
      </xdr:spPr>
    </xdr:pic>
    <xdr:clientData/>
  </xdr:twoCellAnchor>
  <xdr:twoCellAnchor>
    <xdr:from>
      <xdr:col>9</xdr:col>
      <xdr:colOff>217715</xdr:colOff>
      <xdr:row>108</xdr:row>
      <xdr:rowOff>81643</xdr:rowOff>
    </xdr:from>
    <xdr:to>
      <xdr:col>9</xdr:col>
      <xdr:colOff>641230</xdr:colOff>
      <xdr:row>108</xdr:row>
      <xdr:rowOff>462643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897745" y="60532010"/>
          <a:ext cx="423545" cy="381000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98</xdr:row>
      <xdr:rowOff>104579</xdr:rowOff>
    </xdr:from>
    <xdr:to>
      <xdr:col>9</xdr:col>
      <xdr:colOff>710020</xdr:colOff>
      <xdr:row>98</xdr:row>
      <xdr:rowOff>439564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848215" y="54839870"/>
          <a:ext cx="542290" cy="33528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11</xdr:row>
      <xdr:rowOff>33618</xdr:rowOff>
    </xdr:from>
    <xdr:to>
      <xdr:col>9</xdr:col>
      <xdr:colOff>504264</xdr:colOff>
      <xdr:row>11</xdr:row>
      <xdr:rowOff>517374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50482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23</xdr:row>
      <xdr:rowOff>112058</xdr:rowOff>
    </xdr:from>
    <xdr:to>
      <xdr:col>9</xdr:col>
      <xdr:colOff>416312</xdr:colOff>
      <xdr:row>23</xdr:row>
      <xdr:rowOff>437029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19849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239726</xdr:colOff>
      <xdr:row>33</xdr:row>
      <xdr:rowOff>0</xdr:rowOff>
    </xdr:from>
    <xdr:to>
      <xdr:col>9</xdr:col>
      <xdr:colOff>548290</xdr:colOff>
      <xdr:row>33</xdr:row>
      <xdr:rowOff>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19970" y="17588230"/>
          <a:ext cx="3086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143033</xdr:colOff>
      <xdr:row>33</xdr:row>
      <xdr:rowOff>117662</xdr:rowOff>
    </xdr:from>
    <xdr:to>
      <xdr:col>9</xdr:col>
      <xdr:colOff>661891</xdr:colOff>
      <xdr:row>33</xdr:row>
      <xdr:rowOff>414618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3450" y="17705705"/>
          <a:ext cx="518795" cy="296545"/>
        </a:xfrm>
        <a:prstGeom prst="rect">
          <a:avLst/>
        </a:prstGeom>
      </xdr:spPr>
    </xdr:pic>
    <xdr:clientData/>
  </xdr:twoCellAnchor>
  <xdr:twoCellAnchor>
    <xdr:from>
      <xdr:col>9</xdr:col>
      <xdr:colOff>187325</xdr:colOff>
      <xdr:row>34</xdr:row>
      <xdr:rowOff>67945</xdr:rowOff>
    </xdr:from>
    <xdr:to>
      <xdr:col>9</xdr:col>
      <xdr:colOff>619125</xdr:colOff>
      <xdr:row>34</xdr:row>
      <xdr:rowOff>432435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867900" y="18227675"/>
          <a:ext cx="43180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178594</xdr:colOff>
      <xdr:row>29</xdr:row>
      <xdr:rowOff>71438</xdr:rowOff>
    </xdr:from>
    <xdr:to>
      <xdr:col>9</xdr:col>
      <xdr:colOff>619284</xdr:colOff>
      <xdr:row>29</xdr:row>
      <xdr:rowOff>512128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859010" y="15373350"/>
          <a:ext cx="440690" cy="440690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30</xdr:row>
      <xdr:rowOff>83345</xdr:rowOff>
    </xdr:from>
    <xdr:to>
      <xdr:col>9</xdr:col>
      <xdr:colOff>556895</xdr:colOff>
      <xdr:row>30</xdr:row>
      <xdr:rowOff>499905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871075" y="15956915"/>
          <a:ext cx="366395" cy="416560"/>
        </a:xfrm>
        <a:prstGeom prst="rect">
          <a:avLst/>
        </a:prstGeom>
      </xdr:spPr>
    </xdr:pic>
    <xdr:clientData/>
  </xdr:twoCellAnchor>
  <xdr:twoCellAnchor>
    <xdr:from>
      <xdr:col>9</xdr:col>
      <xdr:colOff>83345</xdr:colOff>
      <xdr:row>31</xdr:row>
      <xdr:rowOff>47624</xdr:rowOff>
    </xdr:from>
    <xdr:to>
      <xdr:col>10</xdr:col>
      <xdr:colOff>160</xdr:colOff>
      <xdr:row>31</xdr:row>
      <xdr:rowOff>500379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763760" y="16492220"/>
          <a:ext cx="650240" cy="452755"/>
        </a:xfrm>
        <a:prstGeom prst="rect">
          <a:avLst/>
        </a:prstGeom>
      </xdr:spPr>
    </xdr:pic>
    <xdr:clientData/>
  </xdr:twoCellAnchor>
  <xdr:twoCellAnchor>
    <xdr:from>
      <xdr:col>9</xdr:col>
      <xdr:colOff>178594</xdr:colOff>
      <xdr:row>32</xdr:row>
      <xdr:rowOff>115933</xdr:rowOff>
    </xdr:from>
    <xdr:to>
      <xdr:col>9</xdr:col>
      <xdr:colOff>630714</xdr:colOff>
      <xdr:row>32</xdr:row>
      <xdr:rowOff>488043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859010" y="17132300"/>
          <a:ext cx="452120" cy="37211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47</xdr:row>
      <xdr:rowOff>100853</xdr:rowOff>
    </xdr:from>
    <xdr:to>
      <xdr:col>9</xdr:col>
      <xdr:colOff>650576</xdr:colOff>
      <xdr:row>47</xdr:row>
      <xdr:rowOff>522493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56895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156882</xdr:colOff>
      <xdr:row>53</xdr:row>
      <xdr:rowOff>89647</xdr:rowOff>
    </xdr:from>
    <xdr:to>
      <xdr:col>9</xdr:col>
      <xdr:colOff>562647</xdr:colOff>
      <xdr:row>53</xdr:row>
      <xdr:rowOff>494142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37420" y="29107765"/>
          <a:ext cx="405765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70</xdr:row>
      <xdr:rowOff>100853</xdr:rowOff>
    </xdr:from>
    <xdr:to>
      <xdr:col>9</xdr:col>
      <xdr:colOff>601117</xdr:colOff>
      <xdr:row>70</xdr:row>
      <xdr:rowOff>525395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88340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175895</xdr:colOff>
      <xdr:row>77</xdr:row>
      <xdr:rowOff>128270</xdr:rowOff>
    </xdr:from>
    <xdr:to>
      <xdr:col>9</xdr:col>
      <xdr:colOff>607695</xdr:colOff>
      <xdr:row>77</xdr:row>
      <xdr:rowOff>492760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856470" y="42862500"/>
          <a:ext cx="43180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150495</xdr:colOff>
      <xdr:row>75</xdr:row>
      <xdr:rowOff>78740</xdr:rowOff>
    </xdr:from>
    <xdr:to>
      <xdr:col>9</xdr:col>
      <xdr:colOff>668655</xdr:colOff>
      <xdr:row>75</xdr:row>
      <xdr:rowOff>462915</xdr:rowOff>
    </xdr:to>
    <xdr:pic>
      <xdr:nvPicPr>
        <xdr:cNvPr id="73" name="图片 72" descr="70e570ecb6aef5dd93b6b5da11ccfb7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831070" y="41669970"/>
          <a:ext cx="518160" cy="384175"/>
        </a:xfrm>
        <a:prstGeom prst="rect">
          <a:avLst/>
        </a:prstGeom>
      </xdr:spPr>
    </xdr:pic>
    <xdr:clientData/>
  </xdr:twoCellAnchor>
  <xdr:twoCellAnchor>
    <xdr:from>
      <xdr:col>9</xdr:col>
      <xdr:colOff>141194</xdr:colOff>
      <xdr:row>81</xdr:row>
      <xdr:rowOff>62753</xdr:rowOff>
    </xdr:from>
    <xdr:to>
      <xdr:col>9</xdr:col>
      <xdr:colOff>563017</xdr:colOff>
      <xdr:row>81</xdr:row>
      <xdr:rowOff>487295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450824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217715</xdr:colOff>
      <xdr:row>109</xdr:row>
      <xdr:rowOff>81643</xdr:rowOff>
    </xdr:from>
    <xdr:to>
      <xdr:col>9</xdr:col>
      <xdr:colOff>641230</xdr:colOff>
      <xdr:row>109</xdr:row>
      <xdr:rowOff>462643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897745" y="61103510"/>
          <a:ext cx="423545" cy="381000"/>
        </a:xfrm>
        <a:prstGeom prst="rect">
          <a:avLst/>
        </a:prstGeom>
      </xdr:spPr>
    </xdr:pic>
    <xdr:clientData/>
  </xdr:twoCellAnchor>
  <xdr:twoCellAnchor>
    <xdr:from>
      <xdr:col>9</xdr:col>
      <xdr:colOff>465044</xdr:colOff>
      <xdr:row>111</xdr:row>
      <xdr:rowOff>119062</xdr:rowOff>
    </xdr:from>
    <xdr:to>
      <xdr:col>10</xdr:col>
      <xdr:colOff>59531</xdr:colOff>
      <xdr:row>111</xdr:row>
      <xdr:rowOff>119532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145395" y="62283975"/>
          <a:ext cx="268605" cy="635"/>
        </a:xfrm>
        <a:prstGeom prst="rect">
          <a:avLst/>
        </a:prstGeom>
      </xdr:spPr>
    </xdr:pic>
    <xdr:clientData/>
  </xdr:twoCellAnchor>
  <xdr:twoCellAnchor>
    <xdr:from>
      <xdr:col>9</xdr:col>
      <xdr:colOff>285190</xdr:colOff>
      <xdr:row>160</xdr:row>
      <xdr:rowOff>70037</xdr:rowOff>
    </xdr:from>
    <xdr:to>
      <xdr:col>9</xdr:col>
      <xdr:colOff>513790</xdr:colOff>
      <xdr:row>160</xdr:row>
      <xdr:rowOff>298637</xdr:rowOff>
    </xdr:to>
    <xdr:pic>
      <xdr:nvPicPr>
        <xdr:cNvPr id="83" name="Picture 433" descr="rId8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65690" y="9023858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146798</xdr:colOff>
      <xdr:row>39</xdr:row>
      <xdr:rowOff>145676</xdr:rowOff>
    </xdr:from>
    <xdr:to>
      <xdr:col>9</xdr:col>
      <xdr:colOff>597568</xdr:colOff>
      <xdr:row>39</xdr:row>
      <xdr:rowOff>380999</xdr:rowOff>
    </xdr:to>
    <xdr:pic>
      <xdr:nvPicPr>
        <xdr:cNvPr id="84" name="Picture 36" descr="036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7260" y="21162645"/>
          <a:ext cx="4508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132</xdr:row>
      <xdr:rowOff>28575</xdr:rowOff>
    </xdr:from>
    <xdr:to>
      <xdr:col>9</xdr:col>
      <xdr:colOff>438150</xdr:colOff>
      <xdr:row>132</xdr:row>
      <xdr:rowOff>381000</xdr:rowOff>
    </xdr:to>
    <xdr:pic>
      <xdr:nvPicPr>
        <xdr:cNvPr id="85" name="Picture 285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5825" y="7419530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133</xdr:row>
      <xdr:rowOff>28575</xdr:rowOff>
    </xdr:from>
    <xdr:to>
      <xdr:col>9</xdr:col>
      <xdr:colOff>438150</xdr:colOff>
      <xdr:row>133</xdr:row>
      <xdr:rowOff>509067</xdr:rowOff>
    </xdr:to>
    <xdr:pic>
      <xdr:nvPicPr>
        <xdr:cNvPr id="86" name="Picture 2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5825" y="74766805"/>
          <a:ext cx="3429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108858</xdr:colOff>
      <xdr:row>44</xdr:row>
      <xdr:rowOff>95250</xdr:rowOff>
    </xdr:from>
    <xdr:to>
      <xdr:col>9</xdr:col>
      <xdr:colOff>622573</xdr:colOff>
      <xdr:row>44</xdr:row>
      <xdr:rowOff>401955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17752" t="3416" r="11080" b="7067"/>
        <a:stretch>
          <a:fillRect/>
        </a:stretch>
      </xdr:blipFill>
      <xdr:spPr>
        <a:xfrm rot="16200000">
          <a:off x="9892665" y="23866475"/>
          <a:ext cx="306705" cy="513715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16</xdr:row>
      <xdr:rowOff>33618</xdr:rowOff>
    </xdr:from>
    <xdr:to>
      <xdr:col>9</xdr:col>
      <xdr:colOff>504264</xdr:colOff>
      <xdr:row>16</xdr:row>
      <xdr:rowOff>517374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79057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17</xdr:row>
      <xdr:rowOff>33618</xdr:rowOff>
    </xdr:from>
    <xdr:to>
      <xdr:col>9</xdr:col>
      <xdr:colOff>504264</xdr:colOff>
      <xdr:row>17</xdr:row>
      <xdr:rowOff>517374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84772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14</xdr:row>
      <xdr:rowOff>33618</xdr:rowOff>
    </xdr:from>
    <xdr:to>
      <xdr:col>9</xdr:col>
      <xdr:colOff>504264</xdr:colOff>
      <xdr:row>14</xdr:row>
      <xdr:rowOff>517374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67627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15</xdr:row>
      <xdr:rowOff>33618</xdr:rowOff>
    </xdr:from>
    <xdr:to>
      <xdr:col>9</xdr:col>
      <xdr:colOff>504264</xdr:colOff>
      <xdr:row>15</xdr:row>
      <xdr:rowOff>517374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73342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12</xdr:row>
      <xdr:rowOff>33618</xdr:rowOff>
    </xdr:from>
    <xdr:to>
      <xdr:col>9</xdr:col>
      <xdr:colOff>504264</xdr:colOff>
      <xdr:row>12</xdr:row>
      <xdr:rowOff>517374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4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56197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212911</xdr:colOff>
      <xdr:row>13</xdr:row>
      <xdr:rowOff>33618</xdr:rowOff>
    </xdr:from>
    <xdr:to>
      <xdr:col>9</xdr:col>
      <xdr:colOff>504264</xdr:colOff>
      <xdr:row>13</xdr:row>
      <xdr:rowOff>517374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3300" y="6191250"/>
          <a:ext cx="291465" cy="48387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24</xdr:row>
      <xdr:rowOff>112058</xdr:rowOff>
    </xdr:from>
    <xdr:to>
      <xdr:col>9</xdr:col>
      <xdr:colOff>416312</xdr:colOff>
      <xdr:row>24</xdr:row>
      <xdr:rowOff>437029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25564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26</xdr:row>
      <xdr:rowOff>112058</xdr:rowOff>
    </xdr:from>
    <xdr:to>
      <xdr:col>9</xdr:col>
      <xdr:colOff>416312</xdr:colOff>
      <xdr:row>26</xdr:row>
      <xdr:rowOff>437029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36994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25</xdr:row>
      <xdr:rowOff>112058</xdr:rowOff>
    </xdr:from>
    <xdr:to>
      <xdr:col>9</xdr:col>
      <xdr:colOff>416312</xdr:colOff>
      <xdr:row>25</xdr:row>
      <xdr:rowOff>437029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31279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48</xdr:row>
      <xdr:rowOff>100853</xdr:rowOff>
    </xdr:from>
    <xdr:to>
      <xdr:col>9</xdr:col>
      <xdr:colOff>650576</xdr:colOff>
      <xdr:row>48</xdr:row>
      <xdr:rowOff>522493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4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62610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78441</xdr:colOff>
      <xdr:row>49</xdr:row>
      <xdr:rowOff>100853</xdr:rowOff>
    </xdr:from>
    <xdr:to>
      <xdr:col>9</xdr:col>
      <xdr:colOff>650576</xdr:colOff>
      <xdr:row>49</xdr:row>
      <xdr:rowOff>522493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68325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71</xdr:row>
      <xdr:rowOff>100853</xdr:rowOff>
    </xdr:from>
    <xdr:to>
      <xdr:col>9</xdr:col>
      <xdr:colOff>601117</xdr:colOff>
      <xdr:row>71</xdr:row>
      <xdr:rowOff>525395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4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94055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72</xdr:row>
      <xdr:rowOff>100853</xdr:rowOff>
    </xdr:from>
    <xdr:to>
      <xdr:col>9</xdr:col>
      <xdr:colOff>601117</xdr:colOff>
      <xdr:row>72</xdr:row>
      <xdr:rowOff>525395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4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399770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82</xdr:row>
      <xdr:rowOff>62753</xdr:rowOff>
    </xdr:from>
    <xdr:to>
      <xdr:col>9</xdr:col>
      <xdr:colOff>563017</xdr:colOff>
      <xdr:row>82</xdr:row>
      <xdr:rowOff>487295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4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456539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168089</xdr:colOff>
      <xdr:row>99</xdr:row>
      <xdr:rowOff>104579</xdr:rowOff>
    </xdr:from>
    <xdr:to>
      <xdr:col>9</xdr:col>
      <xdr:colOff>710020</xdr:colOff>
      <xdr:row>99</xdr:row>
      <xdr:rowOff>439564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848215" y="55411370"/>
          <a:ext cx="542290" cy="335280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100</xdr:row>
      <xdr:rowOff>104579</xdr:rowOff>
    </xdr:from>
    <xdr:to>
      <xdr:col>9</xdr:col>
      <xdr:colOff>710020</xdr:colOff>
      <xdr:row>100</xdr:row>
      <xdr:rowOff>439564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4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848215" y="55982870"/>
          <a:ext cx="542290" cy="335280"/>
        </a:xfrm>
        <a:prstGeom prst="rect">
          <a:avLst/>
        </a:prstGeom>
      </xdr:spPr>
    </xdr:pic>
    <xdr:clientData/>
  </xdr:twoCellAnchor>
  <xdr:twoCellAnchor>
    <xdr:from>
      <xdr:col>9</xdr:col>
      <xdr:colOff>209550</xdr:colOff>
      <xdr:row>107</xdr:row>
      <xdr:rowOff>66675</xdr:rowOff>
    </xdr:from>
    <xdr:to>
      <xdr:col>9</xdr:col>
      <xdr:colOff>447675</xdr:colOff>
      <xdr:row>107</xdr:row>
      <xdr:rowOff>285750</xdr:rowOff>
    </xdr:to>
    <xdr:pic>
      <xdr:nvPicPr>
        <xdr:cNvPr id="16" name="图片 89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90125" y="5994590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465044</xdr:colOff>
      <xdr:row>112</xdr:row>
      <xdr:rowOff>119062</xdr:rowOff>
    </xdr:from>
    <xdr:to>
      <xdr:col>10</xdr:col>
      <xdr:colOff>59531</xdr:colOff>
      <xdr:row>112</xdr:row>
      <xdr:rowOff>119532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145395" y="62855475"/>
          <a:ext cx="268605" cy="635"/>
        </a:xfrm>
        <a:prstGeom prst="rect">
          <a:avLst/>
        </a:prstGeom>
      </xdr:spPr>
    </xdr:pic>
    <xdr:clientData/>
  </xdr:twoCellAnchor>
  <xdr:twoCellAnchor>
    <xdr:from>
      <xdr:col>9</xdr:col>
      <xdr:colOff>146798</xdr:colOff>
      <xdr:row>40</xdr:row>
      <xdr:rowOff>145676</xdr:rowOff>
    </xdr:from>
    <xdr:to>
      <xdr:col>9</xdr:col>
      <xdr:colOff>597568</xdr:colOff>
      <xdr:row>40</xdr:row>
      <xdr:rowOff>526675</xdr:rowOff>
    </xdr:to>
    <xdr:pic>
      <xdr:nvPicPr>
        <xdr:cNvPr id="87" name="Picture 36" descr="036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7260" y="21734145"/>
          <a:ext cx="450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112059</xdr:colOff>
      <xdr:row>116</xdr:row>
      <xdr:rowOff>123265</xdr:rowOff>
    </xdr:from>
    <xdr:to>
      <xdr:col>9</xdr:col>
      <xdr:colOff>575471</xdr:colOff>
      <xdr:row>116</xdr:row>
      <xdr:rowOff>413338</xdr:rowOff>
    </xdr:to>
    <xdr:pic>
      <xdr:nvPicPr>
        <xdr:cNvPr id="88" name="图片 208" descr="IMG_1128.JPG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2335" y="65145920"/>
          <a:ext cx="463550" cy="289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231321</xdr:colOff>
      <xdr:row>138</xdr:row>
      <xdr:rowOff>81643</xdr:rowOff>
    </xdr:from>
    <xdr:to>
      <xdr:col>9</xdr:col>
      <xdr:colOff>557711</xdr:colOff>
      <xdr:row>138</xdr:row>
      <xdr:rowOff>452483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911715" y="77677010"/>
          <a:ext cx="326390" cy="370840"/>
        </a:xfrm>
        <a:prstGeom prst="rect">
          <a:avLst/>
        </a:prstGeom>
      </xdr:spPr>
    </xdr:pic>
    <xdr:clientData/>
  </xdr:twoCellAnchor>
  <xdr:twoCellAnchor>
    <xdr:from>
      <xdr:col>9</xdr:col>
      <xdr:colOff>231321</xdr:colOff>
      <xdr:row>139</xdr:row>
      <xdr:rowOff>81643</xdr:rowOff>
    </xdr:from>
    <xdr:to>
      <xdr:col>9</xdr:col>
      <xdr:colOff>557892</xdr:colOff>
      <xdr:row>139</xdr:row>
      <xdr:rowOff>533906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911715" y="78248510"/>
          <a:ext cx="326390" cy="452120"/>
        </a:xfrm>
        <a:prstGeom prst="rect">
          <a:avLst/>
        </a:prstGeom>
      </xdr:spPr>
    </xdr:pic>
    <xdr:clientData/>
  </xdr:twoCellAnchor>
  <xdr:twoCellAnchor>
    <xdr:from>
      <xdr:col>9</xdr:col>
      <xdr:colOff>143033</xdr:colOff>
      <xdr:row>76</xdr:row>
      <xdr:rowOff>117662</xdr:rowOff>
    </xdr:from>
    <xdr:to>
      <xdr:col>9</xdr:col>
      <xdr:colOff>661891</xdr:colOff>
      <xdr:row>76</xdr:row>
      <xdr:rowOff>414618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4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3450" y="42280205"/>
          <a:ext cx="518795" cy="296545"/>
        </a:xfrm>
        <a:prstGeom prst="rect">
          <a:avLst/>
        </a:prstGeom>
      </xdr:spPr>
    </xdr:pic>
    <xdr:clientData/>
  </xdr:twoCellAnchor>
  <xdr:twoCellAnchor>
    <xdr:from>
      <xdr:col>9</xdr:col>
      <xdr:colOff>181535</xdr:colOff>
      <xdr:row>85</xdr:row>
      <xdr:rowOff>125506</xdr:rowOff>
    </xdr:from>
    <xdr:to>
      <xdr:col>9</xdr:col>
      <xdr:colOff>603358</xdr:colOff>
      <xdr:row>85</xdr:row>
      <xdr:rowOff>550048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61550" y="4743132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86</xdr:row>
      <xdr:rowOff>125506</xdr:rowOff>
    </xdr:from>
    <xdr:to>
      <xdr:col>9</xdr:col>
      <xdr:colOff>603358</xdr:colOff>
      <xdr:row>86</xdr:row>
      <xdr:rowOff>550048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61550" y="48002825"/>
          <a:ext cx="42227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217715</xdr:colOff>
      <xdr:row>117</xdr:row>
      <xdr:rowOff>54429</xdr:rowOff>
    </xdr:from>
    <xdr:to>
      <xdr:col>9</xdr:col>
      <xdr:colOff>544740</xdr:colOff>
      <xdr:row>117</xdr:row>
      <xdr:rowOff>409394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897745" y="65648205"/>
          <a:ext cx="327025" cy="354965"/>
        </a:xfrm>
        <a:prstGeom prst="rect">
          <a:avLst/>
        </a:prstGeom>
      </xdr:spPr>
    </xdr:pic>
    <xdr:clientData/>
  </xdr:twoCellAnchor>
  <xdr:twoCellAnchor>
    <xdr:from>
      <xdr:col>9</xdr:col>
      <xdr:colOff>258537</xdr:colOff>
      <xdr:row>18</xdr:row>
      <xdr:rowOff>54429</xdr:rowOff>
    </xdr:from>
    <xdr:to>
      <xdr:col>9</xdr:col>
      <xdr:colOff>530317</xdr:colOff>
      <xdr:row>18</xdr:row>
      <xdr:rowOff>459559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939020" y="9069705"/>
          <a:ext cx="271780" cy="405130"/>
        </a:xfrm>
        <a:prstGeom prst="rect">
          <a:avLst/>
        </a:prstGeom>
      </xdr:spPr>
    </xdr:pic>
    <xdr:clientData/>
  </xdr:twoCellAnchor>
  <xdr:twoCellAnchor>
    <xdr:from>
      <xdr:col>9</xdr:col>
      <xdr:colOff>237767</xdr:colOff>
      <xdr:row>27</xdr:row>
      <xdr:rowOff>112058</xdr:rowOff>
    </xdr:from>
    <xdr:to>
      <xdr:col>9</xdr:col>
      <xdr:colOff>416312</xdr:colOff>
      <xdr:row>27</xdr:row>
      <xdr:rowOff>437029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4270990"/>
          <a:ext cx="178435" cy="32512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50</xdr:row>
      <xdr:rowOff>100853</xdr:rowOff>
    </xdr:from>
    <xdr:to>
      <xdr:col>9</xdr:col>
      <xdr:colOff>650576</xdr:colOff>
      <xdr:row>50</xdr:row>
      <xdr:rowOff>522493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4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74040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233081</xdr:colOff>
      <xdr:row>63</xdr:row>
      <xdr:rowOff>112058</xdr:rowOff>
    </xdr:from>
    <xdr:to>
      <xdr:col>9</xdr:col>
      <xdr:colOff>518831</xdr:colOff>
      <xdr:row>63</xdr:row>
      <xdr:rowOff>321608</xdr:rowOff>
    </xdr:to>
    <xdr:pic>
      <xdr:nvPicPr>
        <xdr:cNvPr id="122" name="Picture 16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9913620" y="3484499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179294</xdr:colOff>
      <xdr:row>73</xdr:row>
      <xdr:rowOff>100853</xdr:rowOff>
    </xdr:from>
    <xdr:to>
      <xdr:col>9</xdr:col>
      <xdr:colOff>601117</xdr:colOff>
      <xdr:row>73</xdr:row>
      <xdr:rowOff>525395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4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405485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83</xdr:row>
      <xdr:rowOff>62753</xdr:rowOff>
    </xdr:from>
    <xdr:to>
      <xdr:col>9</xdr:col>
      <xdr:colOff>563017</xdr:colOff>
      <xdr:row>83</xdr:row>
      <xdr:rowOff>487295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462254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118223</xdr:colOff>
      <xdr:row>88</xdr:row>
      <xdr:rowOff>123264</xdr:rowOff>
    </xdr:from>
    <xdr:to>
      <xdr:col>9</xdr:col>
      <xdr:colOff>480173</xdr:colOff>
      <xdr:row>88</xdr:row>
      <xdr:rowOff>389964</xdr:rowOff>
    </xdr:to>
    <xdr:pic>
      <xdr:nvPicPr>
        <xdr:cNvPr id="126" name="Picture 71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9798685" y="49143920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191060</xdr:colOff>
      <xdr:row>114</xdr:row>
      <xdr:rowOff>129988</xdr:rowOff>
    </xdr:from>
    <xdr:to>
      <xdr:col>9</xdr:col>
      <xdr:colOff>577140</xdr:colOff>
      <xdr:row>114</xdr:row>
      <xdr:rowOff>330013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71075" y="64009270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198904</xdr:colOff>
      <xdr:row>115</xdr:row>
      <xdr:rowOff>138953</xdr:rowOff>
    </xdr:from>
    <xdr:to>
      <xdr:col>9</xdr:col>
      <xdr:colOff>475129</xdr:colOff>
      <xdr:row>115</xdr:row>
      <xdr:rowOff>405653</xdr:rowOff>
    </xdr:to>
    <xdr:pic>
      <xdr:nvPicPr>
        <xdr:cNvPr id="128" name="Picture 16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9879330" y="6458966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122</xdr:row>
      <xdr:rowOff>257175</xdr:rowOff>
    </xdr:from>
    <xdr:to>
      <xdr:col>9</xdr:col>
      <xdr:colOff>47625</xdr:colOff>
      <xdr:row>122</xdr:row>
      <xdr:rowOff>257175</xdr:rowOff>
    </xdr:to>
    <xdr:pic>
      <xdr:nvPicPr>
        <xdr:cNvPr id="129" name="图片 213" descr="IMG_1132.JPG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28200" y="6870890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150159</xdr:colOff>
      <xdr:row>124</xdr:row>
      <xdr:rowOff>140634</xdr:rowOff>
    </xdr:from>
    <xdr:to>
      <xdr:col>9</xdr:col>
      <xdr:colOff>559734</xdr:colOff>
      <xdr:row>124</xdr:row>
      <xdr:rowOff>397809</xdr:rowOff>
    </xdr:to>
    <xdr:pic>
      <xdr:nvPicPr>
        <xdr:cNvPr id="130" name="图片 77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30435" y="69735065"/>
          <a:ext cx="4095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141754</xdr:colOff>
      <xdr:row>121</xdr:row>
      <xdr:rowOff>151839</xdr:rowOff>
    </xdr:from>
    <xdr:to>
      <xdr:col>9</xdr:col>
      <xdr:colOff>551329</xdr:colOff>
      <xdr:row>121</xdr:row>
      <xdr:rowOff>380439</xdr:rowOff>
    </xdr:to>
    <xdr:pic>
      <xdr:nvPicPr>
        <xdr:cNvPr id="131" name="图片 83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2180" y="68031995"/>
          <a:ext cx="4095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180415</xdr:colOff>
      <xdr:row>122</xdr:row>
      <xdr:rowOff>236444</xdr:rowOff>
    </xdr:from>
    <xdr:to>
      <xdr:col>9</xdr:col>
      <xdr:colOff>656665</xdr:colOff>
      <xdr:row>122</xdr:row>
      <xdr:rowOff>445994</xdr:rowOff>
    </xdr:to>
    <xdr:pic>
      <xdr:nvPicPr>
        <xdr:cNvPr id="132" name="图片 84">
          <a:extLst>
            <a:ext uri="{FF2B5EF4-FFF2-40B4-BE49-F238E27FC236}">
              <a16:creationId xmlns:a16="http://schemas.microsoft.com/office/drawing/2014/main" id="{00000000-0008-0000-04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60915" y="68687950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232522</xdr:colOff>
      <xdr:row>123</xdr:row>
      <xdr:rowOff>182096</xdr:rowOff>
    </xdr:from>
    <xdr:to>
      <xdr:col>9</xdr:col>
      <xdr:colOff>518272</xdr:colOff>
      <xdr:row>123</xdr:row>
      <xdr:rowOff>372596</xdr:rowOff>
    </xdr:to>
    <xdr:pic>
      <xdr:nvPicPr>
        <xdr:cNvPr id="133" name="图片 85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12985" y="69204840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110378</xdr:colOff>
      <xdr:row>125</xdr:row>
      <xdr:rowOff>234763</xdr:rowOff>
    </xdr:from>
    <xdr:to>
      <xdr:col>9</xdr:col>
      <xdr:colOff>653303</xdr:colOff>
      <xdr:row>125</xdr:row>
      <xdr:rowOff>406213</xdr:rowOff>
    </xdr:to>
    <xdr:pic>
      <xdr:nvPicPr>
        <xdr:cNvPr id="134" name="图片 82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90430" y="70400545"/>
          <a:ext cx="5429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177053</xdr:colOff>
      <xdr:row>118</xdr:row>
      <xdr:rowOff>217394</xdr:rowOff>
    </xdr:from>
    <xdr:to>
      <xdr:col>9</xdr:col>
      <xdr:colOff>567578</xdr:colOff>
      <xdr:row>118</xdr:row>
      <xdr:rowOff>455519</xdr:rowOff>
    </xdr:to>
    <xdr:pic>
      <xdr:nvPicPr>
        <xdr:cNvPr id="135" name="图片 81">
          <a:extLst>
            <a:ext uri="{FF2B5EF4-FFF2-40B4-BE49-F238E27FC236}">
              <a16:creationId xmlns:a16="http://schemas.microsoft.com/office/drawing/2014/main" id="{00000000-0008-0000-04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7105" y="6638290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212913</xdr:colOff>
      <xdr:row>127</xdr:row>
      <xdr:rowOff>100853</xdr:rowOff>
    </xdr:from>
    <xdr:to>
      <xdr:col>9</xdr:col>
      <xdr:colOff>558988</xdr:colOff>
      <xdr:row>127</xdr:row>
      <xdr:rowOff>441213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893300" y="71409560"/>
          <a:ext cx="346075" cy="340360"/>
        </a:xfrm>
        <a:prstGeom prst="rect">
          <a:avLst/>
        </a:prstGeom>
      </xdr:spPr>
    </xdr:pic>
    <xdr:clientData/>
  </xdr:twoCellAnchor>
  <xdr:twoCellAnchor>
    <xdr:from>
      <xdr:col>9</xdr:col>
      <xdr:colOff>164166</xdr:colOff>
      <xdr:row>126</xdr:row>
      <xdr:rowOff>52108</xdr:rowOff>
    </xdr:from>
    <xdr:to>
      <xdr:col>9</xdr:col>
      <xdr:colOff>496906</xdr:colOff>
      <xdr:row>126</xdr:row>
      <xdr:rowOff>366433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844405" y="70789800"/>
          <a:ext cx="332740" cy="314325"/>
        </a:xfrm>
        <a:prstGeom prst="rect">
          <a:avLst/>
        </a:prstGeom>
      </xdr:spPr>
    </xdr:pic>
    <xdr:clientData/>
  </xdr:twoCellAnchor>
  <xdr:twoCellAnchor>
    <xdr:from>
      <xdr:col>9</xdr:col>
      <xdr:colOff>119739</xdr:colOff>
      <xdr:row>130</xdr:row>
      <xdr:rowOff>177370</xdr:rowOff>
    </xdr:from>
    <xdr:to>
      <xdr:col>9</xdr:col>
      <xdr:colOff>449304</xdr:colOff>
      <xdr:row>130</xdr:row>
      <xdr:rowOff>418035</xdr:rowOff>
    </xdr:to>
    <xdr:pic>
      <xdr:nvPicPr>
        <xdr:cNvPr id="138" name="Picture 16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>
        <a:xfrm>
          <a:off x="9799955" y="73200895"/>
          <a:ext cx="329565" cy="240665"/>
        </a:xfrm>
        <a:prstGeom prst="rect">
          <a:avLst/>
        </a:prstGeom>
        <a:noFill/>
      </xdr:spPr>
    </xdr:pic>
    <xdr:clientData/>
  </xdr:twoCellAnchor>
  <xdr:twoCellAnchor>
    <xdr:from>
      <xdr:col>9</xdr:col>
      <xdr:colOff>179373</xdr:colOff>
      <xdr:row>129</xdr:row>
      <xdr:rowOff>151172</xdr:rowOff>
    </xdr:from>
    <xdr:to>
      <xdr:col>9</xdr:col>
      <xdr:colOff>458138</xdr:colOff>
      <xdr:row>129</xdr:row>
      <xdr:rowOff>403267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9859645" y="72603360"/>
          <a:ext cx="278765" cy="25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91109</xdr:colOff>
      <xdr:row>128</xdr:row>
      <xdr:rowOff>99392</xdr:rowOff>
    </xdr:from>
    <xdr:to>
      <xdr:col>9</xdr:col>
      <xdr:colOff>625779</xdr:colOff>
      <xdr:row>128</xdr:row>
      <xdr:rowOff>392762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4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1380" y="71979790"/>
          <a:ext cx="534670" cy="29337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147</xdr:row>
      <xdr:rowOff>149679</xdr:rowOff>
    </xdr:from>
    <xdr:to>
      <xdr:col>9</xdr:col>
      <xdr:colOff>712470</xdr:colOff>
      <xdr:row>147</xdr:row>
      <xdr:rowOff>530679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871075" y="82888455"/>
          <a:ext cx="521970" cy="381000"/>
        </a:xfrm>
        <a:prstGeom prst="rect">
          <a:avLst/>
        </a:prstGeom>
      </xdr:spPr>
    </xdr:pic>
    <xdr:clientData/>
  </xdr:twoCellAnchor>
  <xdr:twoCellAnchor editAs="oneCell">
    <xdr:from>
      <xdr:col>9</xdr:col>
      <xdr:colOff>97992</xdr:colOff>
      <xdr:row>148</xdr:row>
      <xdr:rowOff>172828</xdr:rowOff>
    </xdr:from>
    <xdr:to>
      <xdr:col>9</xdr:col>
      <xdr:colOff>686637</xdr:colOff>
      <xdr:row>148</xdr:row>
      <xdr:rowOff>421748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31222" t="25684" r="27217" b="19017"/>
        <a:stretch>
          <a:fillRect/>
        </a:stretch>
      </xdr:blipFill>
      <xdr:spPr>
        <a:xfrm rot="16200000">
          <a:off x="9947910" y="83313270"/>
          <a:ext cx="248920" cy="588645"/>
        </a:xfrm>
        <a:prstGeom prst="rect">
          <a:avLst/>
        </a:prstGeom>
      </xdr:spPr>
    </xdr:pic>
    <xdr:clientData/>
  </xdr:twoCellAnchor>
  <xdr:oneCellAnchor>
    <xdr:from>
      <xdr:col>9</xdr:col>
      <xdr:colOff>258537</xdr:colOff>
      <xdr:row>19</xdr:row>
      <xdr:rowOff>54429</xdr:rowOff>
    </xdr:from>
    <xdr:ext cx="272142" cy="404779"/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939020" y="9641205"/>
          <a:ext cx="271780" cy="405130"/>
        </a:xfrm>
        <a:prstGeom prst="rect">
          <a:avLst/>
        </a:prstGeom>
      </xdr:spPr>
    </xdr:pic>
    <xdr:clientData/>
  </xdr:oneCellAnchor>
  <xdr:oneCellAnchor>
    <xdr:from>
      <xdr:col>9</xdr:col>
      <xdr:colOff>237767</xdr:colOff>
      <xdr:row>28</xdr:row>
      <xdr:rowOff>112058</xdr:rowOff>
    </xdr:from>
    <xdr:ext cx="178545" cy="324971"/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18065" y="14842490"/>
          <a:ext cx="178435" cy="325120"/>
        </a:xfrm>
        <a:prstGeom prst="rect">
          <a:avLst/>
        </a:prstGeom>
      </xdr:spPr>
    </xdr:pic>
    <xdr:clientData/>
  </xdr:oneCellAnchor>
  <xdr:oneCellAnchor>
    <xdr:from>
      <xdr:col>9</xdr:col>
      <xdr:colOff>146798</xdr:colOff>
      <xdr:row>41</xdr:row>
      <xdr:rowOff>145676</xdr:rowOff>
    </xdr:from>
    <xdr:ext cx="450770" cy="235323"/>
    <xdr:pic>
      <xdr:nvPicPr>
        <xdr:cNvPr id="143" name="Picture 36" descr="036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7260" y="22305645"/>
          <a:ext cx="4508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9</xdr:col>
      <xdr:colOff>146798</xdr:colOff>
      <xdr:row>42</xdr:row>
      <xdr:rowOff>145676</xdr:rowOff>
    </xdr:from>
    <xdr:ext cx="450770" cy="235323"/>
    <xdr:pic>
      <xdr:nvPicPr>
        <xdr:cNvPr id="144" name="Picture 36" descr="036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7260" y="22877145"/>
          <a:ext cx="4508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9</xdr:col>
      <xdr:colOff>78441</xdr:colOff>
      <xdr:row>51</xdr:row>
      <xdr:rowOff>100853</xdr:rowOff>
    </xdr:from>
    <xdr:to>
      <xdr:col>9</xdr:col>
      <xdr:colOff>650576</xdr:colOff>
      <xdr:row>51</xdr:row>
      <xdr:rowOff>522493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27975560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74</xdr:row>
      <xdr:rowOff>100853</xdr:rowOff>
    </xdr:from>
    <xdr:to>
      <xdr:col>9</xdr:col>
      <xdr:colOff>601117</xdr:colOff>
      <xdr:row>74</xdr:row>
      <xdr:rowOff>525395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4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9645" y="411200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84</xdr:row>
      <xdr:rowOff>62753</xdr:rowOff>
    </xdr:from>
    <xdr:to>
      <xdr:col>9</xdr:col>
      <xdr:colOff>563017</xdr:colOff>
      <xdr:row>84</xdr:row>
      <xdr:rowOff>487295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1545" y="46796960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177053</xdr:colOff>
      <xdr:row>119</xdr:row>
      <xdr:rowOff>217394</xdr:rowOff>
    </xdr:from>
    <xdr:ext cx="390525" cy="238125"/>
    <xdr:pic>
      <xdr:nvPicPr>
        <xdr:cNvPr id="148" name="图片 81">
          <a:extLst>
            <a:ext uri="{FF2B5EF4-FFF2-40B4-BE49-F238E27FC236}">
              <a16:creationId xmlns:a16="http://schemas.microsoft.com/office/drawing/2014/main" id="{00000000-0008-0000-04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57105" y="6695440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9</xdr:col>
      <xdr:colOff>108855</xdr:colOff>
      <xdr:row>120</xdr:row>
      <xdr:rowOff>84666</xdr:rowOff>
    </xdr:from>
    <xdr:to>
      <xdr:col>9</xdr:col>
      <xdr:colOff>611775</xdr:colOff>
      <xdr:row>120</xdr:row>
      <xdr:rowOff>475826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4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789160" y="67393185"/>
          <a:ext cx="502920" cy="3911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312964</xdr:colOff>
      <xdr:row>5</xdr:row>
      <xdr:rowOff>299357</xdr:rowOff>
    </xdr:from>
    <xdr:to>
      <xdr:col>2</xdr:col>
      <xdr:colOff>954587</xdr:colOff>
      <xdr:row>10</xdr:row>
      <xdr:rowOff>316399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2420" y="2413635"/>
          <a:ext cx="1763395" cy="298894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195405</xdr:colOff>
      <xdr:row>36</xdr:row>
      <xdr:rowOff>37185</xdr:rowOff>
    </xdr:from>
    <xdr:to>
      <xdr:col>9</xdr:col>
      <xdr:colOff>503464</xdr:colOff>
      <xdr:row>36</xdr:row>
      <xdr:rowOff>546153</xdr:rowOff>
    </xdr:to>
    <xdr:pic>
      <xdr:nvPicPr>
        <xdr:cNvPr id="4" name="图片 225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9695" y="18529935"/>
          <a:ext cx="307975" cy="509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220195</xdr:colOff>
      <xdr:row>107</xdr:row>
      <xdr:rowOff>151280</xdr:rowOff>
    </xdr:from>
    <xdr:to>
      <xdr:col>9</xdr:col>
      <xdr:colOff>563371</xdr:colOff>
      <xdr:row>107</xdr:row>
      <xdr:rowOff>313765</xdr:rowOff>
    </xdr:to>
    <xdr:pic>
      <xdr:nvPicPr>
        <xdr:cNvPr id="14" name="图片 238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14460" y="59220735"/>
          <a:ext cx="343535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265519</xdr:colOff>
      <xdr:row>29</xdr:row>
      <xdr:rowOff>81608</xdr:rowOff>
    </xdr:from>
    <xdr:to>
      <xdr:col>9</xdr:col>
      <xdr:colOff>504363</xdr:colOff>
      <xdr:row>29</xdr:row>
      <xdr:rowOff>476220</xdr:rowOff>
    </xdr:to>
    <xdr:pic>
      <xdr:nvPicPr>
        <xdr:cNvPr id="45" name="图片 225">
          <a:extLst>
            <a:ext uri="{FF2B5EF4-FFF2-40B4-BE49-F238E27FC236}">
              <a16:creationId xmlns:a16="http://schemas.microsoft.com/office/drawing/2014/main" id="{00000000-0008-0000-06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45738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213473</xdr:colOff>
      <xdr:row>73</xdr:row>
      <xdr:rowOff>152960</xdr:rowOff>
    </xdr:from>
    <xdr:to>
      <xdr:col>9</xdr:col>
      <xdr:colOff>594473</xdr:colOff>
      <xdr:row>73</xdr:row>
      <xdr:rowOff>410135</xdr:rowOff>
    </xdr:to>
    <xdr:pic>
      <xdr:nvPicPr>
        <xdr:cNvPr id="2" name="Picture 1465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08110" y="39791005"/>
          <a:ext cx="3810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131670</xdr:colOff>
      <xdr:row>91</xdr:row>
      <xdr:rowOff>111498</xdr:rowOff>
    </xdr:from>
    <xdr:to>
      <xdr:col>9</xdr:col>
      <xdr:colOff>709893</xdr:colOff>
      <xdr:row>91</xdr:row>
      <xdr:rowOff>406773</xdr:rowOff>
    </xdr:to>
    <xdr:pic>
      <xdr:nvPicPr>
        <xdr:cNvPr id="6" name="Picture 2441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26195" y="50036730"/>
          <a:ext cx="5778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220757</xdr:colOff>
      <xdr:row>85</xdr:row>
      <xdr:rowOff>111498</xdr:rowOff>
    </xdr:from>
    <xdr:to>
      <xdr:col>9</xdr:col>
      <xdr:colOff>694205</xdr:colOff>
      <xdr:row>85</xdr:row>
      <xdr:rowOff>444873</xdr:rowOff>
    </xdr:to>
    <xdr:pic>
      <xdr:nvPicPr>
        <xdr:cNvPr id="7" name="Picture 2853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15095" y="46607730"/>
          <a:ext cx="47371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125505</xdr:colOff>
      <xdr:row>97</xdr:row>
      <xdr:rowOff>216834</xdr:rowOff>
    </xdr:from>
    <xdr:to>
      <xdr:col>9</xdr:col>
      <xdr:colOff>694203</xdr:colOff>
      <xdr:row>97</xdr:row>
      <xdr:rowOff>397809</xdr:rowOff>
    </xdr:to>
    <xdr:pic>
      <xdr:nvPicPr>
        <xdr:cNvPr id="8" name="Picture 331" descr="31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01" t="21097" b="31740"/>
        <a:stretch>
          <a:fillRect/>
        </a:stretch>
      </xdr:blipFill>
      <xdr:spPr>
        <a:xfrm>
          <a:off x="8919845" y="53571140"/>
          <a:ext cx="56896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214033</xdr:colOff>
      <xdr:row>93</xdr:row>
      <xdr:rowOff>130549</xdr:rowOff>
    </xdr:from>
    <xdr:to>
      <xdr:col>9</xdr:col>
      <xdr:colOff>643974</xdr:colOff>
      <xdr:row>93</xdr:row>
      <xdr:rowOff>313765</xdr:rowOff>
    </xdr:to>
    <xdr:pic>
      <xdr:nvPicPr>
        <xdr:cNvPr id="11" name="Picture 723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08745" y="51198780"/>
          <a:ext cx="429895" cy="183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151280</xdr:colOff>
      <xdr:row>95</xdr:row>
      <xdr:rowOff>87406</xdr:rowOff>
    </xdr:from>
    <xdr:to>
      <xdr:col>9</xdr:col>
      <xdr:colOff>663781</xdr:colOff>
      <xdr:row>95</xdr:row>
      <xdr:rowOff>369795</xdr:rowOff>
    </xdr:to>
    <xdr:pic>
      <xdr:nvPicPr>
        <xdr:cNvPr id="13" name="Picture 724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45880" y="52298600"/>
          <a:ext cx="512445" cy="28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280147</xdr:colOff>
      <xdr:row>94</xdr:row>
      <xdr:rowOff>64434</xdr:rowOff>
    </xdr:from>
    <xdr:to>
      <xdr:col>9</xdr:col>
      <xdr:colOff>628865</xdr:colOff>
      <xdr:row>94</xdr:row>
      <xdr:rowOff>246529</xdr:rowOff>
    </xdr:to>
    <xdr:pic>
      <xdr:nvPicPr>
        <xdr:cNvPr id="15" name="Picture 726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74785" y="51704240"/>
          <a:ext cx="34861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96932</xdr:colOff>
      <xdr:row>79</xdr:row>
      <xdr:rowOff>118222</xdr:rowOff>
    </xdr:from>
    <xdr:to>
      <xdr:col>9</xdr:col>
      <xdr:colOff>675155</xdr:colOff>
      <xdr:row>79</xdr:row>
      <xdr:rowOff>470647</xdr:rowOff>
    </xdr:to>
    <xdr:pic>
      <xdr:nvPicPr>
        <xdr:cNvPr id="18" name="Picture 69866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891270" y="43185715"/>
          <a:ext cx="57848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33058</xdr:colOff>
      <xdr:row>78</xdr:row>
      <xdr:rowOff>137272</xdr:rowOff>
    </xdr:from>
    <xdr:to>
      <xdr:col>9</xdr:col>
      <xdr:colOff>706531</xdr:colOff>
      <xdr:row>78</xdr:row>
      <xdr:rowOff>489697</xdr:rowOff>
    </xdr:to>
    <xdr:pic>
      <xdr:nvPicPr>
        <xdr:cNvPr id="19" name="Picture 69866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7770" y="42633265"/>
          <a:ext cx="6731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141755</xdr:colOff>
      <xdr:row>80</xdr:row>
      <xdr:rowOff>145676</xdr:rowOff>
    </xdr:from>
    <xdr:to>
      <xdr:col>9</xdr:col>
      <xdr:colOff>665630</xdr:colOff>
      <xdr:row>80</xdr:row>
      <xdr:rowOff>526676</xdr:rowOff>
    </xdr:to>
    <xdr:pic>
      <xdr:nvPicPr>
        <xdr:cNvPr id="20" name="Picture 2200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6355" y="43784520"/>
          <a:ext cx="5238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136712</xdr:colOff>
      <xdr:row>81</xdr:row>
      <xdr:rowOff>132789</xdr:rowOff>
    </xdr:from>
    <xdr:to>
      <xdr:col>9</xdr:col>
      <xdr:colOff>641537</xdr:colOff>
      <xdr:row>81</xdr:row>
      <xdr:rowOff>466164</xdr:rowOff>
    </xdr:to>
    <xdr:pic>
      <xdr:nvPicPr>
        <xdr:cNvPr id="21" name="Picture 283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1275" y="44343320"/>
          <a:ext cx="5048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226359</xdr:colOff>
      <xdr:row>82</xdr:row>
      <xdr:rowOff>132790</xdr:rowOff>
    </xdr:from>
    <xdr:to>
      <xdr:col>9</xdr:col>
      <xdr:colOff>693084</xdr:colOff>
      <xdr:row>82</xdr:row>
      <xdr:rowOff>504265</xdr:rowOff>
    </xdr:to>
    <xdr:pic>
      <xdr:nvPicPr>
        <xdr:cNvPr id="22" name="Picture 284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20810" y="44914820"/>
          <a:ext cx="466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84045</xdr:colOff>
      <xdr:row>83</xdr:row>
      <xdr:rowOff>188819</xdr:rowOff>
    </xdr:from>
    <xdr:to>
      <xdr:col>9</xdr:col>
      <xdr:colOff>607920</xdr:colOff>
      <xdr:row>83</xdr:row>
      <xdr:rowOff>550769</xdr:rowOff>
    </xdr:to>
    <xdr:pic>
      <xdr:nvPicPr>
        <xdr:cNvPr id="23" name="Picture 285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8570" y="45542200"/>
          <a:ext cx="5238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136713</xdr:colOff>
      <xdr:row>68</xdr:row>
      <xdr:rowOff>131110</xdr:rowOff>
    </xdr:from>
    <xdr:to>
      <xdr:col>9</xdr:col>
      <xdr:colOff>593224</xdr:colOff>
      <xdr:row>68</xdr:row>
      <xdr:rowOff>437030</xdr:rowOff>
    </xdr:to>
    <xdr:pic>
      <xdr:nvPicPr>
        <xdr:cNvPr id="24" name="Picture 31485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1275" y="36911915"/>
          <a:ext cx="456565" cy="30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144556</xdr:colOff>
      <xdr:row>72</xdr:row>
      <xdr:rowOff>67235</xdr:rowOff>
    </xdr:from>
    <xdr:to>
      <xdr:col>9</xdr:col>
      <xdr:colOff>516031</xdr:colOff>
      <xdr:row>72</xdr:row>
      <xdr:rowOff>429185</xdr:rowOff>
    </xdr:to>
    <xdr:pic>
      <xdr:nvPicPr>
        <xdr:cNvPr id="25" name="Picture 31589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8895" y="39133780"/>
          <a:ext cx="3714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301999</xdr:colOff>
      <xdr:row>71</xdr:row>
      <xdr:rowOff>158003</xdr:rowOff>
    </xdr:from>
    <xdr:to>
      <xdr:col>9</xdr:col>
      <xdr:colOff>597274</xdr:colOff>
      <xdr:row>71</xdr:row>
      <xdr:rowOff>453278</xdr:rowOff>
    </xdr:to>
    <xdr:pic>
      <xdr:nvPicPr>
        <xdr:cNvPr id="26" name="Picture 31589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096375" y="3865308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31376</xdr:colOff>
      <xdr:row>70</xdr:row>
      <xdr:rowOff>194422</xdr:rowOff>
    </xdr:from>
    <xdr:to>
      <xdr:col>9</xdr:col>
      <xdr:colOff>610947</xdr:colOff>
      <xdr:row>70</xdr:row>
      <xdr:rowOff>369794</xdr:rowOff>
    </xdr:to>
    <xdr:pic>
      <xdr:nvPicPr>
        <xdr:cNvPr id="27" name="Picture 31692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5865" y="38118415"/>
          <a:ext cx="579755" cy="175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169210</xdr:colOff>
      <xdr:row>69</xdr:row>
      <xdr:rowOff>205629</xdr:rowOff>
    </xdr:from>
    <xdr:to>
      <xdr:col>9</xdr:col>
      <xdr:colOff>716895</xdr:colOff>
      <xdr:row>69</xdr:row>
      <xdr:rowOff>381001</xdr:rowOff>
    </xdr:to>
    <xdr:pic>
      <xdr:nvPicPr>
        <xdr:cNvPr id="28" name="Picture 31693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63660" y="37557710"/>
          <a:ext cx="547370" cy="175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297517</xdr:colOff>
      <xdr:row>76</xdr:row>
      <xdr:rowOff>44823</xdr:rowOff>
    </xdr:from>
    <xdr:to>
      <xdr:col>9</xdr:col>
      <xdr:colOff>526117</xdr:colOff>
      <xdr:row>76</xdr:row>
      <xdr:rowOff>482973</xdr:rowOff>
    </xdr:to>
    <xdr:pic>
      <xdr:nvPicPr>
        <xdr:cNvPr id="29" name="Picture 33122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91930" y="41397555"/>
          <a:ext cx="228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284630</xdr:colOff>
      <xdr:row>77</xdr:row>
      <xdr:rowOff>67235</xdr:rowOff>
    </xdr:from>
    <xdr:to>
      <xdr:col>9</xdr:col>
      <xdr:colOff>551330</xdr:colOff>
      <xdr:row>77</xdr:row>
      <xdr:rowOff>505385</xdr:rowOff>
    </xdr:to>
    <xdr:pic>
      <xdr:nvPicPr>
        <xdr:cNvPr id="30" name="Picture 33122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079230" y="41991280"/>
          <a:ext cx="266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271743</xdr:colOff>
      <xdr:row>84</xdr:row>
      <xdr:rowOff>143995</xdr:rowOff>
    </xdr:from>
    <xdr:to>
      <xdr:col>9</xdr:col>
      <xdr:colOff>668991</xdr:colOff>
      <xdr:row>84</xdr:row>
      <xdr:rowOff>477370</xdr:rowOff>
    </xdr:to>
    <xdr:pic>
      <xdr:nvPicPr>
        <xdr:cNvPr id="31" name="Picture 33123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65895" y="46068615"/>
          <a:ext cx="39751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149038</xdr:colOff>
      <xdr:row>86</xdr:row>
      <xdr:rowOff>172571</xdr:rowOff>
    </xdr:from>
    <xdr:to>
      <xdr:col>9</xdr:col>
      <xdr:colOff>593911</xdr:colOff>
      <xdr:row>86</xdr:row>
      <xdr:rowOff>505946</xdr:rowOff>
    </xdr:to>
    <xdr:pic>
      <xdr:nvPicPr>
        <xdr:cNvPr id="32" name="Picture 33123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943340" y="47240190"/>
          <a:ext cx="44513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92609</xdr:colOff>
      <xdr:row>87</xdr:row>
      <xdr:rowOff>212592</xdr:rowOff>
    </xdr:from>
    <xdr:to>
      <xdr:col>9</xdr:col>
      <xdr:colOff>728608</xdr:colOff>
      <xdr:row>87</xdr:row>
      <xdr:rowOff>409816</xdr:rowOff>
    </xdr:to>
    <xdr:pic>
      <xdr:nvPicPr>
        <xdr:cNvPr id="33" name="Picture 33225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86825" y="47851695"/>
          <a:ext cx="636270" cy="197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146798</xdr:colOff>
      <xdr:row>96</xdr:row>
      <xdr:rowOff>63874</xdr:rowOff>
    </xdr:from>
    <xdr:to>
      <xdr:col>9</xdr:col>
      <xdr:colOff>715496</xdr:colOff>
      <xdr:row>96</xdr:row>
      <xdr:rowOff>406774</xdr:rowOff>
    </xdr:to>
    <xdr:pic>
      <xdr:nvPicPr>
        <xdr:cNvPr id="35" name="Picture 3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41435" y="52846605"/>
          <a:ext cx="5683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135430</xdr:colOff>
      <xdr:row>98</xdr:row>
      <xdr:rowOff>136073</xdr:rowOff>
    </xdr:from>
    <xdr:to>
      <xdr:col>9</xdr:col>
      <xdr:colOff>637453</xdr:colOff>
      <xdr:row>98</xdr:row>
      <xdr:rowOff>450398</xdr:rowOff>
    </xdr:to>
    <xdr:pic>
      <xdr:nvPicPr>
        <xdr:cNvPr id="36" name="Picture 2806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0005" y="54061995"/>
          <a:ext cx="501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99695</xdr:colOff>
      <xdr:row>39</xdr:row>
      <xdr:rowOff>121920</xdr:rowOff>
    </xdr:from>
    <xdr:to>
      <xdr:col>9</xdr:col>
      <xdr:colOff>614045</xdr:colOff>
      <xdr:row>39</xdr:row>
      <xdr:rowOff>466725</xdr:rowOff>
    </xdr:to>
    <xdr:pic>
      <xdr:nvPicPr>
        <xdr:cNvPr id="40" name="Picture 836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8894445" y="20329525"/>
          <a:ext cx="514350" cy="3448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90170</xdr:colOff>
      <xdr:row>40</xdr:row>
      <xdr:rowOff>87630</xdr:rowOff>
    </xdr:from>
    <xdr:to>
      <xdr:col>9</xdr:col>
      <xdr:colOff>623570</xdr:colOff>
      <xdr:row>40</xdr:row>
      <xdr:rowOff>414580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84920" y="20866735"/>
          <a:ext cx="533400" cy="32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62230</xdr:colOff>
      <xdr:row>39</xdr:row>
      <xdr:rowOff>508000</xdr:rowOff>
    </xdr:from>
    <xdr:to>
      <xdr:col>15</xdr:col>
      <xdr:colOff>443865</xdr:colOff>
      <xdr:row>40</xdr:row>
      <xdr:rowOff>269240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6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590405" y="20715605"/>
          <a:ext cx="381635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254586</xdr:colOff>
      <xdr:row>21</xdr:row>
      <xdr:rowOff>173182</xdr:rowOff>
    </xdr:from>
    <xdr:to>
      <xdr:col>9</xdr:col>
      <xdr:colOff>587961</xdr:colOff>
      <xdr:row>21</xdr:row>
      <xdr:rowOff>430357</xdr:rowOff>
    </xdr:to>
    <xdr:pic>
      <xdr:nvPicPr>
        <xdr:cNvPr id="44" name="Picture 19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48750" y="10093325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22</xdr:row>
      <xdr:rowOff>115781</xdr:rowOff>
    </xdr:from>
    <xdr:to>
      <xdr:col>9</xdr:col>
      <xdr:colOff>619126</xdr:colOff>
      <xdr:row>22</xdr:row>
      <xdr:rowOff>372956</xdr:rowOff>
    </xdr:to>
    <xdr:pic>
      <xdr:nvPicPr>
        <xdr:cNvPr id="46" name="Picture 20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5250" y="10607675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196103</xdr:colOff>
      <xdr:row>61</xdr:row>
      <xdr:rowOff>119743</xdr:rowOff>
    </xdr:from>
    <xdr:to>
      <xdr:col>9</xdr:col>
      <xdr:colOff>586628</xdr:colOff>
      <xdr:row>61</xdr:row>
      <xdr:rowOff>443593</xdr:rowOff>
    </xdr:to>
    <xdr:pic>
      <xdr:nvPicPr>
        <xdr:cNvPr id="47" name="图片 24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90330" y="32899985"/>
          <a:ext cx="3905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61</xdr:row>
      <xdr:rowOff>0</xdr:rowOff>
    </xdr:from>
    <xdr:to>
      <xdr:col>9</xdr:col>
      <xdr:colOff>523875</xdr:colOff>
      <xdr:row>61</xdr:row>
      <xdr:rowOff>0</xdr:rowOff>
    </xdr:to>
    <xdr:pic>
      <xdr:nvPicPr>
        <xdr:cNvPr id="48" name="图片 212">
          <a:extLst>
            <a:ext uri="{FF2B5EF4-FFF2-40B4-BE49-F238E27FC236}">
              <a16:creationId xmlns:a16="http://schemas.microsoft.com/office/drawing/2014/main" id="{00000000-0008-0000-06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1900" y="3278060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61</xdr:row>
      <xdr:rowOff>0</xdr:rowOff>
    </xdr:from>
    <xdr:to>
      <xdr:col>9</xdr:col>
      <xdr:colOff>533400</xdr:colOff>
      <xdr:row>61</xdr:row>
      <xdr:rowOff>0</xdr:rowOff>
    </xdr:to>
    <xdr:pic>
      <xdr:nvPicPr>
        <xdr:cNvPr id="49" name="图片 213">
          <a:extLst>
            <a:ext uri="{FF2B5EF4-FFF2-40B4-BE49-F238E27FC236}">
              <a16:creationId xmlns:a16="http://schemas.microsoft.com/office/drawing/2014/main" id="{00000000-0008-0000-06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1900" y="3278060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190500</xdr:colOff>
      <xdr:row>9</xdr:row>
      <xdr:rowOff>67236</xdr:rowOff>
    </xdr:from>
    <xdr:to>
      <xdr:col>9</xdr:col>
      <xdr:colOff>448235</xdr:colOff>
      <xdr:row>9</xdr:row>
      <xdr:rowOff>479711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3129280"/>
          <a:ext cx="257175" cy="412750"/>
        </a:xfrm>
        <a:prstGeom prst="rect">
          <a:avLst/>
        </a:prstGeom>
      </xdr:spPr>
    </xdr:pic>
    <xdr:clientData/>
  </xdr:twoCellAnchor>
  <xdr:twoCellAnchor>
    <xdr:from>
      <xdr:col>9</xdr:col>
      <xdr:colOff>163286</xdr:colOff>
      <xdr:row>47</xdr:row>
      <xdr:rowOff>54429</xdr:rowOff>
    </xdr:from>
    <xdr:to>
      <xdr:col>9</xdr:col>
      <xdr:colOff>572226</xdr:colOff>
      <xdr:row>47</xdr:row>
      <xdr:rowOff>450034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2483358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220436</xdr:colOff>
      <xdr:row>53</xdr:row>
      <xdr:rowOff>43543</xdr:rowOff>
    </xdr:from>
    <xdr:to>
      <xdr:col>9</xdr:col>
      <xdr:colOff>629376</xdr:colOff>
      <xdr:row>53</xdr:row>
      <xdr:rowOff>439148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6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15095" y="2825178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179295</xdr:colOff>
      <xdr:row>74</xdr:row>
      <xdr:rowOff>182096</xdr:rowOff>
    </xdr:from>
    <xdr:to>
      <xdr:col>9</xdr:col>
      <xdr:colOff>503145</xdr:colOff>
      <xdr:row>74</xdr:row>
      <xdr:rowOff>496421</xdr:rowOff>
    </xdr:to>
    <xdr:pic>
      <xdr:nvPicPr>
        <xdr:cNvPr id="59" name="Picture 17111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73820" y="40391715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183443</xdr:colOff>
      <xdr:row>75</xdr:row>
      <xdr:rowOff>122464</xdr:rowOff>
    </xdr:from>
    <xdr:to>
      <xdr:col>9</xdr:col>
      <xdr:colOff>660366</xdr:colOff>
      <xdr:row>75</xdr:row>
      <xdr:rowOff>489857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977630" y="40903525"/>
          <a:ext cx="476885" cy="367665"/>
        </a:xfrm>
        <a:prstGeom prst="rect">
          <a:avLst/>
        </a:prstGeom>
      </xdr:spPr>
    </xdr:pic>
    <xdr:clientData/>
  </xdr:twoCellAnchor>
  <xdr:twoCellAnchor>
    <xdr:from>
      <xdr:col>9</xdr:col>
      <xdr:colOff>123007</xdr:colOff>
      <xdr:row>90</xdr:row>
      <xdr:rowOff>102326</xdr:rowOff>
    </xdr:from>
    <xdr:to>
      <xdr:col>9</xdr:col>
      <xdr:colOff>427807</xdr:colOff>
      <xdr:row>90</xdr:row>
      <xdr:rowOff>235676</xdr:rowOff>
    </xdr:to>
    <xdr:pic>
      <xdr:nvPicPr>
        <xdr:cNvPr id="61" name="Picture 36">
          <a:extLst>
            <a:ext uri="{FF2B5EF4-FFF2-40B4-BE49-F238E27FC236}">
              <a16:creationId xmlns:a16="http://schemas.microsoft.com/office/drawing/2014/main" id="{00000000-0008-0000-06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17305" y="49456340"/>
          <a:ext cx="30480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79972</xdr:colOff>
      <xdr:row>88</xdr:row>
      <xdr:rowOff>62847</xdr:rowOff>
    </xdr:from>
    <xdr:to>
      <xdr:col>9</xdr:col>
      <xdr:colOff>441922</xdr:colOff>
      <xdr:row>88</xdr:row>
      <xdr:rowOff>253347</xdr:rowOff>
    </xdr:to>
    <xdr:pic>
      <xdr:nvPicPr>
        <xdr:cNvPr id="62" name="Picture 42">
          <a:extLst>
            <a:ext uri="{FF2B5EF4-FFF2-40B4-BE49-F238E27FC236}">
              <a16:creationId xmlns:a16="http://schemas.microsoft.com/office/drawing/2014/main" id="{00000000-0008-0000-06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4125" y="48273335"/>
          <a:ext cx="3619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102719</xdr:colOff>
      <xdr:row>89</xdr:row>
      <xdr:rowOff>80201</xdr:rowOff>
    </xdr:from>
    <xdr:to>
      <xdr:col>9</xdr:col>
      <xdr:colOff>493244</xdr:colOff>
      <xdr:row>89</xdr:row>
      <xdr:rowOff>242126</xdr:rowOff>
    </xdr:to>
    <xdr:pic>
      <xdr:nvPicPr>
        <xdr:cNvPr id="63" name="Picture 42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6985" y="48862615"/>
          <a:ext cx="3905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53068</xdr:colOff>
      <xdr:row>62</xdr:row>
      <xdr:rowOff>0</xdr:rowOff>
    </xdr:from>
    <xdr:to>
      <xdr:col>9</xdr:col>
      <xdr:colOff>434068</xdr:colOff>
      <xdr:row>62</xdr:row>
      <xdr:rowOff>261620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7455" y="33352105"/>
          <a:ext cx="38100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100053</xdr:colOff>
      <xdr:row>62</xdr:row>
      <xdr:rowOff>0</xdr:rowOff>
    </xdr:from>
    <xdr:to>
      <xdr:col>9</xdr:col>
      <xdr:colOff>446763</xdr:colOff>
      <xdr:row>62</xdr:row>
      <xdr:rowOff>251460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4445" y="33352105"/>
          <a:ext cx="3467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32326</xdr:colOff>
      <xdr:row>64</xdr:row>
      <xdr:rowOff>100853</xdr:rowOff>
    </xdr:from>
    <xdr:to>
      <xdr:col>9</xdr:col>
      <xdr:colOff>513021</xdr:colOff>
      <xdr:row>64</xdr:row>
      <xdr:rowOff>382793</xdr:rowOff>
    </xdr:to>
    <xdr:pic>
      <xdr:nvPicPr>
        <xdr:cNvPr id="12" name="Picture 8810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8826500" y="34595435"/>
          <a:ext cx="480695" cy="281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190500</xdr:colOff>
      <xdr:row>10</xdr:row>
      <xdr:rowOff>67236</xdr:rowOff>
    </xdr:from>
    <xdr:to>
      <xdr:col>9</xdr:col>
      <xdr:colOff>448235</xdr:colOff>
      <xdr:row>10</xdr:row>
      <xdr:rowOff>479711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3700780"/>
          <a:ext cx="257175" cy="412750"/>
        </a:xfrm>
        <a:prstGeom prst="rect">
          <a:avLst/>
        </a:prstGeom>
      </xdr:spPr>
    </xdr:pic>
    <xdr:clientData/>
  </xdr:twoCellAnchor>
  <xdr:twoCellAnchor>
    <xdr:from>
      <xdr:col>9</xdr:col>
      <xdr:colOff>265519</xdr:colOff>
      <xdr:row>30</xdr:row>
      <xdr:rowOff>81608</xdr:rowOff>
    </xdr:from>
    <xdr:to>
      <xdr:col>9</xdr:col>
      <xdr:colOff>504363</xdr:colOff>
      <xdr:row>30</xdr:row>
      <xdr:rowOff>476220</xdr:rowOff>
    </xdr:to>
    <xdr:pic>
      <xdr:nvPicPr>
        <xdr:cNvPr id="17" name="图片 225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51453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48</xdr:row>
      <xdr:rowOff>54429</xdr:rowOff>
    </xdr:from>
    <xdr:to>
      <xdr:col>9</xdr:col>
      <xdr:colOff>572226</xdr:colOff>
      <xdr:row>48</xdr:row>
      <xdr:rowOff>450034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2540508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220436</xdr:colOff>
      <xdr:row>54</xdr:row>
      <xdr:rowOff>43543</xdr:rowOff>
    </xdr:from>
    <xdr:to>
      <xdr:col>9</xdr:col>
      <xdr:colOff>629376</xdr:colOff>
      <xdr:row>54</xdr:row>
      <xdr:rowOff>439148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15095" y="2882328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45</xdr:row>
      <xdr:rowOff>104775</xdr:rowOff>
    </xdr:from>
    <xdr:to>
      <xdr:col>9</xdr:col>
      <xdr:colOff>466725</xdr:colOff>
      <xdr:row>45</xdr:row>
      <xdr:rowOff>381000</xdr:rowOff>
    </xdr:to>
    <xdr:pic>
      <xdr:nvPicPr>
        <xdr:cNvPr id="38" name="Picture 51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0000" y="23741380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53068</xdr:colOff>
      <xdr:row>63</xdr:row>
      <xdr:rowOff>93891</xdr:rowOff>
    </xdr:from>
    <xdr:to>
      <xdr:col>9</xdr:col>
      <xdr:colOff>434068</xdr:colOff>
      <xdr:row>63</xdr:row>
      <xdr:rowOff>355511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7455" y="34016950"/>
          <a:ext cx="38100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100053</xdr:colOff>
      <xdr:row>62</xdr:row>
      <xdr:rowOff>129668</xdr:rowOff>
    </xdr:from>
    <xdr:to>
      <xdr:col>9</xdr:col>
      <xdr:colOff>446763</xdr:colOff>
      <xdr:row>62</xdr:row>
      <xdr:rowOff>381128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4445" y="33481645"/>
          <a:ext cx="3467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11</xdr:row>
      <xdr:rowOff>67236</xdr:rowOff>
    </xdr:from>
    <xdr:to>
      <xdr:col>9</xdr:col>
      <xdr:colOff>448235</xdr:colOff>
      <xdr:row>11</xdr:row>
      <xdr:rowOff>479711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4272280"/>
          <a:ext cx="257175" cy="412750"/>
        </a:xfrm>
        <a:prstGeom prst="rect">
          <a:avLst/>
        </a:prstGeom>
      </xdr:spPr>
    </xdr:pic>
    <xdr:clientData/>
  </xdr:twoCellAnchor>
  <xdr:twoCellAnchor>
    <xdr:from>
      <xdr:col>9</xdr:col>
      <xdr:colOff>265519</xdr:colOff>
      <xdr:row>31</xdr:row>
      <xdr:rowOff>81608</xdr:rowOff>
    </xdr:from>
    <xdr:to>
      <xdr:col>9</xdr:col>
      <xdr:colOff>504363</xdr:colOff>
      <xdr:row>31</xdr:row>
      <xdr:rowOff>476220</xdr:rowOff>
    </xdr:to>
    <xdr:pic>
      <xdr:nvPicPr>
        <xdr:cNvPr id="50" name="图片 225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57168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49</xdr:row>
      <xdr:rowOff>54429</xdr:rowOff>
    </xdr:from>
    <xdr:to>
      <xdr:col>9</xdr:col>
      <xdr:colOff>572226</xdr:colOff>
      <xdr:row>49</xdr:row>
      <xdr:rowOff>450034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6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2597658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55</xdr:row>
      <xdr:rowOff>62753</xdr:rowOff>
    </xdr:from>
    <xdr:to>
      <xdr:col>9</xdr:col>
      <xdr:colOff>563017</xdr:colOff>
      <xdr:row>55</xdr:row>
      <xdr:rowOff>487295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5720" y="29413835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285190</xdr:colOff>
      <xdr:row>106</xdr:row>
      <xdr:rowOff>70037</xdr:rowOff>
    </xdr:from>
    <xdr:to>
      <xdr:col>9</xdr:col>
      <xdr:colOff>513790</xdr:colOff>
      <xdr:row>106</xdr:row>
      <xdr:rowOff>298637</xdr:rowOff>
    </xdr:to>
    <xdr:pic>
      <xdr:nvPicPr>
        <xdr:cNvPr id="54" name="Picture 433" descr="rId8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79865" y="58567955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193622</xdr:colOff>
      <xdr:row>24</xdr:row>
      <xdr:rowOff>183856</xdr:rowOff>
    </xdr:from>
    <xdr:to>
      <xdr:col>9</xdr:col>
      <xdr:colOff>644392</xdr:colOff>
      <xdr:row>24</xdr:row>
      <xdr:rowOff>419179</xdr:rowOff>
    </xdr:to>
    <xdr:pic>
      <xdr:nvPicPr>
        <xdr:cNvPr id="65" name="Picture 36" descr="036">
          <a:extLst>
            <a:ext uri="{FF2B5EF4-FFF2-40B4-BE49-F238E27FC236}">
              <a16:creationId xmlns:a16="http://schemas.microsoft.com/office/drawing/2014/main" id="{00000000-0008-0000-06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7790" y="11818620"/>
          <a:ext cx="450850" cy="235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108858</xdr:colOff>
      <xdr:row>28</xdr:row>
      <xdr:rowOff>95250</xdr:rowOff>
    </xdr:from>
    <xdr:to>
      <xdr:col>9</xdr:col>
      <xdr:colOff>622573</xdr:colOff>
      <xdr:row>28</xdr:row>
      <xdr:rowOff>401955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17752" t="3416" r="11080" b="7067"/>
        <a:stretch>
          <a:fillRect/>
        </a:stretch>
      </xdr:blipFill>
      <xdr:spPr>
        <a:xfrm rot="16200000">
          <a:off x="9006840" y="13912850"/>
          <a:ext cx="306705" cy="513715"/>
        </a:xfrm>
        <a:prstGeom prst="rect">
          <a:avLst/>
        </a:prstGeom>
      </xdr:spPr>
    </xdr:pic>
    <xdr:clientData/>
  </xdr:twoCellAnchor>
  <xdr:oneCellAnchor>
    <xdr:from>
      <xdr:col>9</xdr:col>
      <xdr:colOff>190500</xdr:colOff>
      <xdr:row>13</xdr:row>
      <xdr:rowOff>66675</xdr:rowOff>
    </xdr:from>
    <xdr:ext cx="170815" cy="408305"/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5415280"/>
          <a:ext cx="170815" cy="408305"/>
        </a:xfrm>
        <a:prstGeom prst="rect">
          <a:avLst/>
        </a:prstGeom>
      </xdr:spPr>
    </xdr:pic>
    <xdr:clientData/>
  </xdr:oneCellAnchor>
  <xdr:twoCellAnchor editAs="oneCell">
    <xdr:from>
      <xdr:col>9</xdr:col>
      <xdr:colOff>108858</xdr:colOff>
      <xdr:row>28</xdr:row>
      <xdr:rowOff>95250</xdr:rowOff>
    </xdr:from>
    <xdr:to>
      <xdr:col>9</xdr:col>
      <xdr:colOff>622573</xdr:colOff>
      <xdr:row>28</xdr:row>
      <xdr:rowOff>401955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6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17752" t="3416" r="11080" b="7067"/>
        <a:stretch>
          <a:fillRect/>
        </a:stretch>
      </xdr:blipFill>
      <xdr:spPr>
        <a:xfrm rot="16200000">
          <a:off x="9006840" y="13912850"/>
          <a:ext cx="306705" cy="513715"/>
        </a:xfrm>
        <a:prstGeom prst="rect">
          <a:avLst/>
        </a:prstGeom>
      </xdr:spPr>
    </xdr:pic>
    <xdr:clientData/>
  </xdr:twoCellAnchor>
  <xdr:twoCellAnchor>
    <xdr:from>
      <xdr:col>9</xdr:col>
      <xdr:colOff>265519</xdr:colOff>
      <xdr:row>33</xdr:row>
      <xdr:rowOff>81608</xdr:rowOff>
    </xdr:from>
    <xdr:to>
      <xdr:col>9</xdr:col>
      <xdr:colOff>504363</xdr:colOff>
      <xdr:row>33</xdr:row>
      <xdr:rowOff>476220</xdr:rowOff>
    </xdr:to>
    <xdr:pic>
      <xdr:nvPicPr>
        <xdr:cNvPr id="67" name="图片 225">
          <a:extLst>
            <a:ext uri="{FF2B5EF4-FFF2-40B4-BE49-F238E27FC236}">
              <a16:creationId xmlns:a16="http://schemas.microsoft.com/office/drawing/2014/main" id="{00000000-0008-0000-06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68598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195405</xdr:colOff>
      <xdr:row>35</xdr:row>
      <xdr:rowOff>37185</xdr:rowOff>
    </xdr:from>
    <xdr:to>
      <xdr:col>9</xdr:col>
      <xdr:colOff>503464</xdr:colOff>
      <xdr:row>35</xdr:row>
      <xdr:rowOff>546153</xdr:rowOff>
    </xdr:to>
    <xdr:pic>
      <xdr:nvPicPr>
        <xdr:cNvPr id="68" name="图片 225">
          <a:extLst>
            <a:ext uri="{FF2B5EF4-FFF2-40B4-BE49-F238E27FC236}">
              <a16:creationId xmlns:a16="http://schemas.microsoft.com/office/drawing/2014/main" id="{00000000-0008-0000-06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9695" y="17958435"/>
          <a:ext cx="307975" cy="509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188819</xdr:colOff>
      <xdr:row>46</xdr:row>
      <xdr:rowOff>130760</xdr:rowOff>
    </xdr:from>
    <xdr:to>
      <xdr:col>9</xdr:col>
      <xdr:colOff>470647</xdr:colOff>
      <xdr:row>46</xdr:row>
      <xdr:rowOff>343697</xdr:rowOff>
    </xdr:to>
    <xdr:pic>
      <xdr:nvPicPr>
        <xdr:cNvPr id="70" name="图片 26" descr="14.jpg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8983345" y="24338280"/>
          <a:ext cx="281940" cy="213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188819</xdr:colOff>
      <xdr:row>46</xdr:row>
      <xdr:rowOff>130760</xdr:rowOff>
    </xdr:from>
    <xdr:to>
      <xdr:col>9</xdr:col>
      <xdr:colOff>470647</xdr:colOff>
      <xdr:row>46</xdr:row>
      <xdr:rowOff>343697</xdr:rowOff>
    </xdr:to>
    <xdr:pic>
      <xdr:nvPicPr>
        <xdr:cNvPr id="71" name="图片 26" descr="14.jpg">
          <a:extLst>
            <a:ext uri="{FF2B5EF4-FFF2-40B4-BE49-F238E27FC236}">
              <a16:creationId xmlns:a16="http://schemas.microsoft.com/office/drawing/2014/main" id="{00000000-0008-0000-06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8983345" y="24338280"/>
          <a:ext cx="281940" cy="213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163286</xdr:colOff>
      <xdr:row>51</xdr:row>
      <xdr:rowOff>54429</xdr:rowOff>
    </xdr:from>
    <xdr:to>
      <xdr:col>9</xdr:col>
      <xdr:colOff>572226</xdr:colOff>
      <xdr:row>51</xdr:row>
      <xdr:rowOff>450034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6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2711958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57</xdr:row>
      <xdr:rowOff>62753</xdr:rowOff>
    </xdr:from>
    <xdr:to>
      <xdr:col>9</xdr:col>
      <xdr:colOff>563017</xdr:colOff>
      <xdr:row>57</xdr:row>
      <xdr:rowOff>487295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6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5720" y="30556835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62193</xdr:colOff>
      <xdr:row>66</xdr:row>
      <xdr:rowOff>61477</xdr:rowOff>
    </xdr:from>
    <xdr:to>
      <xdr:col>9</xdr:col>
      <xdr:colOff>683559</xdr:colOff>
      <xdr:row>66</xdr:row>
      <xdr:rowOff>561540</xdr:rowOff>
    </xdr:to>
    <xdr:pic>
      <xdr:nvPicPr>
        <xdr:cNvPr id="74" name="Picture 7">
          <a:extLst>
            <a:ext uri="{FF2B5EF4-FFF2-40B4-BE49-F238E27FC236}">
              <a16:creationId xmlns:a16="http://schemas.microsoft.com/office/drawing/2014/main" id="{00000000-0008-0000-06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856345" y="35699065"/>
          <a:ext cx="621665" cy="5003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9</xdr:col>
      <xdr:colOff>78441</xdr:colOff>
      <xdr:row>65</xdr:row>
      <xdr:rowOff>67235</xdr:rowOff>
    </xdr:from>
    <xdr:to>
      <xdr:col>9</xdr:col>
      <xdr:colOff>707091</xdr:colOff>
      <xdr:row>65</xdr:row>
      <xdr:rowOff>541930</xdr:rowOff>
    </xdr:to>
    <xdr:pic>
      <xdr:nvPicPr>
        <xdr:cNvPr id="75" name="Picture 9">
          <a:extLst>
            <a:ext uri="{FF2B5EF4-FFF2-40B4-BE49-F238E27FC236}">
              <a16:creationId xmlns:a16="http://schemas.microsoft.com/office/drawing/2014/main" id="{00000000-0008-0000-06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8872855" y="35133280"/>
          <a:ext cx="628650" cy="4749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9</xdr:col>
      <xdr:colOff>268941</xdr:colOff>
      <xdr:row>101</xdr:row>
      <xdr:rowOff>89648</xdr:rowOff>
    </xdr:from>
    <xdr:to>
      <xdr:col>9</xdr:col>
      <xdr:colOff>493731</xdr:colOff>
      <xdr:row>101</xdr:row>
      <xdr:rowOff>405243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6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063355" y="55730140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291353</xdr:colOff>
      <xdr:row>100</xdr:row>
      <xdr:rowOff>145676</xdr:rowOff>
    </xdr:from>
    <xdr:to>
      <xdr:col>9</xdr:col>
      <xdr:colOff>606313</xdr:colOff>
      <xdr:row>100</xdr:row>
      <xdr:rowOff>428886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6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085580" y="55214520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168090</xdr:colOff>
      <xdr:row>99</xdr:row>
      <xdr:rowOff>33618</xdr:rowOff>
    </xdr:from>
    <xdr:to>
      <xdr:col>9</xdr:col>
      <xdr:colOff>616281</xdr:colOff>
      <xdr:row>99</xdr:row>
      <xdr:rowOff>485992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6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962390" y="54530625"/>
          <a:ext cx="448310" cy="452755"/>
        </a:xfrm>
        <a:prstGeom prst="rect">
          <a:avLst/>
        </a:prstGeom>
      </xdr:spPr>
    </xdr:pic>
    <xdr:clientData/>
  </xdr:twoCellAnchor>
  <xdr:twoCellAnchor>
    <xdr:from>
      <xdr:col>9</xdr:col>
      <xdr:colOff>114300</xdr:colOff>
      <xdr:row>59</xdr:row>
      <xdr:rowOff>141514</xdr:rowOff>
    </xdr:from>
    <xdr:to>
      <xdr:col>9</xdr:col>
      <xdr:colOff>523240</xdr:colOff>
      <xdr:row>59</xdr:row>
      <xdr:rowOff>537119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9050" y="3177857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114300</xdr:colOff>
      <xdr:row>60</xdr:row>
      <xdr:rowOff>141514</xdr:rowOff>
    </xdr:from>
    <xdr:to>
      <xdr:col>9</xdr:col>
      <xdr:colOff>523240</xdr:colOff>
      <xdr:row>60</xdr:row>
      <xdr:rowOff>537119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6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9050" y="32350075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190500</xdr:colOff>
      <xdr:row>12</xdr:row>
      <xdr:rowOff>67236</xdr:rowOff>
    </xdr:from>
    <xdr:ext cx="257735" cy="412475"/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4843780"/>
          <a:ext cx="257175" cy="412750"/>
        </a:xfrm>
        <a:prstGeom prst="rect">
          <a:avLst/>
        </a:prstGeom>
      </xdr:spPr>
    </xdr:pic>
    <xdr:clientData/>
  </xdr:oneCellAnchor>
  <xdr:twoCellAnchor>
    <xdr:from>
      <xdr:col>9</xdr:col>
      <xdr:colOff>265519</xdr:colOff>
      <xdr:row>32</xdr:row>
      <xdr:rowOff>81608</xdr:rowOff>
    </xdr:from>
    <xdr:to>
      <xdr:col>9</xdr:col>
      <xdr:colOff>504363</xdr:colOff>
      <xdr:row>32</xdr:row>
      <xdr:rowOff>476220</xdr:rowOff>
    </xdr:to>
    <xdr:pic>
      <xdr:nvPicPr>
        <xdr:cNvPr id="58" name="图片 225">
          <a:extLst>
            <a:ext uri="{FF2B5EF4-FFF2-40B4-BE49-F238E27FC236}">
              <a16:creationId xmlns:a16="http://schemas.microsoft.com/office/drawing/2014/main" id="{00000000-0008-0000-06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62883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50</xdr:row>
      <xdr:rowOff>54429</xdr:rowOff>
    </xdr:from>
    <xdr:to>
      <xdr:col>9</xdr:col>
      <xdr:colOff>572226</xdr:colOff>
      <xdr:row>50</xdr:row>
      <xdr:rowOff>450034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6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2654808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56</xdr:row>
      <xdr:rowOff>62753</xdr:rowOff>
    </xdr:from>
    <xdr:to>
      <xdr:col>9</xdr:col>
      <xdr:colOff>563017</xdr:colOff>
      <xdr:row>56</xdr:row>
      <xdr:rowOff>487295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6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5720" y="29985335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190500</xdr:colOff>
      <xdr:row>14</xdr:row>
      <xdr:rowOff>67236</xdr:rowOff>
    </xdr:from>
    <xdr:ext cx="257735" cy="412475"/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6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85250" y="5986780"/>
          <a:ext cx="257175" cy="412750"/>
        </a:xfrm>
        <a:prstGeom prst="rect">
          <a:avLst/>
        </a:prstGeom>
      </xdr:spPr>
    </xdr:pic>
    <xdr:clientData/>
  </xdr:oneCellAnchor>
  <xdr:oneCellAnchor>
    <xdr:from>
      <xdr:col>9</xdr:col>
      <xdr:colOff>193622</xdr:colOff>
      <xdr:row>25</xdr:row>
      <xdr:rowOff>183856</xdr:rowOff>
    </xdr:from>
    <xdr:ext cx="450770" cy="235323"/>
    <xdr:pic>
      <xdr:nvPicPr>
        <xdr:cNvPr id="83" name="Picture 36" descr="036">
          <a:extLst>
            <a:ext uri="{FF2B5EF4-FFF2-40B4-BE49-F238E27FC236}">
              <a16:creationId xmlns:a16="http://schemas.microsoft.com/office/drawing/2014/main" id="{00000000-0008-0000-06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7790" y="12390120"/>
          <a:ext cx="450850" cy="235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9</xdr:col>
      <xdr:colOff>265519</xdr:colOff>
      <xdr:row>34</xdr:row>
      <xdr:rowOff>81608</xdr:rowOff>
    </xdr:from>
    <xdr:to>
      <xdr:col>9</xdr:col>
      <xdr:colOff>504363</xdr:colOff>
      <xdr:row>34</xdr:row>
      <xdr:rowOff>476220</xdr:rowOff>
    </xdr:to>
    <xdr:pic>
      <xdr:nvPicPr>
        <xdr:cNvPr id="84" name="图片 225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9060180" y="174313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52</xdr:row>
      <xdr:rowOff>54429</xdr:rowOff>
    </xdr:from>
    <xdr:to>
      <xdr:col>9</xdr:col>
      <xdr:colOff>572226</xdr:colOff>
      <xdr:row>52</xdr:row>
      <xdr:rowOff>450034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6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7945" y="27691080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141194</xdr:colOff>
      <xdr:row>58</xdr:row>
      <xdr:rowOff>62753</xdr:rowOff>
    </xdr:from>
    <xdr:to>
      <xdr:col>9</xdr:col>
      <xdr:colOff>563017</xdr:colOff>
      <xdr:row>58</xdr:row>
      <xdr:rowOff>487295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6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5720" y="31128335"/>
          <a:ext cx="4216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167640</xdr:colOff>
      <xdr:row>9</xdr:row>
      <xdr:rowOff>74295</xdr:rowOff>
    </xdr:from>
    <xdr:to>
      <xdr:col>18</xdr:col>
      <xdr:colOff>599440</xdr:colOff>
      <xdr:row>9</xdr:row>
      <xdr:rowOff>449580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 noChangeArrowheads="1"/>
        </xdr:cNvPicPr>
      </xdr:nvPicPr>
      <xdr:blipFill>
        <a:srcRect/>
        <a:stretch>
          <a:fillRect/>
        </a:stretch>
      </xdr:blipFill>
      <xdr:spPr>
        <a:xfrm>
          <a:off x="7646670" y="975360"/>
          <a:ext cx="431800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165100</xdr:colOff>
      <xdr:row>11</xdr:row>
      <xdr:rowOff>44450</xdr:rowOff>
    </xdr:from>
    <xdr:to>
      <xdr:col>18</xdr:col>
      <xdr:colOff>602129</xdr:colOff>
      <xdr:row>11</xdr:row>
      <xdr:rowOff>423759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 noChangeArrowheads="1"/>
        </xdr:cNvPicPr>
      </xdr:nvPicPr>
      <xdr:blipFill>
        <a:srcRect/>
        <a:stretch>
          <a:fillRect/>
        </a:stretch>
      </xdr:blipFill>
      <xdr:spPr>
        <a:xfrm>
          <a:off x="7644130" y="2012315"/>
          <a:ext cx="43688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200025</xdr:colOff>
      <xdr:row>10</xdr:row>
      <xdr:rowOff>70485</xdr:rowOff>
    </xdr:from>
    <xdr:to>
      <xdr:col>18</xdr:col>
      <xdr:colOff>631825</xdr:colOff>
      <xdr:row>10</xdr:row>
      <xdr:rowOff>445770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00000000-0008-0000-07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79055" y="1504950"/>
          <a:ext cx="431800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122465</xdr:colOff>
      <xdr:row>14</xdr:row>
      <xdr:rowOff>231321</xdr:rowOff>
    </xdr:from>
    <xdr:to>
      <xdr:col>9</xdr:col>
      <xdr:colOff>970190</xdr:colOff>
      <xdr:row>14</xdr:row>
      <xdr:rowOff>1129211</xdr:rowOff>
    </xdr:to>
    <xdr:pic>
      <xdr:nvPicPr>
        <xdr:cNvPr id="2" name="图片 11" descr="拉型条.jpg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84345" y="8013065"/>
          <a:ext cx="847725" cy="8978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15</xdr:row>
      <xdr:rowOff>312964</xdr:rowOff>
    </xdr:from>
    <xdr:to>
      <xdr:col>9</xdr:col>
      <xdr:colOff>966198</xdr:colOff>
      <xdr:row>15</xdr:row>
      <xdr:rowOff>1184184</xdr:rowOff>
    </xdr:to>
    <xdr:pic>
      <xdr:nvPicPr>
        <xdr:cNvPr id="3" name="图片 11" descr="拉型条.jpg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43705" y="9304020"/>
          <a:ext cx="884555" cy="8712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68035</xdr:colOff>
      <xdr:row>21</xdr:row>
      <xdr:rowOff>244928</xdr:rowOff>
    </xdr:from>
    <xdr:to>
      <xdr:col>9</xdr:col>
      <xdr:colOff>997040</xdr:colOff>
      <xdr:row>21</xdr:row>
      <xdr:rowOff>1016453</xdr:rowOff>
    </xdr:to>
    <xdr:pic>
      <xdr:nvPicPr>
        <xdr:cNvPr id="4" name="图片 11" descr="拉型条.jpg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30370" y="16760825"/>
          <a:ext cx="92900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122465</xdr:colOff>
      <xdr:row>26</xdr:row>
      <xdr:rowOff>0</xdr:rowOff>
    </xdr:from>
    <xdr:to>
      <xdr:col>9</xdr:col>
      <xdr:colOff>941615</xdr:colOff>
      <xdr:row>26</xdr:row>
      <xdr:rowOff>762000</xdr:rowOff>
    </xdr:to>
    <xdr:pic>
      <xdr:nvPicPr>
        <xdr:cNvPr id="5" name="图片 2" descr="封口勾条.jpg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8223" r="25917" b="46732"/>
        <a:stretch>
          <a:fillRect/>
        </a:stretch>
      </xdr:blipFill>
      <xdr:spPr>
        <a:xfrm>
          <a:off x="4284345" y="22979380"/>
          <a:ext cx="8191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108857</xdr:colOff>
      <xdr:row>26</xdr:row>
      <xdr:rowOff>0</xdr:rowOff>
    </xdr:from>
    <xdr:to>
      <xdr:col>9</xdr:col>
      <xdr:colOff>928007</xdr:colOff>
      <xdr:row>26</xdr:row>
      <xdr:rowOff>857250</xdr:rowOff>
    </xdr:to>
    <xdr:pic>
      <xdr:nvPicPr>
        <xdr:cNvPr id="6" name="图片 2" descr="封口勾条.jpg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28223" r="25917" b="46732"/>
        <a:stretch>
          <a:fillRect/>
        </a:stretch>
      </xdr:blipFill>
      <xdr:spPr>
        <a:xfrm>
          <a:off x="4271010" y="22979380"/>
          <a:ext cx="819150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163286</xdr:colOff>
      <xdr:row>26</xdr:row>
      <xdr:rowOff>0</xdr:rowOff>
    </xdr:from>
    <xdr:to>
      <xdr:col>9</xdr:col>
      <xdr:colOff>915761</xdr:colOff>
      <xdr:row>26</xdr:row>
      <xdr:rowOff>748030</xdr:rowOff>
    </xdr:to>
    <xdr:pic>
      <xdr:nvPicPr>
        <xdr:cNvPr id="7" name="图片 3" descr="封口板条.jpg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35454" b="29443"/>
        <a:stretch>
          <a:fillRect/>
        </a:stretch>
      </xdr:blipFill>
      <xdr:spPr>
        <a:xfrm>
          <a:off x="4325620" y="22979380"/>
          <a:ext cx="752475" cy="748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122464</xdr:colOff>
      <xdr:row>26</xdr:row>
      <xdr:rowOff>0</xdr:rowOff>
    </xdr:from>
    <xdr:to>
      <xdr:col>9</xdr:col>
      <xdr:colOff>956854</xdr:colOff>
      <xdr:row>26</xdr:row>
      <xdr:rowOff>829945</xdr:rowOff>
    </xdr:to>
    <xdr:pic>
      <xdr:nvPicPr>
        <xdr:cNvPr id="8" name="图片 3" descr="封口板条.jpg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t="35454" b="29443"/>
        <a:stretch>
          <a:fillRect/>
        </a:stretch>
      </xdr:blipFill>
      <xdr:spPr>
        <a:xfrm>
          <a:off x="4284345" y="22979380"/>
          <a:ext cx="834390" cy="829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68035</xdr:colOff>
      <xdr:row>26</xdr:row>
      <xdr:rowOff>0</xdr:rowOff>
    </xdr:from>
    <xdr:to>
      <xdr:col>9</xdr:col>
      <xdr:colOff>887185</xdr:colOff>
      <xdr:row>26</xdr:row>
      <xdr:rowOff>666750</xdr:rowOff>
    </xdr:to>
    <xdr:pic>
      <xdr:nvPicPr>
        <xdr:cNvPr id="9" name="图片 2" descr="封口勾条.jpg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28223" r="25917" b="46732"/>
        <a:stretch>
          <a:fillRect/>
        </a:stretch>
      </xdr:blipFill>
      <xdr:spPr>
        <a:xfrm>
          <a:off x="4230370" y="22979380"/>
          <a:ext cx="8191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26</xdr:row>
      <xdr:rowOff>0</xdr:rowOff>
    </xdr:from>
    <xdr:to>
      <xdr:col>9</xdr:col>
      <xdr:colOff>914400</xdr:colOff>
      <xdr:row>26</xdr:row>
      <xdr:rowOff>815975</xdr:rowOff>
    </xdr:to>
    <xdr:pic>
      <xdr:nvPicPr>
        <xdr:cNvPr id="10" name="图片 2" descr="封口勾条.jpg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28223" r="25917" b="46732"/>
        <a:stretch>
          <a:fillRect/>
        </a:stretch>
      </xdr:blipFill>
      <xdr:spPr>
        <a:xfrm>
          <a:off x="4257675" y="22979380"/>
          <a:ext cx="819150" cy="815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95251</xdr:colOff>
      <xdr:row>26</xdr:row>
      <xdr:rowOff>0</xdr:rowOff>
    </xdr:from>
    <xdr:to>
      <xdr:col>9</xdr:col>
      <xdr:colOff>938531</xdr:colOff>
      <xdr:row>26</xdr:row>
      <xdr:rowOff>887730</xdr:rowOff>
    </xdr:to>
    <xdr:pic>
      <xdr:nvPicPr>
        <xdr:cNvPr id="11" name="图片 3" descr="封口板条.jpg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35454" b="29443"/>
        <a:stretch>
          <a:fillRect/>
        </a:stretch>
      </xdr:blipFill>
      <xdr:spPr>
        <a:xfrm>
          <a:off x="4257675" y="22979380"/>
          <a:ext cx="843280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136071</xdr:colOff>
      <xdr:row>26</xdr:row>
      <xdr:rowOff>0</xdr:rowOff>
    </xdr:from>
    <xdr:to>
      <xdr:col>9</xdr:col>
      <xdr:colOff>938711</xdr:colOff>
      <xdr:row>26</xdr:row>
      <xdr:rowOff>870585</xdr:rowOff>
    </xdr:to>
    <xdr:pic>
      <xdr:nvPicPr>
        <xdr:cNvPr id="12" name="图片 3" descr="封口板条.jpg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35454" b="29443"/>
        <a:stretch>
          <a:fillRect/>
        </a:stretch>
      </xdr:blipFill>
      <xdr:spPr>
        <a:xfrm>
          <a:off x="4298315" y="22979380"/>
          <a:ext cx="802640" cy="870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26</xdr:row>
      <xdr:rowOff>81643</xdr:rowOff>
    </xdr:from>
    <xdr:to>
      <xdr:col>9</xdr:col>
      <xdr:colOff>910318</xdr:colOff>
      <xdr:row>26</xdr:row>
      <xdr:rowOff>925558</xdr:rowOff>
    </xdr:to>
    <xdr:pic>
      <xdr:nvPicPr>
        <xdr:cNvPr id="13" name="Picture 6" descr="C:\Users\Administrator\AppData\Roaming\feiq\RichOle\3317511521.bmp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4243705" y="23060660"/>
          <a:ext cx="828675" cy="843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272142</xdr:colOff>
      <xdr:row>27</xdr:row>
      <xdr:rowOff>95250</xdr:rowOff>
    </xdr:from>
    <xdr:to>
      <xdr:col>9</xdr:col>
      <xdr:colOff>816337</xdr:colOff>
      <xdr:row>27</xdr:row>
      <xdr:rowOff>843280</xdr:rowOff>
    </xdr:to>
    <xdr:pic>
      <xdr:nvPicPr>
        <xdr:cNvPr id="14" name="Picture 9" descr="C:\Users\Administrator\AppData\Roaming\feiq\RichOle\946468470.bmp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4434205" y="24103330"/>
          <a:ext cx="544195" cy="748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299357</xdr:colOff>
      <xdr:row>29</xdr:row>
      <xdr:rowOff>0</xdr:rowOff>
    </xdr:from>
    <xdr:to>
      <xdr:col>9</xdr:col>
      <xdr:colOff>604157</xdr:colOff>
      <xdr:row>29</xdr:row>
      <xdr:rowOff>0</xdr:rowOff>
    </xdr:to>
    <xdr:pic>
      <xdr:nvPicPr>
        <xdr:cNvPr id="15" name="Picture 9" descr="C:\Users\Administrator\AppData\Roaming\feiq\RichOle\946468470.bmp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4461510" y="26075005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258535</xdr:colOff>
      <xdr:row>29</xdr:row>
      <xdr:rowOff>0</xdr:rowOff>
    </xdr:from>
    <xdr:to>
      <xdr:col>9</xdr:col>
      <xdr:colOff>563335</xdr:colOff>
      <xdr:row>29</xdr:row>
      <xdr:rowOff>0</xdr:rowOff>
    </xdr:to>
    <xdr:pic>
      <xdr:nvPicPr>
        <xdr:cNvPr id="16" name="Picture 9" descr="C:\Users\Administrator\AppData\Roaming\feiq\RichOle\946468470.bmp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4420870" y="26075005"/>
          <a:ext cx="3048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108858</xdr:colOff>
      <xdr:row>33</xdr:row>
      <xdr:rowOff>435429</xdr:rowOff>
    </xdr:from>
    <xdr:to>
      <xdr:col>9</xdr:col>
      <xdr:colOff>928008</xdr:colOff>
      <xdr:row>33</xdr:row>
      <xdr:rowOff>911679</xdr:rowOff>
    </xdr:to>
    <xdr:pic>
      <xdr:nvPicPr>
        <xdr:cNvPr id="17" name="图片 7" descr="写字标.jpg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22929" t="36169" r="23712" b="32411"/>
        <a:stretch>
          <a:fillRect/>
        </a:stretch>
      </xdr:blipFill>
      <xdr:spPr>
        <a:xfrm>
          <a:off x="4271010" y="31424880"/>
          <a:ext cx="819150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18</xdr:row>
      <xdr:rowOff>312964</xdr:rowOff>
    </xdr:from>
    <xdr:to>
      <xdr:col>9</xdr:col>
      <xdr:colOff>929368</xdr:colOff>
      <xdr:row>18</xdr:row>
      <xdr:rowOff>1084489</xdr:rowOff>
    </xdr:to>
    <xdr:pic>
      <xdr:nvPicPr>
        <xdr:cNvPr id="18" name="图片 11" descr="拉型条.jpg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43705" y="13066395"/>
          <a:ext cx="8477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68035</xdr:colOff>
      <xdr:row>22</xdr:row>
      <xdr:rowOff>244928</xdr:rowOff>
    </xdr:from>
    <xdr:to>
      <xdr:col>9</xdr:col>
      <xdr:colOff>997040</xdr:colOff>
      <xdr:row>22</xdr:row>
      <xdr:rowOff>1016453</xdr:rowOff>
    </xdr:to>
    <xdr:pic>
      <xdr:nvPicPr>
        <xdr:cNvPr id="19" name="图片 11" descr="拉型条.jpg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30370" y="17980025"/>
          <a:ext cx="92900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122465</xdr:colOff>
      <xdr:row>16</xdr:row>
      <xdr:rowOff>231321</xdr:rowOff>
    </xdr:from>
    <xdr:to>
      <xdr:col>9</xdr:col>
      <xdr:colOff>970190</xdr:colOff>
      <xdr:row>16</xdr:row>
      <xdr:rowOff>1129211</xdr:rowOff>
    </xdr:to>
    <xdr:pic>
      <xdr:nvPicPr>
        <xdr:cNvPr id="20" name="图片 11" descr="拉型条.jpg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84345" y="10499090"/>
          <a:ext cx="847725" cy="8978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68036</xdr:colOff>
      <xdr:row>19</xdr:row>
      <xdr:rowOff>231322</xdr:rowOff>
    </xdr:from>
    <xdr:to>
      <xdr:col>9</xdr:col>
      <xdr:colOff>952591</xdr:colOff>
      <xdr:row>19</xdr:row>
      <xdr:rowOff>1101907</xdr:rowOff>
    </xdr:to>
    <xdr:pic>
      <xdr:nvPicPr>
        <xdr:cNvPr id="21" name="图片 11" descr="拉型条.jpg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30370" y="14261465"/>
          <a:ext cx="884555" cy="870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17</xdr:row>
      <xdr:rowOff>312964</xdr:rowOff>
    </xdr:from>
    <xdr:to>
      <xdr:col>9</xdr:col>
      <xdr:colOff>966198</xdr:colOff>
      <xdr:row>17</xdr:row>
      <xdr:rowOff>1184184</xdr:rowOff>
    </xdr:to>
    <xdr:pic>
      <xdr:nvPicPr>
        <xdr:cNvPr id="22" name="图片 11" descr="拉型条.jpg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43705" y="11790045"/>
          <a:ext cx="884555" cy="8712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68035</xdr:colOff>
      <xdr:row>20</xdr:row>
      <xdr:rowOff>244928</xdr:rowOff>
    </xdr:from>
    <xdr:to>
      <xdr:col>9</xdr:col>
      <xdr:colOff>997040</xdr:colOff>
      <xdr:row>20</xdr:row>
      <xdr:rowOff>1016453</xdr:rowOff>
    </xdr:to>
    <xdr:pic>
      <xdr:nvPicPr>
        <xdr:cNvPr id="23" name="图片 11" descr="拉型条.jpg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9051" r="13878" b="6866"/>
        <a:stretch>
          <a:fillRect/>
        </a:stretch>
      </xdr:blipFill>
      <xdr:spPr>
        <a:xfrm>
          <a:off x="4230370" y="15541625"/>
          <a:ext cx="92900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204108</xdr:colOff>
      <xdr:row>28</xdr:row>
      <xdr:rowOff>81643</xdr:rowOff>
    </xdr:from>
    <xdr:to>
      <xdr:col>9</xdr:col>
      <xdr:colOff>680358</xdr:colOff>
      <xdr:row>28</xdr:row>
      <xdr:rowOff>980803</xdr:rowOff>
    </xdr:to>
    <xdr:pic>
      <xdr:nvPicPr>
        <xdr:cNvPr id="24" name="图片 23" descr="C:\Users\ADMINI~1\AppData\Local\Temp\WeChat Files\f60d88e48b5680f3d545442a195a659.jpg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57" t="16597" r="3529" b="14406"/>
        <a:stretch>
          <a:fillRect/>
        </a:stretch>
      </xdr:blipFill>
      <xdr:spPr>
        <a:xfrm>
          <a:off x="4366260" y="25089485"/>
          <a:ext cx="476250" cy="8991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158011</xdr:colOff>
      <xdr:row>32</xdr:row>
      <xdr:rowOff>163285</xdr:rowOff>
    </xdr:from>
    <xdr:to>
      <xdr:col>9</xdr:col>
      <xdr:colOff>986051</xdr:colOff>
      <xdr:row>32</xdr:row>
      <xdr:rowOff>1271360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180205" y="29997400"/>
          <a:ext cx="110807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217715</xdr:rowOff>
    </xdr:from>
    <xdr:to>
      <xdr:col>9</xdr:col>
      <xdr:colOff>1018540</xdr:colOff>
      <xdr:row>13</xdr:row>
      <xdr:rowOff>1334045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r="18182"/>
        <a:stretch>
          <a:fillRect/>
        </a:stretch>
      </xdr:blipFill>
      <xdr:spPr>
        <a:xfrm>
          <a:off x="4162425" y="6522720"/>
          <a:ext cx="1018540" cy="1116330"/>
        </a:xfrm>
        <a:prstGeom prst="rect">
          <a:avLst/>
        </a:prstGeom>
      </xdr:spPr>
    </xdr:pic>
    <xdr:clientData/>
  </xdr:twoCellAnchor>
  <xdr:twoCellAnchor editAs="oneCell">
    <xdr:from>
      <xdr:col>9</xdr:col>
      <xdr:colOff>54428</xdr:colOff>
      <xdr:row>23</xdr:row>
      <xdr:rowOff>204108</xdr:rowOff>
    </xdr:from>
    <xdr:to>
      <xdr:col>9</xdr:col>
      <xdr:colOff>1034233</xdr:colOff>
      <xdr:row>23</xdr:row>
      <xdr:rowOff>1156608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r="7143"/>
        <a:stretch>
          <a:fillRect/>
        </a:stretch>
      </xdr:blipFill>
      <xdr:spPr>
        <a:xfrm>
          <a:off x="4216400" y="19158585"/>
          <a:ext cx="979805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126868</xdr:colOff>
      <xdr:row>30</xdr:row>
      <xdr:rowOff>163288</xdr:rowOff>
    </xdr:from>
    <xdr:to>
      <xdr:col>9</xdr:col>
      <xdr:colOff>949828</xdr:colOff>
      <xdr:row>30</xdr:row>
      <xdr:rowOff>1251678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93" t="41318" r="73915" b="46603"/>
        <a:stretch>
          <a:fillRect/>
        </a:stretch>
      </xdr:blipFill>
      <xdr:spPr>
        <a:xfrm rot="5400000">
          <a:off x="4156075" y="27399615"/>
          <a:ext cx="1088390" cy="822960"/>
        </a:xfrm>
        <a:prstGeom prst="rect">
          <a:avLst/>
        </a:prstGeom>
      </xdr:spPr>
    </xdr:pic>
    <xdr:clientData/>
  </xdr:twoCellAnchor>
  <xdr:twoCellAnchor editAs="oneCell">
    <xdr:from>
      <xdr:col>9</xdr:col>
      <xdr:colOff>40821</xdr:colOff>
      <xdr:row>24</xdr:row>
      <xdr:rowOff>95249</xdr:rowOff>
    </xdr:from>
    <xdr:to>
      <xdr:col>9</xdr:col>
      <xdr:colOff>1020626</xdr:colOff>
      <xdr:row>24</xdr:row>
      <xdr:rowOff>1047749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r="7143"/>
        <a:stretch>
          <a:fillRect/>
        </a:stretch>
      </xdr:blipFill>
      <xdr:spPr>
        <a:xfrm>
          <a:off x="4203065" y="20433030"/>
          <a:ext cx="979805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54429</xdr:colOff>
      <xdr:row>25</xdr:row>
      <xdr:rowOff>0</xdr:rowOff>
    </xdr:from>
    <xdr:to>
      <xdr:col>9</xdr:col>
      <xdr:colOff>1034234</xdr:colOff>
      <xdr:row>25</xdr:row>
      <xdr:rowOff>952500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r="7143"/>
        <a:stretch>
          <a:fillRect/>
        </a:stretch>
      </xdr:blipFill>
      <xdr:spPr>
        <a:xfrm>
          <a:off x="4216400" y="21710015"/>
          <a:ext cx="979805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68036</xdr:colOff>
      <xdr:row>31</xdr:row>
      <xdr:rowOff>95250</xdr:rowOff>
    </xdr:from>
    <xdr:to>
      <xdr:col>9</xdr:col>
      <xdr:colOff>896076</xdr:colOff>
      <xdr:row>31</xdr:row>
      <xdr:rowOff>1203325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090035" y="28634055"/>
          <a:ext cx="110807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81643</xdr:colOff>
      <xdr:row>29</xdr:row>
      <xdr:rowOff>54429</xdr:rowOff>
    </xdr:from>
    <xdr:to>
      <xdr:col>9</xdr:col>
      <xdr:colOff>1040493</xdr:colOff>
      <xdr:row>29</xdr:row>
      <xdr:rowOff>740229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8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4243705" y="26128980"/>
          <a:ext cx="958850" cy="685800"/>
        </a:xfrm>
        <a:prstGeom prst="rect">
          <a:avLst/>
        </a:prstGeom>
      </xdr:spPr>
    </xdr:pic>
    <xdr:clientData/>
  </xdr:twoCellAnchor>
  <xdr:oneCellAnchor>
    <xdr:from>
      <xdr:col>31</xdr:col>
      <xdr:colOff>0</xdr:colOff>
      <xdr:row>0</xdr:row>
      <xdr:rowOff>81643</xdr:rowOff>
    </xdr:from>
    <xdr:ext cx="2085296" cy="272143"/>
    <xdr:pic>
      <xdr:nvPicPr>
        <xdr:cNvPr id="33" name="图片 32" descr="捕获00.PNG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5240000" y="81280"/>
          <a:ext cx="2084705" cy="272415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164726</xdr:colOff>
      <xdr:row>9</xdr:row>
      <xdr:rowOff>181535</xdr:rowOff>
    </xdr:from>
    <xdr:to>
      <xdr:col>19</xdr:col>
      <xdr:colOff>545726</xdr:colOff>
      <xdr:row>9</xdr:row>
      <xdr:rowOff>400610</xdr:rowOff>
    </xdr:to>
    <xdr:pic>
      <xdr:nvPicPr>
        <xdr:cNvPr id="2" name="Picture 4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5255260" y="2019935"/>
          <a:ext cx="3810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156882</xdr:colOff>
      <xdr:row>10</xdr:row>
      <xdr:rowOff>89085</xdr:rowOff>
    </xdr:from>
    <xdr:to>
      <xdr:col>19</xdr:col>
      <xdr:colOff>575982</xdr:colOff>
      <xdr:row>10</xdr:row>
      <xdr:rowOff>289110</xdr:rowOff>
    </xdr:to>
    <xdr:pic>
      <xdr:nvPicPr>
        <xdr:cNvPr id="3" name="Picture 6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5247640" y="243522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135572</xdr:colOff>
      <xdr:row>19</xdr:row>
      <xdr:rowOff>102552</xdr:rowOff>
    </xdr:from>
    <xdr:to>
      <xdr:col>19</xdr:col>
      <xdr:colOff>526097</xdr:colOff>
      <xdr:row>19</xdr:row>
      <xdr:rowOff>388302</xdr:rowOff>
    </xdr:to>
    <xdr:pic>
      <xdr:nvPicPr>
        <xdr:cNvPr id="4" name="Picture 1359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278120" y="6962140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245969</xdr:colOff>
      <xdr:row>16</xdr:row>
      <xdr:rowOff>107017</xdr:rowOff>
    </xdr:from>
    <xdr:to>
      <xdr:col>19</xdr:col>
      <xdr:colOff>436469</xdr:colOff>
      <xdr:row>16</xdr:row>
      <xdr:rowOff>421342</xdr:rowOff>
    </xdr:to>
    <xdr:pic>
      <xdr:nvPicPr>
        <xdr:cNvPr id="5" name="Picture 13591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5336540" y="5497195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222250</xdr:colOff>
      <xdr:row>21</xdr:row>
      <xdr:rowOff>111760</xdr:rowOff>
    </xdr:from>
    <xdr:to>
      <xdr:col>19</xdr:col>
      <xdr:colOff>508000</xdr:colOff>
      <xdr:row>21</xdr:row>
      <xdr:rowOff>321310</xdr:rowOff>
    </xdr:to>
    <xdr:pic>
      <xdr:nvPicPr>
        <xdr:cNvPr id="6" name="Picture 13597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313045" y="803910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313204</xdr:colOff>
      <xdr:row>11</xdr:row>
      <xdr:rowOff>129988</xdr:rowOff>
    </xdr:from>
    <xdr:to>
      <xdr:col>19</xdr:col>
      <xdr:colOff>608479</xdr:colOff>
      <xdr:row>11</xdr:row>
      <xdr:rowOff>339538</xdr:rowOff>
    </xdr:to>
    <xdr:pic>
      <xdr:nvPicPr>
        <xdr:cNvPr id="7" name="Picture 13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5403850" y="2983230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233081</xdr:colOff>
      <xdr:row>8</xdr:row>
      <xdr:rowOff>112058</xdr:rowOff>
    </xdr:from>
    <xdr:to>
      <xdr:col>19</xdr:col>
      <xdr:colOff>518831</xdr:colOff>
      <xdr:row>8</xdr:row>
      <xdr:rowOff>321608</xdr:rowOff>
    </xdr:to>
    <xdr:pic>
      <xdr:nvPicPr>
        <xdr:cNvPr id="8" name="Picture 16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5323840" y="144335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251011</xdr:colOff>
      <xdr:row>20</xdr:row>
      <xdr:rowOff>155200</xdr:rowOff>
    </xdr:from>
    <xdr:to>
      <xdr:col>19</xdr:col>
      <xdr:colOff>612961</xdr:colOff>
      <xdr:row>20</xdr:row>
      <xdr:rowOff>412375</xdr:rowOff>
    </xdr:to>
    <xdr:pic>
      <xdr:nvPicPr>
        <xdr:cNvPr id="9" name="Picture 10883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341620" y="757491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229720</xdr:colOff>
      <xdr:row>18</xdr:row>
      <xdr:rowOff>139513</xdr:rowOff>
    </xdr:from>
    <xdr:to>
      <xdr:col>19</xdr:col>
      <xdr:colOff>448795</xdr:colOff>
      <xdr:row>18</xdr:row>
      <xdr:rowOff>396688</xdr:rowOff>
    </xdr:to>
    <xdr:pic>
      <xdr:nvPicPr>
        <xdr:cNvPr id="10" name="图片 277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0030" y="654431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130548</xdr:colOff>
      <xdr:row>22</xdr:row>
      <xdr:rowOff>190500</xdr:rowOff>
    </xdr:from>
    <xdr:to>
      <xdr:col>19</xdr:col>
      <xdr:colOff>359148</xdr:colOff>
      <xdr:row>22</xdr:row>
      <xdr:rowOff>371475</xdr:rowOff>
    </xdr:to>
    <xdr:pic>
      <xdr:nvPicPr>
        <xdr:cNvPr id="11" name="Picture 13598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5220970" y="8625205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236220</xdr:colOff>
      <xdr:row>14</xdr:row>
      <xdr:rowOff>158115</xdr:rowOff>
    </xdr:from>
    <xdr:to>
      <xdr:col>19</xdr:col>
      <xdr:colOff>474345</xdr:colOff>
      <xdr:row>14</xdr:row>
      <xdr:rowOff>377190</xdr:rowOff>
    </xdr:to>
    <xdr:pic>
      <xdr:nvPicPr>
        <xdr:cNvPr id="12" name="Picture 18700" descr="J)5YS357X@ZA`GLO%GGAFF2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5327015" y="4533900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204507</xdr:colOff>
      <xdr:row>32</xdr:row>
      <xdr:rowOff>151841</xdr:rowOff>
    </xdr:from>
    <xdr:to>
      <xdr:col>19</xdr:col>
      <xdr:colOff>623607</xdr:colOff>
      <xdr:row>32</xdr:row>
      <xdr:rowOff>399491</xdr:rowOff>
    </xdr:to>
    <xdr:pic>
      <xdr:nvPicPr>
        <xdr:cNvPr id="13" name="Picture 1359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5295265" y="1366012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196103</xdr:colOff>
      <xdr:row>35</xdr:row>
      <xdr:rowOff>138394</xdr:rowOff>
    </xdr:from>
    <xdr:to>
      <xdr:col>19</xdr:col>
      <xdr:colOff>577103</xdr:colOff>
      <xdr:row>35</xdr:row>
      <xdr:rowOff>347944</xdr:rowOff>
    </xdr:to>
    <xdr:pic>
      <xdr:nvPicPr>
        <xdr:cNvPr id="14" name="Picture 13594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5286375" y="15168245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192741</xdr:colOff>
      <xdr:row>37</xdr:row>
      <xdr:rowOff>281829</xdr:rowOff>
    </xdr:from>
    <xdr:to>
      <xdr:col>19</xdr:col>
      <xdr:colOff>440391</xdr:colOff>
      <xdr:row>37</xdr:row>
      <xdr:rowOff>424704</xdr:rowOff>
    </xdr:to>
    <xdr:pic>
      <xdr:nvPicPr>
        <xdr:cNvPr id="15" name="Picture 13597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283200" y="16326485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239395</xdr:colOff>
      <xdr:row>25</xdr:row>
      <xdr:rowOff>131445</xdr:rowOff>
    </xdr:from>
    <xdr:to>
      <xdr:col>19</xdr:col>
      <xdr:colOff>563245</xdr:colOff>
      <xdr:row>25</xdr:row>
      <xdr:rowOff>369570</xdr:rowOff>
    </xdr:to>
    <xdr:pic>
      <xdr:nvPicPr>
        <xdr:cNvPr id="16" name="Picture 6202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5" b="-885"/>
        <a:stretch>
          <a:fillRect/>
        </a:stretch>
      </xdr:blipFill>
      <xdr:spPr>
        <a:xfrm>
          <a:off x="5330190" y="1008824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160804</xdr:colOff>
      <xdr:row>36</xdr:row>
      <xdr:rowOff>160245</xdr:rowOff>
    </xdr:from>
    <xdr:to>
      <xdr:col>19</xdr:col>
      <xdr:colOff>522754</xdr:colOff>
      <xdr:row>36</xdr:row>
      <xdr:rowOff>417420</xdr:rowOff>
    </xdr:to>
    <xdr:pic>
      <xdr:nvPicPr>
        <xdr:cNvPr id="17" name="Picture 10883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251450" y="1569783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26</xdr:row>
      <xdr:rowOff>66116</xdr:rowOff>
    </xdr:from>
    <xdr:to>
      <xdr:col>19</xdr:col>
      <xdr:colOff>571499</xdr:colOff>
      <xdr:row>26</xdr:row>
      <xdr:rowOff>380441</xdr:rowOff>
    </xdr:to>
    <xdr:pic>
      <xdr:nvPicPr>
        <xdr:cNvPr id="18" name="Picture 13595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4010" y="10530205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262255</xdr:colOff>
      <xdr:row>27</xdr:row>
      <xdr:rowOff>156845</xdr:rowOff>
    </xdr:from>
    <xdr:to>
      <xdr:col>19</xdr:col>
      <xdr:colOff>528955</xdr:colOff>
      <xdr:row>27</xdr:row>
      <xdr:rowOff>356870</xdr:rowOff>
    </xdr:to>
    <xdr:pic>
      <xdr:nvPicPr>
        <xdr:cNvPr id="19" name="Picture 1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53050" y="11128375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78441</xdr:colOff>
      <xdr:row>15</xdr:row>
      <xdr:rowOff>163046</xdr:rowOff>
    </xdr:from>
    <xdr:to>
      <xdr:col>19</xdr:col>
      <xdr:colOff>573741</xdr:colOff>
      <xdr:row>15</xdr:row>
      <xdr:rowOff>391646</xdr:rowOff>
    </xdr:to>
    <xdr:pic>
      <xdr:nvPicPr>
        <xdr:cNvPr id="20" name="Picture 18743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8900" y="5045710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34</xdr:row>
      <xdr:rowOff>79002</xdr:rowOff>
    </xdr:from>
    <xdr:to>
      <xdr:col>19</xdr:col>
      <xdr:colOff>552449</xdr:colOff>
      <xdr:row>34</xdr:row>
      <xdr:rowOff>336177</xdr:rowOff>
    </xdr:to>
    <xdr:pic>
      <xdr:nvPicPr>
        <xdr:cNvPr id="21" name="图片 279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5414010" y="1460182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202565</xdr:colOff>
      <xdr:row>24</xdr:row>
      <xdr:rowOff>113665</xdr:rowOff>
    </xdr:from>
    <xdr:to>
      <xdr:col>19</xdr:col>
      <xdr:colOff>602615</xdr:colOff>
      <xdr:row>24</xdr:row>
      <xdr:rowOff>323215</xdr:rowOff>
    </xdr:to>
    <xdr:pic>
      <xdr:nvPicPr>
        <xdr:cNvPr id="22" name="Picture 5638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3360" y="956310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170330</xdr:colOff>
      <xdr:row>38</xdr:row>
      <xdr:rowOff>123264</xdr:rowOff>
    </xdr:from>
    <xdr:to>
      <xdr:col>19</xdr:col>
      <xdr:colOff>437030</xdr:colOff>
      <xdr:row>38</xdr:row>
      <xdr:rowOff>294714</xdr:rowOff>
    </xdr:to>
    <xdr:pic>
      <xdr:nvPicPr>
        <xdr:cNvPr id="23" name="Picture 13598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5260975" y="16675735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108137</xdr:colOff>
      <xdr:row>30</xdr:row>
      <xdr:rowOff>170890</xdr:rowOff>
    </xdr:from>
    <xdr:to>
      <xdr:col>19</xdr:col>
      <xdr:colOff>470087</xdr:colOff>
      <xdr:row>30</xdr:row>
      <xdr:rowOff>389965</xdr:rowOff>
    </xdr:to>
    <xdr:pic>
      <xdr:nvPicPr>
        <xdr:cNvPr id="24" name="Picture 18699" descr="J)5YS357X@ZA`GLO%GGAFF2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5198745" y="1266444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123264</xdr:colOff>
      <xdr:row>31</xdr:row>
      <xdr:rowOff>70598</xdr:rowOff>
    </xdr:from>
    <xdr:to>
      <xdr:col>19</xdr:col>
      <xdr:colOff>618564</xdr:colOff>
      <xdr:row>31</xdr:row>
      <xdr:rowOff>299198</xdr:rowOff>
    </xdr:to>
    <xdr:pic>
      <xdr:nvPicPr>
        <xdr:cNvPr id="25" name="Picture 18743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3985" y="1307147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246530</xdr:colOff>
      <xdr:row>12</xdr:row>
      <xdr:rowOff>78442</xdr:rowOff>
    </xdr:from>
    <xdr:to>
      <xdr:col>19</xdr:col>
      <xdr:colOff>571501</xdr:colOff>
      <xdr:row>12</xdr:row>
      <xdr:rowOff>451058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7175" y="3439160"/>
          <a:ext cx="32512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144780</xdr:colOff>
      <xdr:row>28</xdr:row>
      <xdr:rowOff>126365</xdr:rowOff>
    </xdr:from>
    <xdr:to>
      <xdr:col>19</xdr:col>
      <xdr:colOff>563880</xdr:colOff>
      <xdr:row>28</xdr:row>
      <xdr:rowOff>374015</xdr:rowOff>
    </xdr:to>
    <xdr:pic>
      <xdr:nvPicPr>
        <xdr:cNvPr id="27" name="Picture 13592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5235575" y="1160526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132080</xdr:colOff>
      <xdr:row>8</xdr:row>
      <xdr:rowOff>0</xdr:rowOff>
    </xdr:from>
    <xdr:to>
      <xdr:col>19</xdr:col>
      <xdr:colOff>666115</xdr:colOff>
      <xdr:row>8</xdr:row>
      <xdr:rowOff>300990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222875" y="1331595"/>
          <a:ext cx="534035" cy="300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144780</xdr:colOff>
      <xdr:row>29</xdr:row>
      <xdr:rowOff>126365</xdr:rowOff>
    </xdr:from>
    <xdr:to>
      <xdr:col>19</xdr:col>
      <xdr:colOff>563880</xdr:colOff>
      <xdr:row>29</xdr:row>
      <xdr:rowOff>374015</xdr:rowOff>
    </xdr:to>
    <xdr:pic>
      <xdr:nvPicPr>
        <xdr:cNvPr id="29" name="Picture 13592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5235575" y="1211262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33</xdr:row>
      <xdr:rowOff>79002</xdr:rowOff>
    </xdr:from>
    <xdr:to>
      <xdr:col>19</xdr:col>
      <xdr:colOff>552449</xdr:colOff>
      <xdr:row>33</xdr:row>
      <xdr:rowOff>336177</xdr:rowOff>
    </xdr:to>
    <xdr:pic>
      <xdr:nvPicPr>
        <xdr:cNvPr id="30" name="图片 279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5414010" y="1409446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246530</xdr:colOff>
      <xdr:row>13</xdr:row>
      <xdr:rowOff>78442</xdr:rowOff>
    </xdr:from>
    <xdr:to>
      <xdr:col>19</xdr:col>
      <xdr:colOff>571501</xdr:colOff>
      <xdr:row>13</xdr:row>
      <xdr:rowOff>451058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7175" y="3946525"/>
          <a:ext cx="32512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229720</xdr:colOff>
      <xdr:row>17</xdr:row>
      <xdr:rowOff>139513</xdr:rowOff>
    </xdr:from>
    <xdr:to>
      <xdr:col>19</xdr:col>
      <xdr:colOff>448795</xdr:colOff>
      <xdr:row>17</xdr:row>
      <xdr:rowOff>396688</xdr:rowOff>
    </xdr:to>
    <xdr:pic>
      <xdr:nvPicPr>
        <xdr:cNvPr id="32" name="图片 277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0030" y="603694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202565</xdr:colOff>
      <xdr:row>23</xdr:row>
      <xdr:rowOff>113665</xdr:rowOff>
    </xdr:from>
    <xdr:to>
      <xdr:col>19</xdr:col>
      <xdr:colOff>602615</xdr:colOff>
      <xdr:row>23</xdr:row>
      <xdr:rowOff>323215</xdr:rowOff>
    </xdr:to>
    <xdr:pic>
      <xdr:nvPicPr>
        <xdr:cNvPr id="33" name="Picture 5638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3360" y="905573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156882</xdr:colOff>
      <xdr:row>5</xdr:row>
      <xdr:rowOff>89085</xdr:rowOff>
    </xdr:from>
    <xdr:to>
      <xdr:col>9</xdr:col>
      <xdr:colOff>575982</xdr:colOff>
      <xdr:row>5</xdr:row>
      <xdr:rowOff>289110</xdr:rowOff>
    </xdr:to>
    <xdr:pic>
      <xdr:nvPicPr>
        <xdr:cNvPr id="3" name="Picture 6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5915025" y="2487930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137272</xdr:colOff>
      <xdr:row>14</xdr:row>
      <xdr:rowOff>199467</xdr:rowOff>
    </xdr:from>
    <xdr:to>
      <xdr:col>9</xdr:col>
      <xdr:colOff>527797</xdr:colOff>
      <xdr:row>14</xdr:row>
      <xdr:rowOff>485217</xdr:rowOff>
    </xdr:to>
    <xdr:pic>
      <xdr:nvPicPr>
        <xdr:cNvPr id="4" name="Picture 1359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947410" y="7112000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245969</xdr:colOff>
      <xdr:row>11</xdr:row>
      <xdr:rowOff>107017</xdr:rowOff>
    </xdr:from>
    <xdr:to>
      <xdr:col>9</xdr:col>
      <xdr:colOff>436469</xdr:colOff>
      <xdr:row>11</xdr:row>
      <xdr:rowOff>421342</xdr:rowOff>
    </xdr:to>
    <xdr:pic>
      <xdr:nvPicPr>
        <xdr:cNvPr id="5" name="Picture 13591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6003925" y="5549900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103654</xdr:colOff>
      <xdr:row>16</xdr:row>
      <xdr:rowOff>64433</xdr:rowOff>
    </xdr:from>
    <xdr:to>
      <xdr:col>9</xdr:col>
      <xdr:colOff>389404</xdr:colOff>
      <xdr:row>16</xdr:row>
      <xdr:rowOff>273983</xdr:rowOff>
    </xdr:to>
    <xdr:pic>
      <xdr:nvPicPr>
        <xdr:cNvPr id="6" name="Picture 13597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861685" y="804418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313204</xdr:colOff>
      <xdr:row>6</xdr:row>
      <xdr:rowOff>129988</xdr:rowOff>
    </xdr:from>
    <xdr:to>
      <xdr:col>9</xdr:col>
      <xdr:colOff>608479</xdr:colOff>
      <xdr:row>6</xdr:row>
      <xdr:rowOff>339538</xdr:rowOff>
    </xdr:to>
    <xdr:pic>
      <xdr:nvPicPr>
        <xdr:cNvPr id="7" name="Picture 13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6071235" y="3035935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130548</xdr:colOff>
      <xdr:row>17</xdr:row>
      <xdr:rowOff>190500</xdr:rowOff>
    </xdr:from>
    <xdr:to>
      <xdr:col>9</xdr:col>
      <xdr:colOff>359148</xdr:colOff>
      <xdr:row>17</xdr:row>
      <xdr:rowOff>371475</xdr:rowOff>
    </xdr:to>
    <xdr:pic>
      <xdr:nvPicPr>
        <xdr:cNvPr id="11" name="Picture 13598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5888355" y="8677910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141194</xdr:colOff>
      <xdr:row>9</xdr:row>
      <xdr:rowOff>98613</xdr:rowOff>
    </xdr:from>
    <xdr:to>
      <xdr:col>9</xdr:col>
      <xdr:colOff>379319</xdr:colOff>
      <xdr:row>9</xdr:row>
      <xdr:rowOff>317688</xdr:rowOff>
    </xdr:to>
    <xdr:pic>
      <xdr:nvPicPr>
        <xdr:cNvPr id="12" name="Picture 18700" descr="J)5YS357X@ZA`GLO%GGAFF2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5899150" y="452691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204507</xdr:colOff>
      <xdr:row>27</xdr:row>
      <xdr:rowOff>151841</xdr:rowOff>
    </xdr:from>
    <xdr:to>
      <xdr:col>9</xdr:col>
      <xdr:colOff>623607</xdr:colOff>
      <xdr:row>27</xdr:row>
      <xdr:rowOff>399491</xdr:rowOff>
    </xdr:to>
    <xdr:pic>
      <xdr:nvPicPr>
        <xdr:cNvPr id="13" name="Picture 1359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5962650" y="1371282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196103</xdr:colOff>
      <xdr:row>30</xdr:row>
      <xdr:rowOff>138394</xdr:rowOff>
    </xdr:from>
    <xdr:to>
      <xdr:col>9</xdr:col>
      <xdr:colOff>577103</xdr:colOff>
      <xdr:row>30</xdr:row>
      <xdr:rowOff>347944</xdr:rowOff>
    </xdr:to>
    <xdr:pic>
      <xdr:nvPicPr>
        <xdr:cNvPr id="14" name="Picture 13594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5953760" y="15220950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192741</xdr:colOff>
      <xdr:row>32</xdr:row>
      <xdr:rowOff>281829</xdr:rowOff>
    </xdr:from>
    <xdr:to>
      <xdr:col>9</xdr:col>
      <xdr:colOff>440391</xdr:colOff>
      <xdr:row>32</xdr:row>
      <xdr:rowOff>424704</xdr:rowOff>
    </xdr:to>
    <xdr:pic>
      <xdr:nvPicPr>
        <xdr:cNvPr id="15" name="Picture 13597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950585" y="16379190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323849</xdr:colOff>
      <xdr:row>21</xdr:row>
      <xdr:rowOff>66116</xdr:rowOff>
    </xdr:from>
    <xdr:to>
      <xdr:col>9</xdr:col>
      <xdr:colOff>571499</xdr:colOff>
      <xdr:row>21</xdr:row>
      <xdr:rowOff>380441</xdr:rowOff>
    </xdr:to>
    <xdr:pic>
      <xdr:nvPicPr>
        <xdr:cNvPr id="18" name="Picture 13595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1395" y="10582910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262778</xdr:colOff>
      <xdr:row>22</xdr:row>
      <xdr:rowOff>205628</xdr:rowOff>
    </xdr:from>
    <xdr:to>
      <xdr:col>9</xdr:col>
      <xdr:colOff>529478</xdr:colOff>
      <xdr:row>22</xdr:row>
      <xdr:rowOff>405653</xdr:rowOff>
    </xdr:to>
    <xdr:pic>
      <xdr:nvPicPr>
        <xdr:cNvPr id="19" name="Picture 1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20435" y="1122934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78441</xdr:colOff>
      <xdr:row>10</xdr:row>
      <xdr:rowOff>163046</xdr:rowOff>
    </xdr:from>
    <xdr:to>
      <xdr:col>9</xdr:col>
      <xdr:colOff>573741</xdr:colOff>
      <xdr:row>10</xdr:row>
      <xdr:rowOff>391646</xdr:rowOff>
    </xdr:to>
    <xdr:pic>
      <xdr:nvPicPr>
        <xdr:cNvPr id="20" name="Picture 18743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36285" y="509841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202826</xdr:colOff>
      <xdr:row>19</xdr:row>
      <xdr:rowOff>221317</xdr:rowOff>
    </xdr:from>
    <xdr:to>
      <xdr:col>9</xdr:col>
      <xdr:colOff>602876</xdr:colOff>
      <xdr:row>19</xdr:row>
      <xdr:rowOff>430867</xdr:rowOff>
    </xdr:to>
    <xdr:pic>
      <xdr:nvPicPr>
        <xdr:cNvPr id="22" name="Picture 5638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0745" y="972312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170330</xdr:colOff>
      <xdr:row>33</xdr:row>
      <xdr:rowOff>123264</xdr:rowOff>
    </xdr:from>
    <xdr:to>
      <xdr:col>9</xdr:col>
      <xdr:colOff>437030</xdr:colOff>
      <xdr:row>33</xdr:row>
      <xdr:rowOff>294714</xdr:rowOff>
    </xdr:to>
    <xdr:pic>
      <xdr:nvPicPr>
        <xdr:cNvPr id="23" name="Picture 13598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5928360" y="16728440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108137</xdr:colOff>
      <xdr:row>25</xdr:row>
      <xdr:rowOff>170890</xdr:rowOff>
    </xdr:from>
    <xdr:to>
      <xdr:col>9</xdr:col>
      <xdr:colOff>470087</xdr:colOff>
      <xdr:row>25</xdr:row>
      <xdr:rowOff>389965</xdr:rowOff>
    </xdr:to>
    <xdr:pic>
      <xdr:nvPicPr>
        <xdr:cNvPr id="24" name="Picture 18699" descr="J)5YS357X@ZA`GLO%GGAFF2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5866130" y="12717145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123264</xdr:colOff>
      <xdr:row>26</xdr:row>
      <xdr:rowOff>70598</xdr:rowOff>
    </xdr:from>
    <xdr:to>
      <xdr:col>9</xdr:col>
      <xdr:colOff>618564</xdr:colOff>
      <xdr:row>26</xdr:row>
      <xdr:rowOff>299198</xdr:rowOff>
    </xdr:to>
    <xdr:pic>
      <xdr:nvPicPr>
        <xdr:cNvPr id="25" name="Picture 18743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1370" y="13124180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228600</xdr:colOff>
      <xdr:row>8</xdr:row>
      <xdr:rowOff>40901</xdr:rowOff>
    </xdr:from>
    <xdr:to>
      <xdr:col>9</xdr:col>
      <xdr:colOff>628650</xdr:colOff>
      <xdr:row>8</xdr:row>
      <xdr:rowOff>381261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6780" y="3961765"/>
          <a:ext cx="40005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206188</xdr:colOff>
      <xdr:row>24</xdr:row>
      <xdr:rowOff>74520</xdr:rowOff>
    </xdr:from>
    <xdr:to>
      <xdr:col>9</xdr:col>
      <xdr:colOff>606238</xdr:colOff>
      <xdr:row>24</xdr:row>
      <xdr:rowOff>414245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3920" y="12113260"/>
          <a:ext cx="40005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19</xdr:row>
      <xdr:rowOff>506095</xdr:rowOff>
    </xdr:from>
    <xdr:to>
      <xdr:col>9</xdr:col>
      <xdr:colOff>567690</xdr:colOff>
      <xdr:row>19</xdr:row>
      <xdr:rowOff>506095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758180" y="10008235"/>
          <a:ext cx="5676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4</xdr:row>
      <xdr:rowOff>0</xdr:rowOff>
    </xdr:from>
    <xdr:to>
      <xdr:col>9</xdr:col>
      <xdr:colOff>702310</xdr:colOff>
      <xdr:row>4</xdr:row>
      <xdr:rowOff>423545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58180" y="1891665"/>
          <a:ext cx="702310" cy="423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4</xdr:row>
      <xdr:rowOff>0</xdr:rowOff>
    </xdr:from>
    <xdr:to>
      <xdr:col>9</xdr:col>
      <xdr:colOff>668655</xdr:colOff>
      <xdr:row>4</xdr:row>
      <xdr:rowOff>403225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58180" y="1891665"/>
          <a:ext cx="668655" cy="40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173990</xdr:colOff>
      <xdr:row>13</xdr:row>
      <xdr:rowOff>0</xdr:rowOff>
    </xdr:from>
    <xdr:to>
      <xdr:col>9</xdr:col>
      <xdr:colOff>648970</xdr:colOff>
      <xdr:row>13</xdr:row>
      <xdr:rowOff>452120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932170" y="6457950"/>
          <a:ext cx="474980" cy="452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195308</xdr:colOff>
      <xdr:row>15</xdr:row>
      <xdr:rowOff>0</xdr:rowOff>
    </xdr:from>
    <xdr:to>
      <xdr:col>9</xdr:col>
      <xdr:colOff>664573</xdr:colOff>
      <xdr:row>15</xdr:row>
      <xdr:rowOff>336550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953125" y="7472680"/>
          <a:ext cx="469265" cy="33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29</xdr:row>
      <xdr:rowOff>0</xdr:rowOff>
    </xdr:from>
    <xdr:to>
      <xdr:col>9</xdr:col>
      <xdr:colOff>524510</xdr:colOff>
      <xdr:row>30</xdr:row>
      <xdr:rowOff>27940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758180" y="14575790"/>
          <a:ext cx="524510" cy="535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31</xdr:row>
      <xdr:rowOff>0</xdr:rowOff>
    </xdr:from>
    <xdr:to>
      <xdr:col>9</xdr:col>
      <xdr:colOff>728345</xdr:colOff>
      <xdr:row>32</xdr:row>
      <xdr:rowOff>19685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758180" y="15590520"/>
          <a:ext cx="728345" cy="527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95250</xdr:colOff>
      <xdr:row>4</xdr:row>
      <xdr:rowOff>57439</xdr:rowOff>
    </xdr:from>
    <xdr:to>
      <xdr:col>9</xdr:col>
      <xdr:colOff>668655</xdr:colOff>
      <xdr:row>4</xdr:row>
      <xdr:rowOff>403225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853430" y="1948815"/>
          <a:ext cx="573405" cy="34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208115</xdr:colOff>
      <xdr:row>15</xdr:row>
      <xdr:rowOff>122465</xdr:rowOff>
    </xdr:from>
    <xdr:to>
      <xdr:col>9</xdr:col>
      <xdr:colOff>632460</xdr:colOff>
      <xdr:row>15</xdr:row>
      <xdr:rowOff>427265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965825" y="7594600"/>
          <a:ext cx="424815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173990</xdr:colOff>
      <xdr:row>13</xdr:row>
      <xdr:rowOff>22225</xdr:rowOff>
    </xdr:from>
    <xdr:to>
      <xdr:col>9</xdr:col>
      <xdr:colOff>648970</xdr:colOff>
      <xdr:row>13</xdr:row>
      <xdr:rowOff>474345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932170" y="6480175"/>
          <a:ext cx="474980" cy="452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29</xdr:row>
      <xdr:rowOff>0</xdr:rowOff>
    </xdr:from>
    <xdr:to>
      <xdr:col>9</xdr:col>
      <xdr:colOff>519703</xdr:colOff>
      <xdr:row>30</xdr:row>
      <xdr:rowOff>24039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758180" y="14575790"/>
          <a:ext cx="519430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31</xdr:row>
      <xdr:rowOff>0</xdr:rowOff>
    </xdr:from>
    <xdr:to>
      <xdr:col>9</xdr:col>
      <xdr:colOff>728345</xdr:colOff>
      <xdr:row>32</xdr:row>
      <xdr:rowOff>15785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758180" y="15590520"/>
          <a:ext cx="728345" cy="5226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58271</xdr:colOff>
      <xdr:row>24</xdr:row>
      <xdr:rowOff>157761</xdr:rowOff>
    </xdr:from>
    <xdr:to>
      <xdr:col>19</xdr:col>
      <xdr:colOff>496421</xdr:colOff>
      <xdr:row>24</xdr:row>
      <xdr:rowOff>329211</xdr:rowOff>
    </xdr:to>
    <xdr:pic>
      <xdr:nvPicPr>
        <xdr:cNvPr id="2" name="Picture 13598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0395" y="8073390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59690</xdr:colOff>
      <xdr:row>23</xdr:row>
      <xdr:rowOff>119380</xdr:rowOff>
    </xdr:from>
    <xdr:to>
      <xdr:col>19</xdr:col>
      <xdr:colOff>497840</xdr:colOff>
      <xdr:row>23</xdr:row>
      <xdr:rowOff>367030</xdr:rowOff>
    </xdr:to>
    <xdr:pic>
      <xdr:nvPicPr>
        <xdr:cNvPr id="3" name="Picture 13597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300" y="752792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82363</xdr:colOff>
      <xdr:row>31</xdr:row>
      <xdr:rowOff>91647</xdr:rowOff>
    </xdr:from>
    <xdr:to>
      <xdr:col>19</xdr:col>
      <xdr:colOff>501463</xdr:colOff>
      <xdr:row>31</xdr:row>
      <xdr:rowOff>329772</xdr:rowOff>
    </xdr:to>
    <xdr:pic>
      <xdr:nvPicPr>
        <xdr:cNvPr id="4" name="Picture 13592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525" y="1155890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102870</xdr:colOff>
      <xdr:row>27</xdr:row>
      <xdr:rowOff>58420</xdr:rowOff>
    </xdr:from>
    <xdr:to>
      <xdr:col>19</xdr:col>
      <xdr:colOff>469900</xdr:colOff>
      <xdr:row>27</xdr:row>
      <xdr:rowOff>402590</xdr:rowOff>
    </xdr:to>
    <xdr:pic>
      <xdr:nvPicPr>
        <xdr:cNvPr id="5" name="Picture 6202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5480" y="9496425"/>
          <a:ext cx="367030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206375</xdr:colOff>
      <xdr:row>28</xdr:row>
      <xdr:rowOff>66040</xdr:rowOff>
    </xdr:from>
    <xdr:to>
      <xdr:col>19</xdr:col>
      <xdr:colOff>391833</xdr:colOff>
      <xdr:row>28</xdr:row>
      <xdr:rowOff>450203</xdr:rowOff>
    </xdr:to>
    <xdr:pic>
      <xdr:nvPicPr>
        <xdr:cNvPr id="6" name="Picture 1359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8985" y="10011410"/>
          <a:ext cx="18542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130549</xdr:colOff>
      <xdr:row>10</xdr:row>
      <xdr:rowOff>120704</xdr:rowOff>
    </xdr:from>
    <xdr:to>
      <xdr:col>19</xdr:col>
      <xdr:colOff>502024</xdr:colOff>
      <xdr:row>10</xdr:row>
      <xdr:rowOff>395596</xdr:rowOff>
    </xdr:to>
    <xdr:pic>
      <xdr:nvPicPr>
        <xdr:cNvPr id="7" name="Picture 51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2785" y="933450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139514</xdr:colOff>
      <xdr:row>11</xdr:row>
      <xdr:rowOff>114859</xdr:rowOff>
    </xdr:from>
    <xdr:to>
      <xdr:col>19</xdr:col>
      <xdr:colOff>501464</xdr:colOff>
      <xdr:row>11</xdr:row>
      <xdr:rowOff>362862</xdr:rowOff>
    </xdr:to>
    <xdr:pic>
      <xdr:nvPicPr>
        <xdr:cNvPr id="8" name="Picture 52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1675" y="1434465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50987</xdr:colOff>
      <xdr:row>12</xdr:row>
      <xdr:rowOff>130307</xdr:rowOff>
    </xdr:from>
    <xdr:to>
      <xdr:col>19</xdr:col>
      <xdr:colOff>494607</xdr:colOff>
      <xdr:row>12</xdr:row>
      <xdr:rowOff>369794</xdr:rowOff>
    </xdr:to>
    <xdr:pic>
      <xdr:nvPicPr>
        <xdr:cNvPr id="9" name="Picture 53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195770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38100</xdr:colOff>
      <xdr:row>16</xdr:row>
      <xdr:rowOff>85564</xdr:rowOff>
    </xdr:from>
    <xdr:to>
      <xdr:col>19</xdr:col>
      <xdr:colOff>485775</xdr:colOff>
      <xdr:row>16</xdr:row>
      <xdr:rowOff>314164</xdr:rowOff>
    </xdr:to>
    <xdr:pic>
      <xdr:nvPicPr>
        <xdr:cNvPr id="10" name="Picture 55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394208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21</xdr:row>
      <xdr:rowOff>142793</xdr:rowOff>
    </xdr:from>
    <xdr:to>
      <xdr:col>19</xdr:col>
      <xdr:colOff>512669</xdr:colOff>
      <xdr:row>21</xdr:row>
      <xdr:rowOff>371393</xdr:rowOff>
    </xdr:to>
    <xdr:pic>
      <xdr:nvPicPr>
        <xdr:cNvPr id="11" name="Picture 56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6430" y="653605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36</xdr:row>
      <xdr:rowOff>101252</xdr:rowOff>
    </xdr:from>
    <xdr:to>
      <xdr:col>19</xdr:col>
      <xdr:colOff>506506</xdr:colOff>
      <xdr:row>36</xdr:row>
      <xdr:rowOff>301277</xdr:rowOff>
    </xdr:to>
    <xdr:pic>
      <xdr:nvPicPr>
        <xdr:cNvPr id="12" name="Picture 57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0080" y="1410525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70037</xdr:colOff>
      <xdr:row>38</xdr:row>
      <xdr:rowOff>185936</xdr:rowOff>
    </xdr:from>
    <xdr:to>
      <xdr:col>19</xdr:col>
      <xdr:colOff>536762</xdr:colOff>
      <xdr:row>38</xdr:row>
      <xdr:rowOff>376436</xdr:rowOff>
    </xdr:to>
    <xdr:pic>
      <xdr:nvPicPr>
        <xdr:cNvPr id="13" name="Picture 58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2460" y="15204440"/>
          <a:ext cx="4451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22</xdr:row>
      <xdr:rowOff>134150</xdr:rowOff>
    </xdr:from>
    <xdr:to>
      <xdr:col>19</xdr:col>
      <xdr:colOff>452718</xdr:colOff>
      <xdr:row>22</xdr:row>
      <xdr:rowOff>372275</xdr:rowOff>
    </xdr:to>
    <xdr:pic>
      <xdr:nvPicPr>
        <xdr:cNvPr id="14" name="Picture 10883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7035165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25</xdr:row>
      <xdr:rowOff>115570</xdr:rowOff>
    </xdr:from>
    <xdr:to>
      <xdr:col>19</xdr:col>
      <xdr:colOff>485775</xdr:colOff>
      <xdr:row>25</xdr:row>
      <xdr:rowOff>325120</xdr:rowOff>
    </xdr:to>
    <xdr:pic>
      <xdr:nvPicPr>
        <xdr:cNvPr id="15" name="Picture 5638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853884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116542</xdr:colOff>
      <xdr:row>39</xdr:row>
      <xdr:rowOff>115101</xdr:rowOff>
    </xdr:from>
    <xdr:to>
      <xdr:col>19</xdr:col>
      <xdr:colOff>444376</xdr:colOff>
      <xdr:row>39</xdr:row>
      <xdr:rowOff>448237</xdr:rowOff>
    </xdr:to>
    <xdr:pic>
      <xdr:nvPicPr>
        <xdr:cNvPr id="16" name="Picture 59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8815" y="15641320"/>
          <a:ext cx="327660" cy="33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120463</xdr:colOff>
      <xdr:row>37</xdr:row>
      <xdr:rowOff>159842</xdr:rowOff>
    </xdr:from>
    <xdr:to>
      <xdr:col>19</xdr:col>
      <xdr:colOff>482413</xdr:colOff>
      <xdr:row>37</xdr:row>
      <xdr:rowOff>407492</xdr:rowOff>
    </xdr:to>
    <xdr:pic>
      <xdr:nvPicPr>
        <xdr:cNvPr id="17" name="Picture 10883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2625" y="1467104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139065</xdr:colOff>
      <xdr:row>19</xdr:row>
      <xdr:rowOff>112395</xdr:rowOff>
    </xdr:from>
    <xdr:to>
      <xdr:col>19</xdr:col>
      <xdr:colOff>367665</xdr:colOff>
      <xdr:row>19</xdr:row>
      <xdr:rowOff>369570</xdr:rowOff>
    </xdr:to>
    <xdr:pic>
      <xdr:nvPicPr>
        <xdr:cNvPr id="18" name="图片 107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549148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25</xdr:row>
      <xdr:rowOff>0</xdr:rowOff>
    </xdr:from>
    <xdr:to>
      <xdr:col>19</xdr:col>
      <xdr:colOff>495300</xdr:colOff>
      <xdr:row>25</xdr:row>
      <xdr:rowOff>0</xdr:rowOff>
    </xdr:to>
    <xdr:pic>
      <xdr:nvPicPr>
        <xdr:cNvPr id="19" name="Picture 13593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822769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174811</xdr:colOff>
      <xdr:row>34</xdr:row>
      <xdr:rowOff>105414</xdr:rowOff>
    </xdr:from>
    <xdr:to>
      <xdr:col>19</xdr:col>
      <xdr:colOff>393886</xdr:colOff>
      <xdr:row>34</xdr:row>
      <xdr:rowOff>362589</xdr:rowOff>
    </xdr:to>
    <xdr:pic>
      <xdr:nvPicPr>
        <xdr:cNvPr id="20" name="图片 110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309497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14</xdr:row>
      <xdr:rowOff>111760</xdr:rowOff>
    </xdr:from>
    <xdr:to>
      <xdr:col>19</xdr:col>
      <xdr:colOff>437515</xdr:colOff>
      <xdr:row>14</xdr:row>
      <xdr:rowOff>404495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295402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154305</xdr:colOff>
      <xdr:row>17</xdr:row>
      <xdr:rowOff>161290</xdr:rowOff>
    </xdr:from>
    <xdr:to>
      <xdr:col>19</xdr:col>
      <xdr:colOff>392430</xdr:colOff>
      <xdr:row>17</xdr:row>
      <xdr:rowOff>332740</xdr:rowOff>
    </xdr:to>
    <xdr:pic>
      <xdr:nvPicPr>
        <xdr:cNvPr id="22" name="Picture 18700" descr="J)5YS357X@ZA`GLO%GGAFF2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6915" y="452564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73660</xdr:colOff>
      <xdr:row>18</xdr:row>
      <xdr:rowOff>136525</xdr:rowOff>
    </xdr:from>
    <xdr:to>
      <xdr:col>19</xdr:col>
      <xdr:colOff>467995</xdr:colOff>
      <xdr:row>18</xdr:row>
      <xdr:rowOff>318770</xdr:rowOff>
    </xdr:to>
    <xdr:pic>
      <xdr:nvPicPr>
        <xdr:cNvPr id="23" name="Picture 18743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6270" y="5008245"/>
          <a:ext cx="3943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18</xdr:row>
      <xdr:rowOff>445833</xdr:rowOff>
    </xdr:from>
    <xdr:to>
      <xdr:col>19</xdr:col>
      <xdr:colOff>495300</xdr:colOff>
      <xdr:row>18</xdr:row>
      <xdr:rowOff>445833</xdr:rowOff>
    </xdr:to>
    <xdr:pic>
      <xdr:nvPicPr>
        <xdr:cNvPr id="24" name="Picture 13593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512191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29</xdr:row>
      <xdr:rowOff>91440</xdr:rowOff>
    </xdr:from>
    <xdr:to>
      <xdr:col>19</xdr:col>
      <xdr:colOff>447040</xdr:colOff>
      <xdr:row>29</xdr:row>
      <xdr:rowOff>463550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0544175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153521</xdr:colOff>
      <xdr:row>32</xdr:row>
      <xdr:rowOff>71156</xdr:rowOff>
    </xdr:from>
    <xdr:to>
      <xdr:col>19</xdr:col>
      <xdr:colOff>391646</xdr:colOff>
      <xdr:row>32</xdr:row>
      <xdr:rowOff>337856</xdr:rowOff>
    </xdr:to>
    <xdr:pic>
      <xdr:nvPicPr>
        <xdr:cNvPr id="26" name="Picture 18700" descr="J)5YS357X@ZA`GLO%GGAFF2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5645" y="12045950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60512</xdr:colOff>
      <xdr:row>33</xdr:row>
      <xdr:rowOff>203705</xdr:rowOff>
    </xdr:from>
    <xdr:to>
      <xdr:col>19</xdr:col>
      <xdr:colOff>555812</xdr:colOff>
      <xdr:row>33</xdr:row>
      <xdr:rowOff>432305</xdr:rowOff>
    </xdr:to>
    <xdr:pic>
      <xdr:nvPicPr>
        <xdr:cNvPr id="27" name="Picture 18743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12685395"/>
          <a:ext cx="45466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15</xdr:row>
      <xdr:rowOff>111760</xdr:rowOff>
    </xdr:from>
    <xdr:to>
      <xdr:col>19</xdr:col>
      <xdr:colOff>437515</xdr:colOff>
      <xdr:row>15</xdr:row>
      <xdr:rowOff>404495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3461385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139065</xdr:colOff>
      <xdr:row>20</xdr:row>
      <xdr:rowOff>112395</xdr:rowOff>
    </xdr:from>
    <xdr:to>
      <xdr:col>19</xdr:col>
      <xdr:colOff>367665</xdr:colOff>
      <xdr:row>20</xdr:row>
      <xdr:rowOff>369570</xdr:rowOff>
    </xdr:to>
    <xdr:pic>
      <xdr:nvPicPr>
        <xdr:cNvPr id="29" name="图片 107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599884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19</xdr:row>
      <xdr:rowOff>445833</xdr:rowOff>
    </xdr:from>
    <xdr:to>
      <xdr:col>19</xdr:col>
      <xdr:colOff>495300</xdr:colOff>
      <xdr:row>19</xdr:row>
      <xdr:rowOff>445833</xdr:rowOff>
    </xdr:to>
    <xdr:pic>
      <xdr:nvPicPr>
        <xdr:cNvPr id="30" name="Picture 13593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562927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26</xdr:row>
      <xdr:rowOff>115570</xdr:rowOff>
    </xdr:from>
    <xdr:to>
      <xdr:col>19</xdr:col>
      <xdr:colOff>485775</xdr:colOff>
      <xdr:row>26</xdr:row>
      <xdr:rowOff>325120</xdr:rowOff>
    </xdr:to>
    <xdr:pic>
      <xdr:nvPicPr>
        <xdr:cNvPr id="31" name="Picture 5638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904621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26</xdr:row>
      <xdr:rowOff>0</xdr:rowOff>
    </xdr:from>
    <xdr:to>
      <xdr:col>19</xdr:col>
      <xdr:colOff>495300</xdr:colOff>
      <xdr:row>26</xdr:row>
      <xdr:rowOff>0</xdr:rowOff>
    </xdr:to>
    <xdr:pic>
      <xdr:nvPicPr>
        <xdr:cNvPr id="32" name="Picture 13593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873506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30</xdr:row>
      <xdr:rowOff>91440</xdr:rowOff>
    </xdr:from>
    <xdr:to>
      <xdr:col>19</xdr:col>
      <xdr:colOff>447040</xdr:colOff>
      <xdr:row>30</xdr:row>
      <xdr:rowOff>463550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105154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174811</xdr:colOff>
      <xdr:row>35</xdr:row>
      <xdr:rowOff>105414</xdr:rowOff>
    </xdr:from>
    <xdr:to>
      <xdr:col>19</xdr:col>
      <xdr:colOff>393886</xdr:colOff>
      <xdr:row>35</xdr:row>
      <xdr:rowOff>362589</xdr:rowOff>
    </xdr:to>
    <xdr:pic>
      <xdr:nvPicPr>
        <xdr:cNvPr id="34" name="图片 110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360233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185420</xdr:colOff>
      <xdr:row>13</xdr:row>
      <xdr:rowOff>175260</xdr:rowOff>
    </xdr:from>
    <xdr:to>
      <xdr:col>18</xdr:col>
      <xdr:colOff>528320</xdr:colOff>
      <xdr:row>13</xdr:row>
      <xdr:rowOff>388143</xdr:rowOff>
    </xdr:to>
    <xdr:pic>
      <xdr:nvPicPr>
        <xdr:cNvPr id="35" name="Picture 13595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182610" y="2510155"/>
          <a:ext cx="0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185420</xdr:colOff>
      <xdr:row>13</xdr:row>
      <xdr:rowOff>175260</xdr:rowOff>
    </xdr:from>
    <xdr:to>
      <xdr:col>19</xdr:col>
      <xdr:colOff>528320</xdr:colOff>
      <xdr:row>13</xdr:row>
      <xdr:rowOff>388143</xdr:rowOff>
    </xdr:to>
    <xdr:pic>
      <xdr:nvPicPr>
        <xdr:cNvPr id="36" name="Picture 13595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368030" y="2510155"/>
          <a:ext cx="329565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171450</xdr:colOff>
      <xdr:row>28</xdr:row>
      <xdr:rowOff>76835</xdr:rowOff>
    </xdr:from>
    <xdr:to>
      <xdr:col>18</xdr:col>
      <xdr:colOff>542925</xdr:colOff>
      <xdr:row>28</xdr:row>
      <xdr:rowOff>266093</xdr:rowOff>
    </xdr:to>
    <xdr:pic>
      <xdr:nvPicPr>
        <xdr:cNvPr id="37" name="Picture 1359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8182610" y="10022205"/>
          <a:ext cx="0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206375</xdr:colOff>
      <xdr:row>28</xdr:row>
      <xdr:rowOff>66040</xdr:rowOff>
    </xdr:from>
    <xdr:to>
      <xdr:col>20</xdr:col>
      <xdr:colOff>391833</xdr:colOff>
      <xdr:row>28</xdr:row>
      <xdr:rowOff>450203</xdr:rowOff>
    </xdr:to>
    <xdr:pic>
      <xdr:nvPicPr>
        <xdr:cNvPr id="38" name="Picture 13595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7595" y="10011410"/>
          <a:ext cx="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171450</xdr:colOff>
      <xdr:row>28</xdr:row>
      <xdr:rowOff>76835</xdr:rowOff>
    </xdr:from>
    <xdr:to>
      <xdr:col>19</xdr:col>
      <xdr:colOff>542925</xdr:colOff>
      <xdr:row>28</xdr:row>
      <xdr:rowOff>266093</xdr:rowOff>
    </xdr:to>
    <xdr:pic>
      <xdr:nvPicPr>
        <xdr:cNvPr id="39" name="Picture 13596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8354060" y="10022205"/>
          <a:ext cx="343535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85725</xdr:colOff>
      <xdr:row>12</xdr:row>
      <xdr:rowOff>17145</xdr:rowOff>
    </xdr:from>
    <xdr:to>
      <xdr:col>19</xdr:col>
      <xdr:colOff>0</xdr:colOff>
      <xdr:row>12</xdr:row>
      <xdr:rowOff>464820</xdr:rowOff>
    </xdr:to>
    <xdr:pic>
      <xdr:nvPicPr>
        <xdr:cNvPr id="40" name="Picture 13600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8182610" y="1844675"/>
          <a:ext cx="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50987</xdr:colOff>
      <xdr:row>12</xdr:row>
      <xdr:rowOff>130307</xdr:rowOff>
    </xdr:from>
    <xdr:to>
      <xdr:col>20</xdr:col>
      <xdr:colOff>494607</xdr:colOff>
      <xdr:row>12</xdr:row>
      <xdr:rowOff>369794</xdr:rowOff>
    </xdr:to>
    <xdr:pic>
      <xdr:nvPicPr>
        <xdr:cNvPr id="41" name="Picture 53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7595" y="1957705"/>
          <a:ext cx="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12</xdr:row>
      <xdr:rowOff>17145</xdr:rowOff>
    </xdr:from>
    <xdr:to>
      <xdr:col>20</xdr:col>
      <xdr:colOff>0</xdr:colOff>
      <xdr:row>12</xdr:row>
      <xdr:rowOff>464820</xdr:rowOff>
    </xdr:to>
    <xdr:pic>
      <xdr:nvPicPr>
        <xdr:cNvPr id="42" name="Picture 13600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8268335" y="1844675"/>
          <a:ext cx="42926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114300</xdr:colOff>
      <xdr:row>17</xdr:row>
      <xdr:rowOff>153761</xdr:rowOff>
    </xdr:from>
    <xdr:to>
      <xdr:col>9</xdr:col>
      <xdr:colOff>552450</xdr:colOff>
      <xdr:row>17</xdr:row>
      <xdr:rowOff>325211</xdr:rowOff>
    </xdr:to>
    <xdr:pic>
      <xdr:nvPicPr>
        <xdr:cNvPr id="2" name="Picture 13598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4525" y="8502015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16</xdr:row>
      <xdr:rowOff>129268</xdr:rowOff>
    </xdr:from>
    <xdr:to>
      <xdr:col>9</xdr:col>
      <xdr:colOff>542925</xdr:colOff>
      <xdr:row>16</xdr:row>
      <xdr:rowOff>376918</xdr:rowOff>
    </xdr:to>
    <xdr:pic>
      <xdr:nvPicPr>
        <xdr:cNvPr id="3" name="Picture 13597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5000" y="796988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131990</xdr:colOff>
      <xdr:row>24</xdr:row>
      <xdr:rowOff>129268</xdr:rowOff>
    </xdr:from>
    <xdr:to>
      <xdr:col>9</xdr:col>
      <xdr:colOff>551090</xdr:colOff>
      <xdr:row>24</xdr:row>
      <xdr:rowOff>367393</xdr:rowOff>
    </xdr:to>
    <xdr:pic>
      <xdr:nvPicPr>
        <xdr:cNvPr id="5" name="Picture 13592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1670" y="1202880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204108</xdr:colOff>
      <xdr:row>21</xdr:row>
      <xdr:rowOff>84266</xdr:rowOff>
    </xdr:from>
    <xdr:to>
      <xdr:col>9</xdr:col>
      <xdr:colOff>489858</xdr:colOff>
      <xdr:row>21</xdr:row>
      <xdr:rowOff>478873</xdr:rowOff>
    </xdr:to>
    <xdr:pic>
      <xdr:nvPicPr>
        <xdr:cNvPr id="7" name="Picture 13595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060" y="10461625"/>
          <a:ext cx="285750" cy="394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70006</xdr:colOff>
      <xdr:row>5</xdr:row>
      <xdr:rowOff>122464</xdr:rowOff>
    </xdr:from>
    <xdr:to>
      <xdr:col>9</xdr:col>
      <xdr:colOff>748393</xdr:colOff>
      <xdr:row>5</xdr:row>
      <xdr:rowOff>372835</xdr:rowOff>
    </xdr:to>
    <xdr:pic>
      <xdr:nvPicPr>
        <xdr:cNvPr id="10" name="Picture 53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80075" y="2381885"/>
          <a:ext cx="663575" cy="250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119743</xdr:colOff>
      <xdr:row>9</xdr:row>
      <xdr:rowOff>131990</xdr:rowOff>
    </xdr:from>
    <xdr:to>
      <xdr:col>9</xdr:col>
      <xdr:colOff>567418</xdr:colOff>
      <xdr:row>9</xdr:row>
      <xdr:rowOff>360590</xdr:rowOff>
    </xdr:to>
    <xdr:pic>
      <xdr:nvPicPr>
        <xdr:cNvPr id="11" name="Picture 55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9605" y="442087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108857</xdr:colOff>
      <xdr:row>14</xdr:row>
      <xdr:rowOff>111579</xdr:rowOff>
    </xdr:from>
    <xdr:to>
      <xdr:col>9</xdr:col>
      <xdr:colOff>537482</xdr:colOff>
      <xdr:row>14</xdr:row>
      <xdr:rowOff>340179</xdr:rowOff>
    </xdr:to>
    <xdr:pic>
      <xdr:nvPicPr>
        <xdr:cNvPr id="12" name="Picture 56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8810" y="693737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148318</xdr:colOff>
      <xdr:row>29</xdr:row>
      <xdr:rowOff>88447</xdr:rowOff>
    </xdr:from>
    <xdr:to>
      <xdr:col>9</xdr:col>
      <xdr:colOff>576943</xdr:colOff>
      <xdr:row>29</xdr:row>
      <xdr:rowOff>288472</xdr:rowOff>
    </xdr:to>
    <xdr:pic>
      <xdr:nvPicPr>
        <xdr:cNvPr id="13" name="Picture 57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8180" y="14524990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88447</xdr:colOff>
      <xdr:row>31</xdr:row>
      <xdr:rowOff>121104</xdr:rowOff>
    </xdr:from>
    <xdr:to>
      <xdr:col>9</xdr:col>
      <xdr:colOff>555172</xdr:colOff>
      <xdr:row>31</xdr:row>
      <xdr:rowOff>311604</xdr:rowOff>
    </xdr:to>
    <xdr:pic>
      <xdr:nvPicPr>
        <xdr:cNvPr id="14" name="Picture 58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98490" y="15572105"/>
          <a:ext cx="4667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212271</xdr:colOff>
      <xdr:row>6</xdr:row>
      <xdr:rowOff>151039</xdr:rowOff>
    </xdr:from>
    <xdr:to>
      <xdr:col>9</xdr:col>
      <xdr:colOff>517071</xdr:colOff>
      <xdr:row>6</xdr:row>
      <xdr:rowOff>417739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2315" y="2917825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126547</xdr:colOff>
      <xdr:row>19</xdr:row>
      <xdr:rowOff>125185</xdr:rowOff>
    </xdr:from>
    <xdr:to>
      <xdr:col>9</xdr:col>
      <xdr:colOff>526597</xdr:colOff>
      <xdr:row>19</xdr:row>
      <xdr:rowOff>334735</xdr:rowOff>
    </xdr:to>
    <xdr:pic>
      <xdr:nvPicPr>
        <xdr:cNvPr id="19" name="Picture 5638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36590" y="948817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146959</xdr:colOff>
      <xdr:row>32</xdr:row>
      <xdr:rowOff>73478</xdr:rowOff>
    </xdr:from>
    <xdr:to>
      <xdr:col>9</xdr:col>
      <xdr:colOff>516539</xdr:colOff>
      <xdr:row>32</xdr:row>
      <xdr:rowOff>449035</xdr:rowOff>
    </xdr:to>
    <xdr:pic>
      <xdr:nvPicPr>
        <xdr:cNvPr id="20" name="Picture 59">
          <a:extLst>
            <a:ext uri="{FF2B5EF4-FFF2-40B4-BE49-F238E27FC236}">
              <a16:creationId xmlns:a16="http://schemas.microsoft.com/office/drawing/2014/main" id="{00000000-0008-0000-0C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6910" y="16031845"/>
          <a:ext cx="369570" cy="37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263978</xdr:colOff>
      <xdr:row>25</xdr:row>
      <xdr:rowOff>63953</xdr:rowOff>
    </xdr:from>
    <xdr:to>
      <xdr:col>9</xdr:col>
      <xdr:colOff>502103</xdr:colOff>
      <xdr:row>25</xdr:row>
      <xdr:rowOff>330653</xdr:rowOff>
    </xdr:to>
    <xdr:pic>
      <xdr:nvPicPr>
        <xdr:cNvPr id="21" name="Picture 18700" descr="J)5YS357X@ZA`GLO%GGAFF2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3750" y="12470765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72118</xdr:colOff>
      <xdr:row>26</xdr:row>
      <xdr:rowOff>152400</xdr:rowOff>
    </xdr:from>
    <xdr:to>
      <xdr:col>9</xdr:col>
      <xdr:colOff>625930</xdr:colOff>
      <xdr:row>26</xdr:row>
      <xdr:rowOff>324378</xdr:rowOff>
    </xdr:to>
    <xdr:pic>
      <xdr:nvPicPr>
        <xdr:cNvPr id="23" name="Picture 18743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81980" y="13067030"/>
          <a:ext cx="55372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29</xdr:row>
      <xdr:rowOff>0</xdr:rowOff>
    </xdr:from>
    <xdr:to>
      <xdr:col>9</xdr:col>
      <xdr:colOff>495300</xdr:colOff>
      <xdr:row>29</xdr:row>
      <xdr:rowOff>0</xdr:rowOff>
    </xdr:to>
    <xdr:pic>
      <xdr:nvPicPr>
        <xdr:cNvPr id="25" name="Picture 13593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909945" y="1424114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100330</xdr:colOff>
      <xdr:row>4</xdr:row>
      <xdr:rowOff>98425</xdr:rowOff>
    </xdr:from>
    <xdr:to>
      <xdr:col>9</xdr:col>
      <xdr:colOff>638175</xdr:colOff>
      <xdr:row>4</xdr:row>
      <xdr:rowOff>346075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710555" y="1851025"/>
          <a:ext cx="53784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190499</xdr:colOff>
      <xdr:row>13</xdr:row>
      <xdr:rowOff>0</xdr:rowOff>
    </xdr:from>
    <xdr:to>
      <xdr:col>9</xdr:col>
      <xdr:colOff>479424</xdr:colOff>
      <xdr:row>13</xdr:row>
      <xdr:rowOff>344170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800090" y="6318885"/>
          <a:ext cx="288925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139065</xdr:colOff>
      <xdr:row>15</xdr:row>
      <xdr:rowOff>107950</xdr:rowOff>
    </xdr:from>
    <xdr:to>
      <xdr:col>9</xdr:col>
      <xdr:colOff>548640</xdr:colOff>
      <xdr:row>15</xdr:row>
      <xdr:rowOff>490855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749290" y="7441565"/>
          <a:ext cx="409575" cy="382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179294</xdr:colOff>
      <xdr:row>28</xdr:row>
      <xdr:rowOff>0</xdr:rowOff>
    </xdr:from>
    <xdr:to>
      <xdr:col>9</xdr:col>
      <xdr:colOff>538069</xdr:colOff>
      <xdr:row>28</xdr:row>
      <xdr:rowOff>354965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789295" y="13929360"/>
          <a:ext cx="358775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187325</xdr:colOff>
      <xdr:row>30</xdr:row>
      <xdr:rowOff>88900</xdr:rowOff>
    </xdr:from>
    <xdr:to>
      <xdr:col>9</xdr:col>
      <xdr:colOff>596900</xdr:colOff>
      <xdr:row>30</xdr:row>
      <xdr:rowOff>471805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797550" y="15032990"/>
          <a:ext cx="409575" cy="382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271145</xdr:colOff>
      <xdr:row>20</xdr:row>
      <xdr:rowOff>103505</xdr:rowOff>
    </xdr:from>
    <xdr:to>
      <xdr:col>9</xdr:col>
      <xdr:colOff>541767</xdr:colOff>
      <xdr:row>20</xdr:row>
      <xdr:rowOff>411448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881370" y="9973945"/>
          <a:ext cx="270510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173990</xdr:colOff>
      <xdr:row>28</xdr:row>
      <xdr:rowOff>22225</xdr:rowOff>
    </xdr:from>
    <xdr:to>
      <xdr:col>9</xdr:col>
      <xdr:colOff>648970</xdr:colOff>
      <xdr:row>28</xdr:row>
      <xdr:rowOff>474345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784215" y="13951585"/>
          <a:ext cx="474980" cy="452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172338</xdr:colOff>
      <xdr:row>13</xdr:row>
      <xdr:rowOff>67235</xdr:rowOff>
    </xdr:from>
    <xdr:to>
      <xdr:col>9</xdr:col>
      <xdr:colOff>560531</xdr:colOff>
      <xdr:row>13</xdr:row>
      <xdr:rowOff>464168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782310" y="6385560"/>
          <a:ext cx="387985" cy="39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200025</xdr:colOff>
      <xdr:row>10</xdr:row>
      <xdr:rowOff>125185</xdr:rowOff>
    </xdr:from>
    <xdr:to>
      <xdr:col>9</xdr:col>
      <xdr:colOff>438150</xdr:colOff>
      <xdr:row>10</xdr:row>
      <xdr:rowOff>296635</xdr:rowOff>
    </xdr:to>
    <xdr:pic>
      <xdr:nvPicPr>
        <xdr:cNvPr id="6" name="Picture 18700" descr="J)5YS357X@ZA`GLO%GGAFF2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0250" y="492188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110218</xdr:colOff>
      <xdr:row>11</xdr:row>
      <xdr:rowOff>97972</xdr:rowOff>
    </xdr:from>
    <xdr:to>
      <xdr:col>9</xdr:col>
      <xdr:colOff>605518</xdr:colOff>
      <xdr:row>11</xdr:row>
      <xdr:rowOff>326572</xdr:rowOff>
    </xdr:to>
    <xdr:pic>
      <xdr:nvPicPr>
        <xdr:cNvPr id="8" name="Picture 18743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0080" y="540194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231322</xdr:colOff>
      <xdr:row>12</xdr:row>
      <xdr:rowOff>95250</xdr:rowOff>
    </xdr:from>
    <xdr:to>
      <xdr:col>9</xdr:col>
      <xdr:colOff>612322</xdr:colOff>
      <xdr:row>12</xdr:row>
      <xdr:rowOff>394314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07885" y="4679950"/>
          <a:ext cx="381000" cy="29845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13</xdr:row>
      <xdr:rowOff>95251</xdr:rowOff>
    </xdr:from>
    <xdr:to>
      <xdr:col>9</xdr:col>
      <xdr:colOff>625929</xdr:colOff>
      <xdr:row>13</xdr:row>
      <xdr:rowOff>411957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25970" y="5187315"/>
          <a:ext cx="476250" cy="316230"/>
        </a:xfrm>
        <a:prstGeom prst="rect">
          <a:avLst/>
        </a:prstGeom>
      </xdr:spPr>
    </xdr:pic>
    <xdr:clientData/>
  </xdr:twoCellAnchor>
  <xdr:twoCellAnchor>
    <xdr:from>
      <xdr:col>9</xdr:col>
      <xdr:colOff>163287</xdr:colOff>
      <xdr:row>14</xdr:row>
      <xdr:rowOff>68035</xdr:rowOff>
    </xdr:from>
    <xdr:to>
      <xdr:col>9</xdr:col>
      <xdr:colOff>582406</xdr:colOff>
      <xdr:row>14</xdr:row>
      <xdr:rowOff>394606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39940" y="5667375"/>
          <a:ext cx="419100" cy="326390"/>
        </a:xfrm>
        <a:prstGeom prst="rect">
          <a:avLst/>
        </a:prstGeom>
      </xdr:spPr>
    </xdr:pic>
    <xdr:clientData/>
  </xdr:twoCellAnchor>
  <xdr:twoCellAnchor>
    <xdr:from>
      <xdr:col>9</xdr:col>
      <xdr:colOff>155865</xdr:colOff>
      <xdr:row>16</xdr:row>
      <xdr:rowOff>121227</xdr:rowOff>
    </xdr:from>
    <xdr:to>
      <xdr:col>9</xdr:col>
      <xdr:colOff>658092</xdr:colOff>
      <xdr:row>16</xdr:row>
      <xdr:rowOff>419100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32320" y="6734810"/>
          <a:ext cx="502285" cy="298450"/>
        </a:xfrm>
        <a:prstGeom prst="rect">
          <a:avLst/>
        </a:prstGeom>
      </xdr:spPr>
    </xdr:pic>
    <xdr:clientData/>
  </xdr:twoCellAnchor>
  <xdr:twoCellAnchor>
    <xdr:from>
      <xdr:col>9</xdr:col>
      <xdr:colOff>86590</xdr:colOff>
      <xdr:row>18</xdr:row>
      <xdr:rowOff>17318</xdr:rowOff>
    </xdr:from>
    <xdr:to>
      <xdr:col>9</xdr:col>
      <xdr:colOff>571499</xdr:colOff>
      <xdr:row>18</xdr:row>
      <xdr:rowOff>443544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3105" y="7646035"/>
          <a:ext cx="484505" cy="426085"/>
        </a:xfrm>
        <a:prstGeom prst="rect">
          <a:avLst/>
        </a:prstGeom>
      </xdr:spPr>
    </xdr:pic>
    <xdr:clientData/>
  </xdr:twoCellAnchor>
  <xdr:twoCellAnchor>
    <xdr:from>
      <xdr:col>9</xdr:col>
      <xdr:colOff>103910</xdr:colOff>
      <xdr:row>17</xdr:row>
      <xdr:rowOff>86592</xdr:rowOff>
    </xdr:from>
    <xdr:to>
      <xdr:col>9</xdr:col>
      <xdr:colOff>597112</xdr:colOff>
      <xdr:row>17</xdr:row>
      <xdr:rowOff>363682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80250" y="7207885"/>
          <a:ext cx="493395" cy="276860"/>
        </a:xfrm>
        <a:prstGeom prst="rect">
          <a:avLst/>
        </a:prstGeom>
      </xdr:spPr>
    </xdr:pic>
    <xdr:clientData/>
  </xdr:twoCellAnchor>
  <xdr:twoCellAnchor>
    <xdr:from>
      <xdr:col>9</xdr:col>
      <xdr:colOff>155864</xdr:colOff>
      <xdr:row>25</xdr:row>
      <xdr:rowOff>69273</xdr:rowOff>
    </xdr:from>
    <xdr:to>
      <xdr:col>9</xdr:col>
      <xdr:colOff>588818</xdr:colOff>
      <xdr:row>25</xdr:row>
      <xdr:rowOff>397172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132320" y="11249660"/>
          <a:ext cx="433070" cy="327660"/>
        </a:xfrm>
        <a:prstGeom prst="rect">
          <a:avLst/>
        </a:prstGeom>
      </xdr:spPr>
    </xdr:pic>
    <xdr:clientData/>
  </xdr:twoCellAnchor>
  <xdr:twoCellAnchor>
    <xdr:from>
      <xdr:col>9</xdr:col>
      <xdr:colOff>180713</xdr:colOff>
      <xdr:row>26</xdr:row>
      <xdr:rowOff>34637</xdr:rowOff>
    </xdr:from>
    <xdr:to>
      <xdr:col>9</xdr:col>
      <xdr:colOff>561713</xdr:colOff>
      <xdr:row>26</xdr:row>
      <xdr:rowOff>455480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157085" y="11722100"/>
          <a:ext cx="381000" cy="421005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33</xdr:row>
      <xdr:rowOff>96378</xdr:rowOff>
    </xdr:from>
    <xdr:to>
      <xdr:col>9</xdr:col>
      <xdr:colOff>736695</xdr:colOff>
      <xdr:row>33</xdr:row>
      <xdr:rowOff>314739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00570" y="15335250"/>
          <a:ext cx="609600" cy="218440"/>
        </a:xfrm>
        <a:prstGeom prst="rect">
          <a:avLst/>
        </a:prstGeom>
      </xdr:spPr>
    </xdr:pic>
    <xdr:clientData/>
  </xdr:twoCellAnchor>
  <xdr:twoCellAnchor>
    <xdr:from>
      <xdr:col>9</xdr:col>
      <xdr:colOff>198783</xdr:colOff>
      <xdr:row>34</xdr:row>
      <xdr:rowOff>115957</xdr:rowOff>
    </xdr:from>
    <xdr:to>
      <xdr:col>9</xdr:col>
      <xdr:colOff>447261</xdr:colOff>
      <xdr:row>34</xdr:row>
      <xdr:rowOff>441967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175500" y="15862300"/>
          <a:ext cx="248285" cy="326390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9</xdr:row>
      <xdr:rowOff>33618</xdr:rowOff>
    </xdr:from>
    <xdr:to>
      <xdr:col>9</xdr:col>
      <xdr:colOff>616281</xdr:colOff>
      <xdr:row>9</xdr:row>
      <xdr:rowOff>485992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144385" y="3095625"/>
          <a:ext cx="448310" cy="452755"/>
        </a:xfrm>
        <a:prstGeom prst="rect">
          <a:avLst/>
        </a:prstGeom>
      </xdr:spPr>
    </xdr:pic>
    <xdr:clientData/>
  </xdr:twoCellAnchor>
  <xdr:twoCellAnchor>
    <xdr:from>
      <xdr:col>9</xdr:col>
      <xdr:colOff>156885</xdr:colOff>
      <xdr:row>40</xdr:row>
      <xdr:rowOff>30375</xdr:rowOff>
    </xdr:from>
    <xdr:to>
      <xdr:col>9</xdr:col>
      <xdr:colOff>638736</xdr:colOff>
      <xdr:row>40</xdr:row>
      <xdr:rowOff>30375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133590" y="18820765"/>
          <a:ext cx="481330" cy="0"/>
        </a:xfrm>
        <a:prstGeom prst="rect">
          <a:avLst/>
        </a:prstGeom>
      </xdr:spPr>
    </xdr:pic>
    <xdr:clientData/>
  </xdr:twoCellAnchor>
  <xdr:twoCellAnchor>
    <xdr:from>
      <xdr:col>8</xdr:col>
      <xdr:colOff>369796</xdr:colOff>
      <xdr:row>40</xdr:row>
      <xdr:rowOff>229703</xdr:rowOff>
    </xdr:from>
    <xdr:to>
      <xdr:col>9</xdr:col>
      <xdr:colOff>739590</xdr:colOff>
      <xdr:row>40</xdr:row>
      <xdr:rowOff>318739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976745" y="19020155"/>
          <a:ext cx="733425" cy="88900"/>
        </a:xfrm>
        <a:prstGeom prst="rect">
          <a:avLst/>
        </a:prstGeom>
      </xdr:spPr>
    </xdr:pic>
    <xdr:clientData/>
  </xdr:twoCellAnchor>
  <xdr:twoCellAnchor>
    <xdr:from>
      <xdr:col>9</xdr:col>
      <xdr:colOff>100855</xdr:colOff>
      <xdr:row>41</xdr:row>
      <xdr:rowOff>123264</xdr:rowOff>
    </xdr:from>
    <xdr:to>
      <xdr:col>9</xdr:col>
      <xdr:colOff>694509</xdr:colOff>
      <xdr:row>41</xdr:row>
      <xdr:rowOff>429896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077075" y="19421475"/>
          <a:ext cx="593725" cy="306705"/>
        </a:xfrm>
        <a:prstGeom prst="rect">
          <a:avLst/>
        </a:prstGeom>
      </xdr:spPr>
    </xdr:pic>
    <xdr:clientData/>
  </xdr:twoCellAnchor>
  <xdr:twoCellAnchor>
    <xdr:from>
      <xdr:col>9</xdr:col>
      <xdr:colOff>78442</xdr:colOff>
      <xdr:row>42</xdr:row>
      <xdr:rowOff>97654</xdr:rowOff>
    </xdr:from>
    <xdr:to>
      <xdr:col>9</xdr:col>
      <xdr:colOff>705970</xdr:colOff>
      <xdr:row>42</xdr:row>
      <xdr:rowOff>425345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054850" y="19902805"/>
          <a:ext cx="627380" cy="327660"/>
        </a:xfrm>
        <a:prstGeom prst="rect">
          <a:avLst/>
        </a:prstGeom>
      </xdr:spPr>
    </xdr:pic>
    <xdr:clientData/>
  </xdr:twoCellAnchor>
  <xdr:twoCellAnchor>
    <xdr:from>
      <xdr:col>9</xdr:col>
      <xdr:colOff>22413</xdr:colOff>
      <xdr:row>43</xdr:row>
      <xdr:rowOff>163056</xdr:rowOff>
    </xdr:from>
    <xdr:to>
      <xdr:col>9</xdr:col>
      <xdr:colOff>728382</xdr:colOff>
      <xdr:row>43</xdr:row>
      <xdr:rowOff>310705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998970" y="20475575"/>
          <a:ext cx="706120" cy="147955"/>
        </a:xfrm>
        <a:prstGeom prst="rect">
          <a:avLst/>
        </a:prstGeom>
      </xdr:spPr>
    </xdr:pic>
    <xdr:clientData/>
  </xdr:twoCellAnchor>
  <xdr:twoCellAnchor>
    <xdr:from>
      <xdr:col>9</xdr:col>
      <xdr:colOff>56030</xdr:colOff>
      <xdr:row>44</xdr:row>
      <xdr:rowOff>183411</xdr:rowOff>
    </xdr:from>
    <xdr:to>
      <xdr:col>9</xdr:col>
      <xdr:colOff>649942</xdr:colOff>
      <xdr:row>44</xdr:row>
      <xdr:rowOff>362852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032625" y="21003260"/>
          <a:ext cx="593725" cy="179705"/>
        </a:xfrm>
        <a:prstGeom prst="rect">
          <a:avLst/>
        </a:prstGeom>
      </xdr:spPr>
    </xdr:pic>
    <xdr:clientData/>
  </xdr:twoCellAnchor>
  <xdr:twoCellAnchor>
    <xdr:from>
      <xdr:col>9</xdr:col>
      <xdr:colOff>44824</xdr:colOff>
      <xdr:row>45</xdr:row>
      <xdr:rowOff>171307</xdr:rowOff>
    </xdr:from>
    <xdr:to>
      <xdr:col>9</xdr:col>
      <xdr:colOff>784411</xdr:colOff>
      <xdr:row>45</xdr:row>
      <xdr:rowOff>376901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021195" y="21498560"/>
          <a:ext cx="688975" cy="205740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46</xdr:row>
      <xdr:rowOff>208505</xdr:rowOff>
    </xdr:from>
    <xdr:to>
      <xdr:col>9</xdr:col>
      <xdr:colOff>762000</xdr:colOff>
      <xdr:row>46</xdr:row>
      <xdr:rowOff>367425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009765" y="22043390"/>
          <a:ext cx="700405" cy="158750"/>
        </a:xfrm>
        <a:prstGeom prst="rect">
          <a:avLst/>
        </a:prstGeom>
      </xdr:spPr>
    </xdr:pic>
    <xdr:clientData/>
  </xdr:twoCellAnchor>
  <xdr:twoCellAnchor>
    <xdr:from>
      <xdr:col>9</xdr:col>
      <xdr:colOff>179295</xdr:colOff>
      <xdr:row>36</xdr:row>
      <xdr:rowOff>53367</xdr:rowOff>
    </xdr:from>
    <xdr:to>
      <xdr:col>9</xdr:col>
      <xdr:colOff>560295</xdr:colOff>
      <xdr:row>36</xdr:row>
      <xdr:rowOff>442806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155815" y="16814800"/>
          <a:ext cx="381000" cy="389255"/>
        </a:xfrm>
        <a:prstGeom prst="rect">
          <a:avLst/>
        </a:prstGeom>
      </xdr:spPr>
    </xdr:pic>
    <xdr:clientData/>
  </xdr:twoCellAnchor>
  <xdr:twoCellAnchor>
    <xdr:from>
      <xdr:col>9</xdr:col>
      <xdr:colOff>156883</xdr:colOff>
      <xdr:row>38</xdr:row>
      <xdr:rowOff>33446</xdr:rowOff>
    </xdr:from>
    <xdr:to>
      <xdr:col>9</xdr:col>
      <xdr:colOff>560294</xdr:colOff>
      <xdr:row>38</xdr:row>
      <xdr:rowOff>463751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133590" y="17809210"/>
          <a:ext cx="403225" cy="430530"/>
        </a:xfrm>
        <a:prstGeom prst="rect">
          <a:avLst/>
        </a:prstGeom>
      </xdr:spPr>
    </xdr:pic>
    <xdr:clientData/>
  </xdr:twoCellAnchor>
  <xdr:twoCellAnchor>
    <xdr:from>
      <xdr:col>9</xdr:col>
      <xdr:colOff>133350</xdr:colOff>
      <xdr:row>37</xdr:row>
      <xdr:rowOff>68489</xdr:rowOff>
    </xdr:from>
    <xdr:to>
      <xdr:col>9</xdr:col>
      <xdr:colOff>657225</xdr:colOff>
      <xdr:row>37</xdr:row>
      <xdr:rowOff>466634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110095" y="17336770"/>
          <a:ext cx="523875" cy="398145"/>
        </a:xfrm>
        <a:prstGeom prst="rect">
          <a:avLst/>
        </a:prstGeom>
      </xdr:spPr>
    </xdr:pic>
    <xdr:clientData/>
  </xdr:twoCellAnchor>
  <xdr:twoCellAnchor>
    <xdr:from>
      <xdr:col>9</xdr:col>
      <xdr:colOff>228600</xdr:colOff>
      <xdr:row>35</xdr:row>
      <xdr:rowOff>55907</xdr:rowOff>
    </xdr:from>
    <xdr:to>
      <xdr:col>9</xdr:col>
      <xdr:colOff>619125</xdr:colOff>
      <xdr:row>35</xdr:row>
      <xdr:rowOff>497370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205345" y="16309975"/>
          <a:ext cx="390525" cy="441325"/>
        </a:xfrm>
        <a:prstGeom prst="rect">
          <a:avLst/>
        </a:prstGeom>
      </xdr:spPr>
    </xdr:pic>
    <xdr:clientData/>
  </xdr:twoCellAnchor>
  <xdr:twoCellAnchor>
    <xdr:from>
      <xdr:col>9</xdr:col>
      <xdr:colOff>103909</xdr:colOff>
      <xdr:row>27</xdr:row>
      <xdr:rowOff>155864</xdr:rowOff>
    </xdr:from>
    <xdr:to>
      <xdr:col>9</xdr:col>
      <xdr:colOff>623454</xdr:colOff>
      <xdr:row>27</xdr:row>
      <xdr:rowOff>390912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080250" y="12350750"/>
          <a:ext cx="519430" cy="23495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112060</xdr:colOff>
      <xdr:row>39</xdr:row>
      <xdr:rowOff>71699</xdr:rowOff>
    </xdr:from>
    <xdr:to>
      <xdr:col>9</xdr:col>
      <xdr:colOff>694990</xdr:colOff>
      <xdr:row>39</xdr:row>
      <xdr:rowOff>472384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088505" y="18354675"/>
          <a:ext cx="582930" cy="400685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10</xdr:row>
      <xdr:rowOff>33618</xdr:rowOff>
    </xdr:from>
    <xdr:to>
      <xdr:col>9</xdr:col>
      <xdr:colOff>616281</xdr:colOff>
      <xdr:row>10</xdr:row>
      <xdr:rowOff>485992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144385" y="3602990"/>
          <a:ext cx="448310" cy="45275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190501</xdr:colOff>
      <xdr:row>11</xdr:row>
      <xdr:rowOff>67237</xdr:rowOff>
    </xdr:from>
    <xdr:to>
      <xdr:col>9</xdr:col>
      <xdr:colOff>659131</xdr:colOff>
      <xdr:row>11</xdr:row>
      <xdr:rowOff>437442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167245" y="4144010"/>
          <a:ext cx="468630" cy="37020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136073</xdr:colOff>
      <xdr:row>15</xdr:row>
      <xdr:rowOff>95251</xdr:rowOff>
    </xdr:from>
    <xdr:to>
      <xdr:col>9</xdr:col>
      <xdr:colOff>539298</xdr:colOff>
      <xdr:row>15</xdr:row>
      <xdr:rowOff>462281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D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112635" y="6202045"/>
          <a:ext cx="403225" cy="367030"/>
        </a:xfrm>
        <a:prstGeom prst="rect">
          <a:avLst/>
        </a:prstGeom>
      </xdr:spPr>
    </xdr:pic>
    <xdr:clientData/>
  </xdr:twoCellAnchor>
  <xdr:twoCellAnchor>
    <xdr:from>
      <xdr:col>9</xdr:col>
      <xdr:colOff>95250</xdr:colOff>
      <xdr:row>22</xdr:row>
      <xdr:rowOff>161925</xdr:rowOff>
    </xdr:from>
    <xdr:to>
      <xdr:col>9</xdr:col>
      <xdr:colOff>466725</xdr:colOff>
      <xdr:row>22</xdr:row>
      <xdr:rowOff>419100</xdr:rowOff>
    </xdr:to>
    <xdr:pic>
      <xdr:nvPicPr>
        <xdr:cNvPr id="30" name="Picture 8253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1995" y="982027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23</xdr:row>
      <xdr:rowOff>104775</xdr:rowOff>
    </xdr:from>
    <xdr:to>
      <xdr:col>9</xdr:col>
      <xdr:colOff>409575</xdr:colOff>
      <xdr:row>23</xdr:row>
      <xdr:rowOff>452187</xdr:rowOff>
    </xdr:to>
    <xdr:pic>
      <xdr:nvPicPr>
        <xdr:cNvPr id="31" name="Picture 8254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1995" y="10270490"/>
          <a:ext cx="314325" cy="347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24</xdr:row>
      <xdr:rowOff>104775</xdr:rowOff>
    </xdr:from>
    <xdr:to>
      <xdr:col>9</xdr:col>
      <xdr:colOff>381000</xdr:colOff>
      <xdr:row>24</xdr:row>
      <xdr:rowOff>285750</xdr:rowOff>
    </xdr:to>
    <xdr:pic>
      <xdr:nvPicPr>
        <xdr:cNvPr id="32" name="Picture 13522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1995" y="10777855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145676</xdr:colOff>
      <xdr:row>19</xdr:row>
      <xdr:rowOff>73889</xdr:rowOff>
    </xdr:from>
    <xdr:to>
      <xdr:col>9</xdr:col>
      <xdr:colOff>560331</xdr:colOff>
      <xdr:row>19</xdr:row>
      <xdr:rowOff>382499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122160" y="8209915"/>
          <a:ext cx="414655" cy="308610"/>
        </a:xfrm>
        <a:prstGeom prst="rect">
          <a:avLst/>
        </a:prstGeom>
      </xdr:spPr>
    </xdr:pic>
    <xdr:clientData/>
  </xdr:twoCellAnchor>
  <xdr:twoCellAnchor editAs="oneCell">
    <xdr:from>
      <xdr:col>9</xdr:col>
      <xdr:colOff>145545</xdr:colOff>
      <xdr:row>20</xdr:row>
      <xdr:rowOff>67234</xdr:rowOff>
    </xdr:from>
    <xdr:to>
      <xdr:col>9</xdr:col>
      <xdr:colOff>594490</xdr:colOff>
      <xdr:row>20</xdr:row>
      <xdr:rowOff>414579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D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122160" y="8710295"/>
          <a:ext cx="448945" cy="347345"/>
        </a:xfrm>
        <a:prstGeom prst="rect">
          <a:avLst/>
        </a:prstGeom>
      </xdr:spPr>
    </xdr:pic>
    <xdr:clientData/>
  </xdr:twoCellAnchor>
  <xdr:twoCellAnchor editAs="oneCell">
    <xdr:from>
      <xdr:col>9</xdr:col>
      <xdr:colOff>100853</xdr:colOff>
      <xdr:row>21</xdr:row>
      <xdr:rowOff>78441</xdr:rowOff>
    </xdr:from>
    <xdr:to>
      <xdr:col>9</xdr:col>
      <xdr:colOff>653938</xdr:colOff>
      <xdr:row>21</xdr:row>
      <xdr:rowOff>448011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D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077075" y="9229090"/>
          <a:ext cx="553085" cy="369570"/>
        </a:xfrm>
        <a:prstGeom prst="rect">
          <a:avLst/>
        </a:prstGeom>
      </xdr:spPr>
    </xdr:pic>
    <xdr:clientData/>
  </xdr:twoCellAnchor>
  <xdr:twoCellAnchor>
    <xdr:from>
      <xdr:col>9</xdr:col>
      <xdr:colOff>133741</xdr:colOff>
      <xdr:row>31</xdr:row>
      <xdr:rowOff>105677</xdr:rowOff>
    </xdr:from>
    <xdr:to>
      <xdr:col>9</xdr:col>
      <xdr:colOff>424700</xdr:colOff>
      <xdr:row>31</xdr:row>
      <xdr:rowOff>271329</xdr:rowOff>
    </xdr:to>
    <xdr:pic>
      <xdr:nvPicPr>
        <xdr:cNvPr id="36" name="Picture 36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0095" y="14330045"/>
          <a:ext cx="290830" cy="165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89039</xdr:colOff>
      <xdr:row>29</xdr:row>
      <xdr:rowOff>99392</xdr:rowOff>
    </xdr:from>
    <xdr:to>
      <xdr:col>9</xdr:col>
      <xdr:colOff>421825</xdr:colOff>
      <xdr:row>29</xdr:row>
      <xdr:rowOff>273327</xdr:rowOff>
    </xdr:to>
    <xdr:pic>
      <xdr:nvPicPr>
        <xdr:cNvPr id="37" name="Picture 42">
          <a:extLst>
            <a:ext uri="{FF2B5EF4-FFF2-40B4-BE49-F238E27FC236}">
              <a16:creationId xmlns:a16="http://schemas.microsoft.com/office/drawing/2014/main" id="{00000000-0008-0000-0D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65645" y="13308965"/>
          <a:ext cx="332740" cy="173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120926</xdr:colOff>
      <xdr:row>30</xdr:row>
      <xdr:rowOff>99392</xdr:rowOff>
    </xdr:from>
    <xdr:to>
      <xdr:col>9</xdr:col>
      <xdr:colOff>451425</xdr:colOff>
      <xdr:row>30</xdr:row>
      <xdr:rowOff>281609</xdr:rowOff>
    </xdr:to>
    <xdr:pic>
      <xdr:nvPicPr>
        <xdr:cNvPr id="38" name="Picture 42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97395" y="13816330"/>
          <a:ext cx="330200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28</xdr:row>
      <xdr:rowOff>285750</xdr:rowOff>
    </xdr:from>
    <xdr:to>
      <xdr:col>9</xdr:col>
      <xdr:colOff>476250</xdr:colOff>
      <xdr:row>28</xdr:row>
      <xdr:rowOff>441014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43420" y="12988290"/>
          <a:ext cx="409575" cy="154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124239</xdr:colOff>
      <xdr:row>32</xdr:row>
      <xdr:rowOff>96378</xdr:rowOff>
    </xdr:from>
    <xdr:to>
      <xdr:col>9</xdr:col>
      <xdr:colOff>736695</xdr:colOff>
      <xdr:row>32</xdr:row>
      <xdr:rowOff>314739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D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00570" y="14827885"/>
          <a:ext cx="609600" cy="21844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122464</xdr:colOff>
      <xdr:row>47</xdr:row>
      <xdr:rowOff>204107</xdr:rowOff>
    </xdr:from>
    <xdr:to>
      <xdr:col>9</xdr:col>
      <xdr:colOff>612684</xdr:colOff>
      <xdr:row>47</xdr:row>
      <xdr:rowOff>446677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D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098665" y="22546310"/>
          <a:ext cx="490220" cy="24257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108857</xdr:colOff>
      <xdr:row>48</xdr:row>
      <xdr:rowOff>68036</xdr:rowOff>
    </xdr:from>
    <xdr:to>
      <xdr:col>9</xdr:col>
      <xdr:colOff>667022</xdr:colOff>
      <xdr:row>48</xdr:row>
      <xdr:rowOff>355691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D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085330" y="22917785"/>
          <a:ext cx="558165" cy="28765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49</xdr:row>
      <xdr:rowOff>68035</xdr:rowOff>
    </xdr:from>
    <xdr:to>
      <xdr:col>9</xdr:col>
      <xdr:colOff>623117</xdr:colOff>
      <xdr:row>49</xdr:row>
      <xdr:rowOff>339815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D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112635" y="23425150"/>
          <a:ext cx="487045" cy="271780"/>
        </a:xfrm>
        <a:prstGeom prst="rect">
          <a:avLst/>
        </a:prstGeom>
      </xdr:spPr>
    </xdr:pic>
    <xdr:clientData/>
  </xdr:twoCellAnchor>
  <xdr:twoCellAnchor editAs="oneCell">
    <xdr:from>
      <xdr:col>9</xdr:col>
      <xdr:colOff>54428</xdr:colOff>
      <xdr:row>50</xdr:row>
      <xdr:rowOff>81643</xdr:rowOff>
    </xdr:from>
    <xdr:to>
      <xdr:col>9</xdr:col>
      <xdr:colOff>637358</xdr:colOff>
      <xdr:row>50</xdr:row>
      <xdr:rowOff>340088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D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30720" y="23945850"/>
          <a:ext cx="582930" cy="258445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122464</xdr:colOff>
      <xdr:row>51</xdr:row>
      <xdr:rowOff>81643</xdr:rowOff>
    </xdr:from>
    <xdr:to>
      <xdr:col>9</xdr:col>
      <xdr:colOff>662214</xdr:colOff>
      <xdr:row>51</xdr:row>
      <xdr:rowOff>367393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D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098665" y="24453215"/>
          <a:ext cx="539750" cy="285750"/>
        </a:xfrm>
        <a:prstGeom prst="rect">
          <a:avLst/>
        </a:prstGeom>
      </xdr:spPr>
    </xdr:pic>
    <xdr:clientData/>
  </xdr:twoCellAnchor>
  <xdr:twoCellAnchor editAs="oneCell">
    <xdr:from>
      <xdr:col>9</xdr:col>
      <xdr:colOff>68035</xdr:colOff>
      <xdr:row>52</xdr:row>
      <xdr:rowOff>122465</xdr:rowOff>
    </xdr:from>
    <xdr:to>
      <xdr:col>9</xdr:col>
      <xdr:colOff>619215</xdr:colOff>
      <xdr:row>52</xdr:row>
      <xdr:rowOff>435520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D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044690" y="25001220"/>
          <a:ext cx="551180" cy="313055"/>
        </a:xfrm>
        <a:prstGeom prst="rect">
          <a:avLst/>
        </a:prstGeom>
      </xdr:spPr>
    </xdr:pic>
    <xdr:clientData/>
  </xdr:twoCellAnchor>
  <xdr:twoCellAnchor editAs="oneCell">
    <xdr:from>
      <xdr:col>9</xdr:col>
      <xdr:colOff>54429</xdr:colOff>
      <xdr:row>53</xdr:row>
      <xdr:rowOff>68036</xdr:rowOff>
    </xdr:from>
    <xdr:to>
      <xdr:col>10</xdr:col>
      <xdr:colOff>454</xdr:colOff>
      <xdr:row>53</xdr:row>
      <xdr:rowOff>376646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030720" y="25454610"/>
          <a:ext cx="679450" cy="308610"/>
        </a:xfrm>
        <a:prstGeom prst="rect">
          <a:avLst/>
        </a:prstGeom>
      </xdr:spPr>
    </xdr:pic>
    <xdr:clientData/>
  </xdr:twoCellAnchor>
  <xdr:twoCellAnchor editAs="oneCell">
    <xdr:from>
      <xdr:col>9</xdr:col>
      <xdr:colOff>43543</xdr:colOff>
      <xdr:row>54</xdr:row>
      <xdr:rowOff>97971</xdr:rowOff>
    </xdr:from>
    <xdr:to>
      <xdr:col>10</xdr:col>
      <xdr:colOff>363</xdr:colOff>
      <xdr:row>54</xdr:row>
      <xdr:rowOff>406581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019925" y="25991820"/>
          <a:ext cx="690245" cy="30861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287193</xdr:colOff>
      <xdr:row>9</xdr:row>
      <xdr:rowOff>130787</xdr:rowOff>
    </xdr:from>
    <xdr:to>
      <xdr:col>9</xdr:col>
      <xdr:colOff>572943</xdr:colOff>
      <xdr:row>9</xdr:row>
      <xdr:rowOff>464162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16195" y="4515485"/>
          <a:ext cx="285750" cy="31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10</xdr:row>
      <xdr:rowOff>122465</xdr:rowOff>
    </xdr:from>
    <xdr:to>
      <xdr:col>9</xdr:col>
      <xdr:colOff>686640</xdr:colOff>
      <xdr:row>10</xdr:row>
      <xdr:rowOff>326572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5065" y="4953000"/>
          <a:ext cx="475615" cy="204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231322</xdr:colOff>
      <xdr:row>11</xdr:row>
      <xdr:rowOff>136071</xdr:rowOff>
    </xdr:from>
    <xdr:to>
      <xdr:col>9</xdr:col>
      <xdr:colOff>598714</xdr:colOff>
      <xdr:row>11</xdr:row>
      <xdr:rowOff>476250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060315" y="5412740"/>
          <a:ext cx="36703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163286</xdr:colOff>
      <xdr:row>12</xdr:row>
      <xdr:rowOff>81643</xdr:rowOff>
    </xdr:from>
    <xdr:to>
      <xdr:col>9</xdr:col>
      <xdr:colOff>625929</xdr:colOff>
      <xdr:row>12</xdr:row>
      <xdr:rowOff>489858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2370" y="5803900"/>
          <a:ext cx="448310" cy="364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4</xdr:row>
      <xdr:rowOff>125506</xdr:rowOff>
    </xdr:from>
    <xdr:to>
      <xdr:col>9</xdr:col>
      <xdr:colOff>603358</xdr:colOff>
      <xdr:row>4</xdr:row>
      <xdr:rowOff>550048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10150" y="228155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3</xdr:row>
      <xdr:rowOff>125506</xdr:rowOff>
    </xdr:from>
    <xdr:to>
      <xdr:col>9</xdr:col>
      <xdr:colOff>603358</xdr:colOff>
      <xdr:row>3</xdr:row>
      <xdr:rowOff>550048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10150" y="183578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5</xdr:row>
      <xdr:rowOff>125506</xdr:rowOff>
    </xdr:from>
    <xdr:to>
      <xdr:col>9</xdr:col>
      <xdr:colOff>603358</xdr:colOff>
      <xdr:row>5</xdr:row>
      <xdr:rowOff>550048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10150" y="272732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7</xdr:row>
      <xdr:rowOff>125506</xdr:rowOff>
    </xdr:from>
    <xdr:to>
      <xdr:col>9</xdr:col>
      <xdr:colOff>603358</xdr:colOff>
      <xdr:row>7</xdr:row>
      <xdr:rowOff>550048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10150" y="361886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6</xdr:row>
      <xdr:rowOff>125506</xdr:rowOff>
    </xdr:from>
    <xdr:to>
      <xdr:col>9</xdr:col>
      <xdr:colOff>603358</xdr:colOff>
      <xdr:row>6</xdr:row>
      <xdr:rowOff>550048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10150" y="3173095"/>
          <a:ext cx="422275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/&#24179;&#21488;&#21270;/&#35843;&#35282;&#22120;/2.&#45824;&#50808;&#44277;&#47928;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z/Desktop/&#20215;&#20540;&#24037;&#31243;/&#25253;&#20215;&#34920;&#26679;-&#25913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J6P&#25104;&#26412;&#26680;&#31639;&#21021;&#29256;BOM(xlsx)/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/01-BOM&#31867;/04-&#24037;&#33402;BOM/06-&#25104;&#26412;&#26680;&#31639;/DZ15221519970/2.&#45824;&#50808;&#44277;&#47928;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/&#25253;&#20215;&#20250;&#35745;/1.0&#20195;&#30721;&#22522;&#30784;&#20449;&#24687;/&#20195;&#30721;112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기안"/>
      <sheetName val="Import"/>
      <sheetName val="总表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협조전"/>
      <sheetName val="Constant"/>
      <sheetName val="Import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차수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BUS제원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2.대외공문"/>
      <sheetName val="GRACE"/>
      <sheetName val="总表"/>
      <sheetName val="RD제품개발투자비(매가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기안"/>
      <sheetName val="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협조전"/>
      <sheetName val="Product Cost Summary"/>
      <sheetName val="신규DEP"/>
      <sheetName val="总表"/>
      <sheetName val="차수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Constant"/>
      <sheetName val="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US제원1"/>
      <sheetName val="총괄표"/>
      <sheetName val="DBL LPG시험"/>
      <sheetName val="Constant"/>
      <sheetName val="GRACE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D제품개발투자비(매가)"/>
      <sheetName val="BUS제원1"/>
      <sheetName val="2.대외공문"/>
      <sheetName val="GRACE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.대외공문"/>
      <sheetName val="Import"/>
      <sheetName val="MODST"/>
      <sheetName val="R&amp;D"/>
      <sheetName val="RD제품개발투자비(매가)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5.세운W-A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Barwertberechnung (3)"/>
      <sheetName val="Vorbereitende Eingaben (Teil 1)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汇总表 (2)"/>
    </sheetNames>
    <sheetDataSet>
      <sheetData sheetId="0" refreshError="1">
        <row r="2">
          <cell r="B2" t="str">
            <v>REM0002519</v>
          </cell>
          <cell r="C2" t="str">
            <v>01.01.01.002</v>
          </cell>
        </row>
        <row r="3">
          <cell r="B3" t="str">
            <v>REM0002520</v>
          </cell>
          <cell r="C3" t="str">
            <v>01.01.01.007</v>
          </cell>
        </row>
        <row r="4">
          <cell r="B4" t="str">
            <v>REM0002521</v>
          </cell>
          <cell r="C4" t="str">
            <v>01.01.01.008</v>
          </cell>
        </row>
        <row r="5">
          <cell r="B5" t="str">
            <v>REM0002522</v>
          </cell>
          <cell r="C5" t="str">
            <v>01.01.01.009</v>
          </cell>
        </row>
        <row r="6">
          <cell r="B6" t="str">
            <v>REM0002523</v>
          </cell>
          <cell r="C6" t="str">
            <v>01.01.01.010</v>
          </cell>
        </row>
        <row r="7">
          <cell r="B7" t="str">
            <v>REM0002020</v>
          </cell>
          <cell r="C7" t="str">
            <v>01.01.01.011</v>
          </cell>
        </row>
        <row r="8">
          <cell r="B8" t="str">
            <v>REM0002021</v>
          </cell>
          <cell r="C8" t="str">
            <v>01.01.01.012</v>
          </cell>
        </row>
        <row r="9">
          <cell r="B9" t="str">
            <v>REM0002524</v>
          </cell>
          <cell r="C9" t="str">
            <v>01.01.01.013</v>
          </cell>
        </row>
        <row r="10">
          <cell r="B10" t="str">
            <v>REM0002525</v>
          </cell>
          <cell r="C10" t="str">
            <v>01.01.01.015</v>
          </cell>
        </row>
        <row r="11">
          <cell r="B11" t="str">
            <v>REM0002526</v>
          </cell>
          <cell r="C11" t="str">
            <v>01.01.01.016</v>
          </cell>
        </row>
        <row r="12">
          <cell r="B12" t="str">
            <v>REM0002527</v>
          </cell>
          <cell r="C12" t="str">
            <v>01.01.01.017</v>
          </cell>
        </row>
        <row r="13">
          <cell r="B13" t="str">
            <v>REM0002528</v>
          </cell>
          <cell r="C13" t="str">
            <v>01.01.01.018</v>
          </cell>
        </row>
        <row r="14">
          <cell r="B14" t="str">
            <v>REM0002529</v>
          </cell>
          <cell r="C14" t="str">
            <v>01.01.01.019</v>
          </cell>
        </row>
        <row r="15">
          <cell r="B15" t="str">
            <v>RSM0000074</v>
          </cell>
          <cell r="C15" t="str">
            <v>01.01.01.046</v>
          </cell>
        </row>
        <row r="16">
          <cell r="B16" t="str">
            <v>REM0002022</v>
          </cell>
          <cell r="C16" t="str">
            <v>01.01.01.051</v>
          </cell>
        </row>
        <row r="17">
          <cell r="B17" t="str">
            <v>REM0002023</v>
          </cell>
          <cell r="C17" t="str">
            <v>01.01.01.052</v>
          </cell>
        </row>
        <row r="18">
          <cell r="B18" t="str">
            <v>REM0002530</v>
          </cell>
          <cell r="C18" t="str">
            <v>01.01.01.053</v>
          </cell>
        </row>
        <row r="19">
          <cell r="B19" t="str">
            <v>REM0002531</v>
          </cell>
          <cell r="C19" t="str">
            <v>01.01.01.062</v>
          </cell>
        </row>
        <row r="20">
          <cell r="B20" t="str">
            <v>REM0001967</v>
          </cell>
          <cell r="C20" t="str">
            <v>01.01.01.092</v>
          </cell>
        </row>
        <row r="21">
          <cell r="B21" t="str">
            <v>REM0001966</v>
          </cell>
          <cell r="C21" t="str">
            <v>01.01.01.093</v>
          </cell>
        </row>
        <row r="22">
          <cell r="B22" t="str">
            <v>REM0002001</v>
          </cell>
          <cell r="C22" t="str">
            <v>01.01.01.094</v>
          </cell>
        </row>
        <row r="23">
          <cell r="B23" t="str">
            <v>REM0002000</v>
          </cell>
          <cell r="C23" t="str">
            <v>01.01.01.095</v>
          </cell>
        </row>
        <row r="24">
          <cell r="B24" t="str">
            <v>REM0002532</v>
          </cell>
          <cell r="C24" t="str">
            <v>01.01.01.099</v>
          </cell>
        </row>
        <row r="25">
          <cell r="B25" t="str">
            <v>REM0001957</v>
          </cell>
          <cell r="C25" t="str">
            <v>01.01.01.100</v>
          </cell>
        </row>
        <row r="26">
          <cell r="B26" t="str">
            <v>REM0001954</v>
          </cell>
          <cell r="C26" t="str">
            <v>01.01.01.101</v>
          </cell>
        </row>
        <row r="27">
          <cell r="B27" t="str">
            <v>REM0002024</v>
          </cell>
          <cell r="C27" t="str">
            <v>01.01.01.102</v>
          </cell>
        </row>
        <row r="28">
          <cell r="B28" t="str">
            <v>REM0002025</v>
          </cell>
          <cell r="C28" t="str">
            <v>01.01.01.103</v>
          </cell>
        </row>
        <row r="29">
          <cell r="B29" t="str">
            <v>REM0001996</v>
          </cell>
          <cell r="C29" t="str">
            <v>01.01.01.104</v>
          </cell>
        </row>
        <row r="30">
          <cell r="B30" t="str">
            <v>REM0001995</v>
          </cell>
          <cell r="C30" t="str">
            <v>01.01.01.105</v>
          </cell>
        </row>
        <row r="31">
          <cell r="B31" t="str">
            <v>REM0002026</v>
          </cell>
          <cell r="C31" t="str">
            <v>01.01.01.108</v>
          </cell>
        </row>
        <row r="32">
          <cell r="B32" t="str">
            <v>REM0002027</v>
          </cell>
          <cell r="C32" t="str">
            <v>01.01.01.109</v>
          </cell>
        </row>
        <row r="33">
          <cell r="B33" t="str">
            <v>REM0002028</v>
          </cell>
          <cell r="C33" t="str">
            <v>01.01.01.110</v>
          </cell>
        </row>
        <row r="34">
          <cell r="B34" t="str">
            <v>REM0002029</v>
          </cell>
          <cell r="C34" t="str">
            <v>01.01.01.111</v>
          </cell>
        </row>
        <row r="35">
          <cell r="B35" t="str">
            <v>REM0002030</v>
          </cell>
          <cell r="C35" t="str">
            <v>01.01.01.112</v>
          </cell>
        </row>
        <row r="36">
          <cell r="B36" t="str">
            <v>REM0002533</v>
          </cell>
          <cell r="C36" t="str">
            <v>01.01.01.119</v>
          </cell>
        </row>
        <row r="37">
          <cell r="B37" t="str">
            <v>REM0002534</v>
          </cell>
          <cell r="C37" t="str">
            <v>01.01.01.120</v>
          </cell>
        </row>
        <row r="38">
          <cell r="B38" t="str">
            <v>REM0002535</v>
          </cell>
          <cell r="C38" t="str">
            <v>01.01.01.132</v>
          </cell>
        </row>
        <row r="39">
          <cell r="B39" t="str">
            <v>REM0002536</v>
          </cell>
          <cell r="C39" t="str">
            <v>01.01.01.133</v>
          </cell>
        </row>
        <row r="40">
          <cell r="B40" t="str">
            <v>RSM0000073</v>
          </cell>
          <cell r="C40" t="str">
            <v>01.01.01.134</v>
          </cell>
        </row>
        <row r="41">
          <cell r="B41" t="str">
            <v>REM0002537</v>
          </cell>
          <cell r="C41" t="str">
            <v>01.01.01.135</v>
          </cell>
        </row>
        <row r="42">
          <cell r="B42" t="str">
            <v>REM0002538</v>
          </cell>
          <cell r="C42" t="str">
            <v>01.01.01.136</v>
          </cell>
        </row>
        <row r="43">
          <cell r="B43" t="str">
            <v>REM0001986</v>
          </cell>
          <cell r="C43" t="str">
            <v>01.01.01.139</v>
          </cell>
        </row>
        <row r="44">
          <cell r="B44" t="str">
            <v>REM0001977</v>
          </cell>
          <cell r="C44" t="str">
            <v>01.01.01.140</v>
          </cell>
        </row>
        <row r="45">
          <cell r="B45" t="str">
            <v>REM0002539</v>
          </cell>
          <cell r="C45" t="str">
            <v>01.01.01.142</v>
          </cell>
        </row>
        <row r="46">
          <cell r="B46" t="str">
            <v>RSM0000072</v>
          </cell>
          <cell r="C46" t="str">
            <v>01.01.01.144</v>
          </cell>
        </row>
        <row r="47">
          <cell r="B47" t="str">
            <v>RSM0000071</v>
          </cell>
          <cell r="C47" t="str">
            <v>01.01.01.144-A</v>
          </cell>
        </row>
        <row r="48">
          <cell r="B48" t="str">
            <v>REM0001958</v>
          </cell>
          <cell r="C48" t="str">
            <v>01.01.01.146</v>
          </cell>
        </row>
        <row r="49">
          <cell r="B49" t="str">
            <v>REM0002540</v>
          </cell>
          <cell r="C49" t="str">
            <v>01.01.01.148</v>
          </cell>
        </row>
        <row r="50">
          <cell r="B50" t="str">
            <v>RSM0000070</v>
          </cell>
          <cell r="C50" t="str">
            <v>01.01.01.150</v>
          </cell>
        </row>
        <row r="51">
          <cell r="B51" t="str">
            <v>REM0001994</v>
          </cell>
          <cell r="C51" t="str">
            <v>01.01.01.154</v>
          </cell>
        </row>
        <row r="52">
          <cell r="C52" t="str">
            <v>01.01.01.155</v>
          </cell>
        </row>
        <row r="53">
          <cell r="B53" t="str">
            <v>REM0001993</v>
          </cell>
          <cell r="C53" t="str">
            <v>01.01.01.155A</v>
          </cell>
        </row>
        <row r="54">
          <cell r="B54" t="str">
            <v>RSM0000069</v>
          </cell>
          <cell r="C54" t="str">
            <v>01.01.01.294</v>
          </cell>
        </row>
        <row r="55">
          <cell r="B55" t="str">
            <v>REM0001999</v>
          </cell>
          <cell r="C55" t="str">
            <v>01.01.01.160</v>
          </cell>
        </row>
        <row r="56">
          <cell r="B56" t="str">
            <v>REM0001998</v>
          </cell>
          <cell r="C56" t="str">
            <v>01.01.01.161</v>
          </cell>
        </row>
        <row r="57">
          <cell r="B57" t="str">
            <v>REM0002541</v>
          </cell>
          <cell r="C57" t="str">
            <v>01.01.01.162</v>
          </cell>
        </row>
        <row r="58">
          <cell r="B58" t="str">
            <v>REM0002542</v>
          </cell>
          <cell r="C58" t="str">
            <v>01.01.01.163</v>
          </cell>
        </row>
        <row r="59">
          <cell r="B59" t="str">
            <v>REM0002031</v>
          </cell>
          <cell r="C59" t="str">
            <v>01.01.01.164</v>
          </cell>
        </row>
        <row r="60">
          <cell r="B60" t="str">
            <v>REM0002032</v>
          </cell>
          <cell r="C60" t="str">
            <v>01.01.01.165</v>
          </cell>
        </row>
        <row r="61">
          <cell r="B61" t="str">
            <v>RSM0000068</v>
          </cell>
          <cell r="C61" t="str">
            <v>01.01.01.169</v>
          </cell>
        </row>
        <row r="62">
          <cell r="B62" t="str">
            <v>REM0002033</v>
          </cell>
          <cell r="C62" t="str">
            <v>01.01.01.170</v>
          </cell>
        </row>
        <row r="63">
          <cell r="B63" t="str">
            <v>REM0002034</v>
          </cell>
          <cell r="C63" t="str">
            <v>01.01.01.171</v>
          </cell>
        </row>
        <row r="64">
          <cell r="B64" t="str">
            <v>REM0001965</v>
          </cell>
          <cell r="C64" t="str">
            <v>01.01.01.177</v>
          </cell>
        </row>
        <row r="65">
          <cell r="B65" t="str">
            <v>REM0001964</v>
          </cell>
          <cell r="C65" t="str">
            <v>01.01.01.178</v>
          </cell>
        </row>
        <row r="66">
          <cell r="B66" t="str">
            <v>REM0001961</v>
          </cell>
          <cell r="C66" t="str">
            <v>01.01.01.179</v>
          </cell>
        </row>
        <row r="67">
          <cell r="B67" t="str">
            <v>REM0001960</v>
          </cell>
          <cell r="C67" t="str">
            <v>01.01.01.180</v>
          </cell>
        </row>
        <row r="68">
          <cell r="B68" t="str">
            <v>REM0001959</v>
          </cell>
          <cell r="C68" t="str">
            <v>01.01.01.181</v>
          </cell>
        </row>
        <row r="69">
          <cell r="B69" t="str">
            <v>REM0001956</v>
          </cell>
          <cell r="C69" t="str">
            <v>01.01.01.182</v>
          </cell>
        </row>
        <row r="70">
          <cell r="B70" t="str">
            <v>REM0002543</v>
          </cell>
          <cell r="C70" t="str">
            <v>01.01.01.189</v>
          </cell>
        </row>
        <row r="71">
          <cell r="B71" t="str">
            <v>REM0002544</v>
          </cell>
          <cell r="C71" t="str">
            <v>01.01.01.190</v>
          </cell>
        </row>
        <row r="72">
          <cell r="B72" t="str">
            <v>REM0001985</v>
          </cell>
          <cell r="C72" t="str">
            <v>01.01.01.191</v>
          </cell>
        </row>
        <row r="73">
          <cell r="B73" t="str">
            <v>REM0001984</v>
          </cell>
          <cell r="C73" t="str">
            <v>01.01.01.192</v>
          </cell>
        </row>
        <row r="74">
          <cell r="B74" t="str">
            <v>REM0002545</v>
          </cell>
          <cell r="C74" t="str">
            <v>01.01.01.196</v>
          </cell>
        </row>
        <row r="75">
          <cell r="B75" t="str">
            <v>REM0002546</v>
          </cell>
          <cell r="C75" t="str">
            <v>01.01.01.197</v>
          </cell>
        </row>
        <row r="76">
          <cell r="B76" t="str">
            <v>REM0002547</v>
          </cell>
          <cell r="C76" t="str">
            <v>01.01.01.198</v>
          </cell>
        </row>
        <row r="77">
          <cell r="B77" t="str">
            <v>REM0002548</v>
          </cell>
          <cell r="C77" t="str">
            <v>01.01.01.199</v>
          </cell>
        </row>
        <row r="78">
          <cell r="B78" t="str">
            <v>REM0002549</v>
          </cell>
          <cell r="C78" t="str">
            <v>01.01.01.202</v>
          </cell>
        </row>
        <row r="79">
          <cell r="B79" t="str">
            <v>REM0002550</v>
          </cell>
          <cell r="C79" t="str">
            <v>01.01.01.203</v>
          </cell>
        </row>
        <row r="80">
          <cell r="B80" t="str">
            <v>REM0001940</v>
          </cell>
          <cell r="C80" t="str">
            <v>01.01.01.212</v>
          </cell>
        </row>
        <row r="81">
          <cell r="B81" t="str">
            <v>REM0001939</v>
          </cell>
          <cell r="C81" t="str">
            <v>01.01.01.213</v>
          </cell>
        </row>
        <row r="82">
          <cell r="B82" t="str">
            <v>REM0002551</v>
          </cell>
          <cell r="C82" t="str">
            <v>01.01.01.216</v>
          </cell>
        </row>
        <row r="83">
          <cell r="B83" t="str">
            <v>REM0002552</v>
          </cell>
          <cell r="C83" t="str">
            <v>01.01.01.217</v>
          </cell>
        </row>
        <row r="84">
          <cell r="B84" t="str">
            <v>REM0002553</v>
          </cell>
          <cell r="C84" t="str">
            <v>01.01.01.218</v>
          </cell>
        </row>
        <row r="85">
          <cell r="B85" t="str">
            <v>REM0002554</v>
          </cell>
          <cell r="C85" t="str">
            <v>01.01.01.219</v>
          </cell>
        </row>
        <row r="86">
          <cell r="B86" t="str">
            <v>RSM0000067</v>
          </cell>
          <cell r="C86" t="str">
            <v>01.01.01.220</v>
          </cell>
        </row>
        <row r="87">
          <cell r="C87" t="str">
            <v>01.01.01.223</v>
          </cell>
        </row>
        <row r="88">
          <cell r="B88" t="str">
            <v>REM0002555</v>
          </cell>
          <cell r="C88" t="str">
            <v>01.01.01.224</v>
          </cell>
        </row>
        <row r="89">
          <cell r="B89" t="str">
            <v>RSM0000065</v>
          </cell>
          <cell r="C89" t="str">
            <v>01.01.01.225</v>
          </cell>
        </row>
        <row r="90">
          <cell r="B90" t="str">
            <v>REM0002556</v>
          </cell>
          <cell r="C90" t="str">
            <v>01.01.01.230</v>
          </cell>
        </row>
        <row r="91">
          <cell r="B91" t="str">
            <v>REM0002557</v>
          </cell>
          <cell r="C91" t="str">
            <v>01.01.01.231</v>
          </cell>
        </row>
        <row r="92">
          <cell r="B92" t="str">
            <v>REM0001953</v>
          </cell>
          <cell r="C92" t="str">
            <v>01.01.01.233</v>
          </cell>
        </row>
        <row r="93">
          <cell r="B93" t="str">
            <v>REM0001952</v>
          </cell>
          <cell r="C93" t="str">
            <v>01.01.01.234</v>
          </cell>
        </row>
        <row r="94">
          <cell r="B94" t="str">
            <v>REM0002558</v>
          </cell>
          <cell r="C94" t="str">
            <v>01.01.01.235</v>
          </cell>
        </row>
        <row r="95">
          <cell r="B95" t="str">
            <v>REM0002061</v>
          </cell>
          <cell r="C95" t="str">
            <v>01.01.01.237</v>
          </cell>
        </row>
        <row r="96">
          <cell r="B96" t="str">
            <v>REM0002062</v>
          </cell>
          <cell r="C96" t="str">
            <v>01.01.01.238</v>
          </cell>
        </row>
        <row r="97">
          <cell r="B97" t="str">
            <v>REM0002035</v>
          </cell>
          <cell r="C97" t="str">
            <v>01.01.01.239</v>
          </cell>
        </row>
        <row r="98">
          <cell r="B98" t="str">
            <v>REM0002036</v>
          </cell>
          <cell r="C98" t="str">
            <v>01.01.01.240</v>
          </cell>
        </row>
        <row r="99">
          <cell r="B99" t="str">
            <v>REM0002559</v>
          </cell>
          <cell r="C99" t="str">
            <v>01.01.01.241</v>
          </cell>
        </row>
        <row r="100">
          <cell r="B100" t="str">
            <v>REM0002560</v>
          </cell>
          <cell r="C100" t="str">
            <v>01.01.01.242</v>
          </cell>
        </row>
        <row r="101">
          <cell r="B101" t="str">
            <v>REM0002561</v>
          </cell>
          <cell r="C101" t="str">
            <v>01.01.01.243</v>
          </cell>
        </row>
        <row r="102">
          <cell r="B102" t="str">
            <v>REM0002562</v>
          </cell>
          <cell r="C102" t="str">
            <v>01.01.01.244</v>
          </cell>
        </row>
        <row r="103">
          <cell r="B103" t="str">
            <v>REM0001506</v>
          </cell>
          <cell r="C103" t="str">
            <v>01.01.01.245</v>
          </cell>
        </row>
        <row r="104">
          <cell r="B104" t="str">
            <v>REM0001507</v>
          </cell>
          <cell r="C104" t="str">
            <v>01.01.01.246</v>
          </cell>
        </row>
        <row r="105">
          <cell r="B105" t="str">
            <v>REM0002563</v>
          </cell>
          <cell r="C105" t="str">
            <v>01.01.01.247</v>
          </cell>
        </row>
        <row r="106">
          <cell r="B106" t="str">
            <v>REM0002564</v>
          </cell>
          <cell r="C106" t="str">
            <v>01.01.01.248</v>
          </cell>
        </row>
        <row r="107">
          <cell r="B107" t="str">
            <v>REM0001946</v>
          </cell>
          <cell r="C107" t="str">
            <v>01.01.01.249</v>
          </cell>
        </row>
        <row r="108">
          <cell r="B108" t="str">
            <v>REM0001944</v>
          </cell>
          <cell r="C108" t="str">
            <v>01.01.01.250</v>
          </cell>
        </row>
        <row r="109">
          <cell r="B109" t="str">
            <v>REM0002037</v>
          </cell>
          <cell r="C109" t="str">
            <v>01.01.01.251</v>
          </cell>
        </row>
        <row r="110">
          <cell r="B110" t="str">
            <v>REM0002038</v>
          </cell>
          <cell r="C110" t="str">
            <v>01.01.01.252</v>
          </cell>
        </row>
        <row r="111">
          <cell r="B111" t="str">
            <v>REM0002039</v>
          </cell>
          <cell r="C111" t="str">
            <v>01.01.01.253</v>
          </cell>
        </row>
        <row r="112">
          <cell r="B112" t="str">
            <v>REM0002040</v>
          </cell>
          <cell r="C112" t="str">
            <v>01.01.01.254</v>
          </cell>
        </row>
        <row r="113">
          <cell r="B113" t="str">
            <v>REM0002041</v>
          </cell>
          <cell r="C113" t="str">
            <v>01.01.01.255</v>
          </cell>
        </row>
        <row r="114">
          <cell r="B114" t="str">
            <v>REM0002042</v>
          </cell>
          <cell r="C114" t="str">
            <v>01.01.01.256</v>
          </cell>
        </row>
        <row r="115">
          <cell r="B115" t="str">
            <v>RSM0000064</v>
          </cell>
          <cell r="C115" t="str">
            <v>01.01.01.257</v>
          </cell>
        </row>
        <row r="116">
          <cell r="B116" t="str">
            <v>RSM0000063</v>
          </cell>
          <cell r="C116" t="str">
            <v>01.01.01.258</v>
          </cell>
        </row>
        <row r="117">
          <cell r="C117" t="str">
            <v>01.01.01.259</v>
          </cell>
        </row>
        <row r="118">
          <cell r="C118" t="str">
            <v>01.01.01.260</v>
          </cell>
        </row>
        <row r="119">
          <cell r="B119" t="str">
            <v>REM0002567</v>
          </cell>
          <cell r="C119" t="str">
            <v>01.01.01.261</v>
          </cell>
        </row>
        <row r="120">
          <cell r="B120" t="str">
            <v>REM0001969</v>
          </cell>
          <cell r="C120" t="str">
            <v>01.01.01.263</v>
          </cell>
        </row>
        <row r="121">
          <cell r="B121" t="str">
            <v>REM0001968</v>
          </cell>
          <cell r="C121" t="str">
            <v>01.01.01.264</v>
          </cell>
        </row>
        <row r="122">
          <cell r="B122" t="str">
            <v>REM0002568</v>
          </cell>
          <cell r="C122" t="str">
            <v>01.01.01.265</v>
          </cell>
        </row>
        <row r="123">
          <cell r="B123" t="str">
            <v>REM0002043</v>
          </cell>
          <cell r="C123" t="str">
            <v>01.01.01.267</v>
          </cell>
        </row>
        <row r="124">
          <cell r="B124" t="str">
            <v>REM0002044</v>
          </cell>
          <cell r="C124" t="str">
            <v>01.01.01.268</v>
          </cell>
        </row>
        <row r="125">
          <cell r="B125" t="str">
            <v>REM0001943</v>
          </cell>
          <cell r="C125" t="str">
            <v>01.01.01.269</v>
          </cell>
        </row>
        <row r="126">
          <cell r="B126" t="str">
            <v>REM0001941</v>
          </cell>
          <cell r="C126" t="str">
            <v>01.01.01.270</v>
          </cell>
        </row>
        <row r="127">
          <cell r="B127" t="str">
            <v>REM0002045</v>
          </cell>
          <cell r="C127" t="str">
            <v>01.01.01.271</v>
          </cell>
        </row>
        <row r="128">
          <cell r="B128" t="str">
            <v>REM0002046</v>
          </cell>
          <cell r="C128" t="str">
            <v>01.01.01.271-A</v>
          </cell>
        </row>
        <row r="129">
          <cell r="B129" t="str">
            <v>REM0002047</v>
          </cell>
          <cell r="C129" t="str">
            <v>01.01.01.274</v>
          </cell>
        </row>
        <row r="130">
          <cell r="B130" t="str">
            <v>RSM0000062</v>
          </cell>
          <cell r="C130" t="str">
            <v>01.01.01.275</v>
          </cell>
        </row>
        <row r="131">
          <cell r="B131" t="str">
            <v>REM0002048</v>
          </cell>
          <cell r="C131" t="str">
            <v>01.01.01.276</v>
          </cell>
        </row>
        <row r="132">
          <cell r="B132" t="str">
            <v>REM0002049</v>
          </cell>
          <cell r="C132" t="str">
            <v>01.01.01.277</v>
          </cell>
        </row>
        <row r="133">
          <cell r="B133" t="str">
            <v>REM0002050</v>
          </cell>
          <cell r="C133" t="str">
            <v>01.01.01.277-A</v>
          </cell>
        </row>
        <row r="134">
          <cell r="B134" t="str">
            <v>REM0002051</v>
          </cell>
          <cell r="C134" t="str">
            <v>01.01.01.277-B</v>
          </cell>
        </row>
        <row r="135">
          <cell r="B135" t="str">
            <v>REM0002569</v>
          </cell>
          <cell r="C135" t="str">
            <v>01.01.01.279</v>
          </cell>
        </row>
        <row r="136">
          <cell r="B136" t="str">
            <v>REM0002570</v>
          </cell>
          <cell r="C136" t="str">
            <v>01.01.01.280</v>
          </cell>
        </row>
        <row r="137">
          <cell r="B137" t="str">
            <v>REM0002052</v>
          </cell>
          <cell r="C137" t="str">
            <v>01.01.01.281</v>
          </cell>
        </row>
        <row r="138">
          <cell r="B138" t="str">
            <v>REM0002053</v>
          </cell>
          <cell r="C138" t="str">
            <v>01.01.01.281-A</v>
          </cell>
        </row>
        <row r="139">
          <cell r="B139" t="str">
            <v>REM0002054</v>
          </cell>
          <cell r="C139" t="str">
            <v>01.01.01.282</v>
          </cell>
        </row>
        <row r="140">
          <cell r="B140" t="str">
            <v>REM0002565</v>
          </cell>
          <cell r="C140" t="str">
            <v>01.01.01.283</v>
          </cell>
        </row>
        <row r="141">
          <cell r="B141" t="str">
            <v>REM0002566</v>
          </cell>
          <cell r="C141" t="str">
            <v>01.01.01.284</v>
          </cell>
        </row>
        <row r="142">
          <cell r="B142" t="str">
            <v>RSM0000188</v>
          </cell>
          <cell r="C142" t="str">
            <v>01.01.01.288</v>
          </cell>
        </row>
        <row r="143">
          <cell r="B143" t="str">
            <v>SLT0002078</v>
          </cell>
          <cell r="C143" t="str">
            <v>01.01.01.289</v>
          </cell>
        </row>
        <row r="144">
          <cell r="B144" t="str">
            <v>REM0002055</v>
          </cell>
          <cell r="C144" t="str">
            <v>01.01.01.290</v>
          </cell>
        </row>
        <row r="145">
          <cell r="B145" t="str">
            <v>REM0002056</v>
          </cell>
          <cell r="C145" t="str">
            <v>01.01.01.291</v>
          </cell>
        </row>
        <row r="146">
          <cell r="B146" t="str">
            <v>REM0002057</v>
          </cell>
          <cell r="C146" t="str">
            <v>01.01.01.292</v>
          </cell>
        </row>
        <row r="147">
          <cell r="B147" t="str">
            <v>REM0002058</v>
          </cell>
          <cell r="C147" t="str">
            <v>01.01.01.293</v>
          </cell>
        </row>
        <row r="148">
          <cell r="B148" t="str">
            <v>RSM0000087</v>
          </cell>
          <cell r="C148" t="str">
            <v>01.01.01.156</v>
          </cell>
        </row>
        <row r="149">
          <cell r="B149" t="str">
            <v>SLT0002079</v>
          </cell>
          <cell r="C149" t="str">
            <v>01.01.01.297</v>
          </cell>
        </row>
        <row r="150">
          <cell r="B150" t="str">
            <v>REM0002090</v>
          </cell>
          <cell r="C150" t="str">
            <v>01.01.01.298</v>
          </cell>
        </row>
        <row r="151">
          <cell r="B151" t="str">
            <v>REM0002091</v>
          </cell>
          <cell r="C151" t="str">
            <v>01.01.01.299</v>
          </cell>
        </row>
        <row r="152">
          <cell r="B152" t="str">
            <v>REM0001982</v>
          </cell>
          <cell r="C152" t="str">
            <v>01.01.01.300</v>
          </cell>
        </row>
        <row r="153">
          <cell r="B153" t="str">
            <v>REM0001981</v>
          </cell>
          <cell r="C153" t="str">
            <v>01.01.01.301</v>
          </cell>
        </row>
        <row r="154">
          <cell r="B154" t="str">
            <v>REM0002059</v>
          </cell>
          <cell r="C154" t="str">
            <v>01.01.01.302</v>
          </cell>
        </row>
        <row r="155">
          <cell r="B155" t="str">
            <v>REM0002060</v>
          </cell>
          <cell r="C155" t="str">
            <v>01.01.01.303</v>
          </cell>
        </row>
        <row r="156">
          <cell r="B156" t="str">
            <v>REM0001513</v>
          </cell>
          <cell r="C156" t="str">
            <v>01.01.01.304</v>
          </cell>
        </row>
        <row r="157">
          <cell r="B157" t="str">
            <v>REM0001516</v>
          </cell>
          <cell r="C157" t="str">
            <v>01.01.01.305</v>
          </cell>
        </row>
        <row r="158">
          <cell r="B158" t="str">
            <v>RSM0000201</v>
          </cell>
          <cell r="C158" t="str">
            <v>01.01.01.306</v>
          </cell>
        </row>
        <row r="159">
          <cell r="B159" t="str">
            <v>RSM0000205</v>
          </cell>
          <cell r="C159" t="str">
            <v>01.01.01.307</v>
          </cell>
        </row>
        <row r="160">
          <cell r="B160" t="str">
            <v>RSM0000153</v>
          </cell>
          <cell r="C160" t="str">
            <v>01.01.01.308</v>
          </cell>
        </row>
        <row r="161">
          <cell r="B161" t="str">
            <v>RSM0000166</v>
          </cell>
          <cell r="C161" t="str">
            <v>01.01.01.309</v>
          </cell>
        </row>
        <row r="162">
          <cell r="B162" t="str">
            <v>REM0001208</v>
          </cell>
          <cell r="C162" t="str">
            <v>01.01.01.310</v>
          </cell>
        </row>
        <row r="163">
          <cell r="B163" t="str">
            <v>REM0001210</v>
          </cell>
          <cell r="C163" t="str">
            <v>01.01.01.311</v>
          </cell>
        </row>
        <row r="164">
          <cell r="B164" t="str">
            <v>REM0001488</v>
          </cell>
          <cell r="C164" t="str">
            <v>01.01.01.312</v>
          </cell>
        </row>
        <row r="165">
          <cell r="B165" t="str">
            <v>REM0001490</v>
          </cell>
          <cell r="C165" t="str">
            <v>01.01.01.313</v>
          </cell>
        </row>
        <row r="166">
          <cell r="B166" t="str">
            <v>REM0001491</v>
          </cell>
          <cell r="C166" t="str">
            <v>01.01.01.314</v>
          </cell>
        </row>
        <row r="167">
          <cell r="B167" t="str">
            <v>REM0001492</v>
          </cell>
          <cell r="C167" t="str">
            <v>01.01.01.315</v>
          </cell>
        </row>
        <row r="168">
          <cell r="B168" t="str">
            <v>RSM0000180</v>
          </cell>
          <cell r="C168" t="str">
            <v>01.01.01.316</v>
          </cell>
        </row>
        <row r="169">
          <cell r="B169" t="str">
            <v>RSM0000251</v>
          </cell>
          <cell r="C169" t="str">
            <v>01.01.01.317</v>
          </cell>
        </row>
        <row r="170">
          <cell r="C170" t="str">
            <v>01.01.01.318</v>
          </cell>
        </row>
        <row r="171">
          <cell r="B171" t="str">
            <v>RSM0000157</v>
          </cell>
          <cell r="C171" t="str">
            <v>01.01.01.338</v>
          </cell>
        </row>
        <row r="172">
          <cell r="B172" t="str">
            <v>REM0001220</v>
          </cell>
          <cell r="C172" t="str">
            <v>01.01.01.319</v>
          </cell>
        </row>
        <row r="173">
          <cell r="B173" t="str">
            <v>REM0001221</v>
          </cell>
          <cell r="C173" t="str">
            <v>01.01.01.320</v>
          </cell>
        </row>
        <row r="174">
          <cell r="B174" t="str">
            <v>RSM0000179</v>
          </cell>
          <cell r="C174" t="str">
            <v>01.01.01.321</v>
          </cell>
        </row>
        <row r="175">
          <cell r="B175" t="str">
            <v>REM0001493</v>
          </cell>
          <cell r="C175" t="str">
            <v>01.01.01.322</v>
          </cell>
        </row>
        <row r="176">
          <cell r="B176" t="str">
            <v>REM0001495</v>
          </cell>
          <cell r="C176" t="str">
            <v>01.01.01.323</v>
          </cell>
        </row>
        <row r="177">
          <cell r="B177" t="str">
            <v>RSM0000154</v>
          </cell>
          <cell r="C177" t="str">
            <v>01.01.01.324</v>
          </cell>
        </row>
        <row r="178">
          <cell r="B178" t="str">
            <v>RSM0000155</v>
          </cell>
          <cell r="C178" t="str">
            <v>01.01.01.325</v>
          </cell>
        </row>
        <row r="179">
          <cell r="B179" t="str">
            <v>RSM0000014</v>
          </cell>
          <cell r="C179" t="str">
            <v>01.01.01.326</v>
          </cell>
        </row>
        <row r="180">
          <cell r="B180" t="str">
            <v>REM0001218</v>
          </cell>
          <cell r="C180" t="str">
            <v>01.01.01.327</v>
          </cell>
        </row>
        <row r="181">
          <cell r="B181" t="str">
            <v>REM0001216</v>
          </cell>
          <cell r="C181" t="str">
            <v>01.01.01.328</v>
          </cell>
        </row>
        <row r="182">
          <cell r="B182" t="str">
            <v>REM0002340</v>
          </cell>
          <cell r="C182" t="str">
            <v>与REM0001229起重了</v>
          </cell>
        </row>
        <row r="183">
          <cell r="B183" t="str">
            <v>REM0002341</v>
          </cell>
          <cell r="C183" t="str">
            <v>与REM0001228起重了</v>
          </cell>
        </row>
        <row r="184">
          <cell r="B184" t="str">
            <v>REM0001229</v>
          </cell>
          <cell r="C184" t="str">
            <v>01.01.01.329</v>
          </cell>
        </row>
        <row r="185">
          <cell r="B185" t="str">
            <v>REM0001228</v>
          </cell>
          <cell r="C185" t="str">
            <v>01.01.01.330</v>
          </cell>
        </row>
        <row r="186">
          <cell r="B186" t="str">
            <v>REM0002795</v>
          </cell>
          <cell r="C186" t="str">
            <v>01.01.01.331</v>
          </cell>
        </row>
        <row r="187">
          <cell r="B187" t="str">
            <v>REM0002796</v>
          </cell>
          <cell r="C187" t="str">
            <v>01.01.01.332</v>
          </cell>
        </row>
        <row r="188">
          <cell r="B188" t="str">
            <v>REM0001209</v>
          </cell>
          <cell r="C188" t="str">
            <v>01.01.01.333</v>
          </cell>
        </row>
        <row r="189">
          <cell r="B189" t="str">
            <v>REM0001211</v>
          </cell>
          <cell r="C189" t="str">
            <v>01.01.01.334</v>
          </cell>
        </row>
        <row r="190">
          <cell r="B190" t="str">
            <v>RSM0000161</v>
          </cell>
          <cell r="C190" t="str">
            <v>01.01.01.335</v>
          </cell>
        </row>
        <row r="191">
          <cell r="B191" t="str">
            <v>REM0002452</v>
          </cell>
          <cell r="C191" t="str">
            <v>01.01.01.336</v>
          </cell>
        </row>
        <row r="192">
          <cell r="B192" t="str">
            <v>RSM0000158</v>
          </cell>
          <cell r="C192" t="str">
            <v>01.01.01.339</v>
          </cell>
        </row>
        <row r="193">
          <cell r="B193" t="str">
            <v>RSM0000163</v>
          </cell>
          <cell r="C193" t="str">
            <v>01.01.01.342</v>
          </cell>
        </row>
        <row r="194">
          <cell r="B194" t="str">
            <v>REM0001478</v>
          </cell>
          <cell r="C194" t="str">
            <v>01.01.01.343</v>
          </cell>
        </row>
        <row r="195">
          <cell r="B195" t="str">
            <v>REM0001479</v>
          </cell>
          <cell r="C195" t="str">
            <v>01.01.01.344</v>
          </cell>
        </row>
        <row r="196">
          <cell r="B196" t="str">
            <v>RSM0000192</v>
          </cell>
          <cell r="C196" t="str">
            <v>01.01.01.345</v>
          </cell>
        </row>
        <row r="197">
          <cell r="B197" t="str">
            <v>RSM0000193</v>
          </cell>
          <cell r="C197" t="str">
            <v>01.01.01.346</v>
          </cell>
        </row>
        <row r="198">
          <cell r="B198" t="str">
            <v>RSM0000183</v>
          </cell>
          <cell r="C198" t="str">
            <v>01.01.01.347</v>
          </cell>
        </row>
        <row r="199">
          <cell r="B199" t="str">
            <v>REM0001489</v>
          </cell>
          <cell r="C199" t="str">
            <v>01.01.01.348</v>
          </cell>
        </row>
        <row r="200">
          <cell r="B200" t="str">
            <v>REM0001187</v>
          </cell>
          <cell r="C200" t="str">
            <v>01.01.01.349</v>
          </cell>
        </row>
        <row r="201">
          <cell r="B201" t="str">
            <v>REM0001188</v>
          </cell>
          <cell r="C201" t="str">
            <v>01.01.01.350</v>
          </cell>
        </row>
        <row r="202">
          <cell r="B202" t="str">
            <v>RSM0000249</v>
          </cell>
          <cell r="C202" t="str">
            <v>01.01.01.351</v>
          </cell>
        </row>
        <row r="203">
          <cell r="B203" t="str">
            <v>RSM0000178</v>
          </cell>
          <cell r="C203" t="str">
            <v>01.01.01.352</v>
          </cell>
        </row>
        <row r="204">
          <cell r="B204" t="str">
            <v>RSM0000250</v>
          </cell>
          <cell r="C204" t="str">
            <v>01.01.01.353</v>
          </cell>
        </row>
        <row r="205">
          <cell r="B205" t="str">
            <v>REM0002575</v>
          </cell>
          <cell r="C205" t="str">
            <v>01.01.01.360</v>
          </cell>
        </row>
        <row r="206">
          <cell r="B206" t="str">
            <v>REM0002576</v>
          </cell>
          <cell r="C206" t="str">
            <v>01.01.01.361</v>
          </cell>
        </row>
        <row r="207">
          <cell r="B207" t="str">
            <v>RSM0000199</v>
          </cell>
          <cell r="C207" t="str">
            <v>01.01.01.365</v>
          </cell>
        </row>
        <row r="208">
          <cell r="B208" t="str">
            <v>REM0001526</v>
          </cell>
          <cell r="C208" t="str">
            <v>01.01.01.366</v>
          </cell>
        </row>
        <row r="209">
          <cell r="B209" t="str">
            <v>REM0001527</v>
          </cell>
          <cell r="C209" t="str">
            <v>01.01.01.367</v>
          </cell>
        </row>
        <row r="210">
          <cell r="B210" t="str">
            <v>REM0001497</v>
          </cell>
          <cell r="C210" t="str">
            <v>01.01.01.368</v>
          </cell>
        </row>
        <row r="211">
          <cell r="B211" t="str">
            <v>REM0001499</v>
          </cell>
          <cell r="C211" t="str">
            <v>01.01.01.369</v>
          </cell>
        </row>
        <row r="212">
          <cell r="B212" t="str">
            <v>REM0001487</v>
          </cell>
          <cell r="C212" t="str">
            <v>01.01.01.370</v>
          </cell>
        </row>
        <row r="213">
          <cell r="B213" t="str">
            <v>RSM0000200</v>
          </cell>
          <cell r="C213" t="str">
            <v>01.01.01.371</v>
          </cell>
        </row>
        <row r="214">
          <cell r="B214" t="str">
            <v>REM0001481</v>
          </cell>
          <cell r="C214" t="str">
            <v>01.01.01.374</v>
          </cell>
        </row>
        <row r="215">
          <cell r="B215" t="str">
            <v>REM0001484</v>
          </cell>
          <cell r="C215" t="str">
            <v>01.01.01.375</v>
          </cell>
        </row>
        <row r="216">
          <cell r="B216" t="str">
            <v>REM0002797</v>
          </cell>
          <cell r="C216" t="str">
            <v>01.01.01.376</v>
          </cell>
        </row>
        <row r="217">
          <cell r="B217" t="str">
            <v>REM0002808</v>
          </cell>
          <cell r="C217" t="str">
            <v>01.01.01.377</v>
          </cell>
        </row>
        <row r="218">
          <cell r="B218" t="str">
            <v>REM0002798</v>
          </cell>
          <cell r="C218" t="str">
            <v>01.01.01.378</v>
          </cell>
        </row>
        <row r="219">
          <cell r="B219" t="str">
            <v>REM0002809</v>
          </cell>
          <cell r="C219" t="str">
            <v>01.01.01.379</v>
          </cell>
        </row>
        <row r="220">
          <cell r="B220" t="str">
            <v>REM0002581</v>
          </cell>
          <cell r="C220" t="str">
            <v>01.01.01.380</v>
          </cell>
        </row>
        <row r="221">
          <cell r="B221" t="str">
            <v>REM0002096</v>
          </cell>
          <cell r="C221" t="str">
            <v>01.01.01.381</v>
          </cell>
        </row>
        <row r="222">
          <cell r="B222" t="str">
            <v>REM0002097</v>
          </cell>
          <cell r="C222" t="str">
            <v>01.01.01.382</v>
          </cell>
        </row>
        <row r="223">
          <cell r="B223" t="str">
            <v>REM0001518</v>
          </cell>
          <cell r="C223" t="str">
            <v>01.01.01.383</v>
          </cell>
        </row>
        <row r="224">
          <cell r="B224" t="str">
            <v>REM0001523</v>
          </cell>
          <cell r="C224" t="str">
            <v>01.01.01.384</v>
          </cell>
        </row>
        <row r="225">
          <cell r="B225" t="str">
            <v>REM0001473</v>
          </cell>
          <cell r="C225" t="str">
            <v>01.01.01.385</v>
          </cell>
        </row>
        <row r="226">
          <cell r="B226" t="str">
            <v>REM0001476</v>
          </cell>
          <cell r="C226" t="str">
            <v>01.01.01.386</v>
          </cell>
        </row>
        <row r="227">
          <cell r="B227" t="str">
            <v>REM0001232</v>
          </cell>
          <cell r="C227" t="str">
            <v>01.01.01.387</v>
          </cell>
        </row>
        <row r="228">
          <cell r="B228" t="str">
            <v>REM0001233</v>
          </cell>
          <cell r="C228" t="str">
            <v>01.01.01.388</v>
          </cell>
        </row>
        <row r="229">
          <cell r="B229" t="str">
            <v>REM0001472</v>
          </cell>
          <cell r="C229" t="str">
            <v>01.01.01.391</v>
          </cell>
        </row>
        <row r="230">
          <cell r="B230" t="str">
            <v>REM0001475</v>
          </cell>
          <cell r="C230" t="str">
            <v>01.01.01.392</v>
          </cell>
        </row>
        <row r="231">
          <cell r="B231" t="str">
            <v>REM0001194</v>
          </cell>
          <cell r="C231" t="str">
            <v>01.01.01.393</v>
          </cell>
        </row>
        <row r="232">
          <cell r="B232" t="str">
            <v>REM0001474</v>
          </cell>
          <cell r="C232" t="str">
            <v>01.01.01.394</v>
          </cell>
        </row>
        <row r="233">
          <cell r="B233" t="str">
            <v>REM0001477</v>
          </cell>
          <cell r="C233" t="str">
            <v>01.01.01.395</v>
          </cell>
        </row>
        <row r="234">
          <cell r="B234" t="str">
            <v>REM0002818</v>
          </cell>
          <cell r="C234" t="str">
            <v>01.01.01.396</v>
          </cell>
        </row>
        <row r="235">
          <cell r="B235" t="str">
            <v>REM0002819</v>
          </cell>
          <cell r="C235" t="str">
            <v>01.01.01.397</v>
          </cell>
        </row>
        <row r="236">
          <cell r="B236" t="str">
            <v>RIM0000094</v>
          </cell>
          <cell r="C236" t="str">
            <v>01.01.02.003</v>
          </cell>
        </row>
        <row r="237">
          <cell r="B237" t="str">
            <v>RIM0000050</v>
          </cell>
          <cell r="C237" t="str">
            <v>01.01.02.004</v>
          </cell>
        </row>
        <row r="238">
          <cell r="B238" t="str">
            <v>RIM0000105</v>
          </cell>
          <cell r="C238" t="str">
            <v>01.01.02.005</v>
          </cell>
        </row>
        <row r="239">
          <cell r="B239" t="str">
            <v>RIM0000049</v>
          </cell>
          <cell r="C239" t="str">
            <v>01.01.02.006</v>
          </cell>
        </row>
        <row r="240">
          <cell r="B240" t="str">
            <v>RIM0000106</v>
          </cell>
          <cell r="C240" t="str">
            <v>01.01.02.026</v>
          </cell>
        </row>
        <row r="241">
          <cell r="B241" t="str">
            <v>RIM0000095</v>
          </cell>
          <cell r="C241" t="str">
            <v>01.01.02.030</v>
          </cell>
        </row>
        <row r="242">
          <cell r="B242" t="str">
            <v>RIM0000048</v>
          </cell>
          <cell r="C242" t="str">
            <v>01.01.02.036</v>
          </cell>
        </row>
        <row r="243">
          <cell r="B243" t="str">
            <v>RIM0000047</v>
          </cell>
          <cell r="C243" t="str">
            <v>01.01.02.037</v>
          </cell>
        </row>
        <row r="244">
          <cell r="B244" t="str">
            <v>RIM0000046</v>
          </cell>
          <cell r="C244" t="str">
            <v>01.01.02.039</v>
          </cell>
        </row>
        <row r="245">
          <cell r="B245" t="str">
            <v>RIM0000045</v>
          </cell>
          <cell r="C245" t="str">
            <v>01.01.02.040</v>
          </cell>
        </row>
        <row r="246">
          <cell r="B246" t="str">
            <v>RIM0000044</v>
          </cell>
          <cell r="C246" t="str">
            <v>01.01.02.044</v>
          </cell>
        </row>
        <row r="247">
          <cell r="B247" t="str">
            <v>RIM0000043</v>
          </cell>
          <cell r="C247" t="str">
            <v>01.01.02.045</v>
          </cell>
        </row>
        <row r="248">
          <cell r="B248" t="str">
            <v>RIM0000042</v>
          </cell>
          <cell r="C248" t="str">
            <v>01.01.02.048</v>
          </cell>
        </row>
        <row r="249">
          <cell r="B249" t="str">
            <v>RIM0000041</v>
          </cell>
          <cell r="C249" t="str">
            <v>01.01.02.050</v>
          </cell>
        </row>
        <row r="250">
          <cell r="B250" t="str">
            <v>RIM0000040</v>
          </cell>
          <cell r="C250" t="str">
            <v>01.01.02.051</v>
          </cell>
        </row>
        <row r="251">
          <cell r="B251" t="str">
            <v>RIM0000109</v>
          </cell>
          <cell r="C251" t="str">
            <v>01.01.02.055</v>
          </cell>
        </row>
        <row r="252">
          <cell r="B252" t="str">
            <v>RIM0000039</v>
          </cell>
          <cell r="C252" t="str">
            <v>01.01.02.056</v>
          </cell>
        </row>
        <row r="253">
          <cell r="B253" t="str">
            <v>RIM0000110</v>
          </cell>
          <cell r="C253" t="str">
            <v>01.01.02.057</v>
          </cell>
        </row>
        <row r="254">
          <cell r="B254" t="str">
            <v>RIM0000038</v>
          </cell>
          <cell r="C254" t="str">
            <v>01.01.02.058</v>
          </cell>
        </row>
        <row r="255">
          <cell r="B255" t="str">
            <v>RIM0000037</v>
          </cell>
          <cell r="C255" t="str">
            <v>01.01.02.059</v>
          </cell>
        </row>
        <row r="256">
          <cell r="B256" t="str">
            <v>RIM0000036</v>
          </cell>
          <cell r="C256" t="str">
            <v>01.01.02.060</v>
          </cell>
        </row>
        <row r="257">
          <cell r="B257" t="str">
            <v>RIM0000035</v>
          </cell>
          <cell r="C257" t="str">
            <v>01.01.02.061</v>
          </cell>
        </row>
        <row r="258">
          <cell r="B258" t="str">
            <v>RIM0000099</v>
          </cell>
          <cell r="C258" t="str">
            <v>01.01.02.063</v>
          </cell>
        </row>
        <row r="259">
          <cell r="B259" t="str">
            <v>RIM0000100</v>
          </cell>
          <cell r="C259" t="str">
            <v>01.01.02.064</v>
          </cell>
        </row>
        <row r="260">
          <cell r="B260" t="str">
            <v>RIM0000034</v>
          </cell>
          <cell r="C260" t="str">
            <v>01.01.02.065</v>
          </cell>
        </row>
        <row r="261">
          <cell r="B261" t="str">
            <v>RIM0000033</v>
          </cell>
          <cell r="C261" t="str">
            <v>01.01.02.065-A</v>
          </cell>
        </row>
        <row r="262">
          <cell r="B262" t="str">
            <v>RIM0000032</v>
          </cell>
          <cell r="C262" t="str">
            <v>01.01.02.067</v>
          </cell>
        </row>
        <row r="263">
          <cell r="B263" t="str">
            <v>RIM0000031</v>
          </cell>
          <cell r="C263" t="str">
            <v>01.01.02.068</v>
          </cell>
        </row>
        <row r="264">
          <cell r="B264" t="str">
            <v>RIM0000113</v>
          </cell>
          <cell r="C264" t="str">
            <v>01.01.02.070</v>
          </cell>
        </row>
        <row r="265">
          <cell r="B265" t="str">
            <v>RIM0000119</v>
          </cell>
          <cell r="C265" t="str">
            <v>01.01.02.071</v>
          </cell>
        </row>
        <row r="266">
          <cell r="B266" t="str">
            <v>RIM0000080</v>
          </cell>
          <cell r="C266" t="str">
            <v>01.01.02.072</v>
          </cell>
        </row>
        <row r="267">
          <cell r="B267" t="str">
            <v>RCA0000001</v>
          </cell>
          <cell r="C267" t="str">
            <v>01.01.03.001</v>
          </cell>
        </row>
        <row r="268">
          <cell r="B268" t="str">
            <v>RCA0000002</v>
          </cell>
          <cell r="C268" t="str">
            <v>01.01.03.002</v>
          </cell>
        </row>
        <row r="269">
          <cell r="B269" t="str">
            <v>REM0002078</v>
          </cell>
          <cell r="C269" t="str">
            <v>01.01.03.008</v>
          </cell>
        </row>
        <row r="270">
          <cell r="B270" t="str">
            <v>REM0002582</v>
          </cell>
          <cell r="C270" t="str">
            <v>01.01.03.009</v>
          </cell>
        </row>
        <row r="271">
          <cell r="B271" t="str">
            <v>REM0002002</v>
          </cell>
          <cell r="C271" t="str">
            <v>01.01.03.010</v>
          </cell>
        </row>
        <row r="272">
          <cell r="B272" t="str">
            <v>REM0002092</v>
          </cell>
          <cell r="C272" t="str">
            <v>01.01.03.011</v>
          </cell>
        </row>
        <row r="273">
          <cell r="B273" t="str">
            <v>REM0002975</v>
          </cell>
          <cell r="C273" t="str">
            <v>01.01.03.012</v>
          </cell>
        </row>
        <row r="274">
          <cell r="B274" t="str">
            <v>REM0002583</v>
          </cell>
          <cell r="C274" t="str">
            <v>01.01.03.015</v>
          </cell>
        </row>
        <row r="275">
          <cell r="B275" t="str">
            <v>REM0001502</v>
          </cell>
          <cell r="C275" t="str">
            <v>01.01.03.019</v>
          </cell>
        </row>
        <row r="276">
          <cell r="B276" t="str">
            <v>REM0002073</v>
          </cell>
          <cell r="C276" t="str">
            <v>01.01.03.025</v>
          </cell>
        </row>
        <row r="277">
          <cell r="B277" t="str">
            <v>REM0001997</v>
          </cell>
          <cell r="C277" t="str">
            <v>01.01.03.026</v>
          </cell>
        </row>
        <row r="278">
          <cell r="B278" t="str">
            <v>REM0002584</v>
          </cell>
          <cell r="C278" t="str">
            <v>01.01.03.031</v>
          </cell>
        </row>
        <row r="279">
          <cell r="B279" t="str">
            <v>REM0001948</v>
          </cell>
          <cell r="C279" t="str">
            <v>01.01.03.032</v>
          </cell>
        </row>
        <row r="280">
          <cell r="B280" t="str">
            <v>REM0002585</v>
          </cell>
          <cell r="C280" t="str">
            <v>01.01.03.040</v>
          </cell>
        </row>
        <row r="281">
          <cell r="B281" t="str">
            <v>REM0002586</v>
          </cell>
          <cell r="C281" t="str">
            <v>01.01.03.042</v>
          </cell>
        </row>
        <row r="282">
          <cell r="B282" t="str">
            <v>REM0002587</v>
          </cell>
          <cell r="C282" t="str">
            <v>01.01.03.043</v>
          </cell>
        </row>
        <row r="283">
          <cell r="B283" t="str">
            <v>REM0002588</v>
          </cell>
          <cell r="C283" t="str">
            <v>01.01.03.044</v>
          </cell>
        </row>
        <row r="284">
          <cell r="B284" t="str">
            <v>REM0002589</v>
          </cell>
          <cell r="C284" t="str">
            <v>01.01.03.046</v>
          </cell>
        </row>
        <row r="285">
          <cell r="B285" t="str">
            <v>REM0002590</v>
          </cell>
          <cell r="C285" t="str">
            <v>01.01.03.047</v>
          </cell>
        </row>
        <row r="286">
          <cell r="B286" t="str">
            <v>REM0002591</v>
          </cell>
          <cell r="C286" t="str">
            <v>01.01.03.048</v>
          </cell>
        </row>
        <row r="287">
          <cell r="B287" t="str">
            <v>REM0002592</v>
          </cell>
          <cell r="C287" t="str">
            <v>01.01.03.055</v>
          </cell>
        </row>
        <row r="288">
          <cell r="B288" t="str">
            <v>RCA0000050</v>
          </cell>
          <cell r="C288" t="str">
            <v>01.01.03.068</v>
          </cell>
        </row>
        <row r="289">
          <cell r="B289" t="str">
            <v>RCA0000051</v>
          </cell>
          <cell r="C289" t="str">
            <v>01.01.03.069</v>
          </cell>
        </row>
        <row r="290">
          <cell r="B290" t="str">
            <v>RCA0000052</v>
          </cell>
          <cell r="C290" t="str">
            <v>01.01.03.070</v>
          </cell>
        </row>
        <row r="291">
          <cell r="B291" t="str">
            <v>RCA0000053</v>
          </cell>
          <cell r="C291" t="str">
            <v>01.01.03.071</v>
          </cell>
        </row>
        <row r="292">
          <cell r="B292" t="str">
            <v>REM0002593</v>
          </cell>
          <cell r="C292" t="str">
            <v>01.01.03.072</v>
          </cell>
        </row>
        <row r="293">
          <cell r="B293" t="str">
            <v>REM0002594</v>
          </cell>
          <cell r="C293" t="str">
            <v>01.01.03.073</v>
          </cell>
        </row>
        <row r="294">
          <cell r="B294" t="str">
            <v>REM0001945</v>
          </cell>
          <cell r="C294" t="str">
            <v>01.01.03.074</v>
          </cell>
        </row>
        <row r="295">
          <cell r="B295" t="str">
            <v>REM0001947</v>
          </cell>
          <cell r="C295" t="str">
            <v>01.01.03.076</v>
          </cell>
        </row>
        <row r="296">
          <cell r="B296" t="str">
            <v>REM0002595</v>
          </cell>
          <cell r="C296" t="str">
            <v>01.01.03.078</v>
          </cell>
        </row>
        <row r="297">
          <cell r="B297" t="str">
            <v>SLT0002080</v>
          </cell>
          <cell r="C297" t="str">
            <v>01.01.03.079</v>
          </cell>
        </row>
        <row r="298">
          <cell r="B298" t="str">
            <v>REM0002596</v>
          </cell>
          <cell r="C298" t="str">
            <v>01.01.03.082</v>
          </cell>
        </row>
        <row r="299">
          <cell r="B299" t="str">
            <v>REM0001937</v>
          </cell>
          <cell r="C299" t="str">
            <v>01.01.03.083</v>
          </cell>
        </row>
        <row r="300">
          <cell r="B300" t="str">
            <v>REM0002019</v>
          </cell>
          <cell r="C300" t="str">
            <v>01.01.03.084</v>
          </cell>
        </row>
        <row r="301">
          <cell r="C301" t="str">
            <v>01.01.03.086</v>
          </cell>
        </row>
        <row r="302">
          <cell r="C302" t="str">
            <v>01.01.03.110</v>
          </cell>
        </row>
        <row r="303">
          <cell r="B303" t="str">
            <v>REM0002018</v>
          </cell>
          <cell r="C303" t="str">
            <v>01.01.03.085</v>
          </cell>
        </row>
        <row r="304">
          <cell r="B304" t="str">
            <v>REM0001935</v>
          </cell>
          <cell r="C304" t="str">
            <v>01.01.03.088</v>
          </cell>
        </row>
        <row r="305">
          <cell r="B305" t="str">
            <v>REM0002597</v>
          </cell>
          <cell r="C305" t="str">
            <v>01.01.03.089</v>
          </cell>
        </row>
        <row r="306">
          <cell r="B306" t="str">
            <v>REM0002598</v>
          </cell>
          <cell r="C306" t="str">
            <v>01.01.03.098</v>
          </cell>
        </row>
        <row r="307">
          <cell r="B307" t="str">
            <v>REM0002599</v>
          </cell>
          <cell r="C307" t="str">
            <v>01.01.03.099</v>
          </cell>
        </row>
        <row r="308">
          <cell r="B308" t="str">
            <v>REM0002600</v>
          </cell>
          <cell r="C308" t="str">
            <v>01.01.03.107</v>
          </cell>
        </row>
        <row r="309">
          <cell r="B309" t="str">
            <v>REM0002601</v>
          </cell>
          <cell r="C309" t="str">
            <v>01.01.03.108</v>
          </cell>
        </row>
        <row r="310">
          <cell r="B310" t="str">
            <v>REM0002074</v>
          </cell>
          <cell r="C310" t="str">
            <v>01.01.03.113</v>
          </cell>
        </row>
        <row r="311">
          <cell r="B311" t="str">
            <v>REM0002075</v>
          </cell>
          <cell r="C311" t="str">
            <v>01.01.03.114</v>
          </cell>
        </row>
        <row r="312">
          <cell r="B312" t="str">
            <v>REM0002602</v>
          </cell>
          <cell r="C312" t="str">
            <v>01.01.03.117</v>
          </cell>
        </row>
        <row r="313">
          <cell r="B313" t="str">
            <v>REM0002603</v>
          </cell>
          <cell r="C313" t="str">
            <v>01.01.03.119</v>
          </cell>
        </row>
        <row r="314">
          <cell r="B314" t="str">
            <v>REM0001684</v>
          </cell>
          <cell r="C314" t="str">
            <v>01.01.03.121</v>
          </cell>
        </row>
        <row r="315">
          <cell r="C315" t="str">
            <v>01.01.03.122</v>
          </cell>
        </row>
        <row r="316">
          <cell r="C316" t="str">
            <v>01.01.03.123</v>
          </cell>
        </row>
        <row r="317">
          <cell r="B317" t="str">
            <v>RCA0000019</v>
          </cell>
          <cell r="C317" t="str">
            <v>01.01.03.126</v>
          </cell>
        </row>
        <row r="318">
          <cell r="B318" t="str">
            <v>RCA0000020</v>
          </cell>
          <cell r="C318" t="str">
            <v>01.01.03.127</v>
          </cell>
        </row>
        <row r="319">
          <cell r="B319" t="str">
            <v>RCA0000024</v>
          </cell>
          <cell r="C319" t="str">
            <v>01.01.03.128</v>
          </cell>
        </row>
        <row r="320">
          <cell r="B320" t="str">
            <v>RCA0000025</v>
          </cell>
          <cell r="C320" t="str">
            <v>01.01.03.129</v>
          </cell>
        </row>
        <row r="321">
          <cell r="B321" t="str">
            <v>RCA0000028</v>
          </cell>
          <cell r="C321" t="str">
            <v>01.01.03.130</v>
          </cell>
        </row>
        <row r="322">
          <cell r="B322" t="str">
            <v>RCA0000029</v>
          </cell>
          <cell r="C322" t="str">
            <v>01.01.03.131</v>
          </cell>
        </row>
        <row r="323">
          <cell r="B323" t="str">
            <v>RCA0000032</v>
          </cell>
          <cell r="C323" t="str">
            <v>01.01.03.132</v>
          </cell>
        </row>
        <row r="324">
          <cell r="B324" t="str">
            <v>RCA0000033</v>
          </cell>
          <cell r="C324" t="str">
            <v>01.01.03.133</v>
          </cell>
        </row>
        <row r="325">
          <cell r="B325" t="str">
            <v>REM0002607</v>
          </cell>
          <cell r="C325" t="str">
            <v>01.01.03.134</v>
          </cell>
        </row>
        <row r="326">
          <cell r="B326" t="str">
            <v>RCA0000012</v>
          </cell>
          <cell r="C326" t="str">
            <v>01.01.03.135</v>
          </cell>
        </row>
        <row r="327">
          <cell r="B327" t="str">
            <v>RCA0000009</v>
          </cell>
          <cell r="C327" t="str">
            <v>01.01.03.136</v>
          </cell>
        </row>
        <row r="328">
          <cell r="B328" t="str">
            <v>RCA0000013</v>
          </cell>
          <cell r="C328" t="str">
            <v>01.01.03.141</v>
          </cell>
        </row>
        <row r="329">
          <cell r="B329" t="str">
            <v>RCA0000014</v>
          </cell>
          <cell r="C329" t="str">
            <v>01.01.03.142</v>
          </cell>
        </row>
        <row r="330">
          <cell r="B330" t="str">
            <v>BMM0000023</v>
          </cell>
          <cell r="C330" t="str">
            <v>01.01.03.143</v>
          </cell>
        </row>
        <row r="331">
          <cell r="B331" t="str">
            <v>REM0002608</v>
          </cell>
          <cell r="C331" t="str">
            <v>01.01.03.144</v>
          </cell>
        </row>
        <row r="332">
          <cell r="B332" t="str">
            <v>REM0002327</v>
          </cell>
          <cell r="C332" t="str">
            <v>01.01.03.145</v>
          </cell>
        </row>
        <row r="333">
          <cell r="B333" t="str">
            <v>REM0002329</v>
          </cell>
          <cell r="C333" t="str">
            <v>01.01.03.147</v>
          </cell>
        </row>
        <row r="334">
          <cell r="B334" t="str">
            <v>REM0002330</v>
          </cell>
          <cell r="C334" t="str">
            <v>01.01.03.148</v>
          </cell>
        </row>
        <row r="335">
          <cell r="B335" t="str">
            <v>SHT0000672</v>
          </cell>
          <cell r="C335" t="str">
            <v>01.02.01.030</v>
          </cell>
        </row>
        <row r="336">
          <cell r="B336" t="str">
            <v>SLT0000842</v>
          </cell>
          <cell r="C336" t="str">
            <v>01.02.02.029</v>
          </cell>
        </row>
        <row r="337">
          <cell r="B337" t="str">
            <v>SLT0000968</v>
          </cell>
          <cell r="C337" t="str">
            <v>01.02.02.030</v>
          </cell>
        </row>
        <row r="338">
          <cell r="B338" t="str">
            <v>SLT0000096</v>
          </cell>
          <cell r="C338" t="str">
            <v>01.02.03.001</v>
          </cell>
        </row>
        <row r="339">
          <cell r="B339" t="str">
            <v>SLT0000097</v>
          </cell>
          <cell r="C339" t="str">
            <v>01.02.03.002</v>
          </cell>
        </row>
        <row r="340">
          <cell r="B340" t="str">
            <v>SLT0000050</v>
          </cell>
          <cell r="C340" t="str">
            <v>01.02.03.003</v>
          </cell>
        </row>
        <row r="341">
          <cell r="B341" t="str">
            <v>SLT0000051</v>
          </cell>
          <cell r="C341" t="str">
            <v>01.02.03.004</v>
          </cell>
        </row>
        <row r="342">
          <cell r="B342" t="str">
            <v>SLT0000100</v>
          </cell>
          <cell r="C342" t="str">
            <v>01.02.03.008</v>
          </cell>
        </row>
        <row r="343">
          <cell r="B343" t="str">
            <v>SLT0000052</v>
          </cell>
          <cell r="C343" t="str">
            <v>01.02.03.009</v>
          </cell>
        </row>
        <row r="344">
          <cell r="B344" t="str">
            <v>SLT0000145</v>
          </cell>
          <cell r="C344" t="str">
            <v>01.02.03.011</v>
          </cell>
        </row>
        <row r="345">
          <cell r="B345" t="str">
            <v>SLT0000146</v>
          </cell>
          <cell r="C345" t="str">
            <v>01.02.03.012</v>
          </cell>
        </row>
        <row r="346">
          <cell r="B346" t="str">
            <v>SLT0001949</v>
          </cell>
          <cell r="C346" t="str">
            <v>01.02.03.015</v>
          </cell>
        </row>
        <row r="347">
          <cell r="B347" t="str">
            <v>SLT0000308</v>
          </cell>
          <cell r="C347" t="str">
            <v>01.02.03.017</v>
          </cell>
        </row>
        <row r="348">
          <cell r="B348" t="str">
            <v>SLT0000101</v>
          </cell>
          <cell r="C348" t="str">
            <v>01.02.03.018</v>
          </cell>
        </row>
        <row r="349">
          <cell r="B349" t="str">
            <v>SHT0001242</v>
          </cell>
          <cell r="C349" t="str">
            <v>01.02.04.001</v>
          </cell>
        </row>
        <row r="350">
          <cell r="B350" t="str">
            <v>SHT0000182</v>
          </cell>
          <cell r="C350" t="str">
            <v>01.02.04.002</v>
          </cell>
        </row>
        <row r="351">
          <cell r="B351" t="str">
            <v>SHT0000170</v>
          </cell>
          <cell r="C351" t="str">
            <v>01.02.04.003</v>
          </cell>
        </row>
        <row r="352">
          <cell r="B352" t="str">
            <v>SHT0000165</v>
          </cell>
          <cell r="C352" t="str">
            <v>01.02.04.009</v>
          </cell>
        </row>
        <row r="353">
          <cell r="B353" t="str">
            <v>SHT0000268</v>
          </cell>
          <cell r="C353" t="str">
            <v>01.02.04.010</v>
          </cell>
        </row>
        <row r="354">
          <cell r="B354" t="str">
            <v>SHT0000661</v>
          </cell>
          <cell r="C354" t="str">
            <v>01.02.04.013</v>
          </cell>
        </row>
        <row r="355">
          <cell r="B355" t="str">
            <v>SHT0002300</v>
          </cell>
        </row>
        <row r="356">
          <cell r="B356" t="str">
            <v>SHT0002301</v>
          </cell>
        </row>
        <row r="357">
          <cell r="B357" t="str">
            <v>SHT0000161</v>
          </cell>
          <cell r="C357" t="str">
            <v>01.02.04.014</v>
          </cell>
        </row>
        <row r="358">
          <cell r="B358" t="str">
            <v>SHT0000257</v>
          </cell>
          <cell r="C358" t="str">
            <v>01.02.04.015</v>
          </cell>
        </row>
        <row r="359">
          <cell r="B359" t="str">
            <v>SHT0000255</v>
          </cell>
          <cell r="C359" t="str">
            <v>01.02.04.019</v>
          </cell>
        </row>
        <row r="360">
          <cell r="B360" t="str">
            <v>SHT0001999</v>
          </cell>
          <cell r="C360" t="str">
            <v>01.02.04.020</v>
          </cell>
        </row>
        <row r="361">
          <cell r="B361" t="str">
            <v>SHT0001240</v>
          </cell>
          <cell r="C361" t="str">
            <v>01.02.04.027</v>
          </cell>
        </row>
        <row r="362">
          <cell r="B362" t="str">
            <v>SHT0000277</v>
          </cell>
          <cell r="C362" t="str">
            <v>01.02.04.035</v>
          </cell>
        </row>
        <row r="363">
          <cell r="B363" t="str">
            <v>SHT0000192</v>
          </cell>
          <cell r="C363" t="str">
            <v>01.02.04.037</v>
          </cell>
        </row>
        <row r="364">
          <cell r="B364" t="str">
            <v>SHT0000290</v>
          </cell>
          <cell r="C364" t="str">
            <v>01.02.04.038</v>
          </cell>
        </row>
        <row r="365">
          <cell r="B365" t="str">
            <v>SHT0000291</v>
          </cell>
          <cell r="C365" t="str">
            <v>01.02.04.039</v>
          </cell>
        </row>
        <row r="366">
          <cell r="B366" t="str">
            <v>SHT0000518</v>
          </cell>
          <cell r="C366" t="str">
            <v>01.02.04.042</v>
          </cell>
        </row>
        <row r="367">
          <cell r="B367" t="str">
            <v>SHT0000572</v>
          </cell>
          <cell r="C367" t="str">
            <v>01.02.04.043</v>
          </cell>
        </row>
        <row r="368">
          <cell r="B368" t="str">
            <v>BPC0000003</v>
          </cell>
          <cell r="C368" t="str">
            <v>01.02.04.044</v>
          </cell>
        </row>
        <row r="369">
          <cell r="B369" t="str">
            <v>SHT0001999</v>
          </cell>
          <cell r="C369" t="str">
            <v>01.02.04.045</v>
          </cell>
        </row>
        <row r="370">
          <cell r="B370" t="str">
            <v>SHT0000661</v>
          </cell>
          <cell r="C370" t="str">
            <v>01.02.04.046</v>
          </cell>
        </row>
        <row r="371">
          <cell r="B371" t="str">
            <v>SHT0000090</v>
          </cell>
          <cell r="C371" t="str">
            <v>01.02.04.047</v>
          </cell>
        </row>
        <row r="372">
          <cell r="B372" t="str">
            <v>SHT0000163</v>
          </cell>
          <cell r="C372" t="str">
            <v>01.02.04.048</v>
          </cell>
        </row>
        <row r="373">
          <cell r="B373" t="str">
            <v>SHT0000096</v>
          </cell>
          <cell r="C373" t="str">
            <v>01.02.04.049</v>
          </cell>
        </row>
        <row r="374">
          <cell r="B374" t="str">
            <v>SLT0000833</v>
          </cell>
          <cell r="C374" t="str">
            <v>01.02.04.050</v>
          </cell>
        </row>
        <row r="375">
          <cell r="B375" t="str">
            <v>SHT0000359</v>
          </cell>
          <cell r="C375" t="str">
            <v>01.02.04.051</v>
          </cell>
        </row>
        <row r="376">
          <cell r="B376" t="str">
            <v>SHT0000221</v>
          </cell>
          <cell r="C376" t="str">
            <v>01.02.04.052</v>
          </cell>
        </row>
        <row r="377">
          <cell r="B377" t="str">
            <v>SHT0000589</v>
          </cell>
          <cell r="C377" t="str">
            <v>01.02.04.054</v>
          </cell>
        </row>
        <row r="378">
          <cell r="B378" t="str">
            <v>SHT0000755</v>
          </cell>
          <cell r="C378" t="str">
            <v>01.02.04.055</v>
          </cell>
        </row>
        <row r="379">
          <cell r="B379" t="str">
            <v>SHT0000099</v>
          </cell>
          <cell r="C379" t="str">
            <v>01.02.04.056</v>
          </cell>
        </row>
        <row r="380">
          <cell r="B380" t="str">
            <v>SHT0000095</v>
          </cell>
          <cell r="C380" t="str">
            <v>01.02.04.056a</v>
          </cell>
        </row>
        <row r="381">
          <cell r="B381" t="str">
            <v>SHT0002000</v>
          </cell>
          <cell r="C381" t="str">
            <v>01.02.04.057</v>
          </cell>
        </row>
        <row r="382">
          <cell r="B382" t="str">
            <v>SHT0000133</v>
          </cell>
          <cell r="C382" t="str">
            <v>01.02.04.058</v>
          </cell>
        </row>
        <row r="383">
          <cell r="B383" t="str">
            <v>SHT0000134</v>
          </cell>
          <cell r="C383" t="str">
            <v>01.02.04.060</v>
          </cell>
        </row>
        <row r="384">
          <cell r="B384" t="str">
            <v>SHT0000398</v>
          </cell>
          <cell r="C384" t="str">
            <v>01.02.04.060A</v>
          </cell>
        </row>
        <row r="385">
          <cell r="B385" t="str">
            <v>SHT0000432</v>
          </cell>
          <cell r="C385" t="str">
            <v>01.02.04.061A</v>
          </cell>
        </row>
        <row r="386">
          <cell r="B386" t="str">
            <v>SHT0000813</v>
          </cell>
          <cell r="C386" t="str">
            <v>01.02.04.062</v>
          </cell>
        </row>
        <row r="387">
          <cell r="B387" t="str">
            <v>SHT0000815</v>
          </cell>
          <cell r="C387" t="str">
            <v>01.02.04.064</v>
          </cell>
        </row>
        <row r="388">
          <cell r="B388" t="str">
            <v>SHT0001638</v>
          </cell>
          <cell r="C388" t="str">
            <v>01.02.04.065</v>
          </cell>
        </row>
        <row r="389">
          <cell r="B389" t="str">
            <v>SHT0001665</v>
          </cell>
          <cell r="C389" t="str">
            <v>01.02.04.066</v>
          </cell>
        </row>
        <row r="390">
          <cell r="B390" t="str">
            <v>SHT0001644</v>
          </cell>
          <cell r="C390" t="str">
            <v>01.02.04.067</v>
          </cell>
        </row>
        <row r="391">
          <cell r="B391" t="str">
            <v>SHT0001666</v>
          </cell>
          <cell r="C391" t="str">
            <v>01.02.04.068</v>
          </cell>
        </row>
        <row r="392">
          <cell r="B392" t="str">
            <v>SHT0001757</v>
          </cell>
          <cell r="C392" t="str">
            <v>01.02.04.069</v>
          </cell>
        </row>
        <row r="393">
          <cell r="B393" t="str">
            <v>SHT0001693</v>
          </cell>
          <cell r="C393" t="str">
            <v>01.02.04.070</v>
          </cell>
        </row>
        <row r="394">
          <cell r="B394" t="str">
            <v>SCS0004068</v>
          </cell>
          <cell r="C394" t="str">
            <v>01.02.07.001</v>
          </cell>
        </row>
        <row r="395">
          <cell r="B395" t="str">
            <v>SCS0004087</v>
          </cell>
          <cell r="C395" t="str">
            <v>01.02.07.002</v>
          </cell>
        </row>
        <row r="396">
          <cell r="B396" t="str">
            <v>SCS0004089</v>
          </cell>
          <cell r="C396" t="str">
            <v>01.02.07.004</v>
          </cell>
        </row>
        <row r="397">
          <cell r="B397" t="str">
            <v>SCS0004067</v>
          </cell>
          <cell r="C397" t="str">
            <v>01.02.07.011</v>
          </cell>
        </row>
        <row r="398">
          <cell r="B398" t="str">
            <v>SCS0004115</v>
          </cell>
          <cell r="C398" t="str">
            <v>01.02.07.012</v>
          </cell>
        </row>
        <row r="399">
          <cell r="B399" t="str">
            <v>SCS0004116</v>
          </cell>
          <cell r="C399" t="str">
            <v>01.02.07.013</v>
          </cell>
        </row>
        <row r="400">
          <cell r="B400" t="str">
            <v>SCS0004033</v>
          </cell>
          <cell r="C400" t="str">
            <v>01.02.07.014</v>
          </cell>
        </row>
        <row r="401">
          <cell r="B401" t="str">
            <v>SCS0004138</v>
          </cell>
          <cell r="C401" t="str">
            <v>01.02.07.015</v>
          </cell>
        </row>
        <row r="402">
          <cell r="B402" t="str">
            <v>SCS0005131</v>
          </cell>
          <cell r="C402" t="str">
            <v>01.02.07.016</v>
          </cell>
        </row>
        <row r="403">
          <cell r="B403" t="str">
            <v>SCS0004043</v>
          </cell>
          <cell r="C403" t="str">
            <v>01.02.07.017</v>
          </cell>
        </row>
        <row r="404">
          <cell r="B404" t="str">
            <v>SCS0004140</v>
          </cell>
          <cell r="C404" t="str">
            <v>01.02.07.018</v>
          </cell>
        </row>
        <row r="405">
          <cell r="B405" t="str">
            <v>DCL0000559</v>
          </cell>
          <cell r="C405" t="str">
            <v>01.02.07.019</v>
          </cell>
        </row>
        <row r="406">
          <cell r="B406" t="str">
            <v>DCL0000560</v>
          </cell>
          <cell r="C406" t="str">
            <v>01.02.07.020</v>
          </cell>
        </row>
        <row r="407">
          <cell r="B407" t="str">
            <v>SCS0004248</v>
          </cell>
          <cell r="C407" t="str">
            <v>01.02.07.026</v>
          </cell>
        </row>
        <row r="408">
          <cell r="B408" t="str">
            <v>SCS0004169</v>
          </cell>
          <cell r="C408" t="str">
            <v>01.02.07.027</v>
          </cell>
        </row>
        <row r="409">
          <cell r="B409" t="str">
            <v>SCS0010791</v>
          </cell>
          <cell r="C409" t="str">
            <v>02.03.30.194</v>
          </cell>
        </row>
        <row r="410">
          <cell r="B410" t="str">
            <v>SCS0010792</v>
          </cell>
          <cell r="C410" t="str">
            <v>02.03.30.195</v>
          </cell>
        </row>
        <row r="411">
          <cell r="B411" t="str">
            <v>SCS0004247</v>
          </cell>
          <cell r="C411" t="str">
            <v>01.02.07.021</v>
          </cell>
        </row>
        <row r="412">
          <cell r="B412" t="str">
            <v>SCS0004165</v>
          </cell>
          <cell r="C412" t="str">
            <v>01.02.07.022</v>
          </cell>
        </row>
        <row r="413">
          <cell r="B413" t="str">
            <v>SCS0004167</v>
          </cell>
          <cell r="C413" t="str">
            <v>01.02.07.024</v>
          </cell>
        </row>
        <row r="414">
          <cell r="B414" t="str">
            <v>SCS0004170</v>
          </cell>
          <cell r="C414" t="str">
            <v>01.02.07.025</v>
          </cell>
        </row>
        <row r="415">
          <cell r="B415" t="str">
            <v>SHT0000507</v>
          </cell>
          <cell r="C415" t="str">
            <v>01.02.08.032</v>
          </cell>
        </row>
        <row r="416">
          <cell r="B416" t="str">
            <v>SHT0000699</v>
          </cell>
          <cell r="C416" t="str">
            <v>01.02.08.032A</v>
          </cell>
        </row>
        <row r="417">
          <cell r="B417" t="str">
            <v>SHT0000741</v>
          </cell>
          <cell r="C417" t="str">
            <v>01.02.08.032B</v>
          </cell>
        </row>
        <row r="418">
          <cell r="C418" t="str">
            <v>01.02.08.034</v>
          </cell>
        </row>
        <row r="419">
          <cell r="B419" t="str">
            <v>SHT0000819</v>
          </cell>
          <cell r="C419" t="str">
            <v>01.02.08.034A</v>
          </cell>
        </row>
        <row r="420">
          <cell r="C420" t="str">
            <v>01.02.08.035</v>
          </cell>
        </row>
        <row r="421">
          <cell r="B421" t="str">
            <v>SHT0000830</v>
          </cell>
          <cell r="C421" t="str">
            <v>01.02.08.035A</v>
          </cell>
        </row>
        <row r="422">
          <cell r="B422" t="str">
            <v>SHT0000822</v>
          </cell>
          <cell r="C422" t="str">
            <v>01.02.08.037</v>
          </cell>
        </row>
        <row r="423">
          <cell r="B423" t="str">
            <v>SHT0010015</v>
          </cell>
          <cell r="C423" t="str">
            <v>01.02.08.038</v>
          </cell>
        </row>
        <row r="424">
          <cell r="B424" t="str">
            <v>SCS0000981</v>
          </cell>
          <cell r="C424" t="str">
            <v>01.02.09.001</v>
          </cell>
        </row>
        <row r="425">
          <cell r="C425" t="str">
            <v>01.02.09.002</v>
          </cell>
        </row>
        <row r="426">
          <cell r="C426" t="str">
            <v>01.02.09.003</v>
          </cell>
        </row>
        <row r="427">
          <cell r="B427" t="str">
            <v>SCS0006180</v>
          </cell>
          <cell r="C427" t="str">
            <v>01.02.09.004</v>
          </cell>
        </row>
        <row r="428">
          <cell r="B428" t="str">
            <v>SCS0001016</v>
          </cell>
          <cell r="C428" t="str">
            <v>01.02.09.018</v>
          </cell>
        </row>
        <row r="429">
          <cell r="B429" t="str">
            <v>SCS0001017</v>
          </cell>
          <cell r="C429" t="str">
            <v>01.02.09.019</v>
          </cell>
        </row>
        <row r="430">
          <cell r="B430" t="str">
            <v>SCS0001021</v>
          </cell>
          <cell r="C430" t="str">
            <v>01.02.09.020</v>
          </cell>
        </row>
        <row r="431">
          <cell r="B431" t="str">
            <v>SCS0001020</v>
          </cell>
          <cell r="C431" t="str">
            <v>01.02.09.021</v>
          </cell>
        </row>
        <row r="432">
          <cell r="B432" t="str">
            <v>SCS0001018</v>
          </cell>
          <cell r="C432" t="str">
            <v>01.02.09.022</v>
          </cell>
        </row>
        <row r="433">
          <cell r="B433" t="str">
            <v>SCS0001019</v>
          </cell>
          <cell r="C433" t="str">
            <v>01.02.09.023</v>
          </cell>
        </row>
        <row r="434">
          <cell r="B434" t="str">
            <v>SCS0000991</v>
          </cell>
          <cell r="C434" t="str">
            <v>01.02.09.024</v>
          </cell>
        </row>
        <row r="435">
          <cell r="B435" t="str">
            <v>SCS0001177</v>
          </cell>
          <cell r="C435" t="str">
            <v>01.02.09.025</v>
          </cell>
        </row>
        <row r="436">
          <cell r="B436" t="str">
            <v>SCS0005144</v>
          </cell>
          <cell r="C436" t="str">
            <v>01.02.09.026</v>
          </cell>
        </row>
        <row r="437">
          <cell r="B437" t="str">
            <v>SCS0005623</v>
          </cell>
          <cell r="C437" t="str">
            <v>01.02.09.034</v>
          </cell>
        </row>
        <row r="438">
          <cell r="B438" t="str">
            <v>SCS0005622</v>
          </cell>
          <cell r="C438" t="str">
            <v>01.02.09.035</v>
          </cell>
        </row>
        <row r="439">
          <cell r="B439" t="str">
            <v>SCS0006020</v>
          </cell>
          <cell r="C439" t="str">
            <v>01.02.09.046</v>
          </cell>
        </row>
        <row r="440">
          <cell r="B440" t="str">
            <v>SCS0000977</v>
          </cell>
          <cell r="C440" t="str">
            <v>01.02.09.046A</v>
          </cell>
        </row>
        <row r="441">
          <cell r="B441" t="str">
            <v>SCS0006508</v>
          </cell>
        </row>
        <row r="442">
          <cell r="B442" t="str">
            <v>SCS0006021</v>
          </cell>
          <cell r="C442" t="str">
            <v>01.02.09.047</v>
          </cell>
        </row>
        <row r="443">
          <cell r="B443" t="str">
            <v>SCS0000978</v>
          </cell>
          <cell r="C443" t="str">
            <v>01.02.09.047A</v>
          </cell>
        </row>
        <row r="444">
          <cell r="B444" t="str">
            <v>SCS0006507</v>
          </cell>
        </row>
        <row r="445">
          <cell r="B445" t="str">
            <v>SCS0001016</v>
          </cell>
          <cell r="C445" t="str">
            <v>01.02.09.048</v>
          </cell>
        </row>
        <row r="446">
          <cell r="B446" t="str">
            <v>SCS0001017</v>
          </cell>
          <cell r="C446" t="str">
            <v>01.02.09.049</v>
          </cell>
        </row>
        <row r="447">
          <cell r="B447" t="str">
            <v>SCS0001021</v>
          </cell>
          <cell r="C447" t="str">
            <v>01.02.09.050</v>
          </cell>
        </row>
        <row r="448">
          <cell r="B448" t="str">
            <v>SCS0001020</v>
          </cell>
          <cell r="C448" t="str">
            <v>01.02.09.051</v>
          </cell>
        </row>
        <row r="449">
          <cell r="B449" t="str">
            <v>SCS0001018</v>
          </cell>
          <cell r="C449" t="str">
            <v>01.02.09.052</v>
          </cell>
        </row>
        <row r="450">
          <cell r="B450" t="str">
            <v>SCS0001019</v>
          </cell>
          <cell r="C450" t="str">
            <v>01.02.09.053</v>
          </cell>
        </row>
        <row r="451">
          <cell r="B451" t="str">
            <v>SHT0000184</v>
          </cell>
          <cell r="C451" t="str">
            <v>01.02.10.013</v>
          </cell>
        </row>
        <row r="452">
          <cell r="B452" t="str">
            <v>SCS0000789</v>
          </cell>
          <cell r="C452" t="str">
            <v>01.02.11.006</v>
          </cell>
        </row>
        <row r="453">
          <cell r="B453" t="str">
            <v>SCS0006404</v>
          </cell>
          <cell r="C453" t="str">
            <v>02.02.25.022</v>
          </cell>
        </row>
        <row r="454">
          <cell r="B454" t="str">
            <v>SCS0001010</v>
          </cell>
          <cell r="C454" t="str">
            <v>01.02.14.001</v>
          </cell>
        </row>
        <row r="455">
          <cell r="B455" t="str">
            <v>SCS0001011</v>
          </cell>
          <cell r="C455" t="str">
            <v>01.02.14.002</v>
          </cell>
        </row>
        <row r="456">
          <cell r="B456" t="str">
            <v>SCS0000910</v>
          </cell>
          <cell r="C456" t="str">
            <v>01.02.14.003</v>
          </cell>
        </row>
        <row r="457">
          <cell r="B457" t="str">
            <v>SCS0000917</v>
          </cell>
          <cell r="C457" t="str">
            <v>01.02.14.004</v>
          </cell>
        </row>
        <row r="458">
          <cell r="B458" t="str">
            <v>SCS0000914</v>
          </cell>
          <cell r="C458" t="str">
            <v>01.02.14.006</v>
          </cell>
        </row>
        <row r="459">
          <cell r="B459" t="str">
            <v>SCS0000909</v>
          </cell>
          <cell r="C459" t="str">
            <v>01.02.14.007</v>
          </cell>
        </row>
        <row r="460">
          <cell r="B460" t="str">
            <v>SCS0000916</v>
          </cell>
          <cell r="C460" t="str">
            <v>01.02.14.008</v>
          </cell>
        </row>
        <row r="461">
          <cell r="B461" t="str">
            <v>SCS0003902</v>
          </cell>
          <cell r="C461" t="str">
            <v>01.02.14.029</v>
          </cell>
        </row>
        <row r="462">
          <cell r="B462" t="str">
            <v>SCS0000941</v>
          </cell>
          <cell r="C462" t="str">
            <v>01.02.14.031</v>
          </cell>
        </row>
        <row r="463">
          <cell r="B463" t="str">
            <v>SCS0000940</v>
          </cell>
          <cell r="C463" t="str">
            <v>01.02.14.032</v>
          </cell>
        </row>
        <row r="464">
          <cell r="B464" t="str">
            <v>SCS0000942</v>
          </cell>
          <cell r="C464" t="str">
            <v>01.02.14.033</v>
          </cell>
        </row>
        <row r="465">
          <cell r="B465" t="str">
            <v>SCS0001126</v>
          </cell>
          <cell r="C465" t="str">
            <v>01.02.14.036</v>
          </cell>
        </row>
        <row r="466">
          <cell r="B466" t="str">
            <v>SCS0003912</v>
          </cell>
          <cell r="C466" t="str">
            <v>01.02.14.037</v>
          </cell>
        </row>
        <row r="467">
          <cell r="B467" t="str">
            <v>SCS0001083</v>
          </cell>
          <cell r="C467" t="str">
            <v>01.02.14.038</v>
          </cell>
        </row>
        <row r="468">
          <cell r="B468" t="str">
            <v>SCS0001084</v>
          </cell>
          <cell r="C468" t="str">
            <v>01.02.14.039</v>
          </cell>
        </row>
        <row r="469">
          <cell r="B469" t="str">
            <v>SCS0001081</v>
          </cell>
          <cell r="C469" t="str">
            <v>01.02.14.041</v>
          </cell>
        </row>
        <row r="470">
          <cell r="B470" t="str">
            <v>SCS0001079</v>
          </cell>
          <cell r="C470" t="str">
            <v>01.02.14.042</v>
          </cell>
        </row>
        <row r="471">
          <cell r="B471" t="str">
            <v>SCS0001080</v>
          </cell>
          <cell r="C471" t="str">
            <v>01.02.14.043</v>
          </cell>
        </row>
        <row r="472">
          <cell r="B472" t="str">
            <v>SCS0001109</v>
          </cell>
          <cell r="C472" t="str">
            <v>01.02.14.044</v>
          </cell>
        </row>
        <row r="473">
          <cell r="B473" t="str">
            <v>SCS0001159</v>
          </cell>
          <cell r="C473" t="str">
            <v>01.02.14.047</v>
          </cell>
        </row>
        <row r="474">
          <cell r="B474" t="str">
            <v>SCS0001127</v>
          </cell>
          <cell r="C474" t="str">
            <v>01.02.14.049</v>
          </cell>
        </row>
        <row r="475">
          <cell r="B475" t="str">
            <v>SCS0001653</v>
          </cell>
          <cell r="C475" t="str">
            <v>01.02.14.057</v>
          </cell>
        </row>
        <row r="476">
          <cell r="B476" t="str">
            <v>SCS0001652</v>
          </cell>
          <cell r="C476" t="str">
            <v>01.02.14.058</v>
          </cell>
        </row>
        <row r="477">
          <cell r="B477" t="str">
            <v>SCS0001650</v>
          </cell>
          <cell r="C477" t="str">
            <v>01.02.14.059</v>
          </cell>
        </row>
        <row r="478">
          <cell r="B478" t="str">
            <v>SCS0001649</v>
          </cell>
          <cell r="C478" t="str">
            <v>01.02.14.059A</v>
          </cell>
        </row>
        <row r="479">
          <cell r="B479" t="str">
            <v>SCS0001648</v>
          </cell>
          <cell r="C479" t="str">
            <v>01.02.14.060A</v>
          </cell>
        </row>
        <row r="480">
          <cell r="B480" t="str">
            <v>SCS0006366</v>
          </cell>
        </row>
        <row r="481">
          <cell r="B481" t="str">
            <v>SCS0001651</v>
          </cell>
          <cell r="C481" t="str">
            <v>01.02.14.060</v>
          </cell>
        </row>
        <row r="482">
          <cell r="B482" t="str">
            <v>SCS0005182</v>
          </cell>
          <cell r="C482" t="str">
            <v>01.02.15.001</v>
          </cell>
        </row>
        <row r="483">
          <cell r="B483" t="str">
            <v>SCS0005175</v>
          </cell>
          <cell r="C483" t="str">
            <v>01.02.15.002</v>
          </cell>
        </row>
        <row r="484">
          <cell r="B484" t="str">
            <v>SCS0001619</v>
          </cell>
          <cell r="C484" t="str">
            <v>01.02.16.001</v>
          </cell>
        </row>
        <row r="485">
          <cell r="B485" t="str">
            <v>SCS0001625</v>
          </cell>
          <cell r="C485" t="str">
            <v>01.02.16.002</v>
          </cell>
        </row>
        <row r="486">
          <cell r="B486" t="str">
            <v>SCS0001626</v>
          </cell>
          <cell r="C486" t="str">
            <v>01.02.16.003</v>
          </cell>
        </row>
        <row r="487">
          <cell r="B487" t="str">
            <v>SCS0001629</v>
          </cell>
          <cell r="C487" t="str">
            <v>01.02.16.004</v>
          </cell>
        </row>
        <row r="488">
          <cell r="B488" t="str">
            <v>SCS0001637</v>
          </cell>
          <cell r="C488" t="str">
            <v>01.02.16.005</v>
          </cell>
        </row>
        <row r="489">
          <cell r="B489" t="str">
            <v>SCS0001635</v>
          </cell>
          <cell r="C489" t="str">
            <v>01.02.16.006</v>
          </cell>
        </row>
        <row r="490">
          <cell r="B490" t="str">
            <v>SCS0001617</v>
          </cell>
          <cell r="C490" t="str">
            <v>01.02.16.007</v>
          </cell>
        </row>
        <row r="491">
          <cell r="B491" t="str">
            <v>SCS0005152</v>
          </cell>
          <cell r="C491" t="str">
            <v>01.02.16.008</v>
          </cell>
        </row>
        <row r="492">
          <cell r="B492" t="str">
            <v>SCS0005153</v>
          </cell>
          <cell r="C492" t="str">
            <v>01.02.16.009</v>
          </cell>
        </row>
        <row r="493">
          <cell r="B493" t="str">
            <v>SCS0001630</v>
          </cell>
          <cell r="C493" t="str">
            <v>01.02.16.010</v>
          </cell>
        </row>
        <row r="494">
          <cell r="B494" t="str">
            <v>SCS0001633</v>
          </cell>
          <cell r="C494" t="str">
            <v>01.02.16.012</v>
          </cell>
        </row>
        <row r="495">
          <cell r="B495" t="str">
            <v>SCS0001615</v>
          </cell>
          <cell r="C495" t="str">
            <v>01.02.16.013</v>
          </cell>
        </row>
        <row r="496">
          <cell r="B496" t="str">
            <v>SCS0001612</v>
          </cell>
          <cell r="C496" t="str">
            <v>01.02.16.014</v>
          </cell>
        </row>
        <row r="497">
          <cell r="B497" t="str">
            <v>SCS0001616</v>
          </cell>
          <cell r="C497" t="str">
            <v>01.02.16.015</v>
          </cell>
        </row>
        <row r="498">
          <cell r="B498" t="str">
            <v>SCS0001609</v>
          </cell>
          <cell r="C498" t="str">
            <v>01.02.16.016</v>
          </cell>
        </row>
        <row r="499">
          <cell r="B499" t="str">
            <v>SCS0001623</v>
          </cell>
          <cell r="C499" t="str">
            <v>01.02.16.018</v>
          </cell>
        </row>
        <row r="500">
          <cell r="B500" t="str">
            <v>SCS0001620</v>
          </cell>
          <cell r="C500" t="str">
            <v>01.02.16.019</v>
          </cell>
        </row>
        <row r="501">
          <cell r="B501" t="str">
            <v>SCS0001621</v>
          </cell>
          <cell r="C501" t="str">
            <v>01.02.16.020</v>
          </cell>
        </row>
        <row r="502">
          <cell r="B502" t="str">
            <v>SCS0001634</v>
          </cell>
          <cell r="C502" t="str">
            <v>01.02.16.021</v>
          </cell>
        </row>
        <row r="503">
          <cell r="B503" t="str">
            <v>SCS0001618</v>
          </cell>
          <cell r="C503" t="str">
            <v>01.02.16.022</v>
          </cell>
        </row>
        <row r="504">
          <cell r="B504" t="str">
            <v>SCS0001636</v>
          </cell>
          <cell r="C504" t="str">
            <v>01.02.16.023</v>
          </cell>
        </row>
        <row r="505">
          <cell r="B505" t="str">
            <v>SCS0001627</v>
          </cell>
          <cell r="C505" t="str">
            <v>01.02.16.024</v>
          </cell>
        </row>
        <row r="506">
          <cell r="B506" t="str">
            <v>SLT0000366</v>
          </cell>
          <cell r="C506" t="str">
            <v>01.02.17.001</v>
          </cell>
        </row>
        <row r="507">
          <cell r="B507" t="str">
            <v>SLT0000367</v>
          </cell>
          <cell r="C507" t="str">
            <v>01.02.17.002</v>
          </cell>
        </row>
        <row r="508">
          <cell r="B508" t="str">
            <v>SLT0001950</v>
          </cell>
          <cell r="C508" t="str">
            <v>01.02.17.004</v>
          </cell>
        </row>
        <row r="509">
          <cell r="B509" t="str">
            <v>SCS0001260</v>
          </cell>
          <cell r="C509" t="str">
            <v>01.02.19.003</v>
          </cell>
        </row>
        <row r="510">
          <cell r="B510" t="str">
            <v>SCS0005335</v>
          </cell>
          <cell r="C510" t="str">
            <v>01.02.19.003A</v>
          </cell>
        </row>
        <row r="511">
          <cell r="B511" t="str">
            <v>SCS0006187</v>
          </cell>
          <cell r="C511" t="str">
            <v>01.02.19.004</v>
          </cell>
        </row>
        <row r="512">
          <cell r="B512" t="str">
            <v>SCS0001259</v>
          </cell>
          <cell r="C512" t="str">
            <v>01.02.19.005</v>
          </cell>
        </row>
        <row r="513">
          <cell r="B513" t="str">
            <v>SCS0003923</v>
          </cell>
          <cell r="C513" t="str">
            <v>01.02.19.008</v>
          </cell>
        </row>
        <row r="514">
          <cell r="B514" t="str">
            <v>SCS0003924</v>
          </cell>
          <cell r="C514" t="str">
            <v>01.02.19.009</v>
          </cell>
        </row>
        <row r="515">
          <cell r="B515" t="str">
            <v>SCS0003922</v>
          </cell>
          <cell r="C515" t="str">
            <v>01.02.19.010</v>
          </cell>
        </row>
        <row r="516">
          <cell r="B516" t="str">
            <v>SCS0001261</v>
          </cell>
          <cell r="C516" t="str">
            <v>01.02.19.016</v>
          </cell>
        </row>
        <row r="517">
          <cell r="B517" t="str">
            <v>SCS0005336</v>
          </cell>
          <cell r="C517" t="str">
            <v>01.02.19.016A</v>
          </cell>
        </row>
        <row r="518">
          <cell r="B518" t="str">
            <v>SCS0001312</v>
          </cell>
          <cell r="C518" t="str">
            <v>01.02.19.017</v>
          </cell>
        </row>
        <row r="519">
          <cell r="B519" t="str">
            <v>SCS0001315</v>
          </cell>
          <cell r="C519" t="str">
            <v>01.02.19.018</v>
          </cell>
        </row>
        <row r="520">
          <cell r="B520" t="str">
            <v>SCS0001313</v>
          </cell>
          <cell r="C520" t="str">
            <v>01.02.19.019</v>
          </cell>
        </row>
        <row r="521">
          <cell r="B521" t="str">
            <v>SCS0001311</v>
          </cell>
          <cell r="C521" t="str">
            <v>01.02.19.020</v>
          </cell>
        </row>
        <row r="522">
          <cell r="B522" t="str">
            <v>SCS0001316</v>
          </cell>
          <cell r="C522" t="str">
            <v>01.02.19.021</v>
          </cell>
        </row>
        <row r="523">
          <cell r="B523" t="str">
            <v>SCS0001314</v>
          </cell>
          <cell r="C523" t="str">
            <v>01.02.19.022</v>
          </cell>
        </row>
        <row r="524">
          <cell r="B524" t="str">
            <v>SCS0004946</v>
          </cell>
          <cell r="C524" t="str">
            <v>01.02.19.023</v>
          </cell>
        </row>
        <row r="525">
          <cell r="B525" t="str">
            <v>SCS0004945</v>
          </cell>
          <cell r="C525" t="str">
            <v>01.02.19.024</v>
          </cell>
        </row>
        <row r="526">
          <cell r="B526" t="str">
            <v>SCS0001309</v>
          </cell>
          <cell r="C526" t="str">
            <v>01.02.19.025</v>
          </cell>
        </row>
        <row r="527">
          <cell r="B527" t="str">
            <v>SCS0001376</v>
          </cell>
          <cell r="C527" t="str">
            <v>01.02.19.026</v>
          </cell>
        </row>
        <row r="528">
          <cell r="B528" t="str">
            <v>SCS0001377</v>
          </cell>
          <cell r="C528" t="str">
            <v>01.02.19.027</v>
          </cell>
        </row>
        <row r="529">
          <cell r="B529" t="str">
            <v>SCS0001384</v>
          </cell>
          <cell r="C529" t="str">
            <v>01.02.19.028</v>
          </cell>
        </row>
        <row r="530">
          <cell r="B530" t="str">
            <v>SCS0001385</v>
          </cell>
          <cell r="C530" t="str">
            <v>01.02.19.029</v>
          </cell>
        </row>
        <row r="531">
          <cell r="B531" t="str">
            <v>SCS0001378</v>
          </cell>
          <cell r="C531" t="str">
            <v>01.02.19.030</v>
          </cell>
        </row>
        <row r="532">
          <cell r="B532" t="str">
            <v>SCS0001379</v>
          </cell>
          <cell r="C532" t="str">
            <v>01.02.19.031</v>
          </cell>
        </row>
        <row r="533">
          <cell r="B533" t="str">
            <v>SCS0001319</v>
          </cell>
          <cell r="C533" t="str">
            <v>01.02.19.032</v>
          </cell>
        </row>
        <row r="534">
          <cell r="B534" t="str">
            <v>SCS0001320</v>
          </cell>
          <cell r="C534" t="str">
            <v>01.02.19.033</v>
          </cell>
        </row>
        <row r="535">
          <cell r="B535" t="str">
            <v>SCS0004937</v>
          </cell>
          <cell r="C535" t="str">
            <v>01.02.19.038</v>
          </cell>
        </row>
        <row r="536">
          <cell r="B536" t="str">
            <v>SCS0004936</v>
          </cell>
          <cell r="C536" t="str">
            <v>01.02.19.039</v>
          </cell>
        </row>
        <row r="537">
          <cell r="B537" t="str">
            <v>SCS0004935</v>
          </cell>
          <cell r="C537" t="str">
            <v>01.02.19.040</v>
          </cell>
        </row>
        <row r="538">
          <cell r="B538" t="str">
            <v>SCS0004934</v>
          </cell>
          <cell r="C538" t="str">
            <v>01.02.19.041</v>
          </cell>
        </row>
        <row r="539">
          <cell r="B539" t="str">
            <v>SCS0004933</v>
          </cell>
          <cell r="C539" t="str">
            <v>01.02.19.042</v>
          </cell>
        </row>
        <row r="540">
          <cell r="B540" t="str">
            <v>SCS0004932</v>
          </cell>
          <cell r="C540" t="str">
            <v>01.02.19.043</v>
          </cell>
        </row>
        <row r="541">
          <cell r="B541" t="str">
            <v>SCS0004931</v>
          </cell>
          <cell r="C541" t="str">
            <v>01.02.19.044</v>
          </cell>
        </row>
        <row r="542">
          <cell r="B542" t="str">
            <v>SCS0004930</v>
          </cell>
          <cell r="C542" t="str">
            <v>01.02.19.045</v>
          </cell>
        </row>
        <row r="543">
          <cell r="B543" t="str">
            <v>SCS0001267</v>
          </cell>
          <cell r="C543" t="str">
            <v>01.02.21.003</v>
          </cell>
        </row>
        <row r="544">
          <cell r="B544" t="str">
            <v>SCS0001447</v>
          </cell>
          <cell r="C544" t="str">
            <v>01.02.21.006</v>
          </cell>
        </row>
        <row r="545">
          <cell r="B545" t="str">
            <v>SCS0001445</v>
          </cell>
          <cell r="C545" t="str">
            <v>01.02.21.007</v>
          </cell>
        </row>
        <row r="546">
          <cell r="B546" t="str">
            <v>SHT0000020</v>
          </cell>
          <cell r="C546" t="str">
            <v>01.02.22.001</v>
          </cell>
        </row>
        <row r="547">
          <cell r="B547" t="str">
            <v>SHT0000019</v>
          </cell>
          <cell r="C547" t="str">
            <v>01.02.22.002</v>
          </cell>
        </row>
        <row r="548">
          <cell r="B548" t="str">
            <v>SHT0000025</v>
          </cell>
          <cell r="C548" t="str">
            <v>01.02.22.003</v>
          </cell>
        </row>
        <row r="549">
          <cell r="B549" t="str">
            <v>SHT0000059</v>
          </cell>
          <cell r="C549" t="str">
            <v>01.02.22.004</v>
          </cell>
        </row>
        <row r="550">
          <cell r="B550" t="str">
            <v>SHT0000058</v>
          </cell>
          <cell r="C550" t="str">
            <v>01.02.22.005</v>
          </cell>
        </row>
        <row r="551">
          <cell r="B551" t="str">
            <v>SHT0000024</v>
          </cell>
          <cell r="C551" t="str">
            <v>01.02.22.006</v>
          </cell>
        </row>
        <row r="552">
          <cell r="B552" t="str">
            <v>SHT0000130</v>
          </cell>
          <cell r="C552" t="str">
            <v>01.02.22.008</v>
          </cell>
        </row>
        <row r="553">
          <cell r="B553" t="str">
            <v>SHT0000017</v>
          </cell>
          <cell r="C553" t="str">
            <v>01.02.22.009</v>
          </cell>
        </row>
        <row r="554">
          <cell r="B554" t="str">
            <v>SHT0000018</v>
          </cell>
          <cell r="C554" t="str">
            <v>01.02.22.010</v>
          </cell>
        </row>
        <row r="555">
          <cell r="B555" t="str">
            <v>SHT0000025</v>
          </cell>
          <cell r="C555" t="str">
            <v>01.02.22.011</v>
          </cell>
        </row>
        <row r="556">
          <cell r="B556" t="str">
            <v>SHT0000728</v>
          </cell>
          <cell r="C556" t="str">
            <v>01.02.23.001</v>
          </cell>
        </row>
        <row r="557">
          <cell r="B557" t="str">
            <v>SHT0000741</v>
          </cell>
          <cell r="C557" t="str">
            <v>01.02.23.002</v>
          </cell>
        </row>
        <row r="558">
          <cell r="B558" t="str">
            <v>SCS0001517</v>
          </cell>
          <cell r="C558" t="str">
            <v>01.02.24.006</v>
          </cell>
        </row>
        <row r="559">
          <cell r="B559" t="str">
            <v>SCS0001533</v>
          </cell>
          <cell r="C559" t="str">
            <v>01.02.24.007</v>
          </cell>
        </row>
        <row r="560">
          <cell r="B560" t="str">
            <v>SCS0001529</v>
          </cell>
          <cell r="C560" t="str">
            <v>01.02.24.008</v>
          </cell>
        </row>
        <row r="561">
          <cell r="B561" t="str">
            <v>SCS0005541</v>
          </cell>
          <cell r="C561" t="str">
            <v>01.02.24.009</v>
          </cell>
        </row>
        <row r="562">
          <cell r="B562" t="str">
            <v>SCS0005542</v>
          </cell>
          <cell r="C562" t="str">
            <v>01.02.24.010</v>
          </cell>
        </row>
        <row r="563">
          <cell r="B563" t="str">
            <v>SCS0001566</v>
          </cell>
          <cell r="C563" t="str">
            <v>01.02.24.011</v>
          </cell>
        </row>
        <row r="564">
          <cell r="B564" t="str">
            <v>SCS0001567</v>
          </cell>
          <cell r="C564" t="str">
            <v>01.02.24.012</v>
          </cell>
        </row>
        <row r="565">
          <cell r="B565" t="str">
            <v>SCS0001568</v>
          </cell>
          <cell r="C565" t="str">
            <v>01.02.24.013</v>
          </cell>
        </row>
        <row r="566">
          <cell r="B566" t="str">
            <v>SCS0001570</v>
          </cell>
          <cell r="C566" t="str">
            <v>01.02.24.015</v>
          </cell>
        </row>
        <row r="567">
          <cell r="B567" t="str">
            <v>SLT0001951</v>
          </cell>
          <cell r="C567" t="str">
            <v>01.02.25.001</v>
          </cell>
        </row>
        <row r="568">
          <cell r="B568" t="str">
            <v>SCS0003847</v>
          </cell>
          <cell r="C568" t="str">
            <v>01.02.27.001</v>
          </cell>
        </row>
        <row r="569">
          <cell r="B569" t="str">
            <v>SCS0003845</v>
          </cell>
          <cell r="C569" t="str">
            <v>01.02.27.002</v>
          </cell>
        </row>
        <row r="570">
          <cell r="B570" t="str">
            <v>SCS0003842</v>
          </cell>
          <cell r="C570" t="str">
            <v>01.02.27.003</v>
          </cell>
        </row>
        <row r="571">
          <cell r="B571" t="str">
            <v>SLT0002081</v>
          </cell>
          <cell r="C571" t="str">
            <v>01.03.02.066</v>
          </cell>
        </row>
        <row r="572">
          <cell r="B572" t="str">
            <v>SHT0000057</v>
          </cell>
          <cell r="C572" t="str">
            <v>01.03.02.086</v>
          </cell>
        </row>
        <row r="573">
          <cell r="B573" t="str">
            <v>SHT0000054</v>
          </cell>
          <cell r="C573" t="str">
            <v>01.03.02.087</v>
          </cell>
        </row>
        <row r="574">
          <cell r="B574" t="str">
            <v>BFA0000003</v>
          </cell>
          <cell r="C574" t="str">
            <v>01.03.02.100</v>
          </cell>
        </row>
        <row r="575">
          <cell r="B575" t="str">
            <v>SHT0000570</v>
          </cell>
          <cell r="C575" t="str">
            <v>01.03.04.005</v>
          </cell>
        </row>
        <row r="576">
          <cell r="B576" t="str">
            <v>SHT0000001</v>
          </cell>
          <cell r="C576" t="str">
            <v>01.03.05.015</v>
          </cell>
        </row>
        <row r="577">
          <cell r="B577" t="str">
            <v>SCS0002955</v>
          </cell>
          <cell r="C577" t="str">
            <v>01.03.05.038</v>
          </cell>
        </row>
        <row r="578">
          <cell r="B578" t="str">
            <v>SCS0002954</v>
          </cell>
          <cell r="C578" t="str">
            <v>01.03.05.039</v>
          </cell>
        </row>
        <row r="579">
          <cell r="B579" t="str">
            <v>SCS0003075</v>
          </cell>
          <cell r="C579" t="str">
            <v>01.03.05.040</v>
          </cell>
        </row>
        <row r="580">
          <cell r="B580" t="str">
            <v>SCS0003074</v>
          </cell>
          <cell r="C580" t="str">
            <v>01.03.05.041</v>
          </cell>
        </row>
        <row r="581">
          <cell r="B581" t="str">
            <v>SCS0002971</v>
          </cell>
          <cell r="C581" t="str">
            <v>01.03.05.042</v>
          </cell>
        </row>
        <row r="582">
          <cell r="B582" t="str">
            <v>SCS0003078</v>
          </cell>
          <cell r="C582" t="str">
            <v>01.03.05.047</v>
          </cell>
        </row>
        <row r="583">
          <cell r="B583" t="str">
            <v>SCS0002958</v>
          </cell>
          <cell r="C583" t="str">
            <v>01.03.05.055</v>
          </cell>
        </row>
        <row r="584">
          <cell r="B584" t="str">
            <v>SCS0002961</v>
          </cell>
          <cell r="C584" t="str">
            <v>01.03.05.056</v>
          </cell>
        </row>
        <row r="585">
          <cell r="B585" t="str">
            <v>BFA0000263</v>
          </cell>
          <cell r="C585" t="str">
            <v>01.03.06.001</v>
          </cell>
        </row>
        <row r="586">
          <cell r="B586" t="str">
            <v>BFA0000264</v>
          </cell>
          <cell r="C586" t="str">
            <v>01.03.06.002</v>
          </cell>
        </row>
        <row r="587">
          <cell r="B587" t="str">
            <v>SCS0000796</v>
          </cell>
          <cell r="C587" t="str">
            <v>01.03.06.022</v>
          </cell>
        </row>
        <row r="588">
          <cell r="B588" t="str">
            <v>SCS0001028</v>
          </cell>
          <cell r="C588" t="str">
            <v>01.03.06.024</v>
          </cell>
        </row>
        <row r="589">
          <cell r="B589" t="str">
            <v>TAT0000078</v>
          </cell>
          <cell r="C589" t="str">
            <v>01.03.11.005</v>
          </cell>
        </row>
        <row r="590">
          <cell r="B590" t="str">
            <v>BFA0000132</v>
          </cell>
          <cell r="C590" t="str">
            <v>01.03.16.001</v>
          </cell>
        </row>
        <row r="591">
          <cell r="B591" t="str">
            <v>BFA0000047</v>
          </cell>
          <cell r="C591" t="str">
            <v>01.03.16.007</v>
          </cell>
        </row>
        <row r="592">
          <cell r="B592" t="str">
            <v>BFA0000004</v>
          </cell>
          <cell r="C592" t="str">
            <v>01.03.17.031</v>
          </cell>
        </row>
        <row r="593">
          <cell r="B593" t="str">
            <v>SHT0000580</v>
          </cell>
          <cell r="C593" t="str">
            <v>01.03.19.001</v>
          </cell>
        </row>
        <row r="594">
          <cell r="B594" t="str">
            <v>SHT0000173</v>
          </cell>
        </row>
        <row r="595">
          <cell r="B595" t="str">
            <v>SHT0000520</v>
          </cell>
          <cell r="C595" t="str">
            <v>01.03.19.002</v>
          </cell>
        </row>
        <row r="596">
          <cell r="B596" t="str">
            <v>SHT0000174</v>
          </cell>
        </row>
        <row r="597">
          <cell r="B597" t="str">
            <v>SHT0000406</v>
          </cell>
          <cell r="C597" t="str">
            <v>01.03.19.003</v>
          </cell>
        </row>
        <row r="598">
          <cell r="B598" t="str">
            <v>SHT0000247</v>
          </cell>
        </row>
        <row r="599">
          <cell r="B599" t="str">
            <v>SHT0000407</v>
          </cell>
          <cell r="C599" t="str">
            <v>01.03.19.004</v>
          </cell>
        </row>
        <row r="600">
          <cell r="B600" t="str">
            <v>SHT0000248</v>
          </cell>
        </row>
        <row r="601">
          <cell r="B601" t="str">
            <v>SHT0000519</v>
          </cell>
          <cell r="C601" t="str">
            <v>01.03.19.005</v>
          </cell>
        </row>
        <row r="602">
          <cell r="B602" t="str">
            <v>SHT0000172</v>
          </cell>
        </row>
        <row r="603">
          <cell r="B603" t="str">
            <v>SHT0000405</v>
          </cell>
          <cell r="C603" t="str">
            <v>01.03.19.006</v>
          </cell>
        </row>
        <row r="604">
          <cell r="B604" t="str">
            <v>SHT0000183</v>
          </cell>
        </row>
        <row r="605">
          <cell r="B605" t="str">
            <v>SHT0000175</v>
          </cell>
          <cell r="C605" t="str">
            <v>01.03.19.007</v>
          </cell>
        </row>
        <row r="606">
          <cell r="B606" t="str">
            <v>SHT0000176</v>
          </cell>
          <cell r="C606" t="str">
            <v>01.03.19.008</v>
          </cell>
        </row>
        <row r="607">
          <cell r="B607" t="str">
            <v>SHT0000162</v>
          </cell>
          <cell r="C607" t="str">
            <v>01.03.19.009</v>
          </cell>
        </row>
        <row r="608">
          <cell r="B608" t="str">
            <v>SHT0000482</v>
          </cell>
          <cell r="C608" t="str">
            <v>01.03.19.025</v>
          </cell>
        </row>
        <row r="609">
          <cell r="B609" t="str">
            <v>SHT0000487</v>
          </cell>
          <cell r="C609" t="str">
            <v>01.03.19.027</v>
          </cell>
        </row>
        <row r="610">
          <cell r="B610" t="str">
            <v>SHT0000583</v>
          </cell>
          <cell r="C610" t="str">
            <v>01.03.19.030</v>
          </cell>
        </row>
        <row r="611">
          <cell r="B611" t="str">
            <v>SHT0000729</v>
          </cell>
          <cell r="C611" t="str">
            <v>01.03.19.031</v>
          </cell>
        </row>
        <row r="612">
          <cell r="B612" t="str">
            <v>SHT0000571</v>
          </cell>
          <cell r="C612" t="str">
            <v>01.03.19.032</v>
          </cell>
        </row>
        <row r="613">
          <cell r="B613" t="str">
            <v>SHT0000641</v>
          </cell>
          <cell r="C613" t="str">
            <v>01.03.19.033</v>
          </cell>
        </row>
        <row r="614">
          <cell r="B614" t="str">
            <v>SHT0000537</v>
          </cell>
          <cell r="C614" t="str">
            <v>01.03.19.035</v>
          </cell>
        </row>
        <row r="615">
          <cell r="B615" t="str">
            <v>SHT0000449</v>
          </cell>
          <cell r="C615" t="str">
            <v>01.03.19.036</v>
          </cell>
        </row>
        <row r="616">
          <cell r="B616" t="str">
            <v>SHT0000450</v>
          </cell>
          <cell r="C616" t="str">
            <v>01.03.19.037</v>
          </cell>
        </row>
        <row r="617">
          <cell r="B617" t="str">
            <v>SHT0000217</v>
          </cell>
          <cell r="C617" t="str">
            <v>01.03.19.046</v>
          </cell>
        </row>
        <row r="618">
          <cell r="B618" t="str">
            <v>SCS0003190</v>
          </cell>
          <cell r="C618" t="str">
            <v>01.03.19.050</v>
          </cell>
        </row>
        <row r="619">
          <cell r="B619" t="str">
            <v>SCS0003191</v>
          </cell>
          <cell r="C619" t="str">
            <v>01.03.19.051</v>
          </cell>
        </row>
        <row r="620">
          <cell r="B620" t="str">
            <v>SCS0004927</v>
          </cell>
          <cell r="C620" t="str">
            <v>01.03.19.053</v>
          </cell>
        </row>
        <row r="621">
          <cell r="B621" t="str">
            <v>SHT0000532</v>
          </cell>
          <cell r="C621" t="str">
            <v>01.03.20.150</v>
          </cell>
        </row>
        <row r="622">
          <cell r="B622" t="str">
            <v>SCS0001317</v>
          </cell>
          <cell r="C622" t="str">
            <v>01.03.20.151</v>
          </cell>
        </row>
        <row r="623">
          <cell r="B623" t="str">
            <v>SCS0001390</v>
          </cell>
          <cell r="C623" t="str">
            <v>01.03.20.152</v>
          </cell>
        </row>
        <row r="624">
          <cell r="B624" t="str">
            <v>SCS0004925</v>
          </cell>
          <cell r="C624" t="str">
            <v>01.03.20.153</v>
          </cell>
        </row>
        <row r="625">
          <cell r="B625" t="str">
            <v>SCS0001380</v>
          </cell>
          <cell r="C625" t="str">
            <v>01.03.20.154</v>
          </cell>
        </row>
        <row r="626">
          <cell r="B626" t="str">
            <v>SCS0001381</v>
          </cell>
          <cell r="C626" t="str">
            <v>01.03.20.155</v>
          </cell>
        </row>
        <row r="627">
          <cell r="B627" t="str">
            <v>SCS0001383</v>
          </cell>
          <cell r="C627" t="str">
            <v>01.03.20.156</v>
          </cell>
        </row>
        <row r="628">
          <cell r="B628" t="str">
            <v>SCS0001388</v>
          </cell>
          <cell r="C628" t="str">
            <v>01.03.20.157</v>
          </cell>
        </row>
        <row r="629">
          <cell r="B629" t="str">
            <v>SCS0001070</v>
          </cell>
          <cell r="C629" t="str">
            <v>01.03.20.171</v>
          </cell>
        </row>
        <row r="630">
          <cell r="B630" t="str">
            <v>SHT0000279</v>
          </cell>
          <cell r="C630" t="str">
            <v>01.03.21.002</v>
          </cell>
        </row>
        <row r="631">
          <cell r="B631" t="str">
            <v>SHT0000055</v>
          </cell>
          <cell r="C631" t="str">
            <v>01.03.21.065</v>
          </cell>
        </row>
        <row r="632">
          <cell r="B632" t="str">
            <v>SHT0000056</v>
          </cell>
          <cell r="C632" t="str">
            <v>01.03.21.066</v>
          </cell>
        </row>
        <row r="633">
          <cell r="B633" t="str">
            <v>SHT0000139</v>
          </cell>
          <cell r="C633" t="str">
            <v>01.03.21.067</v>
          </cell>
        </row>
        <row r="634">
          <cell r="B634" t="str">
            <v>SHT0000590</v>
          </cell>
          <cell r="C634" t="str">
            <v>01.03.21.068</v>
          </cell>
        </row>
        <row r="635">
          <cell r="B635" t="str">
            <v>SHT0000156</v>
          </cell>
          <cell r="C635" t="str">
            <v>01.03.21.069</v>
          </cell>
        </row>
        <row r="636">
          <cell r="B636" t="str">
            <v>SHT0000157</v>
          </cell>
          <cell r="C636" t="str">
            <v>01.03.21.070</v>
          </cell>
        </row>
        <row r="637">
          <cell r="B637" t="str">
            <v>SHT0000140</v>
          </cell>
          <cell r="C637" t="str">
            <v>01.03.21.071</v>
          </cell>
        </row>
        <row r="638">
          <cell r="B638" t="str">
            <v>SHT0000238</v>
          </cell>
          <cell r="C638" t="str">
            <v>01.03.21.083</v>
          </cell>
        </row>
        <row r="639">
          <cell r="B639" t="str">
            <v>SHT0000534</v>
          </cell>
          <cell r="C639" t="str">
            <v>01.03.24.057</v>
          </cell>
        </row>
        <row r="640">
          <cell r="B640" t="str">
            <v>SCS0001133</v>
          </cell>
          <cell r="C640" t="str">
            <v>01.03.29.004</v>
          </cell>
        </row>
        <row r="641">
          <cell r="B641" t="str">
            <v>SCS0001134</v>
          </cell>
          <cell r="C641" t="str">
            <v>01.03.29.007</v>
          </cell>
        </row>
        <row r="642">
          <cell r="B642" t="str">
            <v>SCS0001162</v>
          </cell>
          <cell r="C642" t="str">
            <v>01.03.29.010</v>
          </cell>
        </row>
        <row r="643">
          <cell r="B643" t="str">
            <v>SCS0001149</v>
          </cell>
          <cell r="C643" t="str">
            <v>01.03.29.011</v>
          </cell>
        </row>
        <row r="644">
          <cell r="B644" t="str">
            <v>SCS0001160</v>
          </cell>
          <cell r="C644" t="str">
            <v>01.03.29.012</v>
          </cell>
        </row>
        <row r="645">
          <cell r="B645" t="str">
            <v>SCS0000899</v>
          </cell>
          <cell r="C645" t="str">
            <v>01.03.29.013</v>
          </cell>
        </row>
        <row r="646">
          <cell r="B646" t="str">
            <v>SCS0000901</v>
          </cell>
          <cell r="C646" t="str">
            <v>01.03.29.014</v>
          </cell>
        </row>
        <row r="647">
          <cell r="B647" t="str">
            <v>SCS0004908</v>
          </cell>
          <cell r="C647" t="str">
            <v>01.03.29.015</v>
          </cell>
        </row>
        <row r="648">
          <cell r="B648" t="str">
            <v>SCS0004907</v>
          </cell>
          <cell r="C648" t="str">
            <v>01.03.29.016</v>
          </cell>
        </row>
        <row r="649">
          <cell r="B649" t="str">
            <v>SCS0001110</v>
          </cell>
          <cell r="C649" t="str">
            <v>01.03.31.045</v>
          </cell>
        </row>
        <row r="650">
          <cell r="B650" t="str">
            <v>SCS0004906</v>
          </cell>
          <cell r="C650" t="str">
            <v>01.03.31.046</v>
          </cell>
        </row>
        <row r="651">
          <cell r="B651" t="str">
            <v>SCS0004895</v>
          </cell>
          <cell r="C651" t="str">
            <v>01.03.33.012</v>
          </cell>
        </row>
        <row r="652">
          <cell r="B652" t="str">
            <v>SCS0004894</v>
          </cell>
          <cell r="C652" t="str">
            <v>01.03.33.013</v>
          </cell>
        </row>
        <row r="653">
          <cell r="B653" t="str">
            <v>SCS0001090</v>
          </cell>
          <cell r="C653" t="str">
            <v>01.03.33.014</v>
          </cell>
        </row>
        <row r="654">
          <cell r="B654" t="str">
            <v>SCS0004892</v>
          </cell>
          <cell r="C654" t="str">
            <v>01.03.33.016</v>
          </cell>
        </row>
        <row r="655">
          <cell r="B655" t="str">
            <v>SCS0001037</v>
          </cell>
          <cell r="C655" t="str">
            <v>01.03.33.019</v>
          </cell>
        </row>
        <row r="656">
          <cell r="B656" t="str">
            <v>SCS0004891</v>
          </cell>
          <cell r="C656" t="str">
            <v>01.03.33.019A</v>
          </cell>
        </row>
        <row r="657">
          <cell r="B657" t="str">
            <v>SCS0001034</v>
          </cell>
          <cell r="C657" t="str">
            <v>01.03.33.020</v>
          </cell>
        </row>
        <row r="658">
          <cell r="B658" t="str">
            <v>SCS0004890</v>
          </cell>
          <cell r="C658" t="str">
            <v>01.03.33.020A</v>
          </cell>
        </row>
        <row r="659">
          <cell r="B659" t="str">
            <v>SLT0002082</v>
          </cell>
          <cell r="C659" t="str">
            <v>01.03.34.063</v>
          </cell>
        </row>
        <row r="660">
          <cell r="B660" t="str">
            <v>SCS0000907</v>
          </cell>
          <cell r="C660" t="str">
            <v>01.03.37.006</v>
          </cell>
        </row>
        <row r="661">
          <cell r="B661" t="str">
            <v>SCS0000914</v>
          </cell>
          <cell r="C661" t="str">
            <v>01.03.37.007</v>
          </cell>
        </row>
        <row r="662">
          <cell r="B662" t="str">
            <v>SHT0000512</v>
          </cell>
          <cell r="C662" t="str">
            <v>01.03.40.002</v>
          </cell>
        </row>
        <row r="663">
          <cell r="B663" t="str">
            <v>SLT0001136</v>
          </cell>
          <cell r="C663" t="str">
            <v>01.04.01.001</v>
          </cell>
        </row>
        <row r="664">
          <cell r="B664" t="str">
            <v>SLT0002049</v>
          </cell>
          <cell r="C664" t="str">
            <v>01.04.01.002</v>
          </cell>
        </row>
        <row r="665">
          <cell r="B665" t="str">
            <v>SLT0002050</v>
          </cell>
          <cell r="C665" t="str">
            <v>01.04.01.004</v>
          </cell>
        </row>
        <row r="666">
          <cell r="B666" t="str">
            <v>SLT0002051</v>
          </cell>
          <cell r="C666" t="str">
            <v>01.04.01.005</v>
          </cell>
        </row>
        <row r="667">
          <cell r="B667" t="str">
            <v>SLT0002052</v>
          </cell>
          <cell r="C667" t="str">
            <v>01.04.01.006</v>
          </cell>
        </row>
        <row r="668">
          <cell r="B668" t="str">
            <v>SLT0002053</v>
          </cell>
          <cell r="C668" t="str">
            <v>01.04.01.007</v>
          </cell>
        </row>
        <row r="669">
          <cell r="B669" t="str">
            <v>SLT0002054</v>
          </cell>
          <cell r="C669" t="str">
            <v>01.04.01.010</v>
          </cell>
        </row>
        <row r="670">
          <cell r="B670" t="str">
            <v>SLT0002055</v>
          </cell>
          <cell r="C670" t="str">
            <v>01.04.01.011</v>
          </cell>
        </row>
        <row r="671">
          <cell r="B671" t="str">
            <v>SLT0002056</v>
          </cell>
          <cell r="C671" t="str">
            <v>01.04.01.012</v>
          </cell>
        </row>
        <row r="672">
          <cell r="B672" t="str">
            <v>SLT0001267</v>
          </cell>
          <cell r="C672" t="str">
            <v>01.04.01.014</v>
          </cell>
        </row>
        <row r="673">
          <cell r="B673" t="str">
            <v>SLT0002057</v>
          </cell>
          <cell r="C673" t="str">
            <v>01.04.01.015</v>
          </cell>
        </row>
        <row r="674">
          <cell r="B674" t="str">
            <v>SLT0002058</v>
          </cell>
          <cell r="C674" t="str">
            <v>01.04.01.016</v>
          </cell>
        </row>
        <row r="675">
          <cell r="B675" t="str">
            <v>SLT0001265</v>
          </cell>
          <cell r="C675" t="str">
            <v>01.04.01.017</v>
          </cell>
        </row>
        <row r="676">
          <cell r="B676" t="str">
            <v>SLT0001266</v>
          </cell>
          <cell r="C676" t="str">
            <v>01.04.01.018</v>
          </cell>
        </row>
        <row r="677">
          <cell r="B677" t="str">
            <v>SLT0002059</v>
          </cell>
          <cell r="C677" t="str">
            <v>01.04.01.019</v>
          </cell>
        </row>
        <row r="678">
          <cell r="B678" t="str">
            <v>SLT0002060</v>
          </cell>
          <cell r="C678" t="str">
            <v>01.04.01.020</v>
          </cell>
        </row>
        <row r="679">
          <cell r="B679" t="str">
            <v>SLT0002061</v>
          </cell>
          <cell r="C679" t="str">
            <v>01.04.01.021</v>
          </cell>
        </row>
        <row r="680">
          <cell r="B680" t="str">
            <v>SLT0002062</v>
          </cell>
          <cell r="C680" t="str">
            <v>01.04.01.024</v>
          </cell>
        </row>
        <row r="681">
          <cell r="B681" t="str">
            <v>SLT0002063</v>
          </cell>
          <cell r="C681" t="str">
            <v>01.04.01.025</v>
          </cell>
        </row>
        <row r="682">
          <cell r="B682" t="str">
            <v>SLT0001268</v>
          </cell>
          <cell r="C682" t="str">
            <v>01.04.01.026</v>
          </cell>
        </row>
        <row r="683">
          <cell r="B683" t="str">
            <v>SLT0001952</v>
          </cell>
          <cell r="C683" t="str">
            <v>01.04.01.028</v>
          </cell>
        </row>
        <row r="684">
          <cell r="B684" t="str">
            <v>SLT0002064</v>
          </cell>
          <cell r="C684" t="str">
            <v>01.04.01.032</v>
          </cell>
        </row>
        <row r="685">
          <cell r="B685" t="str">
            <v>SLT0002065</v>
          </cell>
          <cell r="C685" t="str">
            <v>01.04.01.034</v>
          </cell>
        </row>
        <row r="686">
          <cell r="B686" t="str">
            <v>SLT0001138</v>
          </cell>
          <cell r="C686" t="str">
            <v>01.04.01.036</v>
          </cell>
        </row>
        <row r="687">
          <cell r="B687" t="str">
            <v>SLT0002066</v>
          </cell>
          <cell r="C687" t="str">
            <v>01.04.01.037</v>
          </cell>
        </row>
        <row r="688">
          <cell r="B688" t="str">
            <v>SLT0001953</v>
          </cell>
          <cell r="C688" t="str">
            <v>01.04.01.038</v>
          </cell>
        </row>
        <row r="689">
          <cell r="B689" t="str">
            <v>SLT0002067</v>
          </cell>
          <cell r="C689" t="str">
            <v>01.04.01.039</v>
          </cell>
        </row>
        <row r="690">
          <cell r="B690" t="str">
            <v>SLT0002068</v>
          </cell>
          <cell r="C690" t="str">
            <v>01.04.01.040</v>
          </cell>
        </row>
        <row r="691">
          <cell r="B691" t="str">
            <v>SLT0002069</v>
          </cell>
          <cell r="C691" t="str">
            <v>01.04.01.041</v>
          </cell>
        </row>
        <row r="692">
          <cell r="B692" t="str">
            <v>SLT0001318</v>
          </cell>
          <cell r="C692" t="str">
            <v>01.04.01.044</v>
          </cell>
        </row>
        <row r="693">
          <cell r="B693" t="str">
            <v>SLT0001137</v>
          </cell>
          <cell r="C693" t="str">
            <v>01.04.01.046</v>
          </cell>
        </row>
        <row r="694">
          <cell r="B694" t="str">
            <v>SLT0002070</v>
          </cell>
          <cell r="C694" t="str">
            <v>01.04.01.050</v>
          </cell>
        </row>
        <row r="695">
          <cell r="B695" t="str">
            <v>SLT0002071</v>
          </cell>
          <cell r="C695" t="str">
            <v>01.04.01.051</v>
          </cell>
        </row>
        <row r="696">
          <cell r="B696" t="str">
            <v>SLT0002072</v>
          </cell>
          <cell r="C696" t="str">
            <v>01.04.01.053</v>
          </cell>
        </row>
        <row r="697">
          <cell r="B697" t="str">
            <v>SLT0002073</v>
          </cell>
          <cell r="C697" t="str">
            <v>01.04.01.054</v>
          </cell>
        </row>
        <row r="698">
          <cell r="B698" t="str">
            <v>SLT0002074</v>
          </cell>
          <cell r="C698" t="str">
            <v>01.04.01.055</v>
          </cell>
        </row>
        <row r="699">
          <cell r="B699" t="str">
            <v>SLT0002075</v>
          </cell>
          <cell r="C699" t="str">
            <v>01.04.01.057</v>
          </cell>
        </row>
        <row r="700">
          <cell r="B700" t="str">
            <v>SLT0002076</v>
          </cell>
          <cell r="C700" t="str">
            <v>01.04.01.059</v>
          </cell>
        </row>
        <row r="701">
          <cell r="B701" t="str">
            <v>SLT0002077</v>
          </cell>
          <cell r="C701" t="str">
            <v>01.04.01.065</v>
          </cell>
        </row>
        <row r="702">
          <cell r="B702" t="str">
            <v>SLT0001144</v>
          </cell>
          <cell r="C702" t="str">
            <v>01.04.01.067</v>
          </cell>
        </row>
        <row r="703">
          <cell r="B703" t="str">
            <v>SLT0001954</v>
          </cell>
          <cell r="C703" t="str">
            <v>01.04.01.090</v>
          </cell>
        </row>
        <row r="704">
          <cell r="B704" t="str">
            <v>SLT0001955</v>
          </cell>
          <cell r="C704" t="str">
            <v>01.04.02.001</v>
          </cell>
        </row>
        <row r="705">
          <cell r="B705" t="str">
            <v>SLT0002083</v>
          </cell>
          <cell r="C705" t="str">
            <v>01.04.03.001</v>
          </cell>
        </row>
        <row r="706">
          <cell r="B706" t="str">
            <v>SLT0002084</v>
          </cell>
          <cell r="C706" t="str">
            <v>01.04.03.003</v>
          </cell>
        </row>
        <row r="707">
          <cell r="B707" t="str">
            <v>SLT0002085</v>
          </cell>
          <cell r="C707" t="str">
            <v>01.04.03.004</v>
          </cell>
        </row>
        <row r="708">
          <cell r="B708" t="str">
            <v>SLT0002086</v>
          </cell>
          <cell r="C708" t="str">
            <v>01.04.03.007</v>
          </cell>
        </row>
        <row r="709">
          <cell r="B709" t="str">
            <v>SLT0002087</v>
          </cell>
          <cell r="C709" t="str">
            <v>01.04.03.019</v>
          </cell>
        </row>
        <row r="710">
          <cell r="B710" t="str">
            <v>SLT0002088</v>
          </cell>
          <cell r="C710" t="str">
            <v>01.04.03.020</v>
          </cell>
        </row>
        <row r="711">
          <cell r="B711" t="str">
            <v>SLT0001182</v>
          </cell>
          <cell r="C711" t="str">
            <v>01.04.04.002</v>
          </cell>
        </row>
        <row r="712">
          <cell r="B712" t="str">
            <v>SLT0001213</v>
          </cell>
          <cell r="C712" t="str">
            <v>01.04.04.003</v>
          </cell>
        </row>
        <row r="713">
          <cell r="B713" t="str">
            <v>SLT0001214</v>
          </cell>
          <cell r="C713" t="str">
            <v>01.04.04.004</v>
          </cell>
        </row>
        <row r="714">
          <cell r="B714" t="str">
            <v>SLT0001168</v>
          </cell>
          <cell r="C714" t="str">
            <v>01.04.04.007</v>
          </cell>
        </row>
        <row r="715">
          <cell r="B715" t="str">
            <v>SLT0001173</v>
          </cell>
          <cell r="C715" t="str">
            <v>01.04.04.008</v>
          </cell>
        </row>
        <row r="716">
          <cell r="B716" t="str">
            <v>SLT0001166</v>
          </cell>
          <cell r="C716" t="str">
            <v>01.04.04.009</v>
          </cell>
        </row>
        <row r="717">
          <cell r="B717" t="str">
            <v>SLT0001175</v>
          </cell>
          <cell r="C717" t="str">
            <v>01.04.04.010</v>
          </cell>
        </row>
        <row r="718">
          <cell r="B718" t="str">
            <v>SLT0001191</v>
          </cell>
          <cell r="C718" t="str">
            <v>01.04.04.019</v>
          </cell>
        </row>
        <row r="719">
          <cell r="B719" t="str">
            <v>SLT0001192</v>
          </cell>
          <cell r="C719" t="str">
            <v>01.04.04.020</v>
          </cell>
        </row>
        <row r="720">
          <cell r="B720" t="str">
            <v>SLT0001387</v>
          </cell>
          <cell r="C720" t="str">
            <v>01.04.04.021</v>
          </cell>
        </row>
        <row r="721">
          <cell r="B721" t="str">
            <v>SLT0001189</v>
          </cell>
          <cell r="C721" t="str">
            <v>01.04.04.029</v>
          </cell>
        </row>
        <row r="722">
          <cell r="B722" t="str">
            <v>SLT0001190</v>
          </cell>
          <cell r="C722" t="str">
            <v>01.04.04.030</v>
          </cell>
        </row>
        <row r="723">
          <cell r="B723" t="str">
            <v>SLT0001216</v>
          </cell>
          <cell r="C723" t="str">
            <v>01.04.04.049</v>
          </cell>
        </row>
        <row r="724">
          <cell r="B724" t="str">
            <v>SLT0001877</v>
          </cell>
          <cell r="C724" t="str">
            <v>01.04.04.089</v>
          </cell>
        </row>
        <row r="725">
          <cell r="B725" t="str">
            <v>SLT0000318</v>
          </cell>
          <cell r="C725" t="str">
            <v>01.04.04.164</v>
          </cell>
        </row>
        <row r="726">
          <cell r="B726" t="str">
            <v>SLT0001956</v>
          </cell>
          <cell r="C726" t="str">
            <v>01.04.05.001</v>
          </cell>
        </row>
        <row r="727">
          <cell r="B727" t="str">
            <v>SLT0001957</v>
          </cell>
          <cell r="C727" t="str">
            <v>01.04.05.002</v>
          </cell>
        </row>
        <row r="728">
          <cell r="B728" t="str">
            <v>SLT0001958</v>
          </cell>
          <cell r="C728" t="str">
            <v>01.04.05.003</v>
          </cell>
        </row>
        <row r="729">
          <cell r="B729" t="str">
            <v>SLT0001959</v>
          </cell>
          <cell r="C729" t="str">
            <v>01.04.05.004</v>
          </cell>
        </row>
        <row r="730">
          <cell r="B730" t="str">
            <v>SLT0001960</v>
          </cell>
          <cell r="C730" t="str">
            <v>01.04.05.005</v>
          </cell>
        </row>
        <row r="731">
          <cell r="B731" t="str">
            <v>SHT0001800</v>
          </cell>
          <cell r="C731" t="str">
            <v>01.04.06.001</v>
          </cell>
        </row>
        <row r="732">
          <cell r="B732" t="str">
            <v>SHT0001802</v>
          </cell>
          <cell r="C732" t="str">
            <v>01.04.06.002</v>
          </cell>
        </row>
        <row r="733">
          <cell r="B733" t="str">
            <v>SHT0001803</v>
          </cell>
          <cell r="C733" t="str">
            <v>01.04.06.003</v>
          </cell>
        </row>
        <row r="734">
          <cell r="B734" t="str">
            <v>SHT0001801</v>
          </cell>
          <cell r="C734" t="str">
            <v>01.04.06.004</v>
          </cell>
        </row>
        <row r="735">
          <cell r="B735" t="str">
            <v>SCS0000092</v>
          </cell>
          <cell r="C735" t="str">
            <v>01.04.15.020</v>
          </cell>
        </row>
        <row r="736">
          <cell r="B736" t="str">
            <v>SHT0001476</v>
          </cell>
          <cell r="C736" t="str">
            <v>01.04.22.001</v>
          </cell>
        </row>
        <row r="737">
          <cell r="B737" t="str">
            <v>SHT0001708</v>
          </cell>
          <cell r="C737" t="str">
            <v>01.04.22.002</v>
          </cell>
        </row>
        <row r="738">
          <cell r="B738" t="str">
            <v>SHT0001473</v>
          </cell>
          <cell r="C738" t="str">
            <v>01.04.22.003</v>
          </cell>
        </row>
        <row r="739">
          <cell r="B739" t="str">
            <v>SHT0001709</v>
          </cell>
          <cell r="C739" t="str">
            <v>01.04.22.004</v>
          </cell>
        </row>
        <row r="740">
          <cell r="B740" t="str">
            <v>SHT0001494</v>
          </cell>
          <cell r="C740" t="str">
            <v>01.04.22.005</v>
          </cell>
        </row>
        <row r="741">
          <cell r="B741" t="str">
            <v>SHT0001495</v>
          </cell>
          <cell r="C741" t="str">
            <v>01.04.22.006</v>
          </cell>
        </row>
        <row r="742">
          <cell r="B742" t="str">
            <v>SHT0001488</v>
          </cell>
          <cell r="C742" t="str">
            <v>01.04.22.007</v>
          </cell>
        </row>
        <row r="743">
          <cell r="B743" t="str">
            <v>SHT0001489</v>
          </cell>
          <cell r="C743" t="str">
            <v>01.04.22.008</v>
          </cell>
        </row>
        <row r="744">
          <cell r="B744" t="str">
            <v>SHT0001496</v>
          </cell>
          <cell r="C744" t="str">
            <v>01.04.22.009</v>
          </cell>
        </row>
        <row r="745">
          <cell r="B745" t="str">
            <v>SHT0001497</v>
          </cell>
          <cell r="C745" t="str">
            <v>01.04.22.010</v>
          </cell>
        </row>
        <row r="746">
          <cell r="B746" t="str">
            <v>SHT0001492</v>
          </cell>
          <cell r="C746" t="str">
            <v>01.04.22.011</v>
          </cell>
        </row>
        <row r="747">
          <cell r="B747" t="str">
            <v>SHT0001493</v>
          </cell>
          <cell r="C747" t="str">
            <v>01.04.22.012</v>
          </cell>
        </row>
        <row r="748">
          <cell r="B748" t="str">
            <v>SHT0001498</v>
          </cell>
          <cell r="C748" t="str">
            <v>01.04.22.013</v>
          </cell>
        </row>
        <row r="749">
          <cell r="B749" t="str">
            <v>SHT0001499</v>
          </cell>
          <cell r="C749" t="str">
            <v>01.04.22.014</v>
          </cell>
        </row>
        <row r="750">
          <cell r="B750" t="str">
            <v>SHT0001484</v>
          </cell>
          <cell r="C750" t="str">
            <v>01.04.22.015</v>
          </cell>
        </row>
        <row r="751">
          <cell r="B751" t="str">
            <v>SHT0001485</v>
          </cell>
          <cell r="C751" t="str">
            <v>01.04.22.016</v>
          </cell>
        </row>
        <row r="752">
          <cell r="B752" t="str">
            <v>SHT0001601</v>
          </cell>
          <cell r="C752" t="str">
            <v>01.04.22.017</v>
          </cell>
        </row>
        <row r="753">
          <cell r="B753" t="str">
            <v>SHT0001600</v>
          </cell>
          <cell r="C753" t="str">
            <v>01.04.22.018</v>
          </cell>
        </row>
        <row r="754">
          <cell r="B754" t="str">
            <v>SHT0001607</v>
          </cell>
          <cell r="C754" t="str">
            <v>01.04.22.019</v>
          </cell>
        </row>
        <row r="755">
          <cell r="B755" t="str">
            <v>SHT0001606</v>
          </cell>
          <cell r="C755" t="str">
            <v>01.04.22.020</v>
          </cell>
        </row>
        <row r="756">
          <cell r="B756" t="str">
            <v>SHT0001603</v>
          </cell>
          <cell r="C756" t="str">
            <v>01.04.22.021</v>
          </cell>
        </row>
        <row r="757">
          <cell r="B757" t="str">
            <v>SHT0001602</v>
          </cell>
          <cell r="C757" t="str">
            <v>01.04.22.022</v>
          </cell>
        </row>
        <row r="758">
          <cell r="B758" t="str">
            <v>SHT0001609</v>
          </cell>
          <cell r="C758" t="str">
            <v>01.04.22.023</v>
          </cell>
        </row>
        <row r="759">
          <cell r="B759" t="str">
            <v>SHT0001608</v>
          </cell>
          <cell r="C759" t="str">
            <v>01.04.22.024</v>
          </cell>
        </row>
        <row r="760">
          <cell r="B760" t="str">
            <v>SHT0001605</v>
          </cell>
          <cell r="C760" t="str">
            <v>01.04.22.025</v>
          </cell>
        </row>
        <row r="761">
          <cell r="B761" t="str">
            <v>SHT0001604</v>
          </cell>
          <cell r="C761" t="str">
            <v>01.04.22.026</v>
          </cell>
        </row>
        <row r="762">
          <cell r="B762" t="str">
            <v>SHT0001611</v>
          </cell>
          <cell r="C762" t="str">
            <v>01.04.22.027</v>
          </cell>
        </row>
        <row r="763">
          <cell r="B763" t="str">
            <v>SHT0001610</v>
          </cell>
          <cell r="C763" t="str">
            <v>01.04.22.028</v>
          </cell>
        </row>
        <row r="764">
          <cell r="B764" t="str">
            <v>SLT0000033</v>
          </cell>
          <cell r="C764" t="str">
            <v>01.05.01.001</v>
          </cell>
        </row>
        <row r="765">
          <cell r="B765" t="str">
            <v>SLT0000034</v>
          </cell>
          <cell r="C765" t="str">
            <v>01.05.01.002</v>
          </cell>
        </row>
        <row r="766">
          <cell r="B766" t="str">
            <v>SLT0000073</v>
          </cell>
          <cell r="C766" t="str">
            <v>01.05.01.003</v>
          </cell>
        </row>
        <row r="767">
          <cell r="B767" t="str">
            <v>SLT0000074</v>
          </cell>
          <cell r="C767" t="str">
            <v>01.05.01.004</v>
          </cell>
        </row>
        <row r="768">
          <cell r="B768" t="str">
            <v>SLT0000075</v>
          </cell>
          <cell r="C768" t="str">
            <v>01.05.01.005</v>
          </cell>
        </row>
        <row r="769">
          <cell r="B769" t="str">
            <v>SLT0001655</v>
          </cell>
          <cell r="C769" t="str">
            <v>01.05.01.006</v>
          </cell>
        </row>
        <row r="770">
          <cell r="B770" t="str">
            <v>SLT0000154</v>
          </cell>
          <cell r="C770" t="str">
            <v>01.05.01.007</v>
          </cell>
        </row>
        <row r="771">
          <cell r="B771" t="str">
            <v>SLT0000155</v>
          </cell>
          <cell r="C771" t="str">
            <v>01.05.01.008</v>
          </cell>
        </row>
        <row r="772">
          <cell r="B772" t="str">
            <v>SLT0000156</v>
          </cell>
          <cell r="C772" t="str">
            <v>01.05.01.009</v>
          </cell>
        </row>
        <row r="773">
          <cell r="B773" t="str">
            <v>SLT0000112</v>
          </cell>
          <cell r="C773" t="str">
            <v>01.05.01.012</v>
          </cell>
        </row>
        <row r="774">
          <cell r="B774" t="str">
            <v>SLT0000113</v>
          </cell>
          <cell r="C774" t="str">
            <v>01.05.01.013</v>
          </cell>
        </row>
        <row r="775">
          <cell r="B775" t="str">
            <v>SLT0000684</v>
          </cell>
          <cell r="C775" t="str">
            <v>01.05.01.016</v>
          </cell>
        </row>
        <row r="776">
          <cell r="B776" t="str">
            <v>SLT0000685</v>
          </cell>
          <cell r="C776" t="str">
            <v>01.05.01.017</v>
          </cell>
        </row>
        <row r="777">
          <cell r="B777" t="str">
            <v>SLT0000707</v>
          </cell>
          <cell r="C777" t="str">
            <v>01.05.01.018</v>
          </cell>
        </row>
        <row r="778">
          <cell r="B778" t="str">
            <v>SLT0000708</v>
          </cell>
          <cell r="C778" t="str">
            <v>01.05.01.019</v>
          </cell>
        </row>
        <row r="779">
          <cell r="B779" t="str">
            <v>SLT0000709</v>
          </cell>
          <cell r="C779" t="str">
            <v>01.05.01.020</v>
          </cell>
        </row>
        <row r="780">
          <cell r="B780" t="str">
            <v>SLT0000126</v>
          </cell>
          <cell r="C780" t="str">
            <v>01.05.01.021</v>
          </cell>
        </row>
        <row r="781">
          <cell r="B781" t="str">
            <v>SLT0000125</v>
          </cell>
          <cell r="C781" t="str">
            <v>01.05.01.022</v>
          </cell>
        </row>
        <row r="782">
          <cell r="B782" t="str">
            <v>SLT0001654</v>
          </cell>
          <cell r="C782" t="str">
            <v>01.05.01.023</v>
          </cell>
        </row>
        <row r="783">
          <cell r="B783" t="str">
            <v>SLT0001653</v>
          </cell>
          <cell r="C783" t="str">
            <v>01.05.01.024</v>
          </cell>
        </row>
        <row r="784">
          <cell r="B784" t="str">
            <v>SLT0001652</v>
          </cell>
          <cell r="C784" t="str">
            <v>01.05.01.025</v>
          </cell>
        </row>
        <row r="785">
          <cell r="B785" t="str">
            <v>SLT0000719</v>
          </cell>
          <cell r="C785" t="str">
            <v>01.05.01.026</v>
          </cell>
        </row>
        <row r="786">
          <cell r="B786" t="str">
            <v>SLT0000720</v>
          </cell>
          <cell r="C786" t="str">
            <v>01.05.01.027</v>
          </cell>
        </row>
        <row r="787">
          <cell r="B787" t="str">
            <v>SLT0000048</v>
          </cell>
          <cell r="C787" t="str">
            <v>01.05.01.028</v>
          </cell>
        </row>
        <row r="788">
          <cell r="B788" t="str">
            <v>SLT0000049</v>
          </cell>
          <cell r="C788" t="str">
            <v>01.05.01.029</v>
          </cell>
        </row>
        <row r="789">
          <cell r="B789" t="str">
            <v>SLT0000090</v>
          </cell>
          <cell r="C789" t="str">
            <v>01.05.01.030</v>
          </cell>
        </row>
        <row r="790">
          <cell r="B790" t="str">
            <v>SLT0000091</v>
          </cell>
          <cell r="C790" t="str">
            <v>01.05.01.031</v>
          </cell>
        </row>
        <row r="791">
          <cell r="B791" t="str">
            <v>SLT0000092</v>
          </cell>
          <cell r="C791" t="str">
            <v>01.05.01.032</v>
          </cell>
        </row>
        <row r="792">
          <cell r="B792" t="str">
            <v>SLT0000138</v>
          </cell>
          <cell r="C792" t="str">
            <v>01.05.01.033</v>
          </cell>
        </row>
        <row r="793">
          <cell r="B793" t="str">
            <v>SLT0000139</v>
          </cell>
          <cell r="C793" t="str">
            <v>01.05.01.034</v>
          </cell>
        </row>
        <row r="794">
          <cell r="B794" t="str">
            <v>SLT0000140</v>
          </cell>
          <cell r="C794" t="str">
            <v>01.05.01.035</v>
          </cell>
        </row>
        <row r="795">
          <cell r="B795" t="str">
            <v>SLT0000020</v>
          </cell>
          <cell r="C795" t="str">
            <v>01.05.01.036</v>
          </cell>
        </row>
        <row r="796">
          <cell r="B796" t="str">
            <v>SLT0000021</v>
          </cell>
          <cell r="C796" t="str">
            <v>01.05.01.037</v>
          </cell>
        </row>
        <row r="797">
          <cell r="B797" t="str">
            <v>SLT0000006</v>
          </cell>
          <cell r="C797" t="str">
            <v>01.05.01.038</v>
          </cell>
        </row>
        <row r="798">
          <cell r="B798" t="str">
            <v>SLT0000007</v>
          </cell>
          <cell r="C798" t="str">
            <v>01.05.01.039</v>
          </cell>
        </row>
        <row r="799">
          <cell r="B799" t="str">
            <v>SLT0000165</v>
          </cell>
          <cell r="C799" t="str">
            <v>01.05.01.040</v>
          </cell>
        </row>
        <row r="800">
          <cell r="B800" t="str">
            <v>SLT0000704</v>
          </cell>
          <cell r="C800" t="str">
            <v>01.05.01.041</v>
          </cell>
        </row>
        <row r="801">
          <cell r="B801" t="str">
            <v>SLT0000705</v>
          </cell>
          <cell r="C801" t="str">
            <v>01.05.01.042</v>
          </cell>
        </row>
        <row r="802">
          <cell r="B802" t="str">
            <v>SLT0000706</v>
          </cell>
          <cell r="C802" t="str">
            <v>01.05.01.043</v>
          </cell>
        </row>
        <row r="803">
          <cell r="B803" t="str">
            <v>SLT0000772</v>
          </cell>
          <cell r="C803" t="str">
            <v>01.05.01.044</v>
          </cell>
        </row>
        <row r="804">
          <cell r="B804" t="str">
            <v>SLT0001651</v>
          </cell>
          <cell r="C804" t="str">
            <v>01.05.01.045</v>
          </cell>
        </row>
        <row r="805">
          <cell r="B805" t="str">
            <v>SLT0001650</v>
          </cell>
          <cell r="C805" t="str">
            <v>01.05.01.046</v>
          </cell>
        </row>
        <row r="806">
          <cell r="B806" t="str">
            <v>SLT0000764</v>
          </cell>
          <cell r="C806" t="str">
            <v>01.05.01.047</v>
          </cell>
        </row>
        <row r="807">
          <cell r="B807" t="str">
            <v>SLT0000765</v>
          </cell>
          <cell r="C807" t="str">
            <v>01.05.01.048</v>
          </cell>
        </row>
        <row r="808">
          <cell r="B808" t="str">
            <v>SLT0001649</v>
          </cell>
          <cell r="C808" t="str">
            <v>01.05.01.049</v>
          </cell>
        </row>
        <row r="809">
          <cell r="B809" t="str">
            <v>SLT0000865</v>
          </cell>
          <cell r="C809" t="str">
            <v>01.05.01.050</v>
          </cell>
        </row>
        <row r="810">
          <cell r="B810" t="str">
            <v>SLT0001648</v>
          </cell>
          <cell r="C810" t="str">
            <v>01.05.01.053</v>
          </cell>
        </row>
        <row r="811">
          <cell r="B811" t="str">
            <v>SLT0001656</v>
          </cell>
          <cell r="C811" t="str">
            <v>01.05.01.054</v>
          </cell>
        </row>
        <row r="812">
          <cell r="B812" t="str">
            <v>SLT0001647</v>
          </cell>
          <cell r="C812" t="str">
            <v>01.05.01.066</v>
          </cell>
        </row>
        <row r="813">
          <cell r="B813" t="str">
            <v>SLT0001646</v>
          </cell>
          <cell r="C813" t="str">
            <v>01.05.01.067</v>
          </cell>
        </row>
        <row r="814">
          <cell r="B814" t="str">
            <v>SLT0001644</v>
          </cell>
          <cell r="C814" t="str">
            <v>01.05.01.068</v>
          </cell>
        </row>
        <row r="815">
          <cell r="B815" t="str">
            <v>SLT0001643</v>
          </cell>
          <cell r="C815" t="str">
            <v>01.05.01.069</v>
          </cell>
        </row>
        <row r="816">
          <cell r="B816" t="str">
            <v>SLT0001645</v>
          </cell>
          <cell r="C816" t="str">
            <v>01.05.01.070</v>
          </cell>
        </row>
        <row r="817">
          <cell r="B817" t="str">
            <v>SLT0000512</v>
          </cell>
          <cell r="C817" t="str">
            <v>01.05.07.046</v>
          </cell>
        </row>
        <row r="818">
          <cell r="B818" t="str">
            <v>SLT0001734</v>
          </cell>
          <cell r="C818" t="str">
            <v>01.05.07.062</v>
          </cell>
        </row>
        <row r="819">
          <cell r="B819" t="str">
            <v>SLT0001735</v>
          </cell>
          <cell r="C819" t="str">
            <v>01.05.07.064</v>
          </cell>
        </row>
        <row r="820">
          <cell r="B820" t="str">
            <v>SLT0002048</v>
          </cell>
          <cell r="C820" t="str">
            <v>01.05.07.065</v>
          </cell>
        </row>
        <row r="821">
          <cell r="B821" t="str">
            <v>SLT0002047</v>
          </cell>
          <cell r="C821" t="str">
            <v>01.05.07.066</v>
          </cell>
        </row>
        <row r="822">
          <cell r="B822" t="str">
            <v>SLT0002046</v>
          </cell>
          <cell r="C822" t="str">
            <v>01.05.07.067</v>
          </cell>
        </row>
        <row r="823">
          <cell r="B823" t="str">
            <v>SLT0002045</v>
          </cell>
          <cell r="C823" t="str">
            <v>01.05.07.068</v>
          </cell>
        </row>
        <row r="824">
          <cell r="B824" t="str">
            <v>SLT0002044</v>
          </cell>
          <cell r="C824" t="str">
            <v>01.05.07.069</v>
          </cell>
        </row>
        <row r="825">
          <cell r="B825" t="str">
            <v>SLT0002043</v>
          </cell>
          <cell r="C825" t="str">
            <v>01.05.07.070</v>
          </cell>
        </row>
        <row r="826">
          <cell r="B826" t="str">
            <v>SLT0002042</v>
          </cell>
          <cell r="C826" t="str">
            <v>01.05.07.073</v>
          </cell>
        </row>
        <row r="827">
          <cell r="B827" t="str">
            <v>SLT0001961</v>
          </cell>
          <cell r="C827" t="str">
            <v>01.05.07.076</v>
          </cell>
        </row>
        <row r="828">
          <cell r="B828" t="str">
            <v>SLT0002041</v>
          </cell>
          <cell r="C828" t="str">
            <v>01.05.07.085</v>
          </cell>
        </row>
        <row r="829">
          <cell r="B829" t="str">
            <v>SLT0000355</v>
          </cell>
          <cell r="C829" t="str">
            <v>01.05.07.086</v>
          </cell>
        </row>
        <row r="830">
          <cell r="B830" t="str">
            <v>SLT0002040</v>
          </cell>
          <cell r="C830" t="str">
            <v>01.05.07.137</v>
          </cell>
        </row>
        <row r="831">
          <cell r="B831" t="str">
            <v>SLT0002039</v>
          </cell>
          <cell r="C831" t="str">
            <v>01.05.07.142</v>
          </cell>
        </row>
        <row r="832">
          <cell r="B832" t="str">
            <v>SLT0000679</v>
          </cell>
          <cell r="C832" t="str">
            <v>01.05.07.161</v>
          </cell>
        </row>
        <row r="833">
          <cell r="B833" t="str">
            <v>SLT0000680</v>
          </cell>
          <cell r="C833" t="str">
            <v>01.05.07.162</v>
          </cell>
        </row>
        <row r="834">
          <cell r="B834" t="str">
            <v>SLT0000681</v>
          </cell>
          <cell r="C834" t="str">
            <v>01.05.07.163</v>
          </cell>
        </row>
        <row r="835">
          <cell r="B835" t="str">
            <v>SLT0002038</v>
          </cell>
          <cell r="C835" t="str">
            <v>01.05.07.168</v>
          </cell>
        </row>
        <row r="836">
          <cell r="B836" t="str">
            <v>SLT0002037</v>
          </cell>
          <cell r="C836" t="str">
            <v>01.05.07.169</v>
          </cell>
        </row>
        <row r="837">
          <cell r="B837" t="str">
            <v>SLT0000356</v>
          </cell>
          <cell r="C837" t="str">
            <v>01.05.07.191</v>
          </cell>
        </row>
        <row r="838">
          <cell r="B838" t="str">
            <v>SLT0000373</v>
          </cell>
          <cell r="C838" t="str">
            <v>01.05.07.192</v>
          </cell>
        </row>
        <row r="839">
          <cell r="B839" t="str">
            <v>SLT0000357</v>
          </cell>
          <cell r="C839" t="str">
            <v>01.05.07.193</v>
          </cell>
        </row>
        <row r="840">
          <cell r="B840" t="str">
            <v>SLT0000334</v>
          </cell>
          <cell r="C840" t="str">
            <v>01.05.07.200</v>
          </cell>
        </row>
        <row r="841">
          <cell r="B841" t="str">
            <v>SLT0000333</v>
          </cell>
          <cell r="C841" t="str">
            <v>01.05.07.201</v>
          </cell>
        </row>
        <row r="842">
          <cell r="B842" t="str">
            <v>SLT0001642</v>
          </cell>
          <cell r="C842" t="str">
            <v>01.05.07.202</v>
          </cell>
        </row>
        <row r="843">
          <cell r="B843" t="str">
            <v>SLT0001642</v>
          </cell>
          <cell r="C843" t="str">
            <v>01.05.07.202A</v>
          </cell>
        </row>
        <row r="844">
          <cell r="B844" t="str">
            <v>SLT0000335</v>
          </cell>
          <cell r="C844" t="str">
            <v>01.05.07.203</v>
          </cell>
        </row>
        <row r="845">
          <cell r="B845" t="str">
            <v>SLT0000346</v>
          </cell>
          <cell r="C845" t="str">
            <v>01.05.07.211</v>
          </cell>
        </row>
        <row r="846">
          <cell r="B846" t="str">
            <v>SLT0000347</v>
          </cell>
          <cell r="C846" t="str">
            <v>01.05.07.212</v>
          </cell>
        </row>
        <row r="847">
          <cell r="B847" t="str">
            <v>SLT0000369</v>
          </cell>
          <cell r="C847" t="str">
            <v>01.05.07.213</v>
          </cell>
        </row>
        <row r="848">
          <cell r="B848" t="str">
            <v>SLT0000673</v>
          </cell>
          <cell r="C848" t="str">
            <v>01.05.07.214</v>
          </cell>
        </row>
        <row r="849">
          <cell r="B849" t="str">
            <v>SLT0000672</v>
          </cell>
          <cell r="C849" t="str">
            <v>01.05.07.215</v>
          </cell>
        </row>
        <row r="850">
          <cell r="B850" t="str">
            <v>SLT0000390</v>
          </cell>
          <cell r="C850" t="str">
            <v>01.05.07.219</v>
          </cell>
        </row>
        <row r="851">
          <cell r="B851" t="str">
            <v>SLT0000391</v>
          </cell>
          <cell r="C851" t="str">
            <v>01.05.07.220</v>
          </cell>
        </row>
        <row r="852">
          <cell r="B852" t="str">
            <v>SLT0000389</v>
          </cell>
          <cell r="C852" t="str">
            <v>01.05.07.221</v>
          </cell>
        </row>
        <row r="853">
          <cell r="B853" t="str">
            <v>SLT0000407</v>
          </cell>
          <cell r="C853" t="str">
            <v>01.05.07.222</v>
          </cell>
        </row>
        <row r="854">
          <cell r="B854" t="str">
            <v>SLT0000406</v>
          </cell>
          <cell r="C854" t="str">
            <v>01.05.07.223</v>
          </cell>
        </row>
        <row r="855">
          <cell r="B855" t="str">
            <v>SLT0000472</v>
          </cell>
          <cell r="C855" t="str">
            <v>01.05.07.224</v>
          </cell>
        </row>
        <row r="856">
          <cell r="B856" t="str">
            <v>SLT0000513</v>
          </cell>
          <cell r="C856" t="str">
            <v>01.05.07.225</v>
          </cell>
        </row>
        <row r="857">
          <cell r="B857" t="str">
            <v>SLT0000514</v>
          </cell>
          <cell r="C857" t="str">
            <v>01.05.07.226</v>
          </cell>
        </row>
        <row r="858">
          <cell r="B858" t="str">
            <v>SLT0000534</v>
          </cell>
          <cell r="C858" t="str">
            <v>01.05.07.227</v>
          </cell>
        </row>
        <row r="859">
          <cell r="B859" t="str">
            <v>SLT0000535</v>
          </cell>
          <cell r="C859" t="str">
            <v>01.05.07.228</v>
          </cell>
        </row>
        <row r="860">
          <cell r="B860" t="str">
            <v>SLT0000445</v>
          </cell>
          <cell r="C860" t="str">
            <v>01.05.07.229</v>
          </cell>
        </row>
        <row r="861">
          <cell r="B861" t="str">
            <v>SLT0000446</v>
          </cell>
          <cell r="C861" t="str">
            <v>01.05.07.230</v>
          </cell>
        </row>
        <row r="862">
          <cell r="B862" t="str">
            <v>SLT0000459</v>
          </cell>
          <cell r="C862" t="str">
            <v>01.05.07.231</v>
          </cell>
        </row>
        <row r="863">
          <cell r="B863" t="str">
            <v>SLT0000460</v>
          </cell>
          <cell r="C863" t="str">
            <v>01.05.07.232</v>
          </cell>
        </row>
        <row r="864">
          <cell r="B864" t="str">
            <v>SLT0000574</v>
          </cell>
          <cell r="C864" t="str">
            <v>01.05.07.234</v>
          </cell>
        </row>
        <row r="865">
          <cell r="B865" t="str">
            <v>SLT0000575</v>
          </cell>
          <cell r="C865" t="str">
            <v>01.05.07.235</v>
          </cell>
        </row>
        <row r="866">
          <cell r="B866" t="str">
            <v>SLT0000581</v>
          </cell>
          <cell r="C866" t="str">
            <v>01.05.07.236</v>
          </cell>
        </row>
        <row r="867">
          <cell r="B867" t="str">
            <v>SLT0001641</v>
          </cell>
          <cell r="C867" t="str">
            <v>01.05.07.237</v>
          </cell>
        </row>
        <row r="868">
          <cell r="B868" t="str">
            <v>SLT0000564</v>
          </cell>
          <cell r="C868" t="str">
            <v>01.05.07.238</v>
          </cell>
        </row>
        <row r="869">
          <cell r="B869" t="str">
            <v>SLT0000565</v>
          </cell>
          <cell r="C869" t="str">
            <v>01.05.07.239</v>
          </cell>
        </row>
        <row r="870">
          <cell r="B870" t="str">
            <v>SLT0001640</v>
          </cell>
          <cell r="C870" t="str">
            <v>01.05.07.242</v>
          </cell>
        </row>
        <row r="871">
          <cell r="B871" t="str">
            <v>SLT0001639</v>
          </cell>
          <cell r="C871" t="str">
            <v>01.05.07.243</v>
          </cell>
        </row>
        <row r="872">
          <cell r="B872" t="str">
            <v>SLT0000548</v>
          </cell>
          <cell r="C872" t="str">
            <v>01.05.07.244</v>
          </cell>
        </row>
        <row r="873">
          <cell r="B873" t="str">
            <v>SLT0000549</v>
          </cell>
          <cell r="C873" t="str">
            <v>01.05.07.245</v>
          </cell>
        </row>
        <row r="874">
          <cell r="B874" t="str">
            <v>SLT0000665</v>
          </cell>
          <cell r="C874" t="str">
            <v>01.05.07.249</v>
          </cell>
        </row>
        <row r="875">
          <cell r="B875" t="str">
            <v>SLT0000664</v>
          </cell>
          <cell r="C875" t="str">
            <v>01.05.07.250</v>
          </cell>
        </row>
        <row r="876">
          <cell r="B876" t="str">
            <v>SLT0000666</v>
          </cell>
          <cell r="C876" t="str">
            <v>01.05.07.251</v>
          </cell>
        </row>
        <row r="877">
          <cell r="B877" t="str">
            <v>SLT0000480</v>
          </cell>
          <cell r="C877" t="str">
            <v>01.05.07.252</v>
          </cell>
        </row>
        <row r="878">
          <cell r="B878" t="str">
            <v>SLT0000481</v>
          </cell>
          <cell r="C878" t="str">
            <v>01.05.07.253</v>
          </cell>
        </row>
        <row r="879">
          <cell r="B879" t="str">
            <v>SLT0000610</v>
          </cell>
          <cell r="C879" t="str">
            <v>01.05.07.254</v>
          </cell>
        </row>
        <row r="880">
          <cell r="B880" t="str">
            <v>SLT0000611</v>
          </cell>
          <cell r="C880" t="str">
            <v>01.05.07.255</v>
          </cell>
        </row>
        <row r="881">
          <cell r="B881" t="str">
            <v>SLT0000645</v>
          </cell>
          <cell r="C881" t="str">
            <v>01.05.07.256</v>
          </cell>
        </row>
        <row r="882">
          <cell r="B882" t="str">
            <v>SLT0000646</v>
          </cell>
          <cell r="C882" t="str">
            <v>01.05.07.257</v>
          </cell>
        </row>
        <row r="883">
          <cell r="B883" t="str">
            <v>SLT0000650</v>
          </cell>
          <cell r="C883" t="str">
            <v>01.05.07.258</v>
          </cell>
        </row>
        <row r="884">
          <cell r="B884" t="str">
            <v>SLT0000486</v>
          </cell>
          <cell r="C884" t="str">
            <v>01.05.07.259</v>
          </cell>
        </row>
        <row r="885">
          <cell r="B885" t="str">
            <v>SLT0000485</v>
          </cell>
          <cell r="C885" t="str">
            <v>01.05.07.260</v>
          </cell>
        </row>
        <row r="886">
          <cell r="B886" t="str">
            <v>SLT0001640</v>
          </cell>
          <cell r="C886" t="str">
            <v>01.05.07.264</v>
          </cell>
        </row>
        <row r="887">
          <cell r="B887" t="str">
            <v>SLT0001640</v>
          </cell>
          <cell r="C887" t="str">
            <v>01.05.07.264C</v>
          </cell>
        </row>
        <row r="888">
          <cell r="B888" t="str">
            <v>SLT0001639</v>
          </cell>
          <cell r="C888" t="str">
            <v>01.05.07.265</v>
          </cell>
        </row>
        <row r="889">
          <cell r="B889" t="str">
            <v>SLT0001639</v>
          </cell>
          <cell r="C889" t="str">
            <v>01.05.07.265C</v>
          </cell>
        </row>
        <row r="890">
          <cell r="B890" t="str">
            <v>SLT0000591</v>
          </cell>
          <cell r="C890" t="str">
            <v>01.05.07.266</v>
          </cell>
        </row>
        <row r="891">
          <cell r="B891" t="str">
            <v>SLT0000592</v>
          </cell>
          <cell r="C891" t="str">
            <v>01.05.07.267</v>
          </cell>
        </row>
        <row r="892">
          <cell r="B892" t="str">
            <v>SLT0000602</v>
          </cell>
          <cell r="C892" t="str">
            <v>01.05.07.268</v>
          </cell>
        </row>
        <row r="893">
          <cell r="B893" t="str">
            <v>SLT0000603</v>
          </cell>
          <cell r="C893" t="str">
            <v>01.05.07.269</v>
          </cell>
        </row>
        <row r="894">
          <cell r="B894" t="str">
            <v>SLT0000629</v>
          </cell>
          <cell r="C894" t="str">
            <v>01.05.07.270</v>
          </cell>
        </row>
        <row r="895">
          <cell r="B895" t="str">
            <v>SLT0000628</v>
          </cell>
          <cell r="C895" t="str">
            <v>01.05.07.271</v>
          </cell>
        </row>
        <row r="896">
          <cell r="B896" t="str">
            <v>SLT0000555</v>
          </cell>
          <cell r="C896" t="str">
            <v>01.05.07.272</v>
          </cell>
        </row>
        <row r="897">
          <cell r="B897" t="str">
            <v>SLT0001946</v>
          </cell>
          <cell r="C897" t="str">
            <v>01.05.07.273</v>
          </cell>
        </row>
        <row r="898">
          <cell r="B898" t="str">
            <v>SLT0001760</v>
          </cell>
          <cell r="C898" t="str">
            <v>01.05.07.274</v>
          </cell>
        </row>
        <row r="899">
          <cell r="B899" t="str">
            <v>SLT0001638</v>
          </cell>
          <cell r="C899" t="str">
            <v>01.05.07.278</v>
          </cell>
        </row>
        <row r="900">
          <cell r="B900" t="str">
            <v>SLT0001638</v>
          </cell>
          <cell r="C900" t="str">
            <v>01.05.07.278C</v>
          </cell>
        </row>
        <row r="901">
          <cell r="B901" t="str">
            <v>SLT0001637</v>
          </cell>
          <cell r="C901" t="str">
            <v>01.05.07.279</v>
          </cell>
        </row>
        <row r="902">
          <cell r="B902" t="str">
            <v>SLT0001637</v>
          </cell>
          <cell r="C902" t="str">
            <v>01.05.07.279C</v>
          </cell>
        </row>
        <row r="903">
          <cell r="B903" t="str">
            <v>SLT0001636</v>
          </cell>
          <cell r="C903" t="str">
            <v>01.05.07.284</v>
          </cell>
        </row>
        <row r="904">
          <cell r="B904" t="str">
            <v>SLT0001635</v>
          </cell>
          <cell r="C904" t="str">
            <v>01.05.07.285</v>
          </cell>
        </row>
        <row r="905">
          <cell r="B905" t="str">
            <v>SLT0001761</v>
          </cell>
          <cell r="C905" t="str">
            <v>01.05.07.286</v>
          </cell>
        </row>
        <row r="906">
          <cell r="B906" t="str">
            <v>SLT0000593</v>
          </cell>
          <cell r="C906" t="str">
            <v>01.05.07.288</v>
          </cell>
        </row>
        <row r="907">
          <cell r="B907" t="str">
            <v>SLT0000468</v>
          </cell>
          <cell r="C907" t="str">
            <v>01.05.07.289</v>
          </cell>
        </row>
        <row r="908">
          <cell r="B908" t="str">
            <v>SLT0000319</v>
          </cell>
          <cell r="C908" t="str">
            <v>01.05.07.293</v>
          </cell>
        </row>
        <row r="909">
          <cell r="B909" t="str">
            <v>SLT0000319</v>
          </cell>
          <cell r="C909" t="str">
            <v>01.05.07.293A</v>
          </cell>
        </row>
        <row r="910">
          <cell r="B910" t="str">
            <v>SLT0000319</v>
          </cell>
          <cell r="C910" t="str">
            <v>01.05.07.293B</v>
          </cell>
        </row>
        <row r="911">
          <cell r="B911" t="str">
            <v>SLT0000320</v>
          </cell>
          <cell r="C911" t="str">
            <v>01.05.07.294</v>
          </cell>
        </row>
        <row r="912">
          <cell r="B912" t="str">
            <v>SLT0000320</v>
          </cell>
          <cell r="C912" t="str">
            <v>01.05.07.294A</v>
          </cell>
        </row>
        <row r="913">
          <cell r="B913" t="str">
            <v>SLT0000320</v>
          </cell>
          <cell r="C913" t="str">
            <v>01.05.07.294B</v>
          </cell>
        </row>
        <row r="914">
          <cell r="B914" t="str">
            <v>SLT0000365</v>
          </cell>
          <cell r="C914" t="str">
            <v>01.05.07.295</v>
          </cell>
        </row>
        <row r="915">
          <cell r="B915" t="str">
            <v>SLT0000365</v>
          </cell>
          <cell r="C915" t="str">
            <v>01.05.07.295B</v>
          </cell>
        </row>
        <row r="916">
          <cell r="B916" t="str">
            <v>SLT0000321</v>
          </cell>
          <cell r="C916" t="str">
            <v>01.05.07.296</v>
          </cell>
        </row>
        <row r="917">
          <cell r="B917" t="str">
            <v>SLT0000321</v>
          </cell>
          <cell r="C917" t="str">
            <v>01.05.07.296A</v>
          </cell>
        </row>
        <row r="918">
          <cell r="B918" t="str">
            <v>SLT0000321</v>
          </cell>
          <cell r="C918" t="str">
            <v>01.05.07.296B</v>
          </cell>
        </row>
        <row r="919">
          <cell r="B919" t="str">
            <v>SLT0000337</v>
          </cell>
          <cell r="C919" t="str">
            <v>01.05.07.300</v>
          </cell>
        </row>
        <row r="920">
          <cell r="B920" t="str">
            <v>SLT0000337</v>
          </cell>
          <cell r="C920" t="str">
            <v>01.05.07.300A</v>
          </cell>
        </row>
        <row r="921">
          <cell r="B921" t="str">
            <v>SLT0000337</v>
          </cell>
          <cell r="C921" t="str">
            <v>01.05.07.300B</v>
          </cell>
        </row>
        <row r="922">
          <cell r="B922" t="str">
            <v>SLT0000338</v>
          </cell>
          <cell r="C922" t="str">
            <v>01.05.07.301</v>
          </cell>
        </row>
        <row r="923">
          <cell r="B923" t="str">
            <v>SLT0000338</v>
          </cell>
          <cell r="C923" t="str">
            <v>01.05.07.301A</v>
          </cell>
        </row>
        <row r="924">
          <cell r="B924" t="str">
            <v>SLT0000338</v>
          </cell>
          <cell r="C924" t="str">
            <v>01.05.07.301B</v>
          </cell>
        </row>
        <row r="925">
          <cell r="B925" t="str">
            <v>SLT0000339</v>
          </cell>
          <cell r="C925" t="str">
            <v>01.05.07.302</v>
          </cell>
        </row>
        <row r="926">
          <cell r="B926" t="str">
            <v>SLT0000339</v>
          </cell>
          <cell r="C926" t="str">
            <v>01.05.07.302A</v>
          </cell>
        </row>
        <row r="927">
          <cell r="B927" t="str">
            <v>SLT0000339</v>
          </cell>
          <cell r="C927" t="str">
            <v>01.05.07.302B</v>
          </cell>
        </row>
        <row r="928">
          <cell r="B928" t="str">
            <v>SLT0001764</v>
          </cell>
          <cell r="C928" t="str">
            <v>01.05.07.306</v>
          </cell>
        </row>
        <row r="929">
          <cell r="B929" t="str">
            <v>SLT0000353</v>
          </cell>
          <cell r="C929" t="str">
            <v>01.05.07.308</v>
          </cell>
        </row>
        <row r="930">
          <cell r="B930" t="str">
            <v>SLT0000353</v>
          </cell>
          <cell r="C930" t="str">
            <v>01.05.07.308B</v>
          </cell>
        </row>
        <row r="931">
          <cell r="B931" t="str">
            <v>SLT0000372</v>
          </cell>
          <cell r="C931" t="str">
            <v>01.05.07.309</v>
          </cell>
        </row>
        <row r="932">
          <cell r="B932" t="str">
            <v>SLT0000372</v>
          </cell>
          <cell r="C932" t="str">
            <v>01.05.07.309B</v>
          </cell>
        </row>
        <row r="933">
          <cell r="B933" t="str">
            <v>SLT0000354</v>
          </cell>
          <cell r="C933" t="str">
            <v>01.05.07.310</v>
          </cell>
        </row>
        <row r="934">
          <cell r="B934" t="str">
            <v>SLT0000354</v>
          </cell>
          <cell r="C934" t="str">
            <v>01.05.07.310B</v>
          </cell>
        </row>
        <row r="935">
          <cell r="B935" t="str">
            <v>SLT0000655</v>
          </cell>
          <cell r="C935" t="str">
            <v>01.05.07.311</v>
          </cell>
        </row>
        <row r="936">
          <cell r="B936" t="str">
            <v>SLT0000655</v>
          </cell>
          <cell r="C936" t="str">
            <v>01.05.07.311B</v>
          </cell>
        </row>
        <row r="937">
          <cell r="B937" t="str">
            <v>SLT0000450</v>
          </cell>
          <cell r="C937" t="str">
            <v>01.05.07.312</v>
          </cell>
        </row>
        <row r="938">
          <cell r="B938" t="str">
            <v>SLT0000450</v>
          </cell>
          <cell r="C938" t="str">
            <v>01.05.07.312B</v>
          </cell>
        </row>
        <row r="939">
          <cell r="B939" t="str">
            <v>SLT0000451</v>
          </cell>
          <cell r="C939" t="str">
            <v>01.05.07.313</v>
          </cell>
        </row>
        <row r="940">
          <cell r="B940" t="str">
            <v>SLT0000451</v>
          </cell>
          <cell r="C940" t="str">
            <v>01.05.07.313B</v>
          </cell>
        </row>
        <row r="941">
          <cell r="B941" t="str">
            <v>SLT0000453</v>
          </cell>
          <cell r="C941" t="str">
            <v>01.05.07.314</v>
          </cell>
        </row>
        <row r="942">
          <cell r="B942" t="str">
            <v>SLT0000453</v>
          </cell>
          <cell r="C942" t="str">
            <v>01.05.07.314B</v>
          </cell>
        </row>
        <row r="943">
          <cell r="B943" t="str">
            <v>SLT0000454</v>
          </cell>
          <cell r="C943" t="str">
            <v>01.05.07.315</v>
          </cell>
        </row>
        <row r="944">
          <cell r="B944" t="str">
            <v>SLT0000455</v>
          </cell>
          <cell r="C944" t="str">
            <v>01.05.07.316</v>
          </cell>
        </row>
        <row r="945">
          <cell r="B945" t="str">
            <v>SLT0000455</v>
          </cell>
          <cell r="C945" t="str">
            <v>01.05.07.316B</v>
          </cell>
        </row>
        <row r="946">
          <cell r="B946" t="str">
            <v>SLT0000852</v>
          </cell>
          <cell r="C946" t="str">
            <v>01.05.07.319</v>
          </cell>
        </row>
        <row r="947">
          <cell r="B947" t="str">
            <v>SLT0000852</v>
          </cell>
          <cell r="C947" t="str">
            <v>01.05.07.319B</v>
          </cell>
        </row>
        <row r="948">
          <cell r="B948" t="str">
            <v>SLT0000851</v>
          </cell>
          <cell r="C948" t="str">
            <v>01.05.07.320</v>
          </cell>
        </row>
        <row r="949">
          <cell r="B949" t="str">
            <v>SLT0000851</v>
          </cell>
          <cell r="C949" t="str">
            <v>01.05.07.320B</v>
          </cell>
        </row>
        <row r="950">
          <cell r="B950" t="str">
            <v>SLT0000452</v>
          </cell>
          <cell r="C950" t="str">
            <v>01.05.07.321</v>
          </cell>
        </row>
        <row r="951">
          <cell r="B951" t="str">
            <v>SLT0000452</v>
          </cell>
          <cell r="C951" t="str">
            <v>01.05.07.321B</v>
          </cell>
        </row>
        <row r="952">
          <cell r="B952" t="str">
            <v>SLT0000624</v>
          </cell>
          <cell r="C952" t="str">
            <v>01.05.07.323</v>
          </cell>
        </row>
        <row r="953">
          <cell r="B953" t="str">
            <v>SLT0000624</v>
          </cell>
          <cell r="C953" t="str">
            <v>01.05.07.323B</v>
          </cell>
        </row>
        <row r="954">
          <cell r="B954" t="str">
            <v>SLT0001077</v>
          </cell>
          <cell r="C954" t="str">
            <v>01.05.07.324</v>
          </cell>
        </row>
        <row r="955">
          <cell r="B955" t="str">
            <v>SLT0001078</v>
          </cell>
          <cell r="C955" t="str">
            <v>01.05.07.325</v>
          </cell>
        </row>
        <row r="956">
          <cell r="B956" t="str">
            <v>SLT0000625</v>
          </cell>
          <cell r="C956" t="str">
            <v>01.05.07.326</v>
          </cell>
        </row>
        <row r="957">
          <cell r="B957" t="str">
            <v>SLT0000625</v>
          </cell>
          <cell r="C957" t="str">
            <v>01.05.07.326B</v>
          </cell>
        </row>
        <row r="958">
          <cell r="B958" t="str">
            <v>SLT0000676</v>
          </cell>
          <cell r="C958" t="str">
            <v>01.05.07.331</v>
          </cell>
        </row>
        <row r="959">
          <cell r="B959" t="str">
            <v>SLT0000677</v>
          </cell>
          <cell r="C959" t="str">
            <v>01.05.07.332</v>
          </cell>
        </row>
        <row r="960">
          <cell r="B960" t="str">
            <v>SLT0000678</v>
          </cell>
          <cell r="C960" t="str">
            <v>01.05.07.333</v>
          </cell>
        </row>
        <row r="961">
          <cell r="B961" t="str">
            <v>SLT0000585</v>
          </cell>
          <cell r="C961" t="str">
            <v>01.05.07.334</v>
          </cell>
        </row>
        <row r="962">
          <cell r="B962" t="str">
            <v>SLT0000586</v>
          </cell>
          <cell r="C962" t="str">
            <v>01.05.07.335</v>
          </cell>
        </row>
        <row r="963">
          <cell r="B963" t="str">
            <v>SLT0000538</v>
          </cell>
          <cell r="C963" t="str">
            <v>01.05.07.336</v>
          </cell>
        </row>
        <row r="964">
          <cell r="B964" t="str">
            <v>SLT0000538</v>
          </cell>
          <cell r="C964" t="str">
            <v>01.05.07.336B</v>
          </cell>
        </row>
        <row r="965">
          <cell r="B965" t="str">
            <v>SLT0000539</v>
          </cell>
          <cell r="C965" t="str">
            <v>01.05.07.337</v>
          </cell>
        </row>
        <row r="966">
          <cell r="B966" t="str">
            <v>SLT0000539</v>
          </cell>
          <cell r="C966" t="str">
            <v>01.05.07.337B</v>
          </cell>
        </row>
        <row r="967">
          <cell r="B967" t="str">
            <v>SLT0000540</v>
          </cell>
          <cell r="C967" t="str">
            <v>01.05.07.338</v>
          </cell>
        </row>
        <row r="968">
          <cell r="B968" t="str">
            <v>SLT0000540</v>
          </cell>
          <cell r="C968" t="str">
            <v>01.05.07.338B</v>
          </cell>
        </row>
        <row r="969">
          <cell r="B969" t="str">
            <v>SLT0000541</v>
          </cell>
          <cell r="C969" t="str">
            <v>01.05.07.339</v>
          </cell>
        </row>
        <row r="970">
          <cell r="B970" t="str">
            <v>SLT0000541</v>
          </cell>
          <cell r="C970" t="str">
            <v>01.05.07.339B</v>
          </cell>
        </row>
        <row r="971">
          <cell r="B971" t="str">
            <v>SLT0000573</v>
          </cell>
          <cell r="C971" t="str">
            <v>01.05.07.340</v>
          </cell>
        </row>
        <row r="972">
          <cell r="B972" t="str">
            <v>SLT0001634</v>
          </cell>
          <cell r="C972" t="str">
            <v>01.05.07.349</v>
          </cell>
        </row>
        <row r="973">
          <cell r="B973" t="str">
            <v>SLT0000617</v>
          </cell>
          <cell r="C973" t="str">
            <v>01.05.07.353</v>
          </cell>
        </row>
        <row r="974">
          <cell r="B974" t="str">
            <v>SLT0000617</v>
          </cell>
          <cell r="C974" t="str">
            <v>01.05.07.353A</v>
          </cell>
        </row>
        <row r="975">
          <cell r="B975" t="str">
            <v>SLT0000620</v>
          </cell>
          <cell r="C975" t="str">
            <v>01.05.07.354</v>
          </cell>
        </row>
        <row r="976">
          <cell r="B976" t="str">
            <v>SLT0000620</v>
          </cell>
          <cell r="C976" t="str">
            <v>01.05.07.354A</v>
          </cell>
        </row>
        <row r="977">
          <cell r="B977" t="str">
            <v>SLT0000616</v>
          </cell>
          <cell r="C977" t="str">
            <v>01.05.07.355</v>
          </cell>
        </row>
        <row r="978">
          <cell r="B978" t="str">
            <v>SLT0000616</v>
          </cell>
          <cell r="C978" t="str">
            <v>01.05.07.355A</v>
          </cell>
        </row>
        <row r="979">
          <cell r="B979" t="str">
            <v>SLT0000423</v>
          </cell>
          <cell r="C979" t="str">
            <v>01.05.07.356</v>
          </cell>
        </row>
        <row r="980">
          <cell r="B980" t="str">
            <v>SLT0000423</v>
          </cell>
          <cell r="C980" t="str">
            <v>01.05.07.356A</v>
          </cell>
        </row>
        <row r="981">
          <cell r="B981" t="str">
            <v>SLT0000424</v>
          </cell>
          <cell r="C981" t="str">
            <v>01.05.07.357</v>
          </cell>
        </row>
        <row r="982">
          <cell r="B982" t="str">
            <v>SLT0000424</v>
          </cell>
          <cell r="C982" t="str">
            <v>01.05.07.357A</v>
          </cell>
        </row>
        <row r="983">
          <cell r="B983" t="str">
            <v>SLT0000436</v>
          </cell>
          <cell r="C983" t="str">
            <v>01.05.07.358</v>
          </cell>
        </row>
        <row r="984">
          <cell r="B984" t="str">
            <v>SLT0000436</v>
          </cell>
          <cell r="C984" t="str">
            <v>01.05.07.358A</v>
          </cell>
        </row>
        <row r="985">
          <cell r="B985" t="str">
            <v>SLT0000632</v>
          </cell>
          <cell r="C985" t="str">
            <v>01.05.07.359</v>
          </cell>
        </row>
        <row r="986">
          <cell r="B986" t="str">
            <v>SLT0000632</v>
          </cell>
          <cell r="C986" t="str">
            <v>01.05.07.359A</v>
          </cell>
        </row>
        <row r="987">
          <cell r="B987" t="str">
            <v>SLT0000633</v>
          </cell>
          <cell r="C987" t="str">
            <v>01.05.07.360</v>
          </cell>
        </row>
        <row r="988">
          <cell r="B988" t="str">
            <v>SLT0000633</v>
          </cell>
          <cell r="C988" t="str">
            <v>01.05.07.360A</v>
          </cell>
        </row>
        <row r="989">
          <cell r="B989" t="str">
            <v>SLT0001069</v>
          </cell>
          <cell r="C989" t="str">
            <v>01.05.07.361</v>
          </cell>
        </row>
        <row r="990">
          <cell r="B990" t="str">
            <v>SLT0000490</v>
          </cell>
          <cell r="C990" t="str">
            <v>01.05.07.362</v>
          </cell>
        </row>
        <row r="991">
          <cell r="B991" t="str">
            <v>SLT0000491</v>
          </cell>
          <cell r="C991" t="str">
            <v>01.05.07.363</v>
          </cell>
        </row>
        <row r="992">
          <cell r="B992" t="str">
            <v>SLT0001075</v>
          </cell>
          <cell r="C992" t="str">
            <v>01.05.07.364</v>
          </cell>
        </row>
        <row r="993">
          <cell r="B993" t="str">
            <v>SLT0000617</v>
          </cell>
          <cell r="C993" t="str">
            <v>01.05.07.353B</v>
          </cell>
        </row>
        <row r="994">
          <cell r="B994" t="str">
            <v>SLT0000620</v>
          </cell>
          <cell r="C994" t="str">
            <v>01.05.07.354B</v>
          </cell>
        </row>
        <row r="995">
          <cell r="B995" t="str">
            <v>SLT0000616</v>
          </cell>
          <cell r="C995" t="str">
            <v>01.05.07.355B</v>
          </cell>
        </row>
        <row r="996">
          <cell r="B996" t="str">
            <v>SLT0000423</v>
          </cell>
          <cell r="C996" t="str">
            <v>01.05.07.356B</v>
          </cell>
        </row>
        <row r="997">
          <cell r="B997" t="str">
            <v>SLT0000424</v>
          </cell>
          <cell r="C997" t="str">
            <v>01.05.07.357B</v>
          </cell>
        </row>
        <row r="998">
          <cell r="B998" t="str">
            <v>SLT0000436</v>
          </cell>
          <cell r="C998" t="str">
            <v>01.05.07.358B</v>
          </cell>
        </row>
        <row r="999">
          <cell r="B999" t="str">
            <v>SLT0000632</v>
          </cell>
          <cell r="C999" t="str">
            <v>01.05.07.359B</v>
          </cell>
        </row>
        <row r="1000">
          <cell r="B1000" t="str">
            <v>SLT0000633</v>
          </cell>
          <cell r="C1000" t="str">
            <v>01.05.07.360B</v>
          </cell>
        </row>
        <row r="1001">
          <cell r="B1001" t="str">
            <v>SLT0000490</v>
          </cell>
          <cell r="C1001" t="str">
            <v>01.05.07.362B</v>
          </cell>
        </row>
        <row r="1002">
          <cell r="B1002" t="str">
            <v>SLT0000491</v>
          </cell>
          <cell r="C1002" t="str">
            <v>01.05.07.363B</v>
          </cell>
        </row>
        <row r="1003">
          <cell r="B1003" t="str">
            <v>SLT0001075</v>
          </cell>
          <cell r="C1003" t="str">
            <v>01.05.07.364B</v>
          </cell>
        </row>
        <row r="1004">
          <cell r="B1004" t="str">
            <v>SLT0001046</v>
          </cell>
          <cell r="C1004" t="str">
            <v>01.05.07.367</v>
          </cell>
        </row>
        <row r="1005">
          <cell r="B1005" t="str">
            <v>SLT0001055</v>
          </cell>
          <cell r="C1005" t="str">
            <v>01.05.07.368</v>
          </cell>
        </row>
        <row r="1006">
          <cell r="B1006" t="str">
            <v>SLT0001047</v>
          </cell>
          <cell r="C1006" t="str">
            <v>01.05.07.369</v>
          </cell>
        </row>
        <row r="1007">
          <cell r="B1007" t="str">
            <v>SLT0001048</v>
          </cell>
          <cell r="C1007" t="str">
            <v>01.05.07.370</v>
          </cell>
        </row>
        <row r="1008">
          <cell r="B1008" t="str">
            <v>SLT0001064</v>
          </cell>
          <cell r="C1008" t="str">
            <v>01.05.07.371</v>
          </cell>
        </row>
        <row r="1009">
          <cell r="B1009" t="str">
            <v>SLT0001059</v>
          </cell>
          <cell r="C1009" t="str">
            <v>01.05.07.372</v>
          </cell>
        </row>
        <row r="1010">
          <cell r="B1010" t="str">
            <v>SLT0001841</v>
          </cell>
          <cell r="C1010" t="str">
            <v>01.05.07.376</v>
          </cell>
        </row>
        <row r="1011">
          <cell r="B1011" t="str">
            <v>SLT0001842</v>
          </cell>
          <cell r="C1011" t="str">
            <v>01.05.07.377</v>
          </cell>
        </row>
        <row r="1012">
          <cell r="B1012" t="str">
            <v>SLT0000916</v>
          </cell>
          <cell r="C1012" t="str">
            <v>01.05.10.053</v>
          </cell>
        </row>
        <row r="1013">
          <cell r="B1013" t="str">
            <v>SLT0000922</v>
          </cell>
          <cell r="C1013" t="str">
            <v>01.05.10.061</v>
          </cell>
        </row>
        <row r="1014">
          <cell r="B1014" t="str">
            <v>SLT0001964</v>
          </cell>
          <cell r="C1014" t="str">
            <v>01.05.10.083</v>
          </cell>
        </row>
        <row r="1015">
          <cell r="B1015" t="str">
            <v>SCS0004070</v>
          </cell>
          <cell r="C1015" t="str">
            <v>01.05.16.001</v>
          </cell>
        </row>
        <row r="1016">
          <cell r="B1016" t="str">
            <v>SCS0004069</v>
          </cell>
          <cell r="C1016" t="str">
            <v>01.05.16.002</v>
          </cell>
        </row>
        <row r="1017">
          <cell r="B1017" t="str">
            <v>SCS0004113</v>
          </cell>
          <cell r="C1017" t="str">
            <v>01.05.16.003</v>
          </cell>
        </row>
        <row r="1018">
          <cell r="B1018" t="str">
            <v>SCS0004114</v>
          </cell>
          <cell r="C1018" t="str">
            <v>01.05.16.004</v>
          </cell>
        </row>
        <row r="1019">
          <cell r="B1019" t="str">
            <v>SLT0001846</v>
          </cell>
          <cell r="C1019" t="str">
            <v>01.05.16.005</v>
          </cell>
        </row>
        <row r="1020">
          <cell r="B1020" t="str">
            <v>SLT0001096</v>
          </cell>
          <cell r="C1020" t="str">
            <v>01.05.16.006</v>
          </cell>
        </row>
        <row r="1021">
          <cell r="B1021" t="str">
            <v>SLT0001100</v>
          </cell>
          <cell r="C1021" t="str">
            <v>01.05.16.007</v>
          </cell>
        </row>
        <row r="1022">
          <cell r="B1022" t="str">
            <v>SLT0001107</v>
          </cell>
          <cell r="C1022" t="str">
            <v>01.05.16.008</v>
          </cell>
        </row>
        <row r="1023">
          <cell r="B1023" t="str">
            <v>SLT0001109</v>
          </cell>
          <cell r="C1023" t="str">
            <v>01.05.16.009</v>
          </cell>
        </row>
        <row r="1024">
          <cell r="B1024" t="str">
            <v>SLT0001097</v>
          </cell>
          <cell r="C1024" t="str">
            <v>01.05.16.010</v>
          </cell>
        </row>
        <row r="1025">
          <cell r="B1025" t="str">
            <v>SLT0001101</v>
          </cell>
          <cell r="C1025" t="str">
            <v>01.05.16.011</v>
          </cell>
        </row>
        <row r="1026">
          <cell r="B1026" t="str">
            <v>SLT0001103</v>
          </cell>
          <cell r="C1026" t="str">
            <v>01.05.16.012</v>
          </cell>
        </row>
        <row r="1027">
          <cell r="B1027" t="str">
            <v>SLT0001117</v>
          </cell>
          <cell r="C1027" t="str">
            <v>01.05.16.013</v>
          </cell>
        </row>
        <row r="1028">
          <cell r="B1028" t="str">
            <v>SLT0001095</v>
          </cell>
          <cell r="C1028" t="str">
            <v>01.05.16.014</v>
          </cell>
        </row>
        <row r="1029">
          <cell r="B1029" t="str">
            <v>SLT0001099</v>
          </cell>
          <cell r="C1029" t="str">
            <v>01.05.16.015</v>
          </cell>
        </row>
        <row r="1030">
          <cell r="B1030" t="str">
            <v>SLT0001119</v>
          </cell>
          <cell r="C1030" t="str">
            <v>01.05.16.017</v>
          </cell>
        </row>
        <row r="1031">
          <cell r="B1031" t="str">
            <v>SLT0001847</v>
          </cell>
          <cell r="C1031" t="str">
            <v>01.05.16.018</v>
          </cell>
        </row>
        <row r="1032">
          <cell r="B1032" t="str">
            <v>SLT0001098</v>
          </cell>
          <cell r="C1032" t="str">
            <v>01.05.16.019</v>
          </cell>
        </row>
        <row r="1033">
          <cell r="B1033" t="str">
            <v>SLT0001105</v>
          </cell>
          <cell r="C1033" t="str">
            <v>01.05.16.020</v>
          </cell>
        </row>
        <row r="1034">
          <cell r="B1034" t="str">
            <v>SLT0001848</v>
          </cell>
          <cell r="C1034" t="str">
            <v>01.05.16.021</v>
          </cell>
        </row>
        <row r="1035">
          <cell r="B1035" t="str">
            <v>SLT0001849</v>
          </cell>
          <cell r="C1035" t="str">
            <v>01.05.16.024</v>
          </cell>
        </row>
        <row r="1036">
          <cell r="B1036" t="str">
            <v>SCS0004305</v>
          </cell>
          <cell r="C1036" t="str">
            <v>01.05.16.032</v>
          </cell>
        </row>
        <row r="1037">
          <cell r="C1037" t="str">
            <v>01.05.16.039</v>
          </cell>
        </row>
        <row r="1038">
          <cell r="C1038" t="str">
            <v>01.05.16.040</v>
          </cell>
        </row>
        <row r="1039">
          <cell r="B1039" t="str">
            <v>SLT0000292</v>
          </cell>
          <cell r="C1039" t="str">
            <v>01.05.19.001</v>
          </cell>
        </row>
        <row r="1040">
          <cell r="B1040" t="str">
            <v>SLT0000293</v>
          </cell>
          <cell r="C1040" t="str">
            <v>01.05.19.002</v>
          </cell>
        </row>
        <row r="1041">
          <cell r="B1041" t="str">
            <v>SHT0000740</v>
          </cell>
          <cell r="C1041" t="str">
            <v>01.05.21.001</v>
          </cell>
        </row>
        <row r="1042">
          <cell r="B1042" t="str">
            <v>SHT0000731</v>
          </cell>
          <cell r="C1042" t="str">
            <v>01.05.21.002</v>
          </cell>
        </row>
        <row r="1043">
          <cell r="B1043" t="str">
            <v>SHT0000734</v>
          </cell>
          <cell r="C1043" t="str">
            <v>01.05.21.004</v>
          </cell>
        </row>
        <row r="1044">
          <cell r="B1044" t="str">
            <v>SHT0000786</v>
          </cell>
          <cell r="C1044" t="str">
            <v>01.05.21.003</v>
          </cell>
        </row>
        <row r="1045">
          <cell r="B1045" t="str">
            <v>SHT0000746</v>
          </cell>
          <cell r="C1045" t="str">
            <v>01.05.21.005</v>
          </cell>
        </row>
        <row r="1046">
          <cell r="B1046" t="str">
            <v>SHT0000742</v>
          </cell>
          <cell r="C1046" t="str">
            <v>01.05.21.006</v>
          </cell>
        </row>
        <row r="1047">
          <cell r="B1047" t="str">
            <v>SHT0000696</v>
          </cell>
          <cell r="C1047" t="str">
            <v>01.05.22.001</v>
          </cell>
        </row>
        <row r="1048">
          <cell r="B1048" t="str">
            <v>SHT0000697</v>
          </cell>
          <cell r="C1048" t="str">
            <v>01.05.22.002</v>
          </cell>
        </row>
        <row r="1049">
          <cell r="B1049" t="str">
            <v>SHT0000691</v>
          </cell>
          <cell r="C1049" t="str">
            <v>01.05.22.003</v>
          </cell>
        </row>
        <row r="1050">
          <cell r="B1050" t="str">
            <v>SHT0000653</v>
          </cell>
          <cell r="C1050" t="str">
            <v>01.05.22.004</v>
          </cell>
        </row>
        <row r="1051">
          <cell r="B1051" t="str">
            <v>SHT0000654</v>
          </cell>
          <cell r="C1051" t="str">
            <v>01.05.22.005</v>
          </cell>
        </row>
        <row r="1052">
          <cell r="B1052" t="str">
            <v>SHT0000633</v>
          </cell>
          <cell r="C1052" t="str">
            <v>01.05.22.006</v>
          </cell>
        </row>
        <row r="1053">
          <cell r="B1053" t="str">
            <v>SLT0001965</v>
          </cell>
          <cell r="C1053" t="str">
            <v>01.05.23.001</v>
          </cell>
        </row>
        <row r="1054">
          <cell r="B1054" t="str">
            <v>SLT0001966</v>
          </cell>
          <cell r="C1054" t="str">
            <v>01.05.23.002</v>
          </cell>
        </row>
        <row r="1055">
          <cell r="B1055" t="str">
            <v>SLT0001967</v>
          </cell>
          <cell r="C1055" t="str">
            <v>01.05.23.003</v>
          </cell>
        </row>
        <row r="1056">
          <cell r="B1056" t="str">
            <v>SLT0001968</v>
          </cell>
          <cell r="C1056" t="str">
            <v>01.05.23.004</v>
          </cell>
        </row>
        <row r="1057">
          <cell r="B1057" t="str">
            <v>SLT0001969</v>
          </cell>
          <cell r="C1057" t="str">
            <v>01.05.23.005</v>
          </cell>
        </row>
        <row r="1058">
          <cell r="B1058" t="str">
            <v>SHT0000631</v>
          </cell>
          <cell r="C1058" t="str">
            <v>01.05.24.001</v>
          </cell>
        </row>
        <row r="1059">
          <cell r="B1059" t="str">
            <v>SCS0003461</v>
          </cell>
          <cell r="C1059" t="str">
            <v>01.06.01.016</v>
          </cell>
        </row>
        <row r="1060">
          <cell r="B1060" t="str">
            <v>SCS0003460</v>
          </cell>
          <cell r="C1060" t="str">
            <v>01.06.01.017</v>
          </cell>
        </row>
        <row r="1061">
          <cell r="B1061" t="str">
            <v>SCS0003463</v>
          </cell>
          <cell r="C1061" t="str">
            <v>01.06.01.018</v>
          </cell>
        </row>
        <row r="1062">
          <cell r="B1062" t="str">
            <v>SCS0003462</v>
          </cell>
          <cell r="C1062" t="str">
            <v>01.06.01.019</v>
          </cell>
        </row>
        <row r="1063">
          <cell r="B1063" t="str">
            <v>SCS0003429</v>
          </cell>
          <cell r="C1063" t="str">
            <v>01.06.01.022</v>
          </cell>
        </row>
        <row r="1064">
          <cell r="B1064" t="str">
            <v>SCS0003430</v>
          </cell>
          <cell r="C1064" t="str">
            <v>01.06.01.023</v>
          </cell>
        </row>
        <row r="1065">
          <cell r="B1065" t="str">
            <v>SCS0003431</v>
          </cell>
          <cell r="C1065" t="str">
            <v>01.06.01.026</v>
          </cell>
        </row>
        <row r="1066">
          <cell r="B1066" t="str">
            <v>SCS0003432</v>
          </cell>
          <cell r="C1066" t="str">
            <v>01.06.01.027</v>
          </cell>
        </row>
        <row r="1067">
          <cell r="B1067" t="str">
            <v>SCS0003501</v>
          </cell>
          <cell r="C1067" t="str">
            <v>01.06.01.028</v>
          </cell>
        </row>
        <row r="1068">
          <cell r="B1068" t="str">
            <v>SCS0003500</v>
          </cell>
          <cell r="C1068" t="str">
            <v>01.06.01.029</v>
          </cell>
        </row>
        <row r="1069">
          <cell r="B1069" t="str">
            <v>SCS0005562</v>
          </cell>
          <cell r="C1069" t="str">
            <v>01.06.01.034</v>
          </cell>
        </row>
        <row r="1070">
          <cell r="B1070" t="str">
            <v>SCS0005563</v>
          </cell>
          <cell r="C1070" t="str">
            <v>01.06.01.035</v>
          </cell>
        </row>
        <row r="1071">
          <cell r="B1071" t="str">
            <v>SLT0000317</v>
          </cell>
          <cell r="C1071" t="str">
            <v>01.06.02.001</v>
          </cell>
        </row>
        <row r="1072">
          <cell r="B1072" t="str">
            <v>SLT0000316</v>
          </cell>
          <cell r="C1072" t="str">
            <v>01.06.02.002</v>
          </cell>
        </row>
        <row r="1073">
          <cell r="B1073" t="str">
            <v>SLT0000345</v>
          </cell>
          <cell r="C1073" t="str">
            <v>01.06.02.003</v>
          </cell>
        </row>
        <row r="1074">
          <cell r="B1074" t="str">
            <v>SLT0000344</v>
          </cell>
          <cell r="C1074" t="str">
            <v>01.06.02.004</v>
          </cell>
        </row>
        <row r="1075">
          <cell r="B1075" t="str">
            <v>SLT0000661</v>
          </cell>
          <cell r="C1075" t="str">
            <v>01.06.02.005</v>
          </cell>
        </row>
        <row r="1076">
          <cell r="B1076" t="str">
            <v>SLT0000444</v>
          </cell>
          <cell r="C1076" t="str">
            <v>01.06.02.006</v>
          </cell>
        </row>
        <row r="1077">
          <cell r="B1077" t="str">
            <v>SLT0000443</v>
          </cell>
          <cell r="C1077" t="str">
            <v>01.06.02.007</v>
          </cell>
        </row>
        <row r="1078">
          <cell r="B1078" t="str">
            <v>SLT0000462</v>
          </cell>
          <cell r="C1078" t="str">
            <v>01.06.02.008</v>
          </cell>
        </row>
        <row r="1079">
          <cell r="B1079" t="str">
            <v>SLT0000556</v>
          </cell>
          <cell r="C1079" t="str">
            <v>01.06.02.009</v>
          </cell>
        </row>
        <row r="1080">
          <cell r="B1080" t="str">
            <v>SLT0001037</v>
          </cell>
          <cell r="C1080" t="str">
            <v>01.06.02.010</v>
          </cell>
        </row>
        <row r="1081">
          <cell r="B1081" t="str">
            <v>SLT0000405</v>
          </cell>
          <cell r="C1081" t="str">
            <v>01.06.02.011</v>
          </cell>
        </row>
        <row r="1082">
          <cell r="B1082" t="str">
            <v>SLT0000580</v>
          </cell>
          <cell r="C1082" t="str">
            <v>01.06.02.012</v>
          </cell>
        </row>
        <row r="1083">
          <cell r="B1083" t="str">
            <v>SLT0000561</v>
          </cell>
          <cell r="C1083" t="str">
            <v>01.06.02.013</v>
          </cell>
        </row>
        <row r="1084">
          <cell r="B1084" t="str">
            <v>SLT0000404</v>
          </cell>
          <cell r="C1084" t="str">
            <v>01.06.02.018</v>
          </cell>
        </row>
        <row r="1085">
          <cell r="B1085" t="str">
            <v>SLT0000386</v>
          </cell>
          <cell r="C1085" t="str">
            <v>01.06.02.019</v>
          </cell>
        </row>
        <row r="1086">
          <cell r="B1086" t="str">
            <v>SLT0000388</v>
          </cell>
          <cell r="C1086" t="str">
            <v>01.06.02.020</v>
          </cell>
        </row>
        <row r="1087">
          <cell r="B1087" t="str">
            <v>SLT0000387</v>
          </cell>
          <cell r="C1087" t="str">
            <v>01.06.02.021</v>
          </cell>
        </row>
        <row r="1088">
          <cell r="B1088" t="str">
            <v>SLT0000511</v>
          </cell>
          <cell r="C1088" t="str">
            <v>01.06.02.022</v>
          </cell>
        </row>
        <row r="1089">
          <cell r="B1089" t="str">
            <v>SLT0000510</v>
          </cell>
          <cell r="C1089" t="str">
            <v>01.06.02.023</v>
          </cell>
        </row>
        <row r="1090">
          <cell r="B1090" t="str">
            <v>SLT0000533</v>
          </cell>
          <cell r="C1090" t="str">
            <v>01.06.02.024</v>
          </cell>
        </row>
        <row r="1091">
          <cell r="B1091" t="str">
            <v>SLT0000532</v>
          </cell>
          <cell r="C1091" t="str">
            <v>01.06.02.025</v>
          </cell>
        </row>
        <row r="1092">
          <cell r="B1092" t="str">
            <v>SLT0000609</v>
          </cell>
          <cell r="C1092" t="str">
            <v>01.06.02.030</v>
          </cell>
        </row>
        <row r="1093">
          <cell r="B1093" t="str">
            <v>SLT0000608</v>
          </cell>
          <cell r="C1093" t="str">
            <v>01.06.02.031</v>
          </cell>
        </row>
        <row r="1094">
          <cell r="B1094" t="str">
            <v>SLT0000643</v>
          </cell>
          <cell r="C1094" t="str">
            <v>01.06.02.032</v>
          </cell>
        </row>
        <row r="1095">
          <cell r="B1095" t="str">
            <v>SLT0000644</v>
          </cell>
          <cell r="C1095" t="str">
            <v>01.06.02.033</v>
          </cell>
        </row>
        <row r="1096">
          <cell r="B1096" t="str">
            <v>SLT0002036</v>
          </cell>
          <cell r="C1096" t="str">
            <v>01.06.02.034</v>
          </cell>
        </row>
        <row r="1097">
          <cell r="B1097" t="str">
            <v>SLT0000479</v>
          </cell>
          <cell r="C1097" t="str">
            <v>01.06.02.035</v>
          </cell>
        </row>
        <row r="1098">
          <cell r="B1098" t="str">
            <v>SLT0000662</v>
          </cell>
          <cell r="C1098" t="str">
            <v>01.06.02.036</v>
          </cell>
        </row>
        <row r="1099">
          <cell r="B1099" t="str">
            <v>SLT0000649</v>
          </cell>
          <cell r="C1099" t="str">
            <v>01.06.02.037</v>
          </cell>
        </row>
        <row r="1100">
          <cell r="B1100" t="str">
            <v>SLT0001857</v>
          </cell>
          <cell r="C1100" t="str">
            <v>01.06.02.038</v>
          </cell>
        </row>
        <row r="1101">
          <cell r="B1101" t="str">
            <v>SLT0000626</v>
          </cell>
          <cell r="C1101" t="str">
            <v>01.06.02.039</v>
          </cell>
        </row>
        <row r="1102">
          <cell r="B1102" t="str">
            <v>SLT0000627</v>
          </cell>
          <cell r="C1102" t="str">
            <v>01.06.02.040</v>
          </cell>
        </row>
        <row r="1103">
          <cell r="B1103" t="str">
            <v>SLT0000572</v>
          </cell>
          <cell r="C1103" t="str">
            <v>01.06.02.044</v>
          </cell>
        </row>
        <row r="1104">
          <cell r="B1104" t="str">
            <v>SLT0002035</v>
          </cell>
          <cell r="C1104" t="str">
            <v>01.06.02.045</v>
          </cell>
        </row>
        <row r="1105">
          <cell r="B1105" t="str">
            <v>SLT0002034</v>
          </cell>
          <cell r="C1105" t="str">
            <v>01.06.02.046</v>
          </cell>
        </row>
        <row r="1106">
          <cell r="B1106" t="str">
            <v>SLT0001130</v>
          </cell>
          <cell r="C1106" t="str">
            <v>01.06.02.050</v>
          </cell>
        </row>
        <row r="1107">
          <cell r="B1107" t="str">
            <v>SLT0000601</v>
          </cell>
          <cell r="C1107" t="str">
            <v>01.06.02.052</v>
          </cell>
        </row>
        <row r="1108">
          <cell r="B1108" t="str">
            <v>SLT0000590</v>
          </cell>
          <cell r="C1108" t="str">
            <v>01.06.02.053</v>
          </cell>
        </row>
        <row r="1109">
          <cell r="B1109" t="str">
            <v>SLT0000589</v>
          </cell>
          <cell r="C1109" t="str">
            <v>01.06.02.058</v>
          </cell>
        </row>
        <row r="1110">
          <cell r="B1110" t="str">
            <v>SLT0000600</v>
          </cell>
          <cell r="C1110" t="str">
            <v>01.06.02.059</v>
          </cell>
        </row>
        <row r="1111">
          <cell r="B1111" t="str">
            <v>SLT0000467</v>
          </cell>
          <cell r="C1111" t="str">
            <v>01.06.02.060</v>
          </cell>
        </row>
        <row r="1112">
          <cell r="B1112" t="str">
            <v>SLT0000652</v>
          </cell>
          <cell r="C1112" t="str">
            <v>01.06.02.061</v>
          </cell>
        </row>
        <row r="1113">
          <cell r="B1113" t="str">
            <v>SLT0000484</v>
          </cell>
          <cell r="C1113" t="str">
            <v>01.06.02.062</v>
          </cell>
        </row>
        <row r="1114">
          <cell r="B1114" t="str">
            <v>SLT0000571</v>
          </cell>
          <cell r="C1114" t="str">
            <v>01.06.02.063</v>
          </cell>
        </row>
        <row r="1115">
          <cell r="B1115" t="str">
            <v>SLT0001043</v>
          </cell>
          <cell r="C1115" t="str">
            <v>01.06.02.064</v>
          </cell>
        </row>
        <row r="1116">
          <cell r="B1116" t="str">
            <v>SLT0001044</v>
          </cell>
          <cell r="C1116" t="str">
            <v>01.06.02.065</v>
          </cell>
        </row>
        <row r="1117">
          <cell r="B1117" t="str">
            <v>SLT0001045</v>
          </cell>
          <cell r="C1117" t="str">
            <v>01.06.02.066</v>
          </cell>
        </row>
        <row r="1118">
          <cell r="B1118" t="str">
            <v>SLT0001053</v>
          </cell>
          <cell r="C1118" t="str">
            <v>01.06.02.067</v>
          </cell>
        </row>
        <row r="1119">
          <cell r="B1119" t="str">
            <v>SLT0000152</v>
          </cell>
          <cell r="C1119" t="str">
            <v>01.06.03.001</v>
          </cell>
        </row>
        <row r="1120">
          <cell r="B1120" t="str">
            <v>SLT0000151</v>
          </cell>
          <cell r="C1120" t="str">
            <v>01.06.03.002</v>
          </cell>
        </row>
        <row r="1121">
          <cell r="B1121" t="str">
            <v>SLT0000153</v>
          </cell>
          <cell r="C1121" t="str">
            <v>01.06.03.003</v>
          </cell>
        </row>
        <row r="1122">
          <cell r="B1122" t="str">
            <v>SLT0000031</v>
          </cell>
          <cell r="C1122" t="str">
            <v>01.06.03.004</v>
          </cell>
        </row>
        <row r="1123">
          <cell r="B1123" t="str">
            <v>SLT0000032</v>
          </cell>
          <cell r="C1123" t="str">
            <v>01.06.03.005</v>
          </cell>
        </row>
        <row r="1124">
          <cell r="B1124" t="str">
            <v>SLT0000111</v>
          </cell>
          <cell r="C1124" t="str">
            <v>01.06.03.006</v>
          </cell>
        </row>
        <row r="1125">
          <cell r="B1125" t="str">
            <v>SLT0000123</v>
          </cell>
          <cell r="C1125" t="str">
            <v>01.06.03.008</v>
          </cell>
        </row>
        <row r="1126">
          <cell r="B1126" t="str">
            <v>SLT0000124</v>
          </cell>
          <cell r="C1126" t="str">
            <v>01.06.03.009</v>
          </cell>
        </row>
        <row r="1127">
          <cell r="B1127" t="str">
            <v>SLT0000071</v>
          </cell>
          <cell r="C1127" t="str">
            <v>01.06.03.010</v>
          </cell>
        </row>
        <row r="1128">
          <cell r="B1128" t="str">
            <v>SLT0000070</v>
          </cell>
          <cell r="C1128" t="str">
            <v>01.06.03.011</v>
          </cell>
        </row>
        <row r="1129">
          <cell r="B1129" t="str">
            <v>SLT0000072</v>
          </cell>
          <cell r="C1129" t="str">
            <v>01.06.03.012</v>
          </cell>
        </row>
        <row r="1130">
          <cell r="B1130" t="str">
            <v>SLT0000710</v>
          </cell>
          <cell r="C1130" t="str">
            <v>01.06.03.013</v>
          </cell>
        </row>
        <row r="1131">
          <cell r="B1131" t="str">
            <v>SLT0000711</v>
          </cell>
          <cell r="C1131" t="str">
            <v>01.06.03.014</v>
          </cell>
        </row>
        <row r="1132">
          <cell r="B1132" t="str">
            <v>SLT0001658</v>
          </cell>
          <cell r="C1132" t="str">
            <v>01.06.03.015</v>
          </cell>
        </row>
        <row r="1133">
          <cell r="B1133" t="str">
            <v>SLT0001659</v>
          </cell>
          <cell r="C1133" t="str">
            <v>01.06.03.016</v>
          </cell>
        </row>
        <row r="1134">
          <cell r="B1134" t="str">
            <v>SLT0001660</v>
          </cell>
          <cell r="C1134" t="str">
            <v>01.06.03.017</v>
          </cell>
        </row>
        <row r="1135">
          <cell r="B1135" t="str">
            <v>SLT0000110</v>
          </cell>
          <cell r="C1135" t="str">
            <v>01.06.03.018</v>
          </cell>
        </row>
        <row r="1136">
          <cell r="B1136" t="str">
            <v>SLT0000018</v>
          </cell>
          <cell r="C1136" t="str">
            <v>01.06.03.019</v>
          </cell>
        </row>
        <row r="1137">
          <cell r="B1137" t="str">
            <v>SLT0000005</v>
          </cell>
          <cell r="C1137" t="str">
            <v>01.06.03.020</v>
          </cell>
        </row>
        <row r="1138">
          <cell r="B1138" t="str">
            <v>SLT0000019</v>
          </cell>
          <cell r="C1138" t="str">
            <v>01.06.03.022</v>
          </cell>
        </row>
        <row r="1139">
          <cell r="B1139" t="str">
            <v>SLT0000047</v>
          </cell>
          <cell r="C1139" t="str">
            <v>01.06.03.023</v>
          </cell>
        </row>
        <row r="1140">
          <cell r="B1140" t="str">
            <v>SLT0000004</v>
          </cell>
          <cell r="C1140" t="str">
            <v>01.06.03.024</v>
          </cell>
        </row>
        <row r="1141">
          <cell r="B1141" t="str">
            <v>SLT0000718</v>
          </cell>
          <cell r="C1141" t="str">
            <v>01.06.03.025</v>
          </cell>
        </row>
        <row r="1142">
          <cell r="B1142" t="str">
            <v>SLT0000087</v>
          </cell>
          <cell r="C1142" t="str">
            <v>01.06.03.026</v>
          </cell>
        </row>
        <row r="1143">
          <cell r="B1143" t="str">
            <v>SLT0000088</v>
          </cell>
          <cell r="C1143" t="str">
            <v>01.06.03.027</v>
          </cell>
        </row>
        <row r="1144">
          <cell r="B1144" t="str">
            <v>SLT0000089</v>
          </cell>
          <cell r="C1144" t="str">
            <v>01.06.03.028</v>
          </cell>
        </row>
        <row r="1145">
          <cell r="B1145" t="str">
            <v>SLT0000135</v>
          </cell>
          <cell r="C1145" t="str">
            <v>01.06.03.029</v>
          </cell>
        </row>
        <row r="1146">
          <cell r="B1146" t="str">
            <v>SLT0000136</v>
          </cell>
          <cell r="C1146" t="str">
            <v>01.06.03.030</v>
          </cell>
        </row>
        <row r="1147">
          <cell r="B1147" t="str">
            <v>SLT0000137</v>
          </cell>
          <cell r="C1147" t="str">
            <v>01.06.03.031</v>
          </cell>
        </row>
        <row r="1148">
          <cell r="B1148" t="str">
            <v>SLT0000691</v>
          </cell>
          <cell r="C1148" t="str">
            <v>01.06.03.032</v>
          </cell>
        </row>
        <row r="1149">
          <cell r="B1149" t="str">
            <v>SLT0000727</v>
          </cell>
          <cell r="C1149" t="str">
            <v>01.06.03.033</v>
          </cell>
        </row>
        <row r="1150">
          <cell r="B1150" t="str">
            <v>SLT0000726</v>
          </cell>
          <cell r="C1150" t="str">
            <v>01.06.03.034</v>
          </cell>
        </row>
        <row r="1151">
          <cell r="B1151" t="str">
            <v>SLT0000690</v>
          </cell>
          <cell r="C1151" t="str">
            <v>01.06.03.035</v>
          </cell>
        </row>
        <row r="1152">
          <cell r="B1152" t="str">
            <v>SLT0000725</v>
          </cell>
          <cell r="C1152" t="str">
            <v>01.06.03.036</v>
          </cell>
        </row>
        <row r="1153">
          <cell r="B1153" t="str">
            <v>SHT0000171</v>
          </cell>
          <cell r="C1153" t="str">
            <v>01.06.03.041</v>
          </cell>
        </row>
        <row r="1154">
          <cell r="B1154" t="str">
            <v>SHT0000276</v>
          </cell>
          <cell r="C1154" t="str">
            <v>01.06.03.042</v>
          </cell>
        </row>
        <row r="1155">
          <cell r="B1155" t="str">
            <v>SHT0000525</v>
          </cell>
          <cell r="C1155" t="str">
            <v>01.06.03.045</v>
          </cell>
        </row>
        <row r="1156">
          <cell r="B1156" t="str">
            <v>SHT0000150</v>
          </cell>
          <cell r="C1156" t="str">
            <v>01.06.03.046</v>
          </cell>
        </row>
        <row r="1157">
          <cell r="B1157" t="str">
            <v>SLT0000742</v>
          </cell>
          <cell r="C1157" t="str">
            <v>01.06.03.047</v>
          </cell>
        </row>
        <row r="1158">
          <cell r="B1158" t="str">
            <v>SLT0000743</v>
          </cell>
          <cell r="C1158" t="str">
            <v>01.06.03.048</v>
          </cell>
        </row>
        <row r="1159">
          <cell r="B1159" t="str">
            <v>SLT0000752</v>
          </cell>
          <cell r="C1159" t="str">
            <v>01.06.03.049</v>
          </cell>
        </row>
        <row r="1160">
          <cell r="B1160" t="str">
            <v>SHT0000236</v>
          </cell>
          <cell r="C1160" t="str">
            <v>01.06.03.051</v>
          </cell>
        </row>
        <row r="1161">
          <cell r="B1161" t="str">
            <v>SHT0000298</v>
          </cell>
          <cell r="C1161" t="str">
            <v>01.06.03.052</v>
          </cell>
        </row>
        <row r="1162">
          <cell r="B1162" t="str">
            <v>SHT0000563</v>
          </cell>
          <cell r="C1162" t="str">
            <v>01.06.03.053</v>
          </cell>
        </row>
        <row r="1163">
          <cell r="B1163" t="str">
            <v>SHT0000561</v>
          </cell>
          <cell r="C1163" t="str">
            <v>01.06.03.054</v>
          </cell>
        </row>
        <row r="1164">
          <cell r="B1164" t="str">
            <v>SLT0000205</v>
          </cell>
          <cell r="C1164" t="str">
            <v>01.06.04.001</v>
          </cell>
        </row>
        <row r="1165">
          <cell r="B1165" t="str">
            <v>SLT0000228</v>
          </cell>
          <cell r="C1165" t="str">
            <v>01.06.04.002</v>
          </cell>
        </row>
        <row r="1166">
          <cell r="B1166" t="str">
            <v>SLT0000168</v>
          </cell>
          <cell r="C1166" t="str">
            <v>01.06.04.003</v>
          </cell>
        </row>
        <row r="1167">
          <cell r="B1167" t="str">
            <v>SLT0000169</v>
          </cell>
          <cell r="C1167" t="str">
            <v>01.06.04.004</v>
          </cell>
        </row>
        <row r="1168">
          <cell r="B1168" t="str">
            <v>SLT0000182</v>
          </cell>
          <cell r="C1168" t="str">
            <v>01.06.04.005</v>
          </cell>
        </row>
        <row r="1169">
          <cell r="B1169" t="str">
            <v>SLT0000187</v>
          </cell>
          <cell r="C1169" t="str">
            <v>01.06.04.010</v>
          </cell>
        </row>
        <row r="1170">
          <cell r="B1170" t="str">
            <v>SLT0000185</v>
          </cell>
          <cell r="C1170" t="str">
            <v>01.06.04.011</v>
          </cell>
        </row>
        <row r="1171">
          <cell r="B1171" t="str">
            <v>SLT0000186</v>
          </cell>
          <cell r="C1171" t="str">
            <v>01.06.04.012</v>
          </cell>
        </row>
        <row r="1172">
          <cell r="B1172" t="str">
            <v>SLT0002089</v>
          </cell>
          <cell r="C1172" t="str">
            <v>01.06.04.013</v>
          </cell>
        </row>
        <row r="1173">
          <cell r="B1173" t="str">
            <v>SLT0002090</v>
          </cell>
          <cell r="C1173" t="str">
            <v>01.06.04.014</v>
          </cell>
        </row>
        <row r="1174">
          <cell r="B1174" t="str">
            <v>SLT0000489</v>
          </cell>
          <cell r="C1174" t="str">
            <v>01.06.04.027</v>
          </cell>
        </row>
        <row r="1175">
          <cell r="B1175" t="str">
            <v>SLT0000488</v>
          </cell>
          <cell r="C1175" t="str">
            <v>01.06.04.028</v>
          </cell>
        </row>
        <row r="1176">
          <cell r="B1176" t="str">
            <v>SLT0000422</v>
          </cell>
          <cell r="C1176" t="str">
            <v>01.06.04.038</v>
          </cell>
        </row>
        <row r="1177">
          <cell r="B1177" t="str">
            <v>SLT0000421</v>
          </cell>
          <cell r="C1177" t="str">
            <v>01.06.04.039</v>
          </cell>
        </row>
        <row r="1178">
          <cell r="B1178" t="str">
            <v>SHT0000064</v>
          </cell>
          <cell r="C1178" t="str">
            <v>01.06.05.011</v>
          </cell>
        </row>
        <row r="1179">
          <cell r="B1179" t="str">
            <v>SHT0000084</v>
          </cell>
          <cell r="C1179" t="str">
            <v>01.06.05.012</v>
          </cell>
        </row>
        <row r="1180">
          <cell r="B1180" t="str">
            <v>SHT0000106</v>
          </cell>
          <cell r="C1180" t="str">
            <v>01.06.05.013</v>
          </cell>
        </row>
        <row r="1181">
          <cell r="B1181" t="str">
            <v>SHT0000083</v>
          </cell>
          <cell r="C1181" t="str">
            <v>01.06.05.014</v>
          </cell>
        </row>
        <row r="1182">
          <cell r="B1182" t="str">
            <v>SLT0000288</v>
          </cell>
          <cell r="C1182" t="str">
            <v>01.06.07.002</v>
          </cell>
        </row>
        <row r="1183">
          <cell r="B1183" t="str">
            <v>SLT0000285</v>
          </cell>
          <cell r="C1183" t="str">
            <v>01.06.07.003</v>
          </cell>
        </row>
        <row r="1184">
          <cell r="B1184" t="str">
            <v>SLT0000287</v>
          </cell>
          <cell r="C1184" t="str">
            <v>01.06.07.004</v>
          </cell>
        </row>
        <row r="1185">
          <cell r="B1185" t="str">
            <v>SLT0000986</v>
          </cell>
          <cell r="C1185" t="str">
            <v>01.06.07.005</v>
          </cell>
        </row>
        <row r="1186">
          <cell r="B1186" t="str">
            <v>SLT0000839</v>
          </cell>
          <cell r="C1186" t="str">
            <v>01.06.07.006</v>
          </cell>
        </row>
        <row r="1187">
          <cell r="B1187" t="str">
            <v>SLT0000840</v>
          </cell>
          <cell r="C1187" t="str">
            <v>01.06.07.007</v>
          </cell>
        </row>
        <row r="1188">
          <cell r="B1188" t="str">
            <v>SLT0000999</v>
          </cell>
          <cell r="C1188" t="str">
            <v>01.06.07.008</v>
          </cell>
        </row>
        <row r="1189">
          <cell r="B1189" t="str">
            <v>SLT0000998</v>
          </cell>
          <cell r="C1189" t="str">
            <v>01.06.07.009</v>
          </cell>
        </row>
        <row r="1190">
          <cell r="B1190" t="str">
            <v>SLT0000987</v>
          </cell>
          <cell r="C1190" t="str">
            <v>01.06.07.010</v>
          </cell>
        </row>
        <row r="1191">
          <cell r="B1191" t="str">
            <v>SLT0000777</v>
          </cell>
          <cell r="C1191" t="str">
            <v>01.06.08.001</v>
          </cell>
        </row>
        <row r="1192">
          <cell r="B1192" t="str">
            <v>SLT0000776</v>
          </cell>
          <cell r="C1192" t="str">
            <v>01.06.08.002</v>
          </cell>
        </row>
        <row r="1193">
          <cell r="B1193" t="str">
            <v>SLT0000795</v>
          </cell>
          <cell r="C1193" t="str">
            <v>01.06.08.003</v>
          </cell>
        </row>
        <row r="1194">
          <cell r="B1194" t="str">
            <v>SLT0000796</v>
          </cell>
          <cell r="C1194" t="str">
            <v>01.06.08.004</v>
          </cell>
        </row>
        <row r="1195">
          <cell r="B1195" t="str">
            <v>SLT0000794</v>
          </cell>
          <cell r="C1195" t="str">
            <v>01.06.08.005</v>
          </cell>
        </row>
        <row r="1196">
          <cell r="B1196" t="str">
            <v>SLT0000814</v>
          </cell>
          <cell r="C1196" t="str">
            <v>01.06.08.006</v>
          </cell>
        </row>
        <row r="1197">
          <cell r="B1197" t="str">
            <v>SLT0000813</v>
          </cell>
          <cell r="C1197" t="str">
            <v>01.06.08.007</v>
          </cell>
        </row>
        <row r="1198">
          <cell r="B1198" t="str">
            <v>SLT0000820</v>
          </cell>
          <cell r="C1198" t="str">
            <v>01.06.08.008</v>
          </cell>
        </row>
        <row r="1199">
          <cell r="B1199" t="str">
            <v>SLT0000824</v>
          </cell>
          <cell r="C1199" t="str">
            <v>01.06.08.009</v>
          </cell>
        </row>
        <row r="1200">
          <cell r="B1200" t="str">
            <v>SCS0003484</v>
          </cell>
          <cell r="C1200" t="str">
            <v>01.06.09.011</v>
          </cell>
        </row>
        <row r="1201">
          <cell r="B1201" t="str">
            <v>SCS0003486</v>
          </cell>
          <cell r="C1201" t="str">
            <v>01.06.09.012</v>
          </cell>
        </row>
        <row r="1202">
          <cell r="B1202" t="str">
            <v>SCS0003485</v>
          </cell>
          <cell r="C1202" t="str">
            <v>01.06.09.013</v>
          </cell>
        </row>
        <row r="1203">
          <cell r="B1203" t="str">
            <v>SCS0003487</v>
          </cell>
          <cell r="C1203" t="str">
            <v>01.06.09.014</v>
          </cell>
        </row>
        <row r="1204">
          <cell r="B1204" t="str">
            <v>SLT0001662</v>
          </cell>
          <cell r="C1204" t="str">
            <v>01.06.09.015</v>
          </cell>
        </row>
        <row r="1205">
          <cell r="B1205" t="str">
            <v>SLT0001661</v>
          </cell>
          <cell r="C1205" t="str">
            <v>01.06.09.016</v>
          </cell>
        </row>
        <row r="1206">
          <cell r="B1206" t="str">
            <v>SLT0001663</v>
          </cell>
          <cell r="C1206" t="str">
            <v>01.06.09.017</v>
          </cell>
        </row>
        <row r="1207">
          <cell r="B1207" t="str">
            <v>SLT0001664</v>
          </cell>
          <cell r="C1207" t="str">
            <v>01.06.09.018</v>
          </cell>
        </row>
        <row r="1208">
          <cell r="B1208" t="str">
            <v>SLT0001972</v>
          </cell>
          <cell r="C1208" t="str">
            <v>01.06.09.025</v>
          </cell>
        </row>
        <row r="1209">
          <cell r="B1209" t="str">
            <v>SHT0000063</v>
          </cell>
          <cell r="C1209" t="str">
            <v>01.06.10.002</v>
          </cell>
        </row>
        <row r="1210">
          <cell r="B1210" t="str">
            <v>SHT0000592</v>
          </cell>
          <cell r="C1210" t="str">
            <v>01.06.11.001</v>
          </cell>
        </row>
        <row r="1211">
          <cell r="B1211" t="str">
            <v>SHT0000593</v>
          </cell>
          <cell r="C1211" t="str">
            <v>01.06.11.002</v>
          </cell>
        </row>
        <row r="1212">
          <cell r="B1212" t="str">
            <v>SHT0000579</v>
          </cell>
          <cell r="C1212" t="str">
            <v>01.06.11.003</v>
          </cell>
        </row>
        <row r="1213">
          <cell r="B1213" t="str">
            <v>SHT0000578</v>
          </cell>
          <cell r="C1213" t="str">
            <v>01.06.11.004</v>
          </cell>
        </row>
        <row r="1214">
          <cell r="B1214" t="str">
            <v>SHT0002051</v>
          </cell>
          <cell r="C1214" t="str">
            <v>01.06.11.005</v>
          </cell>
        </row>
        <row r="1215">
          <cell r="B1215" t="str">
            <v>SHT0000491</v>
          </cell>
          <cell r="C1215" t="str">
            <v>01.06.12.001</v>
          </cell>
        </row>
        <row r="1216">
          <cell r="B1216" t="str">
            <v>SHT0000490</v>
          </cell>
          <cell r="C1216" t="str">
            <v>01.06.12.002</v>
          </cell>
        </row>
        <row r="1217">
          <cell r="B1217" t="str">
            <v>SHT0000531</v>
          </cell>
          <cell r="C1217" t="str">
            <v>01.06.12.003</v>
          </cell>
        </row>
        <row r="1218">
          <cell r="B1218" t="str">
            <v>SHT0000530</v>
          </cell>
          <cell r="C1218" t="str">
            <v>01.06.12.004</v>
          </cell>
        </row>
        <row r="1219">
          <cell r="B1219" t="str">
            <v>SHT0000489</v>
          </cell>
          <cell r="C1219" t="str">
            <v>01.06.12.005</v>
          </cell>
        </row>
        <row r="1220">
          <cell r="B1220" t="str">
            <v>SHT0000515</v>
          </cell>
          <cell r="C1220" t="str">
            <v>01.06.12.006</v>
          </cell>
        </row>
        <row r="1221">
          <cell r="B1221" t="str">
            <v>SHT0000551</v>
          </cell>
          <cell r="C1221" t="str">
            <v>01.06.12.006A</v>
          </cell>
        </row>
        <row r="1222">
          <cell r="B1222" t="str">
            <v>SHT0000516</v>
          </cell>
          <cell r="C1222" t="str">
            <v>01.06.12.007</v>
          </cell>
        </row>
        <row r="1223">
          <cell r="B1223" t="str">
            <v>SHT0000550</v>
          </cell>
          <cell r="C1223" t="str">
            <v>01.06.12.007A</v>
          </cell>
        </row>
        <row r="1224">
          <cell r="B1224" t="str">
            <v>SHT0000629</v>
          </cell>
          <cell r="C1224" t="str">
            <v>01.06.12.010</v>
          </cell>
        </row>
        <row r="1225">
          <cell r="B1225" t="str">
            <v>SHT0000630</v>
          </cell>
          <cell r="C1225" t="str">
            <v>01.06.12.011</v>
          </cell>
        </row>
        <row r="1226">
          <cell r="B1226" t="str">
            <v>SHT0000628</v>
          </cell>
          <cell r="C1226" t="str">
            <v>01.06.12.012</v>
          </cell>
        </row>
        <row r="1227">
          <cell r="B1227" t="str">
            <v>SHT0000694</v>
          </cell>
          <cell r="C1227" t="str">
            <v>01.06.12.013</v>
          </cell>
        </row>
        <row r="1228">
          <cell r="B1228" t="str">
            <v>SHT0000693</v>
          </cell>
          <cell r="C1228" t="str">
            <v>01.06.12.014</v>
          </cell>
        </row>
        <row r="1229">
          <cell r="B1229" t="str">
            <v>SHT0000695</v>
          </cell>
          <cell r="C1229" t="str">
            <v>01.06.12.015</v>
          </cell>
        </row>
        <row r="1230">
          <cell r="B1230" t="str">
            <v>SHT0000687</v>
          </cell>
          <cell r="C1230" t="str">
            <v>01.06.12.018</v>
          </cell>
        </row>
        <row r="1231">
          <cell r="B1231" t="str">
            <v>SCS0004306</v>
          </cell>
          <cell r="C1231" t="str">
            <v>01.06.13.001</v>
          </cell>
        </row>
        <row r="1232">
          <cell r="B1232" t="str">
            <v>SCS0004307</v>
          </cell>
          <cell r="C1232" t="str">
            <v>01.06.13.002</v>
          </cell>
        </row>
        <row r="1233">
          <cell r="B1233" t="str">
            <v>SCS0004308</v>
          </cell>
          <cell r="C1233" t="str">
            <v>01.06.13.003</v>
          </cell>
        </row>
        <row r="1234">
          <cell r="B1234" t="str">
            <v>SCS0005543</v>
          </cell>
          <cell r="C1234" t="str">
            <v>01.06.13.004</v>
          </cell>
        </row>
        <row r="1235">
          <cell r="B1235" t="str">
            <v>SCS0005544</v>
          </cell>
          <cell r="C1235" t="str">
            <v>01.06.13.005</v>
          </cell>
        </row>
        <row r="1236">
          <cell r="B1236" t="str">
            <v>SCS0005545</v>
          </cell>
          <cell r="C1236" t="str">
            <v>01.06.13.006</v>
          </cell>
        </row>
        <row r="1237">
          <cell r="B1237" t="str">
            <v>SCS0004071</v>
          </cell>
          <cell r="C1237" t="str">
            <v>01.06.14.001</v>
          </cell>
        </row>
        <row r="1238">
          <cell r="B1238" t="str">
            <v>SCS0004073</v>
          </cell>
          <cell r="C1238" t="str">
            <v>01.06.14.002</v>
          </cell>
        </row>
        <row r="1239">
          <cell r="B1239" t="str">
            <v>SCS0004035</v>
          </cell>
          <cell r="C1239" t="str">
            <v>01.06.14.003</v>
          </cell>
        </row>
        <row r="1240">
          <cell r="B1240" t="str">
            <v>SCS0004027</v>
          </cell>
          <cell r="C1240" t="str">
            <v>01.06.14.004</v>
          </cell>
        </row>
        <row r="1241">
          <cell r="B1241" t="str">
            <v>SCS0004143</v>
          </cell>
          <cell r="C1241" t="str">
            <v>01.06.14.005</v>
          </cell>
        </row>
        <row r="1242">
          <cell r="B1242" t="str">
            <v>SCS0004146</v>
          </cell>
          <cell r="C1242" t="str">
            <v>01.06.14.006</v>
          </cell>
        </row>
        <row r="1243">
          <cell r="B1243" t="str">
            <v>SCS0004122</v>
          </cell>
          <cell r="C1243" t="str">
            <v>01.06.14.007</v>
          </cell>
        </row>
        <row r="1244">
          <cell r="B1244" t="str">
            <v>SCS0004120</v>
          </cell>
          <cell r="C1244" t="str">
            <v>01.06.14.008</v>
          </cell>
        </row>
        <row r="1245">
          <cell r="B1245" t="str">
            <v>SCS0004239</v>
          </cell>
          <cell r="C1245" t="str">
            <v>01.06.14.009</v>
          </cell>
        </row>
        <row r="1246">
          <cell r="B1246" t="str">
            <v>SCS0004238</v>
          </cell>
          <cell r="C1246" t="str">
            <v>01.06.14.010</v>
          </cell>
        </row>
        <row r="1247">
          <cell r="B1247" t="str">
            <v>SCS0010802</v>
          </cell>
          <cell r="C1247" t="str">
            <v>01.06.14.010A</v>
          </cell>
        </row>
        <row r="1248">
          <cell r="B1248" t="str">
            <v>SCS0004209</v>
          </cell>
          <cell r="C1248" t="str">
            <v>01.06.14.011</v>
          </cell>
        </row>
        <row r="1249">
          <cell r="B1249" t="str">
            <v>SCS0004210</v>
          </cell>
          <cell r="C1249" t="str">
            <v>01.06.14.012</v>
          </cell>
        </row>
        <row r="1250">
          <cell r="B1250" t="str">
            <v>SCS0010801</v>
          </cell>
          <cell r="C1250" t="str">
            <v>01.06.14.012A</v>
          </cell>
        </row>
        <row r="1251">
          <cell r="B1251" t="str">
            <v>SHT0000237</v>
          </cell>
          <cell r="C1251" t="str">
            <v>01.06.15.001</v>
          </cell>
        </row>
        <row r="1252">
          <cell r="B1252" t="str">
            <v>SHT0000236</v>
          </cell>
          <cell r="C1252" t="str">
            <v>01.06.15.002</v>
          </cell>
        </row>
        <row r="1253">
          <cell r="B1253" t="str">
            <v>SHT0001687</v>
          </cell>
          <cell r="C1253" t="str">
            <v>01.06.15.003</v>
          </cell>
        </row>
        <row r="1254">
          <cell r="B1254" t="str">
            <v>SHT0001692</v>
          </cell>
          <cell r="C1254" t="str">
            <v>01.06.15.004</v>
          </cell>
        </row>
        <row r="1255">
          <cell r="B1255" t="str">
            <v>SHT0001650</v>
          </cell>
          <cell r="C1255" t="str">
            <v>01.06.15.005</v>
          </cell>
        </row>
        <row r="1256">
          <cell r="B1256" t="str">
            <v>SHT0000439</v>
          </cell>
          <cell r="C1256" t="str">
            <v>01.06.16.001</v>
          </cell>
        </row>
        <row r="1257">
          <cell r="B1257" t="str">
            <v>SLT0001626</v>
          </cell>
          <cell r="C1257" t="str">
            <v>01.06.16.006</v>
          </cell>
        </row>
        <row r="1258">
          <cell r="C1258" t="str">
            <v>01.06.16.007</v>
          </cell>
        </row>
        <row r="1259">
          <cell r="B1259" t="str">
            <v>SCS0005546</v>
          </cell>
          <cell r="C1259" t="str">
            <v>01.06.17.001</v>
          </cell>
        </row>
        <row r="1260">
          <cell r="B1260" t="str">
            <v>SCS0005547</v>
          </cell>
          <cell r="C1260" t="str">
            <v>01.06.17.002</v>
          </cell>
        </row>
        <row r="1261">
          <cell r="B1261" t="str">
            <v>SCS0005548</v>
          </cell>
          <cell r="C1261" t="str">
            <v>01.06.17.003</v>
          </cell>
        </row>
        <row r="1262">
          <cell r="B1262" t="str">
            <v>SCS0005549</v>
          </cell>
          <cell r="C1262" t="str">
            <v>01.06.17.004</v>
          </cell>
        </row>
        <row r="1263">
          <cell r="B1263" t="str">
            <v>SCS0005550</v>
          </cell>
          <cell r="C1263" t="str">
            <v>01.06.17.005</v>
          </cell>
        </row>
        <row r="1264">
          <cell r="B1264" t="str">
            <v>SCS0005551</v>
          </cell>
          <cell r="C1264" t="str">
            <v>01.06.17.006</v>
          </cell>
        </row>
        <row r="1265">
          <cell r="B1265" t="str">
            <v>SCS0005552</v>
          </cell>
          <cell r="C1265" t="str">
            <v>01.06.17.007</v>
          </cell>
        </row>
        <row r="1266">
          <cell r="B1266" t="str">
            <v>SHT0000649</v>
          </cell>
          <cell r="C1266" t="str">
            <v>01.07.01.004</v>
          </cell>
        </row>
        <row r="1267">
          <cell r="B1267" t="str">
            <v>SHT0000648</v>
          </cell>
          <cell r="C1267" t="str">
            <v>01.07.01.005</v>
          </cell>
        </row>
        <row r="1268">
          <cell r="B1268" t="str">
            <v>SHT0000524</v>
          </cell>
          <cell r="C1268" t="str">
            <v>01.07.01.006</v>
          </cell>
        </row>
        <row r="1269">
          <cell r="B1269" t="str">
            <v>SHT0000523</v>
          </cell>
          <cell r="C1269" t="str">
            <v>01.07.01.007</v>
          </cell>
        </row>
        <row r="1270">
          <cell r="B1270" t="str">
            <v>SHT0002056</v>
          </cell>
          <cell r="C1270" t="str">
            <v>01.07.01.008</v>
          </cell>
        </row>
        <row r="1271">
          <cell r="B1271" t="str">
            <v>SHT0000646</v>
          </cell>
          <cell r="C1271" t="str">
            <v>01.07.01.009</v>
          </cell>
        </row>
        <row r="1272">
          <cell r="B1272" t="str">
            <v>SHT0000646</v>
          </cell>
          <cell r="C1272" t="str">
            <v>01.07.01.009A</v>
          </cell>
        </row>
        <row r="1273">
          <cell r="B1273" t="str">
            <v>SHT0002022</v>
          </cell>
          <cell r="C1273" t="str">
            <v>01.07.01.012</v>
          </cell>
        </row>
        <row r="1274">
          <cell r="B1274" t="str">
            <v>SHT0000484</v>
          </cell>
          <cell r="C1274" t="str">
            <v>01.07.01.014</v>
          </cell>
        </row>
        <row r="1275">
          <cell r="B1275" t="str">
            <v>SHT0000514</v>
          </cell>
          <cell r="C1275" t="str">
            <v>01.07.01.015</v>
          </cell>
        </row>
        <row r="1276">
          <cell r="B1276" t="str">
            <v>SHT0000625</v>
          </cell>
          <cell r="C1276" t="str">
            <v>01.07.01.015A</v>
          </cell>
        </row>
        <row r="1277">
          <cell r="B1277" t="str">
            <v>SHT0002023</v>
          </cell>
          <cell r="C1277" t="str">
            <v>01.07.01.017</v>
          </cell>
        </row>
        <row r="1278">
          <cell r="B1278" t="str">
            <v>SHT0000678</v>
          </cell>
          <cell r="C1278" t="str">
            <v>01.07.01.018</v>
          </cell>
        </row>
        <row r="1279">
          <cell r="B1279" t="str">
            <v>SHT0000567</v>
          </cell>
          <cell r="C1279" t="str">
            <v>01.07.01.022</v>
          </cell>
        </row>
        <row r="1280">
          <cell r="B1280" t="str">
            <v>SHT0000569</v>
          </cell>
          <cell r="C1280" t="str">
            <v>01.07.01.023</v>
          </cell>
        </row>
        <row r="1281">
          <cell r="B1281" t="str">
            <v>SHT0000710</v>
          </cell>
          <cell r="C1281" t="str">
            <v>01.07.01.025</v>
          </cell>
        </row>
        <row r="1282">
          <cell r="B1282" t="str">
            <v>SHT0000679</v>
          </cell>
          <cell r="C1282" t="str">
            <v>01.07.01.026</v>
          </cell>
        </row>
        <row r="1283">
          <cell r="B1283" t="str">
            <v>SHT0000680</v>
          </cell>
          <cell r="C1283" t="str">
            <v>01.07.01.027</v>
          </cell>
        </row>
        <row r="1284">
          <cell r="B1284" t="str">
            <v>SHT0000607</v>
          </cell>
          <cell r="C1284" t="str">
            <v>01.07.01.028</v>
          </cell>
        </row>
        <row r="1285">
          <cell r="B1285" t="str">
            <v>SHT0000609</v>
          </cell>
          <cell r="C1285" t="str">
            <v>01.07.01.029</v>
          </cell>
        </row>
        <row r="1286">
          <cell r="B1286" t="str">
            <v>SHT0000616</v>
          </cell>
          <cell r="C1286" t="str">
            <v>01.07.01.034A</v>
          </cell>
        </row>
        <row r="1287">
          <cell r="B1287" t="str">
            <v>SHT0002001</v>
          </cell>
          <cell r="C1287" t="str">
            <v>01.07.01.036</v>
          </cell>
        </row>
        <row r="1288">
          <cell r="B1288" t="str">
            <v>SHT0002002</v>
          </cell>
          <cell r="C1288" t="str">
            <v>01.07.01.037</v>
          </cell>
        </row>
        <row r="1289">
          <cell r="B1289" t="str">
            <v>SHT0000546</v>
          </cell>
          <cell r="C1289" t="str">
            <v>01.07.01.038</v>
          </cell>
        </row>
        <row r="1290">
          <cell r="B1290" t="str">
            <v>SHT0000698</v>
          </cell>
          <cell r="C1290" t="str">
            <v>01.07.01.038A</v>
          </cell>
        </row>
        <row r="1291">
          <cell r="B1291" t="str">
            <v>SHT0001575</v>
          </cell>
          <cell r="C1291" t="str">
            <v>01.07.01.038B</v>
          </cell>
        </row>
        <row r="1292">
          <cell r="B1292" t="str">
            <v>SHT0000547</v>
          </cell>
          <cell r="C1292" t="str">
            <v>01.07.01.039</v>
          </cell>
        </row>
        <row r="1293">
          <cell r="B1293" t="str">
            <v>SHT0000788</v>
          </cell>
          <cell r="C1293" t="str">
            <v>01.07.01.039A</v>
          </cell>
        </row>
        <row r="1294">
          <cell r="B1294" t="str">
            <v>SHT0001581</v>
          </cell>
          <cell r="C1294" t="str">
            <v>01.07.01.039B</v>
          </cell>
        </row>
        <row r="1295">
          <cell r="B1295" t="str">
            <v>SHT0000545</v>
          </cell>
          <cell r="C1295" t="str">
            <v>01.07.01.040</v>
          </cell>
        </row>
        <row r="1296">
          <cell r="B1296" t="str">
            <v>SHT0000700</v>
          </cell>
          <cell r="C1296" t="str">
            <v>01.07.01.040A</v>
          </cell>
        </row>
        <row r="1297">
          <cell r="B1297" t="str">
            <v>SHT0001576</v>
          </cell>
          <cell r="C1297" t="str">
            <v>01.07.01.040B</v>
          </cell>
        </row>
        <row r="1298">
          <cell r="B1298" t="str">
            <v>SHT0000548</v>
          </cell>
          <cell r="C1298" t="str">
            <v>01.07.01.041</v>
          </cell>
        </row>
        <row r="1299">
          <cell r="B1299" t="str">
            <v>SHT0000787</v>
          </cell>
          <cell r="C1299" t="str">
            <v>01.07.01.041A</v>
          </cell>
        </row>
        <row r="1300">
          <cell r="B1300" t="str">
            <v>SHT0001582</v>
          </cell>
          <cell r="C1300" t="str">
            <v>01.07.01.041B</v>
          </cell>
        </row>
        <row r="1301">
          <cell r="B1301" t="str">
            <v>SHT0000614</v>
          </cell>
          <cell r="C1301" t="str">
            <v>01.07.01.042</v>
          </cell>
        </row>
        <row r="1302">
          <cell r="B1302" t="str">
            <v>SHT0000614</v>
          </cell>
          <cell r="C1302" t="str">
            <v>01.07.01.032</v>
          </cell>
        </row>
        <row r="1303">
          <cell r="B1303" t="str">
            <v>SHT0000605</v>
          </cell>
          <cell r="C1303" t="str">
            <v>01.07.01.043</v>
          </cell>
        </row>
        <row r="1304">
          <cell r="B1304" t="str">
            <v>SHT0000601</v>
          </cell>
          <cell r="C1304" t="str">
            <v>01.07.01.044</v>
          </cell>
        </row>
        <row r="1305">
          <cell r="B1305" t="str">
            <v>SHT0000601</v>
          </cell>
          <cell r="C1305" t="str">
            <v>01.07.01.033</v>
          </cell>
        </row>
        <row r="1306">
          <cell r="B1306" t="str">
            <v>SHT0000622</v>
          </cell>
          <cell r="C1306" t="str">
            <v>01.07.01.045</v>
          </cell>
        </row>
        <row r="1307">
          <cell r="B1307" t="str">
            <v>SHT0000596</v>
          </cell>
          <cell r="C1307" t="str">
            <v>01.07.01.046</v>
          </cell>
        </row>
        <row r="1308">
          <cell r="B1308" t="str">
            <v>SHT0000581</v>
          </cell>
          <cell r="C1308" t="str">
            <v>01.07.01.047</v>
          </cell>
        </row>
        <row r="1309">
          <cell r="B1309" t="str">
            <v>SHT0000584</v>
          </cell>
          <cell r="C1309" t="str">
            <v>01.07.01.048</v>
          </cell>
        </row>
        <row r="1310">
          <cell r="B1310" t="str">
            <v>SHT0000642</v>
          </cell>
          <cell r="C1310" t="str">
            <v>01.07.01.049</v>
          </cell>
        </row>
        <row r="1311">
          <cell r="B1311" t="str">
            <v>SHT0000644</v>
          </cell>
          <cell r="C1311" t="str">
            <v>01.07.01.050</v>
          </cell>
        </row>
        <row r="1312">
          <cell r="B1312" t="str">
            <v>SHT0000645</v>
          </cell>
          <cell r="C1312" t="str">
            <v>01.07.01.051</v>
          </cell>
        </row>
        <row r="1313">
          <cell r="B1313" t="str">
            <v>SHT0000613</v>
          </cell>
          <cell r="C1313" t="str">
            <v>01.07.01.052</v>
          </cell>
        </row>
        <row r="1314">
          <cell r="B1314" t="str">
            <v>SHT0000725</v>
          </cell>
          <cell r="C1314" t="str">
            <v>01.07.01.059</v>
          </cell>
        </row>
        <row r="1315">
          <cell r="B1315" t="str">
            <v>SHT0000588</v>
          </cell>
          <cell r="C1315" t="str">
            <v>01.07.01.060</v>
          </cell>
        </row>
        <row r="1316">
          <cell r="B1316" t="str">
            <v>SHT0000587</v>
          </cell>
          <cell r="C1316" t="str">
            <v>01.07.01.061</v>
          </cell>
        </row>
        <row r="1317">
          <cell r="B1317" t="str">
            <v>SHT0000573</v>
          </cell>
          <cell r="C1317" t="str">
            <v>01.07.01.062</v>
          </cell>
        </row>
        <row r="1318">
          <cell r="B1318" t="str">
            <v>SHT0000575</v>
          </cell>
          <cell r="C1318" t="str">
            <v>01.07.01.063</v>
          </cell>
        </row>
        <row r="1319">
          <cell r="B1319" t="str">
            <v>SHT0000702</v>
          </cell>
          <cell r="C1319" t="str">
            <v>01.07.01.064A</v>
          </cell>
        </row>
        <row r="1320">
          <cell r="B1320" t="str">
            <v>SHT0001578</v>
          </cell>
          <cell r="C1320" t="str">
            <v>01.07.01.064B</v>
          </cell>
        </row>
        <row r="1321">
          <cell r="B1321" t="str">
            <v>SHT0000703</v>
          </cell>
          <cell r="C1321" t="str">
            <v>01.07.01.065A</v>
          </cell>
        </row>
        <row r="1322">
          <cell r="B1322" t="str">
            <v>SHT0001577</v>
          </cell>
          <cell r="C1322" t="str">
            <v>01.07.01.065B</v>
          </cell>
        </row>
        <row r="1323">
          <cell r="B1323" t="str">
            <v>SHT0000790</v>
          </cell>
          <cell r="C1323" t="str">
            <v>01.07.01.066A</v>
          </cell>
        </row>
        <row r="1324">
          <cell r="B1324" t="str">
            <v>SHT0001583</v>
          </cell>
          <cell r="C1324" t="str">
            <v>01.07.01.066B</v>
          </cell>
        </row>
        <row r="1325">
          <cell r="B1325" t="str">
            <v>SHT0000638</v>
          </cell>
          <cell r="C1325" t="str">
            <v>01.07.01.067</v>
          </cell>
        </row>
        <row r="1326">
          <cell r="B1326" t="str">
            <v>SHT0000789</v>
          </cell>
          <cell r="C1326" t="str">
            <v>01.07.01.067A</v>
          </cell>
        </row>
        <row r="1327">
          <cell r="B1327" t="str">
            <v>SHT0001584</v>
          </cell>
          <cell r="C1327" t="str">
            <v>01.07.01.067B</v>
          </cell>
        </row>
        <row r="1328">
          <cell r="B1328" t="str">
            <v>SHT0000705</v>
          </cell>
          <cell r="C1328" t="str">
            <v>01.07.01.068A</v>
          </cell>
        </row>
        <row r="1329">
          <cell r="B1329" t="str">
            <v>SHT0001580</v>
          </cell>
          <cell r="C1329" t="str">
            <v>01.07.01.068B</v>
          </cell>
        </row>
        <row r="1330">
          <cell r="B1330" t="str">
            <v>SHT0000704</v>
          </cell>
          <cell r="C1330" t="str">
            <v>01.07.01.069A</v>
          </cell>
        </row>
        <row r="1331">
          <cell r="B1331" t="str">
            <v>SHT0001579</v>
          </cell>
          <cell r="C1331" t="str">
            <v>01.07.01.069B</v>
          </cell>
        </row>
        <row r="1332">
          <cell r="B1332" t="str">
            <v>SHT0000791</v>
          </cell>
          <cell r="C1332" t="str">
            <v>01.07.01.070A</v>
          </cell>
        </row>
        <row r="1333">
          <cell r="B1333" t="str">
            <v>SHT0001586</v>
          </cell>
          <cell r="C1333" t="str">
            <v>01.07.01.070B</v>
          </cell>
        </row>
        <row r="1334">
          <cell r="B1334" t="str">
            <v>SHT0000792</v>
          </cell>
          <cell r="C1334" t="str">
            <v>01.07.01.071A</v>
          </cell>
        </row>
        <row r="1335">
          <cell r="B1335" t="str">
            <v>SHT0001585</v>
          </cell>
          <cell r="C1335" t="str">
            <v>01.07.01.071B</v>
          </cell>
        </row>
        <row r="1336">
          <cell r="B1336" t="str">
            <v>SHT0000623</v>
          </cell>
          <cell r="C1336" t="str">
            <v>01.07.01.073</v>
          </cell>
        </row>
        <row r="1337">
          <cell r="B1337" t="str">
            <v>SHT0000528</v>
          </cell>
          <cell r="C1337" t="str">
            <v>01.07.01.074</v>
          </cell>
        </row>
        <row r="1338">
          <cell r="B1338" t="str">
            <v>SHT0000553</v>
          </cell>
          <cell r="C1338" t="str">
            <v>01.07.01.075</v>
          </cell>
        </row>
        <row r="1339">
          <cell r="B1339" t="str">
            <v>SHT0000552</v>
          </cell>
          <cell r="C1339" t="str">
            <v>01.07.01.076</v>
          </cell>
        </row>
        <row r="1340">
          <cell r="B1340" t="str">
            <v>SHT0000549</v>
          </cell>
          <cell r="C1340" t="str">
            <v>01.07.01.081</v>
          </cell>
        </row>
        <row r="1341">
          <cell r="B1341" t="str">
            <v>SHT0000682</v>
          </cell>
          <cell r="C1341" t="str">
            <v>01.07.01.082</v>
          </cell>
        </row>
        <row r="1342">
          <cell r="B1342" t="str">
            <v>SHT0000785</v>
          </cell>
          <cell r="C1342" t="str">
            <v>01.07.01.083</v>
          </cell>
        </row>
        <row r="1343">
          <cell r="B1343" t="str">
            <v>SHT0000657</v>
          </cell>
          <cell r="C1343" t="str">
            <v>01.07.01.084</v>
          </cell>
        </row>
        <row r="1344">
          <cell r="B1344" t="str">
            <v>SHT0000685</v>
          </cell>
          <cell r="C1344" t="str">
            <v>01.07.01.085</v>
          </cell>
        </row>
        <row r="1345">
          <cell r="B1345" t="str">
            <v>SHT0000626</v>
          </cell>
          <cell r="C1345" t="str">
            <v>01.07.01.086</v>
          </cell>
        </row>
        <row r="1346">
          <cell r="B1346" t="str">
            <v>SHT0000684</v>
          </cell>
          <cell r="C1346" t="str">
            <v>01.07.01.090</v>
          </cell>
        </row>
        <row r="1347">
          <cell r="B1347" t="str">
            <v>SHT0001589</v>
          </cell>
          <cell r="C1347" t="str">
            <v>01.07.01.091</v>
          </cell>
        </row>
        <row r="1348">
          <cell r="B1348" t="str">
            <v>SHT0001592</v>
          </cell>
          <cell r="C1348" t="str">
            <v>01.07.01.092</v>
          </cell>
        </row>
        <row r="1349">
          <cell r="B1349" t="str">
            <v>SHT0001595</v>
          </cell>
          <cell r="C1349" t="str">
            <v>01.07.01.094</v>
          </cell>
        </row>
        <row r="1350">
          <cell r="B1350" t="str">
            <v>SHT0001588</v>
          </cell>
          <cell r="C1350" t="str">
            <v>01.07.01.095</v>
          </cell>
        </row>
        <row r="1351">
          <cell r="B1351" t="str">
            <v>SHT0001593</v>
          </cell>
          <cell r="C1351" t="str">
            <v>01.07.01.096</v>
          </cell>
        </row>
        <row r="1352">
          <cell r="B1352" t="str">
            <v>SHT0001596</v>
          </cell>
          <cell r="C1352" t="str">
            <v>01.07.01.098</v>
          </cell>
        </row>
        <row r="1353">
          <cell r="B1353" t="str">
            <v>SHT0001587</v>
          </cell>
          <cell r="C1353" t="str">
            <v>01.07.01.099</v>
          </cell>
        </row>
        <row r="1354">
          <cell r="B1354" t="str">
            <v>SHT0001594</v>
          </cell>
          <cell r="C1354" t="str">
            <v>01.07.01.100</v>
          </cell>
        </row>
        <row r="1355">
          <cell r="B1355" t="str">
            <v>SHT0001701</v>
          </cell>
          <cell r="C1355" t="str">
            <v>01.07.01.101</v>
          </cell>
        </row>
        <row r="1356">
          <cell r="B1356" t="str">
            <v>SHT0000688</v>
          </cell>
          <cell r="C1356" t="str">
            <v>01.07.01.102</v>
          </cell>
        </row>
        <row r="1357">
          <cell r="B1357" t="str">
            <v>SHT0000724</v>
          </cell>
          <cell r="C1357" t="str">
            <v>01.07.01.103</v>
          </cell>
        </row>
        <row r="1358">
          <cell r="B1358" t="str">
            <v>SHT0000711</v>
          </cell>
          <cell r="C1358" t="str">
            <v>01.07.01.104</v>
          </cell>
        </row>
        <row r="1359">
          <cell r="B1359" t="str">
            <v>SHT0000721</v>
          </cell>
          <cell r="C1359" t="str">
            <v>01.07.01.105</v>
          </cell>
        </row>
        <row r="1360">
          <cell r="B1360" t="str">
            <v>SLT0000900</v>
          </cell>
          <cell r="C1360" t="str">
            <v>01.07.02.011</v>
          </cell>
        </row>
        <row r="1361">
          <cell r="B1361" t="str">
            <v>SLT0002091</v>
          </cell>
          <cell r="C1361" t="str">
            <v>01.07.02.016</v>
          </cell>
        </row>
        <row r="1362">
          <cell r="B1362" t="str">
            <v>SLT0002092</v>
          </cell>
          <cell r="C1362" t="str">
            <v>01.07.02.017</v>
          </cell>
        </row>
        <row r="1363">
          <cell r="B1363" t="str">
            <v>SLT0002093</v>
          </cell>
          <cell r="C1363" t="str">
            <v>01.07.02.018</v>
          </cell>
        </row>
        <row r="1364">
          <cell r="B1364" t="str">
            <v>SLT0002094</v>
          </cell>
          <cell r="C1364" t="str">
            <v>01.07.02.019</v>
          </cell>
        </row>
        <row r="1365">
          <cell r="B1365" t="str">
            <v>SLT0002095</v>
          </cell>
          <cell r="C1365" t="str">
            <v>01.07.02.020</v>
          </cell>
        </row>
        <row r="1366">
          <cell r="B1366" t="str">
            <v>SLT0002096</v>
          </cell>
          <cell r="C1366" t="str">
            <v>01.07.02.021</v>
          </cell>
        </row>
        <row r="1367">
          <cell r="B1367" t="str">
            <v>SLT0002097</v>
          </cell>
          <cell r="C1367" t="str">
            <v>01.07.02.022</v>
          </cell>
        </row>
        <row r="1368">
          <cell r="B1368" t="str">
            <v>SLT0002098</v>
          </cell>
          <cell r="C1368" t="str">
            <v>01.07.02.023</v>
          </cell>
        </row>
        <row r="1369">
          <cell r="B1369" t="str">
            <v>SLT0002099</v>
          </cell>
          <cell r="C1369" t="str">
            <v>01.07.02.024</v>
          </cell>
        </row>
        <row r="1370">
          <cell r="B1370" t="str">
            <v>SLT0002100</v>
          </cell>
          <cell r="C1370" t="str">
            <v>01.07.02.025</v>
          </cell>
        </row>
        <row r="1371">
          <cell r="B1371" t="str">
            <v>SLT0000172</v>
          </cell>
          <cell r="C1371" t="str">
            <v>01.07.02.026</v>
          </cell>
        </row>
        <row r="1372">
          <cell r="B1372" t="str">
            <v>SLT0000171</v>
          </cell>
          <cell r="C1372" t="str">
            <v>01.07.02.027</v>
          </cell>
        </row>
        <row r="1373">
          <cell r="B1373" t="str">
            <v>SLT0000173</v>
          </cell>
          <cell r="C1373" t="str">
            <v>01.07.02.028</v>
          </cell>
        </row>
        <row r="1374">
          <cell r="B1374" t="str">
            <v>SLT0000190</v>
          </cell>
          <cell r="C1374" t="str">
            <v>01.07.02.029</v>
          </cell>
        </row>
        <row r="1375">
          <cell r="B1375" t="str">
            <v>SLT0000188</v>
          </cell>
          <cell r="C1375" t="str">
            <v>01.07.02.030</v>
          </cell>
        </row>
        <row r="1376">
          <cell r="B1376" t="str">
            <v>SLT0000189</v>
          </cell>
          <cell r="C1376" t="str">
            <v>01.07.02.031</v>
          </cell>
        </row>
        <row r="1377">
          <cell r="B1377" t="str">
            <v>SLT0000221</v>
          </cell>
          <cell r="C1377" t="str">
            <v>01.07.02.033</v>
          </cell>
        </row>
        <row r="1378">
          <cell r="B1378" t="str">
            <v>SLT0000275</v>
          </cell>
          <cell r="C1378" t="str">
            <v>01.07.02.035</v>
          </cell>
        </row>
        <row r="1379">
          <cell r="B1379" t="str">
            <v>SLT0000207</v>
          </cell>
          <cell r="C1379" t="str">
            <v>01.07.02.036</v>
          </cell>
        </row>
        <row r="1380">
          <cell r="B1380" t="str">
            <v>SLT0001013</v>
          </cell>
          <cell r="C1380" t="str">
            <v>01.07.02.041</v>
          </cell>
        </row>
        <row r="1381">
          <cell r="B1381" t="str">
            <v>SLT0001009</v>
          </cell>
          <cell r="C1381" t="str">
            <v>01.07.02.044</v>
          </cell>
        </row>
        <row r="1382">
          <cell r="B1382" t="str">
            <v>SLT0001014</v>
          </cell>
          <cell r="C1382" t="str">
            <v>01.07.02.045</v>
          </cell>
        </row>
        <row r="1383">
          <cell r="B1383" t="str">
            <v>SLT0001004</v>
          </cell>
          <cell r="C1383" t="str">
            <v>01.07.02.049</v>
          </cell>
        </row>
        <row r="1384">
          <cell r="B1384" t="str">
            <v>SLT0000692</v>
          </cell>
          <cell r="C1384" t="str">
            <v>01.07.03.025</v>
          </cell>
        </row>
        <row r="1385">
          <cell r="B1385" t="str">
            <v>SLT0000693</v>
          </cell>
          <cell r="C1385" t="str">
            <v>01.07.03.026</v>
          </cell>
        </row>
        <row r="1386">
          <cell r="B1386" t="str">
            <v>SLT0000728</v>
          </cell>
          <cell r="C1386" t="str">
            <v>01.07.03.027</v>
          </cell>
        </row>
        <row r="1387">
          <cell r="B1387" t="str">
            <v>SLT0000729</v>
          </cell>
          <cell r="C1387" t="str">
            <v>01.07.03.028</v>
          </cell>
        </row>
        <row r="1388">
          <cell r="B1388" t="str">
            <v>SLT0000730</v>
          </cell>
          <cell r="C1388" t="str">
            <v>01.07.03.029</v>
          </cell>
        </row>
        <row r="1389">
          <cell r="B1389" t="str">
            <v>SLT0000768</v>
          </cell>
          <cell r="C1389" t="str">
            <v>01.07.03.030</v>
          </cell>
        </row>
        <row r="1390">
          <cell r="B1390" t="str">
            <v>SLT0000701</v>
          </cell>
          <cell r="C1390" t="str">
            <v>01.07.03.031</v>
          </cell>
        </row>
        <row r="1391">
          <cell r="B1391" t="str">
            <v>SLT0000702</v>
          </cell>
          <cell r="C1391" t="str">
            <v>01.07.03.032</v>
          </cell>
        </row>
        <row r="1392">
          <cell r="B1392" t="str">
            <v>SLT0000760</v>
          </cell>
          <cell r="C1392" t="str">
            <v>01.07.03.033</v>
          </cell>
        </row>
        <row r="1393">
          <cell r="B1393" t="str">
            <v>SLT0000761</v>
          </cell>
          <cell r="C1393" t="str">
            <v>01.07.03.034</v>
          </cell>
        </row>
        <row r="1394">
          <cell r="B1394" t="str">
            <v>SLT0000762</v>
          </cell>
          <cell r="C1394" t="str">
            <v>01.07.03.035</v>
          </cell>
        </row>
        <row r="1395">
          <cell r="B1395" t="str">
            <v>SLT0001633</v>
          </cell>
          <cell r="C1395" t="str">
            <v>01.07.03.036</v>
          </cell>
        </row>
        <row r="1396">
          <cell r="B1396" t="str">
            <v>SLT0000880</v>
          </cell>
          <cell r="C1396" t="str">
            <v>01.07.03.037</v>
          </cell>
        </row>
        <row r="1397">
          <cell r="B1397" t="str">
            <v>SLT0000881</v>
          </cell>
          <cell r="C1397" t="str">
            <v>01.07.03.038</v>
          </cell>
        </row>
        <row r="1398">
          <cell r="B1398" t="str">
            <v>SLT0000698</v>
          </cell>
          <cell r="C1398" t="str">
            <v>01.07.03.042</v>
          </cell>
        </row>
        <row r="1399">
          <cell r="B1399" t="str">
            <v>SLT0000699</v>
          </cell>
          <cell r="C1399" t="str">
            <v>01.07.03.043</v>
          </cell>
        </row>
        <row r="1400">
          <cell r="B1400" t="str">
            <v>SLT0000753</v>
          </cell>
          <cell r="C1400" t="str">
            <v>01.07.03.047</v>
          </cell>
        </row>
        <row r="1401">
          <cell r="B1401" t="str">
            <v>SLT0000758</v>
          </cell>
          <cell r="C1401" t="str">
            <v>01.07.03.048</v>
          </cell>
        </row>
        <row r="1402">
          <cell r="B1402" t="str">
            <v>SLT0000759</v>
          </cell>
          <cell r="C1402" t="str">
            <v>01.07.03.049</v>
          </cell>
        </row>
        <row r="1403">
          <cell r="B1403" t="str">
            <v>SLT0000745</v>
          </cell>
          <cell r="C1403" t="str">
            <v>01.07.03.050</v>
          </cell>
        </row>
        <row r="1404">
          <cell r="B1404" t="str">
            <v>SLT0000744</v>
          </cell>
          <cell r="C1404" t="str">
            <v>01.07.03.051</v>
          </cell>
        </row>
        <row r="1405">
          <cell r="B1405" t="str">
            <v>SLT0000770</v>
          </cell>
          <cell r="C1405" t="str">
            <v>01.07.03.056</v>
          </cell>
        </row>
        <row r="1406">
          <cell r="B1406" t="str">
            <v>SLT0000754</v>
          </cell>
          <cell r="C1406" t="str">
            <v>01.07.03.058</v>
          </cell>
        </row>
        <row r="1407">
          <cell r="B1407" t="str">
            <v>SLT0000755</v>
          </cell>
          <cell r="C1407" t="str">
            <v>01.07.03.059</v>
          </cell>
        </row>
        <row r="1408">
          <cell r="B1408" t="str">
            <v>SLT0001587</v>
          </cell>
          <cell r="C1408" t="str">
            <v>01.07.03.062A</v>
          </cell>
        </row>
        <row r="1409">
          <cell r="B1409" t="str">
            <v>SLT0001587</v>
          </cell>
          <cell r="C1409" t="str">
            <v>01.07.03.062</v>
          </cell>
        </row>
        <row r="1410">
          <cell r="B1410" t="str">
            <v>SLT0001632</v>
          </cell>
          <cell r="C1410" t="str">
            <v>01.07.03.063</v>
          </cell>
        </row>
        <row r="1411">
          <cell r="B1411" t="str">
            <v>SLT0001588</v>
          </cell>
          <cell r="C1411" t="str">
            <v>01.07.03.064A</v>
          </cell>
        </row>
        <row r="1412">
          <cell r="B1412" t="str">
            <v>SLT0001588</v>
          </cell>
          <cell r="C1412" t="str">
            <v>01.07.03.064</v>
          </cell>
        </row>
        <row r="1413">
          <cell r="B1413" t="str">
            <v>SLT0001630</v>
          </cell>
          <cell r="C1413" t="str">
            <v>01.07.03.065</v>
          </cell>
        </row>
        <row r="1414">
          <cell r="B1414" t="str">
            <v>SLT0001631</v>
          </cell>
          <cell r="C1414" t="str">
            <v>01.07.03.066</v>
          </cell>
        </row>
        <row r="1415">
          <cell r="B1415" t="str">
            <v>SHT0000240</v>
          </cell>
          <cell r="C1415" t="str">
            <v>01.07.04.009</v>
          </cell>
        </row>
        <row r="1416">
          <cell r="B1416" t="str">
            <v>SHT0000241</v>
          </cell>
          <cell r="C1416" t="str">
            <v>01.07.04.010</v>
          </cell>
        </row>
        <row r="1417">
          <cell r="B1417" t="str">
            <v>SHT0000242</v>
          </cell>
          <cell r="C1417" t="str">
            <v>01.07.04.011</v>
          </cell>
        </row>
        <row r="1418">
          <cell r="B1418" t="str">
            <v>SHT0000243</v>
          </cell>
          <cell r="C1418" t="str">
            <v>01.07.04.013</v>
          </cell>
        </row>
        <row r="1419">
          <cell r="B1419" t="str">
            <v>SHT0000227</v>
          </cell>
          <cell r="C1419" t="str">
            <v>01.07.04.016</v>
          </cell>
        </row>
        <row r="1420">
          <cell r="B1420" t="str">
            <v>SHT0000229</v>
          </cell>
          <cell r="C1420" t="str">
            <v>01.07.04.017</v>
          </cell>
        </row>
        <row r="1421">
          <cell r="B1421" t="str">
            <v>SHT0000226</v>
          </cell>
          <cell r="C1421" t="str">
            <v>01.07.04.018</v>
          </cell>
        </row>
        <row r="1422">
          <cell r="B1422" t="str">
            <v>SHT0000235</v>
          </cell>
          <cell r="C1422" t="str">
            <v>01.07.04.019</v>
          </cell>
        </row>
        <row r="1423">
          <cell r="B1423" t="str">
            <v>SHT0000234</v>
          </cell>
          <cell r="C1423" t="str">
            <v>01.07.04.020</v>
          </cell>
        </row>
        <row r="1424">
          <cell r="B1424" t="str">
            <v>SHT0000166</v>
          </cell>
          <cell r="C1424" t="str">
            <v>01.07.04.022</v>
          </cell>
        </row>
        <row r="1425">
          <cell r="B1425" t="str">
            <v>SHT0000167</v>
          </cell>
          <cell r="C1425" t="str">
            <v>01.07.04.023</v>
          </cell>
        </row>
        <row r="1426">
          <cell r="B1426" t="str">
            <v>SHT0000180</v>
          </cell>
          <cell r="C1426" t="str">
            <v>01.07.04.024</v>
          </cell>
        </row>
        <row r="1427">
          <cell r="B1427" t="str">
            <v>SHT0000180</v>
          </cell>
          <cell r="C1427" t="str">
            <v>01.07.04.024A</v>
          </cell>
        </row>
        <row r="1428">
          <cell r="B1428" t="str">
            <v>SHT0000188</v>
          </cell>
          <cell r="C1428" t="str">
            <v>01.07.04.025</v>
          </cell>
        </row>
        <row r="1429">
          <cell r="B1429" t="str">
            <v>SHT0000136</v>
          </cell>
          <cell r="C1429" t="str">
            <v>01.07.04.026</v>
          </cell>
        </row>
        <row r="1430">
          <cell r="B1430" t="str">
            <v>SHT0000136</v>
          </cell>
          <cell r="C1430" t="str">
            <v>01.07.04.026A</v>
          </cell>
        </row>
        <row r="1431">
          <cell r="B1431" t="str">
            <v>SHT0000222</v>
          </cell>
          <cell r="C1431" t="str">
            <v>01.07.04.027</v>
          </cell>
        </row>
        <row r="1432">
          <cell r="B1432" t="str">
            <v>SHT0000137</v>
          </cell>
          <cell r="C1432" t="str">
            <v>01.07.04.028</v>
          </cell>
        </row>
        <row r="1433">
          <cell r="B1433" t="str">
            <v>SHT0000137</v>
          </cell>
          <cell r="C1433" t="str">
            <v>01.07.04.028A</v>
          </cell>
        </row>
        <row r="1434">
          <cell r="B1434" t="str">
            <v>SHT0000225</v>
          </cell>
          <cell r="C1434" t="str">
            <v>01.07.04.029</v>
          </cell>
        </row>
        <row r="1435">
          <cell r="B1435" t="str">
            <v>SHT0000223</v>
          </cell>
          <cell r="C1435" t="str">
            <v>01.07.04.030</v>
          </cell>
        </row>
        <row r="1436">
          <cell r="B1436" t="str">
            <v>SHT0000423</v>
          </cell>
          <cell r="C1436" t="str">
            <v>01.07.04.031</v>
          </cell>
        </row>
        <row r="1437">
          <cell r="B1437" t="str">
            <v>SHT0000798</v>
          </cell>
          <cell r="C1437" t="str">
            <v>01.07.04.032</v>
          </cell>
        </row>
        <row r="1438">
          <cell r="B1438" t="str">
            <v>SHT0000797</v>
          </cell>
          <cell r="C1438" t="str">
            <v>01.07.04.033</v>
          </cell>
        </row>
        <row r="1439">
          <cell r="B1439" t="str">
            <v>SHT0000796</v>
          </cell>
          <cell r="C1439" t="str">
            <v>01.07.04.034</v>
          </cell>
        </row>
        <row r="1440">
          <cell r="B1440" t="str">
            <v>SHT0000795</v>
          </cell>
          <cell r="C1440" t="str">
            <v>01.07.04.035</v>
          </cell>
        </row>
        <row r="1441">
          <cell r="B1441" t="str">
            <v>SHT0000433</v>
          </cell>
          <cell r="C1441" t="str">
            <v>01.07.04.036</v>
          </cell>
        </row>
        <row r="1442">
          <cell r="B1442" t="str">
            <v>SHT0000207</v>
          </cell>
          <cell r="C1442" t="str">
            <v>01.07.04.037</v>
          </cell>
        </row>
        <row r="1443">
          <cell r="B1443" t="str">
            <v>SHT0000206</v>
          </cell>
          <cell r="C1443" t="str">
            <v>01.07.04.038</v>
          </cell>
        </row>
        <row r="1444">
          <cell r="B1444" t="str">
            <v>SHT0000219</v>
          </cell>
          <cell r="C1444" t="str">
            <v>01.07.04.039</v>
          </cell>
        </row>
        <row r="1445">
          <cell r="B1445" t="str">
            <v>SHT0000218</v>
          </cell>
          <cell r="C1445" t="str">
            <v>01.07.04.040</v>
          </cell>
        </row>
        <row r="1446">
          <cell r="B1446" t="str">
            <v>SHT0000215</v>
          </cell>
          <cell r="C1446" t="str">
            <v>01.07.04.041</v>
          </cell>
        </row>
        <row r="1447">
          <cell r="B1447" t="str">
            <v>SHT0000433</v>
          </cell>
          <cell r="C1447" t="str">
            <v>01.07.04.042</v>
          </cell>
        </row>
        <row r="1448">
          <cell r="B1448" t="str">
            <v>SHT0000434</v>
          </cell>
          <cell r="C1448" t="str">
            <v>01.07.04.044</v>
          </cell>
        </row>
        <row r="1449">
          <cell r="B1449" t="str">
            <v>SHT0000190</v>
          </cell>
          <cell r="C1449" t="str">
            <v>01.07.04.045</v>
          </cell>
        </row>
        <row r="1450">
          <cell r="B1450" t="str">
            <v>SHT0000252</v>
          </cell>
          <cell r="C1450" t="str">
            <v>01.07.04.046</v>
          </cell>
        </row>
        <row r="1451">
          <cell r="B1451" t="str">
            <v>SHT0000253</v>
          </cell>
          <cell r="C1451" t="str">
            <v>01.07.04.047</v>
          </cell>
        </row>
        <row r="1452">
          <cell r="B1452" t="str">
            <v>SHT0000794</v>
          </cell>
          <cell r="C1452" t="str">
            <v>01.07.05.001</v>
          </cell>
        </row>
        <row r="1453">
          <cell r="B1453" t="str">
            <v>SHT0000793</v>
          </cell>
          <cell r="C1453" t="str">
            <v>01.07.05.002</v>
          </cell>
        </row>
        <row r="1454">
          <cell r="B1454" t="str">
            <v>SHT0000810</v>
          </cell>
          <cell r="C1454" t="str">
            <v>01.07.05.003</v>
          </cell>
        </row>
        <row r="1455">
          <cell r="B1455" t="str">
            <v>SHT0000392</v>
          </cell>
          <cell r="C1455" t="str">
            <v>01.07.07.001</v>
          </cell>
        </row>
        <row r="1456">
          <cell r="B1456" t="str">
            <v>SHT0000391</v>
          </cell>
          <cell r="C1456" t="str">
            <v>01.07.07.002</v>
          </cell>
        </row>
        <row r="1457">
          <cell r="B1457" t="str">
            <v>SHT0000393</v>
          </cell>
          <cell r="C1457" t="str">
            <v>01.07.07.003</v>
          </cell>
        </row>
        <row r="1458">
          <cell r="B1458" t="str">
            <v>SLT0001585</v>
          </cell>
          <cell r="C1458" t="str">
            <v>01.07.11.001</v>
          </cell>
        </row>
        <row r="1459">
          <cell r="B1459" t="str">
            <v>SLT0001585</v>
          </cell>
          <cell r="C1459" t="str">
            <v>01.07.11.001A</v>
          </cell>
        </row>
        <row r="1460">
          <cell r="B1460" t="str">
            <v>SLT0000789</v>
          </cell>
          <cell r="C1460" t="str">
            <v>01.07.11.002</v>
          </cell>
        </row>
        <row r="1461">
          <cell r="B1461" t="str">
            <v>SLT0001586</v>
          </cell>
          <cell r="C1461" t="str">
            <v>01.07.11.003A</v>
          </cell>
        </row>
        <row r="1462">
          <cell r="B1462" t="str">
            <v>SLT0000811</v>
          </cell>
          <cell r="C1462" t="str">
            <v>01.07.11.004</v>
          </cell>
        </row>
        <row r="1463">
          <cell r="B1463" t="str">
            <v>SLT0000812</v>
          </cell>
          <cell r="C1463" t="str">
            <v>01.07.11.005</v>
          </cell>
        </row>
        <row r="1464">
          <cell r="B1464" t="str">
            <v>SLT0000821</v>
          </cell>
          <cell r="C1464" t="str">
            <v>01.07.11.006</v>
          </cell>
        </row>
        <row r="1465">
          <cell r="B1465" t="str">
            <v>SLT0000815</v>
          </cell>
          <cell r="C1465" t="str">
            <v>01.07.11.007</v>
          </cell>
        </row>
        <row r="1466">
          <cell r="B1466" t="str">
            <v>SLT0000816</v>
          </cell>
          <cell r="C1466" t="str">
            <v>01.07.11.008</v>
          </cell>
        </row>
        <row r="1467">
          <cell r="B1467" t="str">
            <v>SLT0000825</v>
          </cell>
          <cell r="C1467" t="str">
            <v>01.07.11.009</v>
          </cell>
        </row>
        <row r="1468">
          <cell r="B1468" t="str">
            <v>SLT0000778</v>
          </cell>
          <cell r="C1468" t="str">
            <v>01.07.11.010</v>
          </cell>
        </row>
        <row r="1469">
          <cell r="B1469" t="str">
            <v>SLT0000779</v>
          </cell>
          <cell r="C1469" t="str">
            <v>01.07.11.011</v>
          </cell>
        </row>
        <row r="1470">
          <cell r="B1470" t="str">
            <v>SLT0000797</v>
          </cell>
          <cell r="C1470" t="str">
            <v>01.07.11.012</v>
          </cell>
        </row>
        <row r="1471">
          <cell r="B1471" t="str">
            <v>SLT0000798</v>
          </cell>
          <cell r="C1471" t="str">
            <v>01.07.11.013</v>
          </cell>
        </row>
        <row r="1472">
          <cell r="B1472" t="str">
            <v>SLT0000799</v>
          </cell>
          <cell r="C1472" t="str">
            <v>01.07.11.014</v>
          </cell>
        </row>
        <row r="1473">
          <cell r="B1473" t="str">
            <v>SLT0001083</v>
          </cell>
          <cell r="C1473" t="str">
            <v>01.07.11.015</v>
          </cell>
        </row>
        <row r="1474">
          <cell r="B1474" t="str">
            <v>SLT0001084</v>
          </cell>
          <cell r="C1474" t="str">
            <v>01.07.11.018</v>
          </cell>
        </row>
        <row r="1475">
          <cell r="B1475" t="str">
            <v>SHT0000085</v>
          </cell>
          <cell r="C1475" t="str">
            <v>01.07.11.019</v>
          </cell>
        </row>
        <row r="1476">
          <cell r="B1476" t="str">
            <v>SHT0000107</v>
          </cell>
          <cell r="C1476" t="str">
            <v>01.07.11.020</v>
          </cell>
        </row>
        <row r="1477">
          <cell r="B1477" t="str">
            <v>SHT0000086</v>
          </cell>
          <cell r="C1477" t="str">
            <v>01.07.11.021</v>
          </cell>
        </row>
        <row r="1478">
          <cell r="B1478" t="str">
            <v>SCS0004301</v>
          </cell>
          <cell r="C1478" t="str">
            <v>01.07.13.001</v>
          </cell>
        </row>
        <row r="1479">
          <cell r="B1479" t="str">
            <v>SCS0004300</v>
          </cell>
          <cell r="C1479" t="str">
            <v>01.07.13.001A</v>
          </cell>
        </row>
        <row r="1480">
          <cell r="B1480" t="str">
            <v>SCS0004299</v>
          </cell>
          <cell r="C1480" t="str">
            <v>01.07.13.002</v>
          </cell>
        </row>
        <row r="1481">
          <cell r="B1481" t="str">
            <v>SCS0004298</v>
          </cell>
          <cell r="C1481" t="str">
            <v>01.07.13.002A</v>
          </cell>
        </row>
        <row r="1482">
          <cell r="B1482" t="str">
            <v>SCS0004297</v>
          </cell>
          <cell r="C1482" t="str">
            <v>01.07.13.007</v>
          </cell>
        </row>
        <row r="1483">
          <cell r="B1483" t="str">
            <v>SCS0004296</v>
          </cell>
          <cell r="C1483" t="str">
            <v>01.07.13.007A</v>
          </cell>
        </row>
        <row r="1484">
          <cell r="B1484" t="str">
            <v>SCS0004295</v>
          </cell>
          <cell r="C1484" t="str">
            <v>01.07.13.008</v>
          </cell>
        </row>
        <row r="1485">
          <cell r="B1485" t="str">
            <v>SCS0004294</v>
          </cell>
          <cell r="C1485" t="str">
            <v>01.07.13.008A</v>
          </cell>
        </row>
        <row r="1486">
          <cell r="B1486" t="str">
            <v>SCS0004293</v>
          </cell>
          <cell r="C1486" t="str">
            <v>01.07.13.009</v>
          </cell>
        </row>
        <row r="1487">
          <cell r="B1487" t="str">
            <v>SCS0004292</v>
          </cell>
          <cell r="C1487" t="str">
            <v>01.07.13.009A</v>
          </cell>
        </row>
        <row r="1488">
          <cell r="B1488" t="str">
            <v>SCS0004291</v>
          </cell>
          <cell r="C1488" t="str">
            <v>01.07.13.010</v>
          </cell>
        </row>
        <row r="1489">
          <cell r="B1489" t="str">
            <v>SCS0004290</v>
          </cell>
          <cell r="C1489" t="str">
            <v>01.07.13.010A</v>
          </cell>
        </row>
        <row r="1490">
          <cell r="B1490" t="str">
            <v>SCS0004289</v>
          </cell>
          <cell r="C1490" t="str">
            <v>01.07.13.011</v>
          </cell>
        </row>
        <row r="1491">
          <cell r="B1491" t="str">
            <v>SCS0004288</v>
          </cell>
          <cell r="C1491" t="str">
            <v>01.07.13.011A</v>
          </cell>
        </row>
        <row r="1492">
          <cell r="B1492" t="str">
            <v>SCS0005582</v>
          </cell>
          <cell r="C1492" t="str">
            <v>01.07.13.012A</v>
          </cell>
        </row>
        <row r="1493">
          <cell r="B1493" t="str">
            <v>SCS0004287</v>
          </cell>
          <cell r="C1493" t="str">
            <v>01.07.13.013</v>
          </cell>
        </row>
        <row r="1494">
          <cell r="B1494" t="str">
            <v>SCS0004286</v>
          </cell>
          <cell r="C1494" t="str">
            <v>01.07.13.013A</v>
          </cell>
        </row>
        <row r="1495">
          <cell r="B1495" t="str">
            <v>SCS0004285</v>
          </cell>
          <cell r="C1495" t="str">
            <v>01.07.13.014</v>
          </cell>
        </row>
        <row r="1496">
          <cell r="B1496" t="str">
            <v>SCS0004284</v>
          </cell>
          <cell r="C1496" t="str">
            <v>01.07.13.014A</v>
          </cell>
        </row>
        <row r="1497">
          <cell r="B1497" t="str">
            <v>SCS0004283</v>
          </cell>
          <cell r="C1497" t="str">
            <v>01.07.13.015</v>
          </cell>
        </row>
        <row r="1498">
          <cell r="B1498" t="str">
            <v>SCS0004282</v>
          </cell>
          <cell r="C1498" t="str">
            <v>01.07.13.015A</v>
          </cell>
        </row>
        <row r="1499">
          <cell r="B1499" t="str">
            <v>SCS0004281</v>
          </cell>
          <cell r="C1499" t="str">
            <v>01.07.13.016</v>
          </cell>
        </row>
        <row r="1500">
          <cell r="B1500" t="str">
            <v>SCS0004280</v>
          </cell>
          <cell r="C1500" t="str">
            <v>01.07.13.016A</v>
          </cell>
        </row>
        <row r="1501">
          <cell r="B1501" t="str">
            <v>SCS0005644</v>
          </cell>
          <cell r="C1501" t="str">
            <v>01.07.13.017</v>
          </cell>
        </row>
        <row r="1502">
          <cell r="B1502" t="str">
            <v>SCS0005553</v>
          </cell>
          <cell r="C1502" t="str">
            <v>01.07.13.018A</v>
          </cell>
        </row>
        <row r="1503">
          <cell r="B1503" t="str">
            <v>SCS0004302</v>
          </cell>
          <cell r="C1503" t="str">
            <v>01.07.13.019</v>
          </cell>
        </row>
        <row r="1504">
          <cell r="B1504" t="str">
            <v>SCS0004304</v>
          </cell>
          <cell r="C1504" t="str">
            <v>01.07.13.020</v>
          </cell>
        </row>
        <row r="1505">
          <cell r="B1505" t="str">
            <v>SCS0005554</v>
          </cell>
          <cell r="C1505" t="str">
            <v>01.07.13.020A</v>
          </cell>
        </row>
        <row r="1506">
          <cell r="B1506" t="str">
            <v>SCS0004279</v>
          </cell>
          <cell r="C1506" t="str">
            <v>01.07.13.021</v>
          </cell>
        </row>
        <row r="1507">
          <cell r="B1507" t="str">
            <v>SCS0005555</v>
          </cell>
          <cell r="C1507" t="str">
            <v>01.07.13.025A</v>
          </cell>
        </row>
        <row r="1508">
          <cell r="B1508" t="str">
            <v>SCS0005556</v>
          </cell>
          <cell r="C1508" t="str">
            <v>01.07.13.026A</v>
          </cell>
        </row>
        <row r="1509">
          <cell r="B1509" t="str">
            <v>SHT0000262</v>
          </cell>
          <cell r="C1509" t="str">
            <v>01.07.14.001</v>
          </cell>
        </row>
        <row r="1510">
          <cell r="B1510" t="str">
            <v>SHT0000259</v>
          </cell>
          <cell r="C1510" t="str">
            <v>01.07.14.002</v>
          </cell>
        </row>
        <row r="1511">
          <cell r="B1511" t="str">
            <v>SHT0000270</v>
          </cell>
          <cell r="C1511" t="str">
            <v>01.07.14.003</v>
          </cell>
        </row>
        <row r="1512">
          <cell r="B1512" t="str">
            <v>SHT0000260</v>
          </cell>
          <cell r="C1512" t="str">
            <v>01.07.14.004</v>
          </cell>
        </row>
        <row r="1513">
          <cell r="B1513" t="str">
            <v>SHT0000285</v>
          </cell>
          <cell r="C1513" t="str">
            <v>01.07.14.005</v>
          </cell>
        </row>
        <row r="1514">
          <cell r="B1514" t="str">
            <v>SHT0000283</v>
          </cell>
          <cell r="C1514" t="str">
            <v>01.07.14.006</v>
          </cell>
        </row>
        <row r="1515">
          <cell r="B1515" t="str">
            <v>SHT0000289</v>
          </cell>
          <cell r="C1515" t="str">
            <v>01.07.14.007</v>
          </cell>
        </row>
        <row r="1516">
          <cell r="B1516" t="str">
            <v>SHT0000284</v>
          </cell>
          <cell r="C1516" t="str">
            <v>01.07.14.008</v>
          </cell>
        </row>
        <row r="1517">
          <cell r="B1517" t="str">
            <v>SHT0000296</v>
          </cell>
          <cell r="C1517" t="str">
            <v>01.07.14.009</v>
          </cell>
        </row>
        <row r="1518">
          <cell r="B1518" t="str">
            <v>SHT0000297</v>
          </cell>
          <cell r="C1518" t="str">
            <v>01.07.14.010</v>
          </cell>
        </row>
        <row r="1519">
          <cell r="B1519" t="str">
            <v>SHT0000293</v>
          </cell>
          <cell r="C1519" t="str">
            <v>01.07.14.011</v>
          </cell>
        </row>
        <row r="1520">
          <cell r="B1520" t="str">
            <v>SHT0000274</v>
          </cell>
          <cell r="C1520" t="str">
            <v>01.07.14.012</v>
          </cell>
        </row>
        <row r="1521">
          <cell r="B1521" t="str">
            <v>SHT0000303</v>
          </cell>
          <cell r="C1521" t="str">
            <v>01.07.14.013</v>
          </cell>
        </row>
        <row r="1522">
          <cell r="B1522" t="str">
            <v>SHT0001697</v>
          </cell>
          <cell r="C1522" t="str">
            <v>01.07.14.014</v>
          </cell>
        </row>
        <row r="1523">
          <cell r="B1523" t="str">
            <v>SHT0001699</v>
          </cell>
          <cell r="C1523" t="str">
            <v>01.07.14.015</v>
          </cell>
        </row>
        <row r="1524">
          <cell r="B1524" t="str">
            <v>SHT0002105</v>
          </cell>
          <cell r="C1524" t="str">
            <v>01.07.14.016</v>
          </cell>
        </row>
        <row r="1525">
          <cell r="B1525" t="str">
            <v>SCS0005639</v>
          </cell>
          <cell r="C1525" t="str">
            <v>01.07.15.001</v>
          </cell>
        </row>
        <row r="1526">
          <cell r="B1526" t="str">
            <v>SCS0005640</v>
          </cell>
          <cell r="C1526" t="str">
            <v>01.07.15.002</v>
          </cell>
        </row>
        <row r="1527">
          <cell r="B1527" t="str">
            <v>SCS0005641</v>
          </cell>
          <cell r="C1527" t="str">
            <v>01.07.15.003</v>
          </cell>
        </row>
        <row r="1528">
          <cell r="B1528" t="str">
            <v>SCS0005642</v>
          </cell>
          <cell r="C1528" t="str">
            <v>01.07.15.004</v>
          </cell>
        </row>
        <row r="1529">
          <cell r="B1529" t="str">
            <v>SCS0005643</v>
          </cell>
          <cell r="C1529" t="str">
            <v>01.07.15.005</v>
          </cell>
        </row>
        <row r="1530">
          <cell r="B1530" t="str">
            <v>REM0000139</v>
          </cell>
          <cell r="C1530" t="str">
            <v>01.08.01.005</v>
          </cell>
        </row>
        <row r="1531">
          <cell r="B1531" t="str">
            <v>REM0000171</v>
          </cell>
          <cell r="C1531" t="str">
            <v>01.08.01.006</v>
          </cell>
        </row>
        <row r="1532">
          <cell r="B1532" t="str">
            <v>REM0000136</v>
          </cell>
          <cell r="C1532" t="str">
            <v>01.08.01.007</v>
          </cell>
        </row>
        <row r="1533">
          <cell r="B1533" t="str">
            <v>REM0000168</v>
          </cell>
          <cell r="C1533" t="str">
            <v>01.08.01.008</v>
          </cell>
        </row>
        <row r="1534">
          <cell r="B1534" t="str">
            <v>REM0000141</v>
          </cell>
          <cell r="C1534" t="str">
            <v>01.08.01.009</v>
          </cell>
        </row>
        <row r="1535">
          <cell r="B1535" t="str">
            <v>REM0000173</v>
          </cell>
          <cell r="C1535" t="str">
            <v>01.08.01.010</v>
          </cell>
        </row>
        <row r="1536">
          <cell r="B1536" t="str">
            <v>REM0000142</v>
          </cell>
          <cell r="C1536" t="str">
            <v>01.08.01.011</v>
          </cell>
        </row>
        <row r="1537">
          <cell r="B1537" t="str">
            <v>REM0000174</v>
          </cell>
          <cell r="C1537" t="str">
            <v>01.08.01.012</v>
          </cell>
        </row>
        <row r="1538">
          <cell r="B1538" t="str">
            <v>REM0000137</v>
          </cell>
          <cell r="C1538" t="str">
            <v>01.08.01.013</v>
          </cell>
        </row>
        <row r="1539">
          <cell r="B1539" t="str">
            <v>REM0000169</v>
          </cell>
          <cell r="C1539" t="str">
            <v>01.08.01.014</v>
          </cell>
        </row>
        <row r="1540">
          <cell r="B1540" t="str">
            <v>REM0000140</v>
          </cell>
          <cell r="C1540" t="str">
            <v>01.08.01.015</v>
          </cell>
        </row>
        <row r="1541">
          <cell r="B1541" t="str">
            <v>REM0000172</v>
          </cell>
          <cell r="C1541" t="str">
            <v>01.08.01.016</v>
          </cell>
        </row>
        <row r="1542">
          <cell r="B1542" t="str">
            <v>REM0000138</v>
          </cell>
          <cell r="C1542" t="str">
            <v>01.08.01.017</v>
          </cell>
        </row>
        <row r="1543">
          <cell r="B1543" t="str">
            <v>REM0000170</v>
          </cell>
          <cell r="C1543" t="str">
            <v>01.08.01.018</v>
          </cell>
        </row>
        <row r="1544">
          <cell r="B1544" t="str">
            <v>REM0001102</v>
          </cell>
          <cell r="C1544" t="str">
            <v>01.08.04.001</v>
          </cell>
        </row>
        <row r="1545">
          <cell r="B1545" t="str">
            <v>REM0001118</v>
          </cell>
          <cell r="C1545" t="str">
            <v>01.08.04.002</v>
          </cell>
        </row>
        <row r="1546">
          <cell r="B1546" t="str">
            <v>REM0001095</v>
          </cell>
          <cell r="C1546" t="str">
            <v>01.08.04.003</v>
          </cell>
        </row>
        <row r="1547">
          <cell r="B1547" t="str">
            <v>REM0001112</v>
          </cell>
          <cell r="C1547" t="str">
            <v>01.08.04.004</v>
          </cell>
        </row>
        <row r="1548">
          <cell r="B1548" t="str">
            <v>REM0000010</v>
          </cell>
          <cell r="C1548" t="str">
            <v>01.08.05.001</v>
          </cell>
        </row>
        <row r="1549">
          <cell r="B1549" t="str">
            <v>REM0000041</v>
          </cell>
          <cell r="C1549" t="str">
            <v>01.08.05.002</v>
          </cell>
        </row>
        <row r="1550">
          <cell r="B1550" t="str">
            <v>REM0002236</v>
          </cell>
          <cell r="C1550" t="str">
            <v>01.08.05.007</v>
          </cell>
        </row>
        <row r="1551">
          <cell r="B1551" t="str">
            <v>REM0002237</v>
          </cell>
          <cell r="C1551" t="str">
            <v>01.08.05.008</v>
          </cell>
        </row>
        <row r="1552">
          <cell r="B1552" t="str">
            <v>REM0000088</v>
          </cell>
          <cell r="C1552" t="str">
            <v>01.08.05.011</v>
          </cell>
        </row>
        <row r="1553">
          <cell r="B1553" t="str">
            <v>REM0000116</v>
          </cell>
          <cell r="C1553" t="str">
            <v>01.08.05.012</v>
          </cell>
        </row>
        <row r="1554">
          <cell r="B1554" t="str">
            <v>REM0000012</v>
          </cell>
          <cell r="C1554" t="str">
            <v>01.08.05.015</v>
          </cell>
        </row>
        <row r="1555">
          <cell r="B1555" t="str">
            <v>REM0000043</v>
          </cell>
          <cell r="C1555" t="str">
            <v>01.08.05.016</v>
          </cell>
        </row>
        <row r="1556">
          <cell r="B1556" t="str">
            <v>REM0000087</v>
          </cell>
          <cell r="C1556" t="str">
            <v>01.08.05.017</v>
          </cell>
        </row>
        <row r="1557">
          <cell r="B1557" t="str">
            <v>REM0000115</v>
          </cell>
          <cell r="C1557" t="str">
            <v>01.08.05.018</v>
          </cell>
        </row>
        <row r="1558">
          <cell r="B1558" t="str">
            <v>REM0000089</v>
          </cell>
          <cell r="C1558" t="str">
            <v>01.08.05.019</v>
          </cell>
        </row>
        <row r="1559">
          <cell r="B1559" t="str">
            <v>REM0000117</v>
          </cell>
          <cell r="C1559" t="str">
            <v>01.08.05.020</v>
          </cell>
        </row>
        <row r="1560">
          <cell r="B1560" t="str">
            <v>REM0000090</v>
          </cell>
          <cell r="C1560" t="str">
            <v>01.08.05.021</v>
          </cell>
        </row>
        <row r="1561">
          <cell r="B1561" t="str">
            <v>REM0000118</v>
          </cell>
          <cell r="C1561" t="str">
            <v>01.08.05.022</v>
          </cell>
        </row>
        <row r="1562">
          <cell r="B1562" t="str">
            <v>REM0000009</v>
          </cell>
          <cell r="C1562" t="str">
            <v>01.08.05.023</v>
          </cell>
        </row>
        <row r="1563">
          <cell r="B1563" t="str">
            <v>REM0000040</v>
          </cell>
          <cell r="C1563" t="str">
            <v>01.08.05.024</v>
          </cell>
        </row>
        <row r="1564">
          <cell r="B1564" t="str">
            <v>REM0000011</v>
          </cell>
          <cell r="C1564" t="str">
            <v>01.08.05.025</v>
          </cell>
        </row>
        <row r="1565">
          <cell r="B1565" t="str">
            <v>REM0000042</v>
          </cell>
          <cell r="C1565" t="str">
            <v>01.08.05.026</v>
          </cell>
        </row>
        <row r="1566">
          <cell r="B1566" t="str">
            <v>REM0000008</v>
          </cell>
          <cell r="C1566" t="str">
            <v>01.08.05.027</v>
          </cell>
        </row>
        <row r="1567">
          <cell r="B1567" t="str">
            <v>REM0000039</v>
          </cell>
          <cell r="C1567" t="str">
            <v>01.08.05.028</v>
          </cell>
        </row>
        <row r="1568">
          <cell r="B1568" t="str">
            <v>REM0002646</v>
          </cell>
          <cell r="C1568" t="str">
            <v>01.08.06.001</v>
          </cell>
        </row>
        <row r="1569">
          <cell r="B1569" t="str">
            <v>REM0002647</v>
          </cell>
          <cell r="C1569" t="str">
            <v>01.08.06.002</v>
          </cell>
        </row>
        <row r="1570">
          <cell r="B1570" t="str">
            <v>REM0002652</v>
          </cell>
          <cell r="C1570" t="str">
            <v>01.08.06.003</v>
          </cell>
        </row>
        <row r="1571">
          <cell r="B1571" t="str">
            <v>REM0002648</v>
          </cell>
          <cell r="C1571" t="str">
            <v>01.08.06.004</v>
          </cell>
        </row>
        <row r="1572">
          <cell r="B1572" t="str">
            <v>REM0002649</v>
          </cell>
          <cell r="C1572" t="str">
            <v>01.08.06.005</v>
          </cell>
        </row>
        <row r="1573">
          <cell r="B1573" t="str">
            <v>REM0002650</v>
          </cell>
          <cell r="C1573" t="str">
            <v>01.08.06.006</v>
          </cell>
        </row>
        <row r="1574">
          <cell r="B1574" t="str">
            <v>REM0002653</v>
          </cell>
          <cell r="C1574" t="str">
            <v>01.08.06.007</v>
          </cell>
        </row>
        <row r="1575">
          <cell r="B1575" t="str">
            <v>REM0002654</v>
          </cell>
          <cell r="C1575" t="str">
            <v>01.08.06.008</v>
          </cell>
        </row>
        <row r="1576">
          <cell r="B1576" t="str">
            <v>REM0002651</v>
          </cell>
          <cell r="C1576" t="str">
            <v>01.08.06.010</v>
          </cell>
        </row>
        <row r="1577">
          <cell r="B1577" t="str">
            <v>REM0000702</v>
          </cell>
          <cell r="C1577" t="str">
            <v>01.08.06.011</v>
          </cell>
        </row>
        <row r="1578">
          <cell r="B1578" t="str">
            <v>REM0000725</v>
          </cell>
          <cell r="C1578" t="str">
            <v>01.08.06.012</v>
          </cell>
        </row>
        <row r="1579">
          <cell r="B1579" t="str">
            <v>RCA0000081</v>
          </cell>
          <cell r="C1579" t="str">
            <v>01.08.07.001</v>
          </cell>
        </row>
        <row r="1580">
          <cell r="B1580" t="str">
            <v>REM0001129</v>
          </cell>
          <cell r="C1580" t="str">
            <v>01.08.08.001</v>
          </cell>
        </row>
        <row r="1581">
          <cell r="B1581" t="str">
            <v>REM0001153</v>
          </cell>
          <cell r="C1581" t="str">
            <v>01.08.08.002</v>
          </cell>
        </row>
        <row r="1582">
          <cell r="B1582" t="str">
            <v>REM0000592</v>
          </cell>
          <cell r="C1582" t="str">
            <v>01.08.09.001</v>
          </cell>
        </row>
        <row r="1583">
          <cell r="B1583" t="str">
            <v>REM0000596</v>
          </cell>
          <cell r="C1583" t="str">
            <v>01.08.09.002</v>
          </cell>
        </row>
        <row r="1584">
          <cell r="B1584" t="str">
            <v>REM0000593</v>
          </cell>
          <cell r="C1584" t="str">
            <v>01.08.09.003</v>
          </cell>
        </row>
        <row r="1585">
          <cell r="B1585" t="str">
            <v>REM0002782</v>
          </cell>
          <cell r="C1585" t="str">
            <v>01.08.09.004</v>
          </cell>
        </row>
        <row r="1586">
          <cell r="B1586" t="str">
            <v>TSY0000336</v>
          </cell>
          <cell r="C1586" t="str">
            <v>02.12.01.435</v>
          </cell>
        </row>
        <row r="1587">
          <cell r="B1587" t="str">
            <v>REM0001654</v>
          </cell>
          <cell r="C1587" t="str">
            <v>02.01.01.007</v>
          </cell>
        </row>
        <row r="1588">
          <cell r="B1588" t="str">
            <v>RSM0000022</v>
          </cell>
          <cell r="C1588" t="str">
            <v>02.01.01.025</v>
          </cell>
        </row>
        <row r="1589">
          <cell r="B1589" t="str">
            <v>REM0001666</v>
          </cell>
          <cell r="C1589" t="str">
            <v>02.01.01.028</v>
          </cell>
        </row>
        <row r="1590">
          <cell r="B1590" t="str">
            <v>REM0001628</v>
          </cell>
          <cell r="C1590" t="str">
            <v>02.01.01.029</v>
          </cell>
        </row>
        <row r="1591">
          <cell r="B1591" t="str">
            <v>REM0001639</v>
          </cell>
          <cell r="C1591" t="str">
            <v>02.01.01.030</v>
          </cell>
        </row>
        <row r="1592">
          <cell r="B1592" t="str">
            <v>REM0001626</v>
          </cell>
          <cell r="C1592" t="str">
            <v>02.01.01.031</v>
          </cell>
        </row>
        <row r="1593">
          <cell r="B1593" t="str">
            <v>REM0001637</v>
          </cell>
          <cell r="C1593" t="str">
            <v>02.01.01.032</v>
          </cell>
        </row>
        <row r="1594">
          <cell r="B1594" t="str">
            <v>REM0001627</v>
          </cell>
          <cell r="C1594" t="str">
            <v>02.01.01.033</v>
          </cell>
        </row>
        <row r="1595">
          <cell r="B1595" t="str">
            <v>REM0001638</v>
          </cell>
          <cell r="C1595" t="str">
            <v>02.01.01.034</v>
          </cell>
        </row>
        <row r="1596">
          <cell r="B1596" t="str">
            <v>RIM0000054</v>
          </cell>
          <cell r="C1596" t="str">
            <v>02.01.01.049</v>
          </cell>
        </row>
        <row r="1597">
          <cell r="B1597" t="str">
            <v>RIM0000055</v>
          </cell>
          <cell r="C1597" t="str">
            <v>02.01.01.049-A</v>
          </cell>
        </row>
        <row r="1598">
          <cell r="B1598" t="str">
            <v>RIM0000056</v>
          </cell>
          <cell r="C1598" t="str">
            <v>02.01.01.049-B</v>
          </cell>
        </row>
        <row r="1599">
          <cell r="B1599" t="str">
            <v>RIM0000076</v>
          </cell>
          <cell r="C1599" t="str">
            <v>02.01.01.054</v>
          </cell>
        </row>
        <row r="1600">
          <cell r="B1600" t="str">
            <v>RIM0000057</v>
          </cell>
          <cell r="C1600" t="str">
            <v>02.01.01.054A</v>
          </cell>
        </row>
        <row r="1601">
          <cell r="B1601" t="str">
            <v>RIM0000058</v>
          </cell>
          <cell r="C1601" t="str">
            <v>02.01.01.054-A</v>
          </cell>
        </row>
        <row r="1602">
          <cell r="B1602" t="str">
            <v>RIM0000059</v>
          </cell>
          <cell r="C1602" t="str">
            <v>02.01.01.054-B</v>
          </cell>
        </row>
        <row r="1603">
          <cell r="B1603" t="str">
            <v>RIM0000077</v>
          </cell>
          <cell r="C1603" t="str">
            <v>02.01.01.058</v>
          </cell>
        </row>
        <row r="1604">
          <cell r="B1604" t="str">
            <v>RIM0000060</v>
          </cell>
          <cell r="C1604" t="str">
            <v>02.01.01.059</v>
          </cell>
        </row>
        <row r="1605">
          <cell r="B1605" t="str">
            <v>RIM0000061</v>
          </cell>
          <cell r="C1605" t="str">
            <v>02.01.01.061</v>
          </cell>
        </row>
        <row r="1606">
          <cell r="B1606" t="str">
            <v>RIM0000062</v>
          </cell>
          <cell r="C1606" t="str">
            <v>02.01.01.061A</v>
          </cell>
        </row>
        <row r="1607">
          <cell r="B1607" t="str">
            <v>RIM0000063</v>
          </cell>
          <cell r="C1607" t="str">
            <v>02.01.01.061-B</v>
          </cell>
        </row>
        <row r="1608">
          <cell r="B1608" t="str">
            <v>REM0001799</v>
          </cell>
          <cell r="C1608" t="str">
            <v>02.01.01.069</v>
          </cell>
        </row>
        <row r="1609">
          <cell r="B1609" t="str">
            <v>REM0000578</v>
          </cell>
          <cell r="C1609" t="str">
            <v>02.01.01.071</v>
          </cell>
        </row>
        <row r="1610">
          <cell r="B1610" t="str">
            <v>REM0001744</v>
          </cell>
          <cell r="C1610" t="str">
            <v>02.01.01.072</v>
          </cell>
        </row>
        <row r="1611">
          <cell r="B1611" t="str">
            <v>REM0001989</v>
          </cell>
          <cell r="C1611" t="str">
            <v>02.01.01.073</v>
          </cell>
        </row>
        <row r="1612">
          <cell r="B1612" t="str">
            <v>REM0001988</v>
          </cell>
          <cell r="C1612" t="str">
            <v>02.01.01.073-A</v>
          </cell>
        </row>
        <row r="1613">
          <cell r="B1613" t="str">
            <v>RSM0000043</v>
          </cell>
          <cell r="C1613" t="str">
            <v>02.01.01.074</v>
          </cell>
        </row>
        <row r="1614">
          <cell r="B1614" t="str">
            <v>REM0001893</v>
          </cell>
          <cell r="C1614" t="str">
            <v>02.01.01.079</v>
          </cell>
        </row>
        <row r="1615">
          <cell r="B1615" t="str">
            <v>REM0001894</v>
          </cell>
          <cell r="C1615" t="str">
            <v>02.01.01.080</v>
          </cell>
        </row>
        <row r="1616">
          <cell r="B1616" t="str">
            <v>REM0001746</v>
          </cell>
          <cell r="C1616" t="str">
            <v>02.01.01.083</v>
          </cell>
        </row>
        <row r="1617">
          <cell r="B1617" t="str">
            <v>RSM0000019</v>
          </cell>
          <cell r="C1617" t="str">
            <v>02.01.01.084</v>
          </cell>
        </row>
        <row r="1618">
          <cell r="B1618" t="str">
            <v>REM0001620</v>
          </cell>
          <cell r="C1618" t="str">
            <v>02.01.01.087</v>
          </cell>
        </row>
        <row r="1619">
          <cell r="B1619" t="str">
            <v>REM0002004</v>
          </cell>
          <cell r="C1619" t="str">
            <v>02.01.01.089</v>
          </cell>
        </row>
        <row r="1620">
          <cell r="B1620" t="str">
            <v>REM0001919</v>
          </cell>
          <cell r="C1620" t="str">
            <v>02.01.01.091</v>
          </cell>
        </row>
        <row r="1621">
          <cell r="B1621" t="str">
            <v>REM0001621</v>
          </cell>
          <cell r="C1621" t="str">
            <v>02.01.01.094</v>
          </cell>
        </row>
        <row r="1622">
          <cell r="B1622" t="str">
            <v>REM0001697</v>
          </cell>
          <cell r="C1622" t="str">
            <v>02.01.01.097A</v>
          </cell>
        </row>
        <row r="1623">
          <cell r="B1623" t="str">
            <v>REM0001707</v>
          </cell>
          <cell r="C1623" t="str">
            <v>02.01.01.098A</v>
          </cell>
        </row>
        <row r="1624">
          <cell r="B1624" t="str">
            <v>REM0001698</v>
          </cell>
          <cell r="C1624" t="str">
            <v>02.01.01.099</v>
          </cell>
        </row>
        <row r="1625">
          <cell r="B1625" t="str">
            <v>REM0001708</v>
          </cell>
          <cell r="C1625" t="str">
            <v>02.01.01.100</v>
          </cell>
        </row>
        <row r="1626">
          <cell r="B1626" t="str">
            <v>REM0002015</v>
          </cell>
          <cell r="C1626" t="str">
            <v>02.01.01.101</v>
          </cell>
        </row>
        <row r="1627">
          <cell r="B1627" t="str">
            <v>REM0002013</v>
          </cell>
          <cell r="C1627" t="str">
            <v>02.01.01.102</v>
          </cell>
        </row>
        <row r="1628">
          <cell r="B1628" t="str">
            <v>REM0000539</v>
          </cell>
          <cell r="C1628" t="str">
            <v>02.01.01.108</v>
          </cell>
        </row>
        <row r="1629">
          <cell r="B1629" t="str">
            <v>REM0001860</v>
          </cell>
          <cell r="C1629" t="str">
            <v>02.01.01.109</v>
          </cell>
        </row>
        <row r="1630">
          <cell r="B1630" t="str">
            <v>REM0001866</v>
          </cell>
          <cell r="C1630" t="str">
            <v>02.01.01.110</v>
          </cell>
        </row>
        <row r="1631">
          <cell r="B1631" t="str">
            <v>REM0001861</v>
          </cell>
          <cell r="C1631" t="str">
            <v>02.01.01.111</v>
          </cell>
        </row>
        <row r="1632">
          <cell r="B1632" t="str">
            <v>REM0001868</v>
          </cell>
          <cell r="C1632" t="str">
            <v>02.01.01.112</v>
          </cell>
        </row>
        <row r="1633">
          <cell r="B1633" t="str">
            <v>REM0001891</v>
          </cell>
          <cell r="C1633" t="str">
            <v>02.01.01.119</v>
          </cell>
        </row>
        <row r="1634">
          <cell r="B1634" t="str">
            <v>REM0001872</v>
          </cell>
          <cell r="C1634" t="str">
            <v>02.01.01.128</v>
          </cell>
        </row>
        <row r="1635">
          <cell r="B1635" t="str">
            <v>REM0001875</v>
          </cell>
          <cell r="C1635" t="str">
            <v>02.01.01.129</v>
          </cell>
        </row>
        <row r="1636">
          <cell r="B1636" t="str">
            <v>REM0001873</v>
          </cell>
          <cell r="C1636" t="str">
            <v>02.01.01.130</v>
          </cell>
        </row>
        <row r="1637">
          <cell r="B1637" t="str">
            <v>REM0001876</v>
          </cell>
          <cell r="C1637" t="str">
            <v>02.01.01.131</v>
          </cell>
        </row>
        <row r="1638">
          <cell r="B1638" t="str">
            <v>REM0001718</v>
          </cell>
          <cell r="C1638" t="str">
            <v>02.01.01.133</v>
          </cell>
        </row>
        <row r="1639">
          <cell r="B1639" t="str">
            <v>REM0001728</v>
          </cell>
          <cell r="C1639" t="str">
            <v>02.01.01.134</v>
          </cell>
        </row>
        <row r="1640">
          <cell r="B1640" t="str">
            <v>REM0001720</v>
          </cell>
          <cell r="C1640" t="str">
            <v>02.01.01.135</v>
          </cell>
        </row>
        <row r="1641">
          <cell r="B1641" t="str">
            <v>RSM0000029</v>
          </cell>
          <cell r="C1641" t="str">
            <v>02.01.01.136</v>
          </cell>
        </row>
        <row r="1642">
          <cell r="C1642" t="str">
            <v>02.01.01.137</v>
          </cell>
        </row>
        <row r="1643">
          <cell r="B1643" t="str">
            <v>REM0001715</v>
          </cell>
          <cell r="C1643" t="str">
            <v>02.01.01.138</v>
          </cell>
        </row>
        <row r="1644">
          <cell r="B1644" t="str">
            <v>REM0001624</v>
          </cell>
          <cell r="C1644" t="str">
            <v>02.01.01.139</v>
          </cell>
        </row>
        <row r="1645">
          <cell r="B1645" t="str">
            <v>REM0001761</v>
          </cell>
          <cell r="C1645" t="str">
            <v>02.01.01.139A</v>
          </cell>
        </row>
        <row r="1646">
          <cell r="B1646" t="str">
            <v>REM0001625</v>
          </cell>
          <cell r="C1646" t="str">
            <v>02.01.01.140</v>
          </cell>
        </row>
        <row r="1647">
          <cell r="B1647" t="str">
            <v>REM0001762</v>
          </cell>
          <cell r="C1647" t="str">
            <v>02.01.01.140A</v>
          </cell>
        </row>
        <row r="1648">
          <cell r="C1648" t="str">
            <v>02.01.01.142</v>
          </cell>
        </row>
        <row r="1649">
          <cell r="C1649" t="str">
            <v>02.01.01.143</v>
          </cell>
        </row>
        <row r="1650">
          <cell r="B1650" t="str">
            <v>RSM0000057</v>
          </cell>
          <cell r="C1650" t="str">
            <v>02.01.01.144</v>
          </cell>
        </row>
        <row r="1651">
          <cell r="B1651" t="str">
            <v>REM0001831</v>
          </cell>
          <cell r="C1651" t="str">
            <v>02.01.01.145</v>
          </cell>
        </row>
        <row r="1652">
          <cell r="B1652" t="str">
            <v>RSM0000052</v>
          </cell>
          <cell r="C1652" t="str">
            <v>02.01.01.146</v>
          </cell>
        </row>
        <row r="1653">
          <cell r="B1653" t="str">
            <v>REM0001830</v>
          </cell>
          <cell r="C1653" t="str">
            <v>02.01.01.147</v>
          </cell>
        </row>
        <row r="1654">
          <cell r="B1654" t="str">
            <v>REM0001622</v>
          </cell>
          <cell r="C1654" t="str">
            <v>02.01.01.148</v>
          </cell>
        </row>
        <row r="1655">
          <cell r="B1655" t="str">
            <v>REM0001925</v>
          </cell>
          <cell r="C1655" t="str">
            <v>02.01.01.149</v>
          </cell>
        </row>
        <row r="1656">
          <cell r="B1656" t="str">
            <v>REM0001931</v>
          </cell>
          <cell r="C1656" t="str">
            <v>02.01.01.150</v>
          </cell>
        </row>
        <row r="1657">
          <cell r="B1657" t="str">
            <v>REM0002861</v>
          </cell>
          <cell r="C1657" t="str">
            <v>02.01.01.151</v>
          </cell>
        </row>
        <row r="1658">
          <cell r="B1658" t="str">
            <v>REM0002835</v>
          </cell>
          <cell r="C1658" t="str">
            <v>02.01.01.152</v>
          </cell>
        </row>
        <row r="1659">
          <cell r="B1659" t="str">
            <v>REM0001696</v>
          </cell>
          <cell r="C1659" t="str">
            <v>02.01.01.155</v>
          </cell>
        </row>
        <row r="1660">
          <cell r="B1660" t="str">
            <v>REM0001706</v>
          </cell>
          <cell r="C1660" t="str">
            <v>02.01.01.156</v>
          </cell>
        </row>
        <row r="1661">
          <cell r="B1661" t="str">
            <v>REM0001701</v>
          </cell>
          <cell r="C1661" t="str">
            <v>02.01.01.157</v>
          </cell>
        </row>
        <row r="1662">
          <cell r="B1662" t="str">
            <v>REM0001711</v>
          </cell>
          <cell r="C1662" t="str">
            <v>02.01.01.158</v>
          </cell>
        </row>
        <row r="1663">
          <cell r="B1663" t="str">
            <v>RSM0000009</v>
          </cell>
          <cell r="C1663" t="str">
            <v>02.01.01.160</v>
          </cell>
        </row>
        <row r="1664">
          <cell r="B1664" t="str">
            <v>REM0000460</v>
          </cell>
          <cell r="C1664" t="str">
            <v>02.01.01.161</v>
          </cell>
        </row>
        <row r="1665">
          <cell r="B1665" t="str">
            <v>REM0000462</v>
          </cell>
          <cell r="C1665" t="str">
            <v>02.01.01.162</v>
          </cell>
        </row>
        <row r="1666">
          <cell r="B1666" t="str">
            <v>RSM0000092</v>
          </cell>
          <cell r="C1666" t="str">
            <v>02.01.01.163</v>
          </cell>
        </row>
        <row r="1667">
          <cell r="B1667" t="str">
            <v>RSM0000002</v>
          </cell>
          <cell r="C1667" t="str">
            <v>02.01.01.164</v>
          </cell>
        </row>
        <row r="1668">
          <cell r="B1668" t="str">
            <v>RSM0000093</v>
          </cell>
          <cell r="C1668" t="str">
            <v>02.01.01.166</v>
          </cell>
        </row>
        <row r="1669">
          <cell r="B1669" t="str">
            <v>REM0000997</v>
          </cell>
          <cell r="C1669" t="str">
            <v>02.01.01.171</v>
          </cell>
        </row>
        <row r="1670">
          <cell r="B1670" t="str">
            <v>REM0000981</v>
          </cell>
          <cell r="C1670" t="str">
            <v>02.01.01.172</v>
          </cell>
        </row>
        <row r="1671">
          <cell r="B1671" t="str">
            <v>REM0000998</v>
          </cell>
          <cell r="C1671" t="str">
            <v>02.01.01.173</v>
          </cell>
        </row>
        <row r="1672">
          <cell r="B1672" t="str">
            <v>REM0000982</v>
          </cell>
          <cell r="C1672" t="str">
            <v>02.01.01.174</v>
          </cell>
        </row>
        <row r="1673">
          <cell r="B1673" t="str">
            <v>REM0000436</v>
          </cell>
        </row>
        <row r="1674">
          <cell r="B1674" t="str">
            <v>REM0000418</v>
          </cell>
        </row>
        <row r="1675">
          <cell r="B1675" t="str">
            <v>REM0000437</v>
          </cell>
        </row>
        <row r="1676">
          <cell r="B1676" t="str">
            <v>REM0000419</v>
          </cell>
        </row>
        <row r="1677">
          <cell r="B1677" t="str">
            <v>REM0000294</v>
          </cell>
          <cell r="C1677" t="str">
            <v>02.01.01.176</v>
          </cell>
        </row>
        <row r="1678">
          <cell r="B1678" t="str">
            <v>REM0000295</v>
          </cell>
          <cell r="C1678" t="str">
            <v>02.01.01.177</v>
          </cell>
        </row>
        <row r="1679">
          <cell r="B1679" t="str">
            <v>RSM0000099</v>
          </cell>
          <cell r="C1679" t="str">
            <v>02.01.01.178</v>
          </cell>
        </row>
        <row r="1680">
          <cell r="B1680" t="str">
            <v>RSM0000086</v>
          </cell>
          <cell r="C1680" t="str">
            <v>02.01.01.179</v>
          </cell>
        </row>
        <row r="1681">
          <cell r="B1681" t="str">
            <v>RIM0000082</v>
          </cell>
          <cell r="C1681" t="str">
            <v>02.01.01.182</v>
          </cell>
        </row>
        <row r="1682">
          <cell r="B1682" t="str">
            <v>RSM0000103</v>
          </cell>
          <cell r="C1682" t="str">
            <v>02.01.01.183</v>
          </cell>
        </row>
        <row r="1683">
          <cell r="B1683" t="str">
            <v>RSM0000104</v>
          </cell>
          <cell r="C1683" t="str">
            <v>02.01.01.184</v>
          </cell>
        </row>
        <row r="1684">
          <cell r="B1684" t="str">
            <v>REM0000317</v>
          </cell>
          <cell r="C1684" t="str">
            <v>02.01.01.185</v>
          </cell>
        </row>
        <row r="1685">
          <cell r="B1685" t="str">
            <v>REM0000577</v>
          </cell>
          <cell r="C1685" t="str">
            <v>02.01.01.187</v>
          </cell>
        </row>
        <row r="1686">
          <cell r="B1686" t="str">
            <v>REM0000560</v>
          </cell>
          <cell r="C1686" t="str">
            <v>02.01.01.188</v>
          </cell>
        </row>
        <row r="1687">
          <cell r="B1687" t="str">
            <v>REM0000561</v>
          </cell>
          <cell r="C1687" t="str">
            <v>02.01.01.189</v>
          </cell>
        </row>
        <row r="1688">
          <cell r="B1688" t="str">
            <v>REM0000864</v>
          </cell>
          <cell r="C1688" t="str">
            <v>02.01.01.190</v>
          </cell>
        </row>
        <row r="1689">
          <cell r="B1689" t="str">
            <v>REM0000943</v>
          </cell>
          <cell r="C1689" t="str">
            <v>02.01.01.192</v>
          </cell>
        </row>
        <row r="1690">
          <cell r="B1690" t="str">
            <v>REM0001121</v>
          </cell>
          <cell r="C1690" t="str">
            <v>02.01.01.197</v>
          </cell>
        </row>
        <row r="1691">
          <cell r="B1691" t="str">
            <v>REM0001105</v>
          </cell>
          <cell r="C1691" t="str">
            <v>02.01.01.198</v>
          </cell>
        </row>
        <row r="1692">
          <cell r="B1692" t="str">
            <v>REM0000912</v>
          </cell>
          <cell r="C1692" t="str">
            <v>02.01.01.199</v>
          </cell>
        </row>
        <row r="1693">
          <cell r="B1693" t="str">
            <v>REM0000928</v>
          </cell>
          <cell r="C1693" t="str">
            <v>02.01.01.200</v>
          </cell>
        </row>
        <row r="1694">
          <cell r="B1694" t="str">
            <v>REM0000681</v>
          </cell>
          <cell r="C1694" t="str">
            <v>02.01.01.201</v>
          </cell>
        </row>
        <row r="1695">
          <cell r="B1695" t="str">
            <v>REM0000707</v>
          </cell>
          <cell r="C1695" t="str">
            <v>02.01.01.202</v>
          </cell>
        </row>
        <row r="1696">
          <cell r="B1696" t="str">
            <v>RIM0000083</v>
          </cell>
          <cell r="C1696" t="str">
            <v>02.01.01.203</v>
          </cell>
        </row>
        <row r="1697">
          <cell r="B1697" t="str">
            <v>RSM0000107</v>
          </cell>
          <cell r="C1697" t="str">
            <v>02.01.01.206</v>
          </cell>
        </row>
        <row r="1698">
          <cell r="B1698" t="str">
            <v>REM0002113</v>
          </cell>
          <cell r="C1698" t="str">
            <v>02.01.01.211</v>
          </cell>
        </row>
        <row r="1699">
          <cell r="B1699" t="str">
            <v>REM0002114</v>
          </cell>
          <cell r="C1699" t="str">
            <v>02.01.01.212</v>
          </cell>
        </row>
        <row r="1700">
          <cell r="B1700" t="str">
            <v>REM0000670</v>
          </cell>
          <cell r="C1700" t="str">
            <v>02.01.01.214</v>
          </cell>
        </row>
        <row r="1701">
          <cell r="C1701" t="str">
            <v>02.01.01.228</v>
          </cell>
        </row>
        <row r="1702">
          <cell r="C1702" t="str">
            <v>02.01.01.229</v>
          </cell>
        </row>
        <row r="1703">
          <cell r="B1703" t="str">
            <v>REM0000778</v>
          </cell>
          <cell r="C1703" t="str">
            <v>02.01.01.233</v>
          </cell>
        </row>
        <row r="1704">
          <cell r="B1704" t="str">
            <v>REM0000809</v>
          </cell>
          <cell r="C1704" t="str">
            <v>02.01.01.234</v>
          </cell>
        </row>
        <row r="1705">
          <cell r="B1705" t="str">
            <v>REM0001973</v>
          </cell>
          <cell r="C1705" t="str">
            <v>02.01.02.036</v>
          </cell>
        </row>
        <row r="1706">
          <cell r="B1706" t="str">
            <v>REM0001974</v>
          </cell>
          <cell r="C1706" t="str">
            <v>02.01.02.037</v>
          </cell>
        </row>
        <row r="1707">
          <cell r="B1707" t="str">
            <v>REM0001898</v>
          </cell>
          <cell r="C1707" t="str">
            <v>02.01.02.096</v>
          </cell>
        </row>
        <row r="1708">
          <cell r="B1708" t="str">
            <v>REM0001907</v>
          </cell>
          <cell r="C1708" t="str">
            <v>02.01.02.097</v>
          </cell>
        </row>
        <row r="1709">
          <cell r="B1709" t="str">
            <v>REM0001895</v>
          </cell>
          <cell r="C1709" t="str">
            <v>02.01.02.098</v>
          </cell>
        </row>
        <row r="1710">
          <cell r="B1710" t="str">
            <v>REM0001906</v>
          </cell>
          <cell r="C1710" t="str">
            <v>02.01.02.099</v>
          </cell>
        </row>
        <row r="1711">
          <cell r="B1711" t="str">
            <v>RSM0000018</v>
          </cell>
          <cell r="C1711" t="str">
            <v>02.01.02.103</v>
          </cell>
        </row>
        <row r="1712">
          <cell r="B1712" t="str">
            <v>REM0001963</v>
          </cell>
          <cell r="C1712" t="str">
            <v>02.01.02.107</v>
          </cell>
        </row>
        <row r="1713">
          <cell r="B1713" t="str">
            <v>RSM0000020</v>
          </cell>
          <cell r="C1713" t="str">
            <v>02.01.02.112</v>
          </cell>
        </row>
        <row r="1714">
          <cell r="B1714" t="str">
            <v>REM0000894</v>
          </cell>
          <cell r="C1714" t="str">
            <v>02.01.02.113</v>
          </cell>
        </row>
        <row r="1715">
          <cell r="B1715" t="str">
            <v>REM0000894</v>
          </cell>
          <cell r="C1715" t="str">
            <v>02.01.02.113A</v>
          </cell>
        </row>
        <row r="1716">
          <cell r="B1716" t="str">
            <v>REM0000887</v>
          </cell>
          <cell r="C1716" t="str">
            <v>02.01.02.114</v>
          </cell>
        </row>
        <row r="1717">
          <cell r="B1717" t="str">
            <v>REM0000887</v>
          </cell>
          <cell r="C1717" t="str">
            <v>02.01.02.114A</v>
          </cell>
        </row>
        <row r="1718">
          <cell r="B1718" t="str">
            <v>RIM0000079</v>
          </cell>
          <cell r="C1718" t="str">
            <v>02.01.02.125</v>
          </cell>
        </row>
        <row r="1719">
          <cell r="B1719" t="str">
            <v>RIM0000078</v>
          </cell>
          <cell r="C1719" t="str">
            <v>02.01.02.126</v>
          </cell>
        </row>
        <row r="1720">
          <cell r="B1720" t="str">
            <v>RIM0000064</v>
          </cell>
          <cell r="C1720" t="str">
            <v>02.01.02.130</v>
          </cell>
        </row>
        <row r="1721">
          <cell r="B1721" t="str">
            <v>RIM0000065</v>
          </cell>
          <cell r="C1721" t="str">
            <v>02.01.02.130-A</v>
          </cell>
        </row>
        <row r="1722">
          <cell r="B1722" t="str">
            <v>RIM0000066</v>
          </cell>
          <cell r="C1722" t="str">
            <v>02.01.02.130-B</v>
          </cell>
        </row>
        <row r="1723">
          <cell r="B1723" t="str">
            <v>REM0002079</v>
          </cell>
          <cell r="C1723" t="str">
            <v>02.01.02.133</v>
          </cell>
        </row>
        <row r="1724">
          <cell r="B1724" t="str">
            <v>REM0002080</v>
          </cell>
          <cell r="C1724" t="str">
            <v>02.01.02.136</v>
          </cell>
        </row>
        <row r="1725">
          <cell r="B1725" t="str">
            <v>REM0002081</v>
          </cell>
          <cell r="C1725" t="str">
            <v>02.01.02.136-A</v>
          </cell>
        </row>
        <row r="1726">
          <cell r="B1726" t="str">
            <v>REM0002083</v>
          </cell>
          <cell r="C1726" t="str">
            <v>02.01.02.137</v>
          </cell>
        </row>
        <row r="1727">
          <cell r="B1727" t="str">
            <v>REM0002084</v>
          </cell>
          <cell r="C1727" t="str">
            <v>02.01.02.137</v>
          </cell>
        </row>
        <row r="1728">
          <cell r="B1728" t="str">
            <v>RIM0000124</v>
          </cell>
          <cell r="C1728" t="str">
            <v>02.01.02.137</v>
          </cell>
        </row>
        <row r="1729">
          <cell r="B1729" t="str">
            <v>REM0001962</v>
          </cell>
          <cell r="C1729" t="str">
            <v>02.01.02.143</v>
          </cell>
        </row>
        <row r="1730">
          <cell r="B1730" t="str">
            <v>REM0001808</v>
          </cell>
          <cell r="C1730" t="str">
            <v>02.01.02.144</v>
          </cell>
        </row>
        <row r="1731">
          <cell r="B1731" t="str">
            <v>REM0001816</v>
          </cell>
          <cell r="C1731" t="str">
            <v>02.01.02.145</v>
          </cell>
        </row>
        <row r="1732">
          <cell r="B1732" t="str">
            <v>REM0001991</v>
          </cell>
          <cell r="C1732" t="str">
            <v>02.01.02.159</v>
          </cell>
        </row>
        <row r="1733">
          <cell r="B1733" t="str">
            <v>REM0001990</v>
          </cell>
          <cell r="C1733" t="str">
            <v>02.01.02.159-A</v>
          </cell>
        </row>
        <row r="1734">
          <cell r="B1734" t="str">
            <v>REM0001910</v>
          </cell>
          <cell r="C1734" t="str">
            <v>02.01.02.162</v>
          </cell>
        </row>
        <row r="1735">
          <cell r="B1735" t="str">
            <v>REM0001911</v>
          </cell>
          <cell r="C1735" t="str">
            <v>02.01.02.163</v>
          </cell>
        </row>
        <row r="1736">
          <cell r="B1736" t="str">
            <v>REM0001975</v>
          </cell>
          <cell r="C1736" t="str">
            <v>02.01.02.164</v>
          </cell>
        </row>
        <row r="1737">
          <cell r="B1737" t="str">
            <v>REM0001976</v>
          </cell>
          <cell r="C1737" t="str">
            <v>02.01.02.165</v>
          </cell>
        </row>
        <row r="1738">
          <cell r="B1738" t="str">
            <v>RIM0000067</v>
          </cell>
          <cell r="C1738" t="str">
            <v>02.01.02.172</v>
          </cell>
        </row>
        <row r="1739">
          <cell r="B1739" t="str">
            <v>RIM0000068</v>
          </cell>
          <cell r="C1739" t="str">
            <v>02.01.02.176</v>
          </cell>
        </row>
        <row r="1740">
          <cell r="B1740" t="str">
            <v>REM0001874</v>
          </cell>
          <cell r="C1740" t="str">
            <v>02.01.02.185</v>
          </cell>
        </row>
        <row r="1741">
          <cell r="B1741" t="str">
            <v>REM0001869</v>
          </cell>
          <cell r="C1741" t="str">
            <v>02.01.02.186</v>
          </cell>
        </row>
        <row r="1742">
          <cell r="B1742" t="str">
            <v>REM0001862</v>
          </cell>
          <cell r="C1742" t="str">
            <v>02.01.02.186</v>
          </cell>
        </row>
        <row r="1743">
          <cell r="B1743" t="str">
            <v>RSM0000023</v>
          </cell>
          <cell r="C1743" t="str">
            <v>02.01.02.191</v>
          </cell>
        </row>
        <row r="1744">
          <cell r="B1744" t="str">
            <v>REM0001738</v>
          </cell>
          <cell r="C1744" t="str">
            <v>02.01.02.207</v>
          </cell>
        </row>
        <row r="1745">
          <cell r="B1745" t="str">
            <v>REM0001742</v>
          </cell>
          <cell r="C1745" t="str">
            <v>02.01.02.208</v>
          </cell>
        </row>
        <row r="1746">
          <cell r="B1746" t="str">
            <v>REM0001784</v>
          </cell>
          <cell r="C1746" t="str">
            <v>02.01.02.209</v>
          </cell>
        </row>
        <row r="1747">
          <cell r="B1747" t="str">
            <v>REM0001789</v>
          </cell>
          <cell r="C1747" t="str">
            <v>02.01.02.210</v>
          </cell>
        </row>
        <row r="1748">
          <cell r="B1748" t="str">
            <v>REM0000557</v>
          </cell>
          <cell r="C1748" t="str">
            <v>02.01.02.210A</v>
          </cell>
        </row>
        <row r="1749">
          <cell r="B1749" t="str">
            <v>REM0001793</v>
          </cell>
          <cell r="C1749" t="str">
            <v>02.01.02.211</v>
          </cell>
        </row>
        <row r="1750">
          <cell r="B1750" t="str">
            <v>REM0001794</v>
          </cell>
          <cell r="C1750" t="str">
            <v>02.01.02.212</v>
          </cell>
        </row>
        <row r="1751">
          <cell r="B1751" t="str">
            <v>REM0001914</v>
          </cell>
          <cell r="C1751" t="str">
            <v>02.01.02.217</v>
          </cell>
        </row>
        <row r="1752">
          <cell r="B1752" t="str">
            <v>REM0001916</v>
          </cell>
          <cell r="C1752" t="str">
            <v>02.01.02.218</v>
          </cell>
        </row>
        <row r="1753">
          <cell r="C1753" t="str">
            <v>02.01.02.218</v>
          </cell>
        </row>
        <row r="1754">
          <cell r="B1754" t="str">
            <v>REM0001915</v>
          </cell>
          <cell r="C1754" t="str">
            <v>02.01.02.219</v>
          </cell>
        </row>
        <row r="1755">
          <cell r="B1755" t="str">
            <v>REM0001917</v>
          </cell>
          <cell r="C1755" t="str">
            <v>02.01.02.220</v>
          </cell>
        </row>
        <row r="1756">
          <cell r="B1756" t="str">
            <v>REM0002858</v>
          </cell>
          <cell r="C1756" t="str">
            <v>02.01.02.221</v>
          </cell>
        </row>
        <row r="1757">
          <cell r="B1757" t="str">
            <v>REM0001837</v>
          </cell>
          <cell r="C1757" t="str">
            <v>02.01.02.223</v>
          </cell>
        </row>
        <row r="1758">
          <cell r="B1758" t="str">
            <v>REM0001838</v>
          </cell>
          <cell r="C1758" t="str">
            <v>02.01.02.224</v>
          </cell>
        </row>
        <row r="1759">
          <cell r="B1759" t="str">
            <v>REM0001839</v>
          </cell>
          <cell r="C1759" t="str">
            <v>02.01.02.225</v>
          </cell>
        </row>
        <row r="1760">
          <cell r="B1760" t="str">
            <v>REM0001840</v>
          </cell>
          <cell r="C1760" t="str">
            <v>02.01.02.226</v>
          </cell>
        </row>
        <row r="1761">
          <cell r="B1761" t="str">
            <v>REM0001854</v>
          </cell>
          <cell r="C1761" t="str">
            <v>02.01.02.228</v>
          </cell>
        </row>
        <row r="1762">
          <cell r="B1762" t="str">
            <v>REM0001855</v>
          </cell>
          <cell r="C1762" t="str">
            <v>02.01.02.229</v>
          </cell>
        </row>
        <row r="1763">
          <cell r="B1763" t="str">
            <v>REM0001856</v>
          </cell>
          <cell r="C1763" t="str">
            <v>02.01.02.230</v>
          </cell>
        </row>
        <row r="1764">
          <cell r="B1764" t="str">
            <v>REM0002626</v>
          </cell>
          <cell r="C1764" t="str">
            <v>02.01.02.232</v>
          </cell>
        </row>
        <row r="1765">
          <cell r="B1765" t="str">
            <v>REM0001671</v>
          </cell>
          <cell r="C1765" t="str">
            <v>02.01.02.233</v>
          </cell>
        </row>
        <row r="1766">
          <cell r="B1766" t="str">
            <v>REM0001669</v>
          </cell>
          <cell r="C1766" t="str">
            <v>02.01.02.234</v>
          </cell>
        </row>
        <row r="1767">
          <cell r="B1767" t="str">
            <v>REM0001659</v>
          </cell>
          <cell r="C1767" t="str">
            <v>02.01.02.236</v>
          </cell>
        </row>
        <row r="1768">
          <cell r="B1768" t="str">
            <v>REM0001713</v>
          </cell>
          <cell r="C1768" t="str">
            <v>02.01.02.246</v>
          </cell>
        </row>
        <row r="1769">
          <cell r="B1769" t="str">
            <v>REM0001723</v>
          </cell>
          <cell r="C1769" t="str">
            <v>02.01.02.247</v>
          </cell>
        </row>
        <row r="1770">
          <cell r="B1770" t="str">
            <v>RSM0000031</v>
          </cell>
          <cell r="C1770" t="str">
            <v>02.01.02.248</v>
          </cell>
        </row>
        <row r="1771">
          <cell r="B1771" t="str">
            <v>RSM0000025</v>
          </cell>
          <cell r="C1771" t="str">
            <v>02.01.02.249</v>
          </cell>
        </row>
        <row r="1772">
          <cell r="B1772" t="str">
            <v>RSM0000026</v>
          </cell>
          <cell r="C1772" t="str">
            <v>02.01.02.250</v>
          </cell>
        </row>
        <row r="1773">
          <cell r="B1773" t="str">
            <v>REM0001877</v>
          </cell>
          <cell r="C1773" t="str">
            <v>02.01.02.251</v>
          </cell>
        </row>
        <row r="1774">
          <cell r="B1774" t="str">
            <v>REM0001878</v>
          </cell>
          <cell r="C1774" t="str">
            <v>02.01.02.252</v>
          </cell>
        </row>
        <row r="1775">
          <cell r="B1775" t="str">
            <v>RSM0000061</v>
          </cell>
          <cell r="C1775" t="str">
            <v>02.01.02.253</v>
          </cell>
        </row>
        <row r="1776">
          <cell r="B1776" t="str">
            <v>REM0001730</v>
          </cell>
          <cell r="C1776" t="str">
            <v>02.01.02.255</v>
          </cell>
        </row>
        <row r="1777">
          <cell r="B1777" t="str">
            <v>REM0001734</v>
          </cell>
          <cell r="C1777" t="str">
            <v>02.01.02.256</v>
          </cell>
        </row>
        <row r="1778">
          <cell r="B1778" t="str">
            <v>RSM0000055</v>
          </cell>
          <cell r="C1778" t="str">
            <v>02.01.02.257</v>
          </cell>
        </row>
        <row r="1779">
          <cell r="B1779" t="str">
            <v>REM0001853</v>
          </cell>
          <cell r="C1779" t="str">
            <v>02.01.02.262</v>
          </cell>
        </row>
        <row r="1780">
          <cell r="B1780" t="str">
            <v>REM0001857</v>
          </cell>
          <cell r="C1780" t="str">
            <v>02.01.02.263</v>
          </cell>
        </row>
        <row r="1781">
          <cell r="B1781" t="str">
            <v>REM0002627</v>
          </cell>
          <cell r="C1781" t="str">
            <v>02.01.02.271</v>
          </cell>
        </row>
        <row r="1782">
          <cell r="B1782" t="str">
            <v>REM0002628</v>
          </cell>
          <cell r="C1782" t="str">
            <v>02.01.02.272</v>
          </cell>
        </row>
        <row r="1783">
          <cell r="B1783" t="str">
            <v>REM0001751</v>
          </cell>
          <cell r="C1783" t="str">
            <v>02.01.02.278</v>
          </cell>
        </row>
        <row r="1784">
          <cell r="B1784" t="str">
            <v>REM0001765</v>
          </cell>
          <cell r="C1784" t="str">
            <v>02.01.02.279</v>
          </cell>
        </row>
        <row r="1785">
          <cell r="B1785" t="str">
            <v>REM0001770</v>
          </cell>
          <cell r="C1785" t="str">
            <v>02.01.02.281</v>
          </cell>
        </row>
        <row r="1786">
          <cell r="B1786" t="str">
            <v>REM0001771</v>
          </cell>
          <cell r="C1786" t="str">
            <v>02.01.02.282</v>
          </cell>
        </row>
        <row r="1787">
          <cell r="B1787" t="str">
            <v>REM0001750</v>
          </cell>
          <cell r="C1787" t="str">
            <v>02.01.02.283</v>
          </cell>
        </row>
        <row r="1788">
          <cell r="B1788" t="str">
            <v>REM0001764</v>
          </cell>
          <cell r="C1788" t="str">
            <v>02.01.02.284</v>
          </cell>
        </row>
        <row r="1789">
          <cell r="B1789" t="str">
            <v>RSM0000035</v>
          </cell>
          <cell r="C1789" t="str">
            <v>02.01.02.285</v>
          </cell>
        </row>
        <row r="1790">
          <cell r="B1790" t="str">
            <v>REM0001749</v>
          </cell>
          <cell r="C1790" t="str">
            <v>02.01.02.286</v>
          </cell>
        </row>
        <row r="1791">
          <cell r="B1791" t="str">
            <v>REM0001763</v>
          </cell>
          <cell r="C1791" t="str">
            <v>02.01.02.287</v>
          </cell>
        </row>
        <row r="1792">
          <cell r="B1792" t="str">
            <v>REM0001694</v>
          </cell>
          <cell r="C1792" t="str">
            <v>02.01.02.295</v>
          </cell>
        </row>
        <row r="1793">
          <cell r="B1793" t="str">
            <v>REM0001695</v>
          </cell>
          <cell r="C1793" t="str">
            <v>02.01.02.296</v>
          </cell>
        </row>
        <row r="1794">
          <cell r="C1794" t="str">
            <v>02.01.02.299</v>
          </cell>
        </row>
        <row r="1795">
          <cell r="B1795" t="str">
            <v>REM0001980</v>
          </cell>
          <cell r="C1795" t="str">
            <v>02.01.02.300</v>
          </cell>
        </row>
        <row r="1796">
          <cell r="B1796" t="str">
            <v>REM0001979</v>
          </cell>
          <cell r="C1796" t="str">
            <v>02.01.02.301</v>
          </cell>
        </row>
        <row r="1797">
          <cell r="B1797" t="str">
            <v>REM0000979</v>
          </cell>
          <cell r="C1797" t="str">
            <v>02.01.02.302</v>
          </cell>
        </row>
        <row r="1798">
          <cell r="B1798" t="str">
            <v>REM0002076</v>
          </cell>
          <cell r="C1798" t="str">
            <v>02.01.02.303</v>
          </cell>
        </row>
        <row r="1799">
          <cell r="B1799" t="str">
            <v>REM0001797</v>
          </cell>
          <cell r="C1799" t="str">
            <v>02.01.02.303</v>
          </cell>
        </row>
        <row r="1800">
          <cell r="B1800" t="str">
            <v>REM0002077</v>
          </cell>
          <cell r="C1800" t="str">
            <v>02.01.02.304</v>
          </cell>
        </row>
        <row r="1801">
          <cell r="B1801" t="str">
            <v>REM0001795</v>
          </cell>
          <cell r="C1801" t="str">
            <v>02.01.02.304</v>
          </cell>
        </row>
        <row r="1802">
          <cell r="B1802" t="str">
            <v>RIM0000084</v>
          </cell>
          <cell r="C1802" t="str">
            <v>02.01.02.305</v>
          </cell>
        </row>
        <row r="1803">
          <cell r="B1803" t="str">
            <v>REM0002118</v>
          </cell>
          <cell r="C1803" t="str">
            <v>02.01.02.306</v>
          </cell>
        </row>
        <row r="1804">
          <cell r="B1804" t="str">
            <v>RSM0000111</v>
          </cell>
          <cell r="C1804" t="str">
            <v>02.01.02.307</v>
          </cell>
        </row>
        <row r="1805">
          <cell r="B1805" t="str">
            <v>RSM0000112</v>
          </cell>
          <cell r="C1805" t="str">
            <v>02.01.02.308</v>
          </cell>
        </row>
        <row r="1806">
          <cell r="B1806" t="str">
            <v>REM0001003</v>
          </cell>
          <cell r="C1806" t="str">
            <v>02.01.02.309</v>
          </cell>
        </row>
        <row r="1807">
          <cell r="B1807" t="str">
            <v>RSM0000113</v>
          </cell>
          <cell r="C1807" t="str">
            <v>02.01.02.310</v>
          </cell>
        </row>
        <row r="1808">
          <cell r="B1808" t="str">
            <v>REM0000987</v>
          </cell>
          <cell r="C1808" t="str">
            <v>02.01.02.311</v>
          </cell>
        </row>
        <row r="1809">
          <cell r="B1809" t="str">
            <v>RSM0000117</v>
          </cell>
          <cell r="C1809" t="str">
            <v>02.01.02.316</v>
          </cell>
        </row>
        <row r="1810">
          <cell r="B1810" t="str">
            <v>RSM0000211</v>
          </cell>
          <cell r="C1810" t="str">
            <v>02.01.02.330</v>
          </cell>
        </row>
        <row r="1811">
          <cell r="B1811" t="str">
            <v>RIM0000085</v>
          </cell>
          <cell r="C1811" t="str">
            <v>02.01.02.333</v>
          </cell>
        </row>
        <row r="1812">
          <cell r="B1812" t="str">
            <v>REM0002629</v>
          </cell>
          <cell r="C1812" t="str">
            <v>02.01.02.335</v>
          </cell>
        </row>
        <row r="1813">
          <cell r="B1813" t="str">
            <v>REM0000965</v>
          </cell>
          <cell r="C1813" t="str">
            <v>02.01.02.336</v>
          </cell>
        </row>
        <row r="1814">
          <cell r="B1814" t="str">
            <v>RIM0000086</v>
          </cell>
          <cell r="C1814" t="str">
            <v>02.01.02.341</v>
          </cell>
        </row>
        <row r="1815">
          <cell r="B1815" t="str">
            <v>RSM0000118</v>
          </cell>
          <cell r="C1815" t="str">
            <v>02.01.02.342</v>
          </cell>
        </row>
        <row r="1816">
          <cell r="B1816" t="str">
            <v>REM0000603</v>
          </cell>
          <cell r="C1816" t="str">
            <v>02.01.03.033</v>
          </cell>
        </row>
        <row r="1817">
          <cell r="B1817" t="str">
            <v>REM0001739</v>
          </cell>
          <cell r="C1817" t="str">
            <v>02.01.03.052A</v>
          </cell>
        </row>
        <row r="1818">
          <cell r="B1818" t="str">
            <v>REM0001743</v>
          </cell>
          <cell r="C1818" t="str">
            <v>02.01.03.053A</v>
          </cell>
        </row>
        <row r="1819">
          <cell r="B1819" t="str">
            <v>REM0001629</v>
          </cell>
          <cell r="C1819" t="str">
            <v>02.01.03.067</v>
          </cell>
        </row>
        <row r="1820">
          <cell r="B1820" t="str">
            <v>REM0001640</v>
          </cell>
          <cell r="C1820" t="str">
            <v>02.01.03.068</v>
          </cell>
        </row>
        <row r="1821">
          <cell r="B1821" t="str">
            <v>REM0002855</v>
          </cell>
        </row>
        <row r="1822">
          <cell r="B1822" t="str">
            <v>REM0002856</v>
          </cell>
        </row>
        <row r="1823">
          <cell r="B1823" t="str">
            <v>REM0001987</v>
          </cell>
          <cell r="C1823" t="str">
            <v>02.01.03.075</v>
          </cell>
        </row>
        <row r="1824">
          <cell r="B1824" t="str">
            <v>REM0001983</v>
          </cell>
          <cell r="C1824" t="str">
            <v>02.01.03.076</v>
          </cell>
        </row>
        <row r="1825">
          <cell r="B1825" t="str">
            <v>REM0001767</v>
          </cell>
          <cell r="C1825" t="str">
            <v>02.01.03.082</v>
          </cell>
        </row>
        <row r="1826">
          <cell r="B1826" t="str">
            <v>REM0002857</v>
          </cell>
        </row>
        <row r="1827">
          <cell r="B1827" t="str">
            <v>REM0001756</v>
          </cell>
          <cell r="C1827" t="str">
            <v>02.01.03.083</v>
          </cell>
        </row>
        <row r="1828">
          <cell r="B1828" t="str">
            <v>REM0001649</v>
          </cell>
          <cell r="C1828" t="str">
            <v>02.01.03.094</v>
          </cell>
        </row>
        <row r="1829">
          <cell r="B1829" t="str">
            <v>REM0001657</v>
          </cell>
          <cell r="C1829" t="str">
            <v>02.01.03.095</v>
          </cell>
        </row>
        <row r="1830">
          <cell r="B1830" t="str">
            <v>REM0001801</v>
          </cell>
          <cell r="C1830" t="str">
            <v>02.01.03.102</v>
          </cell>
        </row>
        <row r="1831">
          <cell r="B1831" t="str">
            <v>REM0001802</v>
          </cell>
          <cell r="C1831" t="str">
            <v>02.01.03.103</v>
          </cell>
        </row>
        <row r="1832">
          <cell r="B1832" t="str">
            <v>REM0000570</v>
          </cell>
          <cell r="C1832" t="str">
            <v>02.01.03.103A</v>
          </cell>
        </row>
        <row r="1833">
          <cell r="B1833" t="str">
            <v>REM0001812</v>
          </cell>
          <cell r="C1833" t="str">
            <v>02.01.03.104</v>
          </cell>
        </row>
        <row r="1834">
          <cell r="B1834" t="str">
            <v>REM0001813</v>
          </cell>
          <cell r="C1834" t="str">
            <v>02.01.03.105</v>
          </cell>
        </row>
        <row r="1835">
          <cell r="B1835" t="str">
            <v>REM0000584</v>
          </cell>
          <cell r="C1835" t="str">
            <v>02.01.03.105A</v>
          </cell>
        </row>
        <row r="1836">
          <cell r="B1836" t="str">
            <v>RSM0000042</v>
          </cell>
          <cell r="C1836" t="str">
            <v>02.01.03.114</v>
          </cell>
        </row>
        <row r="1837">
          <cell r="B1837" t="str">
            <v>REM0002088</v>
          </cell>
          <cell r="C1837" t="str">
            <v>02.01.03.142</v>
          </cell>
        </row>
        <row r="1838">
          <cell r="B1838" t="str">
            <v>REM0002087</v>
          </cell>
          <cell r="C1838" t="str">
            <v>02.01.03.143</v>
          </cell>
        </row>
        <row r="1839">
          <cell r="B1839" t="str">
            <v>REM0000500</v>
          </cell>
          <cell r="C1839" t="str">
            <v>02.01.03.171</v>
          </cell>
        </row>
        <row r="1840">
          <cell r="B1840" t="str">
            <v>REM0001835</v>
          </cell>
          <cell r="C1840" t="str">
            <v>02.01.03.172</v>
          </cell>
        </row>
        <row r="1841">
          <cell r="B1841" t="str">
            <v>REM0000530</v>
          </cell>
          <cell r="C1841" t="str">
            <v>02.01.03.173</v>
          </cell>
        </row>
        <row r="1842">
          <cell r="B1842" t="str">
            <v>REM0001700</v>
          </cell>
          <cell r="C1842" t="str">
            <v>02.01.03.176</v>
          </cell>
        </row>
        <row r="1843">
          <cell r="B1843" t="str">
            <v>REM0001710</v>
          </cell>
          <cell r="C1843" t="str">
            <v>02.01.03.177</v>
          </cell>
        </row>
        <row r="1844">
          <cell r="B1844" t="str">
            <v>REM0001660</v>
          </cell>
          <cell r="C1844" t="str">
            <v>02.01.03.178</v>
          </cell>
        </row>
        <row r="1845">
          <cell r="B1845" t="str">
            <v>REM0001670</v>
          </cell>
          <cell r="C1845" t="str">
            <v>02.01.03.179</v>
          </cell>
        </row>
        <row r="1846">
          <cell r="B1846" t="str">
            <v>REM0002086</v>
          </cell>
          <cell r="C1846" t="str">
            <v>02.01.03.182</v>
          </cell>
        </row>
        <row r="1847">
          <cell r="B1847" t="str">
            <v>REM0002085</v>
          </cell>
          <cell r="C1847" t="str">
            <v>02.01.03.183</v>
          </cell>
        </row>
        <row r="1848">
          <cell r="B1848" t="str">
            <v>REM0001714</v>
          </cell>
          <cell r="C1848" t="str">
            <v>02.01.03.184</v>
          </cell>
        </row>
        <row r="1849">
          <cell r="B1849" t="str">
            <v>REM0001724</v>
          </cell>
          <cell r="C1849" t="str">
            <v>02.01.03.185</v>
          </cell>
        </row>
        <row r="1850">
          <cell r="B1850" t="str">
            <v>REM0001731</v>
          </cell>
          <cell r="C1850" t="str">
            <v>02.01.03.186</v>
          </cell>
        </row>
        <row r="1851">
          <cell r="B1851" t="str">
            <v>REM0001735</v>
          </cell>
          <cell r="C1851" t="str">
            <v>02.01.03.187</v>
          </cell>
        </row>
        <row r="1852">
          <cell r="B1852" t="str">
            <v>RSM0000054</v>
          </cell>
          <cell r="C1852" t="str">
            <v>02.01.03.188</v>
          </cell>
        </row>
        <row r="1853">
          <cell r="B1853" t="str">
            <v>REM0002630</v>
          </cell>
          <cell r="C1853" t="str">
            <v>02.01.03.193</v>
          </cell>
        </row>
        <row r="1854">
          <cell r="B1854" t="str">
            <v>REM0002631</v>
          </cell>
          <cell r="C1854" t="str">
            <v>02.01.03.194</v>
          </cell>
        </row>
        <row r="1855">
          <cell r="B1855" t="str">
            <v>REM0001752</v>
          </cell>
          <cell r="C1855" t="str">
            <v>02.01.03.198</v>
          </cell>
        </row>
        <row r="1856">
          <cell r="B1856" t="str">
            <v>REM0001766</v>
          </cell>
          <cell r="C1856" t="str">
            <v>02.01.03.199</v>
          </cell>
        </row>
        <row r="1857">
          <cell r="B1857" t="str">
            <v>REM0002632</v>
          </cell>
          <cell r="C1857" t="str">
            <v>02.01.03.202</v>
          </cell>
        </row>
        <row r="1858">
          <cell r="B1858" t="str">
            <v>REM0002127</v>
          </cell>
          <cell r="C1858" t="str">
            <v>02.01.03.204</v>
          </cell>
        </row>
        <row r="1859">
          <cell r="B1859" t="str">
            <v>REM0002128</v>
          </cell>
          <cell r="C1859" t="str">
            <v>02.01.03.205</v>
          </cell>
        </row>
        <row r="1860">
          <cell r="B1860" t="str">
            <v>REM0002633</v>
          </cell>
          <cell r="C1860" t="str">
            <v>02.01.03.206</v>
          </cell>
        </row>
        <row r="1861">
          <cell r="B1861" t="str">
            <v>REM0002634</v>
          </cell>
          <cell r="C1861" t="str">
            <v>02.01.03.207</v>
          </cell>
        </row>
        <row r="1862">
          <cell r="B1862" t="str">
            <v>RSM0000121</v>
          </cell>
          <cell r="C1862" t="str">
            <v>02.01.03.208</v>
          </cell>
        </row>
        <row r="1863">
          <cell r="B1863" t="str">
            <v>REM0002635</v>
          </cell>
          <cell r="C1863" t="str">
            <v>02.01.03.209</v>
          </cell>
        </row>
        <row r="1864">
          <cell r="B1864" t="str">
            <v>REM0002130</v>
          </cell>
          <cell r="C1864" t="str">
            <v>02.01.03.213</v>
          </cell>
        </row>
        <row r="1865">
          <cell r="B1865" t="str">
            <v>REM0002134</v>
          </cell>
          <cell r="C1865" t="str">
            <v>02.01.03.217</v>
          </cell>
        </row>
        <row r="1866">
          <cell r="B1866" t="str">
            <v>REM0000469</v>
          </cell>
          <cell r="C1866" t="str">
            <v>02.01.03.223</v>
          </cell>
        </row>
        <row r="1867">
          <cell r="B1867" t="str">
            <v>REM0000486</v>
          </cell>
          <cell r="C1867" t="str">
            <v>02.01.03.224</v>
          </cell>
        </row>
        <row r="1868">
          <cell r="B1868" t="str">
            <v>REM0000285</v>
          </cell>
          <cell r="C1868" t="str">
            <v>02.01.03.225</v>
          </cell>
        </row>
        <row r="1869">
          <cell r="B1869" t="str">
            <v>REM0000284</v>
          </cell>
          <cell r="C1869" t="str">
            <v>02.01.03.226</v>
          </cell>
        </row>
        <row r="1870">
          <cell r="B1870" t="str">
            <v>REM0000302</v>
          </cell>
          <cell r="C1870" t="str">
            <v>02.01.03.227</v>
          </cell>
        </row>
        <row r="1871">
          <cell r="B1871" t="str">
            <v>RSM0000213</v>
          </cell>
          <cell r="C1871" t="str">
            <v>02.01.03.235</v>
          </cell>
        </row>
        <row r="1872">
          <cell r="B1872" t="str">
            <v>REM0001655</v>
          </cell>
          <cell r="C1872" t="str">
            <v>02.01.04.001</v>
          </cell>
        </row>
        <row r="1873">
          <cell r="B1873" t="str">
            <v>RIM0000069</v>
          </cell>
          <cell r="C1873" t="str">
            <v>02.01.04.003</v>
          </cell>
        </row>
        <row r="1874">
          <cell r="B1874" t="str">
            <v>REM0001686</v>
          </cell>
          <cell r="C1874" t="str">
            <v>02.01.04.005</v>
          </cell>
        </row>
        <row r="1875">
          <cell r="B1875" t="str">
            <v>REM0001741</v>
          </cell>
          <cell r="C1875" t="str">
            <v>02.01.04.006</v>
          </cell>
        </row>
        <row r="1876">
          <cell r="B1876" t="str">
            <v>REM0001905</v>
          </cell>
          <cell r="C1876" t="str">
            <v>02.01.04.007</v>
          </cell>
        </row>
        <row r="1877">
          <cell r="B1877" t="str">
            <v>REM0001656</v>
          </cell>
          <cell r="C1877" t="str">
            <v>02.01.04.008</v>
          </cell>
        </row>
        <row r="1878">
          <cell r="B1878" t="str">
            <v>RIM0000070</v>
          </cell>
          <cell r="C1878" t="str">
            <v>02.01.04.015</v>
          </cell>
        </row>
        <row r="1879">
          <cell r="B1879" t="str">
            <v>RIM0000071</v>
          </cell>
          <cell r="C1879" t="str">
            <v>02.01.04.017</v>
          </cell>
        </row>
        <row r="1880">
          <cell r="B1880" t="str">
            <v>REM0000306</v>
          </cell>
          <cell r="C1880" t="str">
            <v>02.01.04.022</v>
          </cell>
        </row>
        <row r="1881">
          <cell r="B1881" t="str">
            <v>REM0001667</v>
          </cell>
          <cell r="C1881" t="str">
            <v>02.01.04.023</v>
          </cell>
        </row>
        <row r="1882">
          <cell r="B1882" t="str">
            <v>REM0001668</v>
          </cell>
          <cell r="C1882" t="str">
            <v>02.01.04.024</v>
          </cell>
        </row>
        <row r="1883">
          <cell r="B1883" t="str">
            <v>REM0001779</v>
          </cell>
          <cell r="C1883" t="str">
            <v>02.01.04.029</v>
          </cell>
        </row>
        <row r="1884">
          <cell r="B1884" t="str">
            <v>BFA0000436</v>
          </cell>
          <cell r="C1884" t="str">
            <v>02.01.04.030</v>
          </cell>
        </row>
        <row r="1885">
          <cell r="B1885" t="str">
            <v>REM0001776</v>
          </cell>
          <cell r="C1885" t="str">
            <v>02.01.04.032</v>
          </cell>
        </row>
        <row r="1886">
          <cell r="B1886" t="str">
            <v>REM0001778</v>
          </cell>
          <cell r="C1886" t="str">
            <v>02.01.04.033</v>
          </cell>
        </row>
        <row r="1887">
          <cell r="B1887" t="str">
            <v>REM0001777</v>
          </cell>
          <cell r="C1887" t="str">
            <v>02.01.04.034</v>
          </cell>
        </row>
        <row r="1888">
          <cell r="B1888" t="str">
            <v>REM0001774</v>
          </cell>
          <cell r="C1888" t="str">
            <v>02.01.04.036</v>
          </cell>
        </row>
        <row r="1889">
          <cell r="B1889" t="str">
            <v>REM0001796</v>
          </cell>
          <cell r="C1889" t="str">
            <v>02.01.04.037</v>
          </cell>
        </row>
        <row r="1890">
          <cell r="B1890" t="str">
            <v>REM0001791</v>
          </cell>
          <cell r="C1890" t="str">
            <v>02.01.04.037A</v>
          </cell>
        </row>
        <row r="1891">
          <cell r="B1891" t="str">
            <v>REM0001787</v>
          </cell>
          <cell r="C1891" t="str">
            <v>02.01.04.037B</v>
          </cell>
        </row>
        <row r="1892">
          <cell r="C1892" t="str">
            <v>02.01.04.038</v>
          </cell>
        </row>
        <row r="1893">
          <cell r="B1893" t="str">
            <v>REM0001786</v>
          </cell>
          <cell r="C1893" t="str">
            <v>02.01.04.039</v>
          </cell>
        </row>
        <row r="1894">
          <cell r="B1894" t="str">
            <v>REM0001772</v>
          </cell>
          <cell r="C1894" t="str">
            <v>02.01.04.040</v>
          </cell>
        </row>
        <row r="1895">
          <cell r="B1895" t="str">
            <v>REM0001785</v>
          </cell>
          <cell r="C1895" t="str">
            <v>02.01.04.041</v>
          </cell>
        </row>
        <row r="1896">
          <cell r="B1896" t="str">
            <v>REM0001912</v>
          </cell>
          <cell r="C1896" t="str">
            <v>02.01.04.042</v>
          </cell>
        </row>
        <row r="1897">
          <cell r="B1897" t="str">
            <v>REM0001630</v>
          </cell>
          <cell r="C1897" t="str">
            <v>02.01.04.044</v>
          </cell>
        </row>
        <row r="1898">
          <cell r="B1898" t="str">
            <v>REM0001641</v>
          </cell>
          <cell r="C1898" t="str">
            <v>02.01.04.045</v>
          </cell>
        </row>
        <row r="1899">
          <cell r="B1899" t="str">
            <v>REM0001631</v>
          </cell>
          <cell r="C1899" t="str">
            <v>02.01.04.046</v>
          </cell>
        </row>
        <row r="1900">
          <cell r="B1900" t="str">
            <v>REM0001642</v>
          </cell>
          <cell r="C1900" t="str">
            <v>02.01.04.047</v>
          </cell>
        </row>
        <row r="1901">
          <cell r="B1901" t="str">
            <v>REM0001634</v>
          </cell>
          <cell r="C1901" t="str">
            <v>02.01.04.048</v>
          </cell>
        </row>
        <row r="1902">
          <cell r="B1902" t="str">
            <v>REM0001633</v>
          </cell>
          <cell r="C1902" t="str">
            <v>02.01.04.049</v>
          </cell>
        </row>
        <row r="1903">
          <cell r="B1903" t="str">
            <v>REM0001899</v>
          </cell>
          <cell r="C1903" t="str">
            <v>02.01.04.050</v>
          </cell>
        </row>
        <row r="1904">
          <cell r="B1904" t="str">
            <v>REM0001900</v>
          </cell>
          <cell r="C1904" t="str">
            <v>02.01.04.057</v>
          </cell>
        </row>
        <row r="1905">
          <cell r="B1905" t="str">
            <v>REM0001653</v>
          </cell>
          <cell r="C1905" t="str">
            <v>02.01.04.070</v>
          </cell>
        </row>
        <row r="1906">
          <cell r="B1906" t="str">
            <v>REM0001747</v>
          </cell>
          <cell r="C1906" t="str">
            <v>02.01.04.077</v>
          </cell>
        </row>
        <row r="1907">
          <cell r="B1907" t="str">
            <v>REM0002003</v>
          </cell>
          <cell r="C1907" t="str">
            <v>02.01.04.077-A</v>
          </cell>
        </row>
        <row r="1908">
          <cell r="B1908" t="str">
            <v>REM0001651</v>
          </cell>
          <cell r="C1908" t="str">
            <v>02.01.04.080A</v>
          </cell>
        </row>
        <row r="1909">
          <cell r="B1909" t="str">
            <v>REM0001632</v>
          </cell>
          <cell r="C1909" t="str">
            <v>02.01.04.090</v>
          </cell>
        </row>
        <row r="1910">
          <cell r="B1910" t="str">
            <v>REM0001643</v>
          </cell>
          <cell r="C1910" t="str">
            <v>02.01.04.091</v>
          </cell>
        </row>
        <row r="1911">
          <cell r="B1911" t="str">
            <v>REM0001867</v>
          </cell>
          <cell r="C1911" t="str">
            <v>02.01.04.097</v>
          </cell>
        </row>
        <row r="1912">
          <cell r="B1912" t="str">
            <v>RSM0000036</v>
          </cell>
          <cell r="C1912" t="str">
            <v>02.01.04.102</v>
          </cell>
        </row>
        <row r="1913">
          <cell r="B1913" t="str">
            <v>REM0000606</v>
          </cell>
          <cell r="C1913" t="str">
            <v>02.01.04.104</v>
          </cell>
        </row>
        <row r="1914">
          <cell r="B1914" t="str">
            <v>REM0001768</v>
          </cell>
          <cell r="C1914" t="str">
            <v>02.01.04.111</v>
          </cell>
        </row>
        <row r="1915">
          <cell r="B1915" t="str">
            <v>REM0001757</v>
          </cell>
          <cell r="C1915" t="str">
            <v>02.01.04.112</v>
          </cell>
        </row>
        <row r="1916">
          <cell r="B1916" t="str">
            <v>REM0001823</v>
          </cell>
          <cell r="C1916" t="str">
            <v>02.01.04.114</v>
          </cell>
        </row>
        <row r="1917">
          <cell r="B1917" t="str">
            <v>RSM0000021</v>
          </cell>
          <cell r="C1917" t="str">
            <v>02.01.04.119</v>
          </cell>
        </row>
        <row r="1918">
          <cell r="B1918" t="str">
            <v>REM0001809</v>
          </cell>
          <cell r="C1918" t="str">
            <v>02.01.04.126</v>
          </cell>
        </row>
        <row r="1919">
          <cell r="B1919" t="str">
            <v>REM0001810</v>
          </cell>
          <cell r="C1919" t="str">
            <v>02.01.04.127</v>
          </cell>
        </row>
        <row r="1920">
          <cell r="B1920" t="str">
            <v>REM0001817</v>
          </cell>
          <cell r="C1920" t="str">
            <v>02.01.04.129</v>
          </cell>
        </row>
        <row r="1921">
          <cell r="B1921" t="str">
            <v>REM0001818</v>
          </cell>
          <cell r="C1921" t="str">
            <v>02.01.04.128</v>
          </cell>
        </row>
        <row r="1922">
          <cell r="C1922" t="str">
            <v>02.01.04.130</v>
          </cell>
        </row>
        <row r="1923">
          <cell r="C1923" t="str">
            <v>02.01.04.131</v>
          </cell>
        </row>
        <row r="1924">
          <cell r="B1924" t="str">
            <v>REM0001803</v>
          </cell>
          <cell r="C1924" t="str">
            <v>02.01.04.132</v>
          </cell>
        </row>
        <row r="1925">
          <cell r="B1925" t="str">
            <v>REM0001804</v>
          </cell>
          <cell r="C1925" t="str">
            <v>02.01.04.133</v>
          </cell>
        </row>
        <row r="1926">
          <cell r="B1926" t="str">
            <v>REM0001814</v>
          </cell>
          <cell r="C1926" t="str">
            <v>02.01.04.134</v>
          </cell>
        </row>
        <row r="1927">
          <cell r="B1927" t="str">
            <v>REM0001815</v>
          </cell>
          <cell r="C1927" t="str">
            <v>02.01.04.135</v>
          </cell>
        </row>
        <row r="1928">
          <cell r="B1928" t="str">
            <v>REM0001807</v>
          </cell>
          <cell r="C1928" t="str">
            <v>02.01.04.136</v>
          </cell>
        </row>
        <row r="1929">
          <cell r="B1929" t="str">
            <v>BMM0000023</v>
          </cell>
          <cell r="C1929" t="str">
            <v>02.01.04.137</v>
          </cell>
        </row>
        <row r="1930">
          <cell r="B1930" t="str">
            <v>REM0001733</v>
          </cell>
          <cell r="C1930" t="str">
            <v>02.01.04.140</v>
          </cell>
        </row>
        <row r="1931">
          <cell r="B1931" t="str">
            <v>REM0001798</v>
          </cell>
          <cell r="C1931" t="str">
            <v>02.01.04.141</v>
          </cell>
        </row>
        <row r="1932">
          <cell r="B1932" t="str">
            <v>REM0001644</v>
          </cell>
          <cell r="C1932" t="str">
            <v>02.01.04.144</v>
          </cell>
        </row>
        <row r="1933">
          <cell r="B1933" t="str">
            <v>REM0001647</v>
          </cell>
          <cell r="C1933" t="str">
            <v>02.01.04.145</v>
          </cell>
        </row>
        <row r="1934">
          <cell r="B1934" t="str">
            <v>REM0001645</v>
          </cell>
          <cell r="C1934" t="str">
            <v>02.01.04.146</v>
          </cell>
        </row>
        <row r="1935">
          <cell r="B1935" t="str">
            <v>REM0001648</v>
          </cell>
          <cell r="C1935" t="str">
            <v>02.01.04.147</v>
          </cell>
        </row>
        <row r="1936">
          <cell r="B1936" t="str">
            <v>RSM0000044</v>
          </cell>
          <cell r="C1936" t="str">
            <v>02.01.04.148</v>
          </cell>
        </row>
        <row r="1937">
          <cell r="B1937" t="str">
            <v>RSM0000045</v>
          </cell>
          <cell r="C1937" t="str">
            <v>02.01.04.149</v>
          </cell>
        </row>
        <row r="1938">
          <cell r="B1938" t="str">
            <v>REM0001890</v>
          </cell>
          <cell r="C1938" t="str">
            <v>02.01.04.150</v>
          </cell>
        </row>
        <row r="1939">
          <cell r="B1939" t="str">
            <v>REM0001863</v>
          </cell>
          <cell r="C1939" t="str">
            <v>02.01.04.161</v>
          </cell>
        </row>
        <row r="1940">
          <cell r="C1940" t="str">
            <v>02.01.04.171</v>
          </cell>
        </row>
        <row r="1941">
          <cell r="B1941" t="str">
            <v>REM0001018</v>
          </cell>
          <cell r="C1941" t="str">
            <v>02.01.04.173</v>
          </cell>
        </row>
        <row r="1942">
          <cell r="B1942" t="str">
            <v>REM0001019</v>
          </cell>
          <cell r="C1942" t="str">
            <v>02.01.04.174</v>
          </cell>
        </row>
        <row r="1943">
          <cell r="B1943" t="str">
            <v>REM0001029</v>
          </cell>
          <cell r="C1943" t="str">
            <v>02.01.04.175</v>
          </cell>
        </row>
        <row r="1944">
          <cell r="B1944" t="str">
            <v>REM0001030</v>
          </cell>
          <cell r="C1944" t="str">
            <v>02.01.04.176</v>
          </cell>
        </row>
        <row r="1945">
          <cell r="B1945" t="str">
            <v>RCA0000003</v>
          </cell>
          <cell r="C1945" t="str">
            <v>02.01.04.178</v>
          </cell>
        </row>
        <row r="1946">
          <cell r="B1946" t="str">
            <v>RCA0000004</v>
          </cell>
          <cell r="C1946" t="str">
            <v>02.01.04.179</v>
          </cell>
        </row>
        <row r="1947">
          <cell r="B1947" t="str">
            <v>RCA0000005</v>
          </cell>
          <cell r="C1947" t="str">
            <v>02.01.04.180</v>
          </cell>
        </row>
        <row r="1948">
          <cell r="B1948" t="str">
            <v>RCA0000006</v>
          </cell>
          <cell r="C1948" t="str">
            <v>02.01.04.181</v>
          </cell>
        </row>
        <row r="1949">
          <cell r="B1949" t="str">
            <v>REM0001699</v>
          </cell>
          <cell r="C1949" t="str">
            <v>02.01.04.184A</v>
          </cell>
        </row>
        <row r="1950">
          <cell r="B1950" t="str">
            <v>REM0001709</v>
          </cell>
          <cell r="C1950" t="str">
            <v>02.01.04.185A</v>
          </cell>
        </row>
        <row r="1951">
          <cell r="B1951" t="str">
            <v>REM0001704</v>
          </cell>
          <cell r="C1951" t="str">
            <v>02.01.04.186</v>
          </cell>
        </row>
        <row r="1952">
          <cell r="B1952" t="str">
            <v>REM0002082</v>
          </cell>
          <cell r="C1952" t="str">
            <v>02.01.04.199</v>
          </cell>
        </row>
        <row r="1953">
          <cell r="B1953" t="str">
            <v>REM0001904</v>
          </cell>
          <cell r="C1953" t="str">
            <v>02.01.04.202</v>
          </cell>
        </row>
        <row r="1954">
          <cell r="B1954" t="str">
            <v>REM0001902</v>
          </cell>
          <cell r="C1954" t="str">
            <v>02.01.04.203</v>
          </cell>
        </row>
        <row r="1955">
          <cell r="B1955" t="str">
            <v>REM0001909</v>
          </cell>
          <cell r="C1955" t="str">
            <v>02.01.04.204</v>
          </cell>
        </row>
        <row r="1956">
          <cell r="B1956" t="str">
            <v>REM0001781</v>
          </cell>
          <cell r="C1956" t="str">
            <v>02.01.04.206</v>
          </cell>
        </row>
        <row r="1957">
          <cell r="B1957" t="str">
            <v>REM0000506</v>
          </cell>
          <cell r="C1957" t="str">
            <v>02.01.04.207</v>
          </cell>
        </row>
        <row r="1958">
          <cell r="B1958" t="str">
            <v>REM0001783</v>
          </cell>
          <cell r="C1958" t="str">
            <v>02.01.04.208</v>
          </cell>
        </row>
        <row r="1959">
          <cell r="B1959" t="str">
            <v>BFA0000437</v>
          </cell>
          <cell r="C1959" t="str">
            <v>02.01.04.209</v>
          </cell>
        </row>
        <row r="1960">
          <cell r="B1960" t="str">
            <v>REM0001836</v>
          </cell>
          <cell r="C1960" t="str">
            <v>02.01.04.210</v>
          </cell>
        </row>
        <row r="1961">
          <cell r="B1961" t="str">
            <v>REM0001834</v>
          </cell>
          <cell r="C1961" t="str">
            <v>02.01.04.211</v>
          </cell>
        </row>
        <row r="1962">
          <cell r="B1962" t="str">
            <v>RSM0000059</v>
          </cell>
          <cell r="C1962" t="str">
            <v>02.01.04.212</v>
          </cell>
        </row>
        <row r="1963">
          <cell r="B1963" t="str">
            <v>REM0001852</v>
          </cell>
          <cell r="C1963" t="str">
            <v>02.01.04.213</v>
          </cell>
        </row>
        <row r="1964">
          <cell r="B1964" t="str">
            <v>REM0000289</v>
          </cell>
          <cell r="C1964" t="str">
            <v>02.01.04.214</v>
          </cell>
        </row>
        <row r="1965">
          <cell r="B1965" t="str">
            <v>REM0001841</v>
          </cell>
          <cell r="C1965" t="str">
            <v>02.01.04.215</v>
          </cell>
        </row>
        <row r="1966">
          <cell r="B1966" t="str">
            <v>REM0001842</v>
          </cell>
          <cell r="C1966" t="str">
            <v>02.01.04.216</v>
          </cell>
        </row>
        <row r="1967">
          <cell r="B1967" t="str">
            <v>REM0001844</v>
          </cell>
          <cell r="C1967" t="str">
            <v>02.01.04.217</v>
          </cell>
        </row>
        <row r="1968">
          <cell r="B1968" t="str">
            <v>REM0001843</v>
          </cell>
          <cell r="C1968" t="str">
            <v>02.01.04.218</v>
          </cell>
        </row>
        <row r="1969">
          <cell r="B1969" t="str">
            <v>REM0001782</v>
          </cell>
          <cell r="C1969" t="str">
            <v>02.01.04.219</v>
          </cell>
        </row>
        <row r="1970">
          <cell r="B1970" t="str">
            <v>REM0001780</v>
          </cell>
          <cell r="C1970" t="str">
            <v>02.01.04.220</v>
          </cell>
        </row>
        <row r="1971">
          <cell r="C1971" t="str">
            <v>02.01.10.039</v>
          </cell>
        </row>
        <row r="1972">
          <cell r="B1972" t="str">
            <v>REM0001759</v>
          </cell>
          <cell r="C1972" t="str">
            <v>02.01.04.236</v>
          </cell>
        </row>
        <row r="1973">
          <cell r="B1973" t="str">
            <v>REM0001664</v>
          </cell>
          <cell r="C1973" t="str">
            <v>02.01.04.237</v>
          </cell>
        </row>
        <row r="1974">
          <cell r="B1974" t="str">
            <v>REM0001702</v>
          </cell>
          <cell r="C1974" t="str">
            <v>02.01.04.238</v>
          </cell>
        </row>
        <row r="1975">
          <cell r="B1975" t="str">
            <v>REM0001712</v>
          </cell>
          <cell r="C1975" t="str">
            <v>02.01.04.239</v>
          </cell>
        </row>
        <row r="1976">
          <cell r="B1976" t="str">
            <v>REM0001662</v>
          </cell>
          <cell r="C1976" t="str">
            <v>02.01.04.241</v>
          </cell>
        </row>
        <row r="1977">
          <cell r="B1977" t="str">
            <v>REM0001663</v>
          </cell>
          <cell r="C1977" t="str">
            <v>02.01.04.242</v>
          </cell>
        </row>
        <row r="1978">
          <cell r="B1978" t="str">
            <v>REM0001721</v>
          </cell>
          <cell r="C1978" t="str">
            <v>02.01.04.244</v>
          </cell>
        </row>
        <row r="1979">
          <cell r="B1979" t="str">
            <v>REM0001717</v>
          </cell>
          <cell r="C1979" t="str">
            <v>02.01.04.245</v>
          </cell>
        </row>
        <row r="1980">
          <cell r="B1980" t="str">
            <v>REM0001727</v>
          </cell>
          <cell r="C1980" t="str">
            <v>02.01.04.246</v>
          </cell>
        </row>
        <row r="1981">
          <cell r="B1981" t="str">
            <v>REM0001716</v>
          </cell>
          <cell r="C1981" t="str">
            <v>02.01.04.247</v>
          </cell>
        </row>
        <row r="1982">
          <cell r="C1982" t="str">
            <v>02.01.04.248</v>
          </cell>
        </row>
        <row r="1983">
          <cell r="C1983" t="str">
            <v>02.01.04.249</v>
          </cell>
        </row>
        <row r="1984">
          <cell r="B1984" t="str">
            <v>RSM0000030</v>
          </cell>
          <cell r="C1984" t="str">
            <v>02.01.04.252</v>
          </cell>
        </row>
        <row r="1985">
          <cell r="B1985" t="str">
            <v>RSM0000032</v>
          </cell>
          <cell r="C1985" t="str">
            <v>02.01.04.253</v>
          </cell>
        </row>
        <row r="1986">
          <cell r="B1986" t="str">
            <v>RSM0000033</v>
          </cell>
          <cell r="C1986" t="str">
            <v>02.01.04.254</v>
          </cell>
        </row>
        <row r="1987">
          <cell r="B1987" t="str">
            <v>RSM0000060</v>
          </cell>
          <cell r="C1987" t="str">
            <v>02.01.04.255</v>
          </cell>
        </row>
        <row r="1988">
          <cell r="B1988" t="str">
            <v>REM0001677</v>
          </cell>
          <cell r="C1988" t="str">
            <v>02.01.04.256</v>
          </cell>
        </row>
        <row r="1989">
          <cell r="B1989" t="str">
            <v>REM0001678</v>
          </cell>
          <cell r="C1989" t="str">
            <v>02.01.04.257</v>
          </cell>
        </row>
        <row r="1990">
          <cell r="B1990" t="str">
            <v>REM0001679</v>
          </cell>
          <cell r="C1990" t="str">
            <v>02.01.04.258</v>
          </cell>
        </row>
        <row r="1991">
          <cell r="B1991" t="str">
            <v>BMM0000025</v>
          </cell>
          <cell r="C1991" t="str">
            <v>02.01.04.260</v>
          </cell>
        </row>
        <row r="1992">
          <cell r="B1992" t="str">
            <v>RSM0000034</v>
          </cell>
          <cell r="C1992" t="str">
            <v>02.01.04.261</v>
          </cell>
        </row>
        <row r="1993">
          <cell r="B1993" t="str">
            <v>RSM0000053</v>
          </cell>
          <cell r="C1993" t="str">
            <v>02.01.04.262</v>
          </cell>
        </row>
        <row r="1994">
          <cell r="B1994" t="str">
            <v>RSM0000027</v>
          </cell>
          <cell r="C1994" t="str">
            <v>02.01.04.270</v>
          </cell>
        </row>
        <row r="1995">
          <cell r="C1995" t="str">
            <v>02.01.04.274</v>
          </cell>
        </row>
        <row r="1996">
          <cell r="B1996" t="str">
            <v>REM0001683</v>
          </cell>
          <cell r="C1996" t="str">
            <v>02.01.04.275</v>
          </cell>
        </row>
        <row r="1997">
          <cell r="B1997" t="str">
            <v>REM0001681</v>
          </cell>
          <cell r="C1997" t="str">
            <v>02.01.04.279</v>
          </cell>
        </row>
        <row r="1998">
          <cell r="B1998" t="str">
            <v>REM0001691</v>
          </cell>
          <cell r="C1998" t="str">
            <v>02.01.04.280</v>
          </cell>
        </row>
        <row r="1999">
          <cell r="B1999" t="str">
            <v>REM0001692</v>
          </cell>
          <cell r="C1999" t="str">
            <v>02.01.04.281</v>
          </cell>
        </row>
        <row r="2000">
          <cell r="B2000" t="str">
            <v>REM0001682</v>
          </cell>
          <cell r="C2000" t="str">
            <v>02.01.04.282</v>
          </cell>
        </row>
        <row r="2001">
          <cell r="B2001" t="str">
            <v>REM0001687</v>
          </cell>
          <cell r="C2001" t="str">
            <v>02.01.04.283</v>
          </cell>
        </row>
        <row r="2002">
          <cell r="B2002" t="str">
            <v>RSM0000038</v>
          </cell>
          <cell r="C2002" t="str">
            <v>02.01.04.286</v>
          </cell>
        </row>
        <row r="2003">
          <cell r="B2003" t="str">
            <v>RSM0000040</v>
          </cell>
          <cell r="C2003" t="str">
            <v>02.01.04.288</v>
          </cell>
        </row>
        <row r="2004">
          <cell r="B2004" t="str">
            <v>REM0001680</v>
          </cell>
          <cell r="C2004" t="str">
            <v>02.01.04.289</v>
          </cell>
        </row>
        <row r="2005">
          <cell r="B2005" t="str">
            <v>REM0001690</v>
          </cell>
          <cell r="C2005" t="str">
            <v>02.01.04.290</v>
          </cell>
        </row>
        <row r="2006">
          <cell r="B2006" t="str">
            <v>REM0001879</v>
          </cell>
          <cell r="C2006" t="str">
            <v>02.01.04.293</v>
          </cell>
        </row>
        <row r="2007">
          <cell r="B2007" t="str">
            <v>REM0001920</v>
          </cell>
          <cell r="C2007" t="str">
            <v>02.01.04.298</v>
          </cell>
        </row>
        <row r="2008">
          <cell r="B2008" t="str">
            <v>REM0001926</v>
          </cell>
          <cell r="C2008" t="str">
            <v>02.01.04.299</v>
          </cell>
        </row>
        <row r="2009">
          <cell r="B2009" t="str">
            <v>REM0001870</v>
          </cell>
          <cell r="C2009" t="str">
            <v>02.01.04.300</v>
          </cell>
        </row>
        <row r="2010">
          <cell r="B2010" t="str">
            <v>REM0000507</v>
          </cell>
          <cell r="C2010" t="str">
            <v>02.01.04.301</v>
          </cell>
        </row>
        <row r="2011">
          <cell r="B2011" t="str">
            <v>REM0001825</v>
          </cell>
          <cell r="C2011" t="str">
            <v>02.01.04.303</v>
          </cell>
        </row>
        <row r="2012">
          <cell r="C2012" t="str">
            <v>02.01.04.304</v>
          </cell>
        </row>
        <row r="2013">
          <cell r="C2013" t="str">
            <v>02.01.04.305</v>
          </cell>
        </row>
        <row r="2014">
          <cell r="B2014" t="str">
            <v>REM0001864</v>
          </cell>
          <cell r="C2014" t="str">
            <v>02.01.04.306</v>
          </cell>
        </row>
        <row r="2015">
          <cell r="B2015" t="str">
            <v>REM0001871</v>
          </cell>
          <cell r="C2015" t="str">
            <v>02.01.04.307</v>
          </cell>
        </row>
        <row r="2016">
          <cell r="B2016" t="str">
            <v>TMA0000201</v>
          </cell>
          <cell r="C2016" t="str">
            <v>02.01.06.243</v>
          </cell>
        </row>
        <row r="2017">
          <cell r="B2017" t="str">
            <v>REM0000536</v>
          </cell>
          <cell r="C2017" t="str">
            <v>02.01.04.308</v>
          </cell>
        </row>
        <row r="2018">
          <cell r="B2018" t="str">
            <v>REM0001889</v>
          </cell>
          <cell r="C2018" t="str">
            <v>02.01.04.311</v>
          </cell>
        </row>
        <row r="2019">
          <cell r="B2019" t="str">
            <v>RSM0000041</v>
          </cell>
          <cell r="C2019" t="str">
            <v>02.01.04.312</v>
          </cell>
        </row>
        <row r="2020">
          <cell r="B2020" t="str">
            <v>REM0000522</v>
          </cell>
          <cell r="C2020" t="str">
            <v>02.01.04.313</v>
          </cell>
        </row>
        <row r="2021">
          <cell r="B2021" t="str">
            <v>REM0000549</v>
          </cell>
          <cell r="C2021" t="str">
            <v>02.01.04.313-A</v>
          </cell>
        </row>
        <row r="2022">
          <cell r="B2022" t="str">
            <v>RSM0000047</v>
          </cell>
          <cell r="C2022" t="str">
            <v>02.01.04.314</v>
          </cell>
        </row>
        <row r="2023">
          <cell r="B2023" t="str">
            <v>REM0001685</v>
          </cell>
          <cell r="C2023" t="str">
            <v>02.01.04.315</v>
          </cell>
        </row>
        <row r="2024">
          <cell r="B2024" t="str">
            <v>RSM0000046</v>
          </cell>
          <cell r="C2024" t="str">
            <v>02.01.01.075</v>
          </cell>
        </row>
        <row r="2025">
          <cell r="B2025" t="str">
            <v>RSM0000046</v>
          </cell>
          <cell r="C2025" t="str">
            <v>02.01.04.317</v>
          </cell>
        </row>
        <row r="2026">
          <cell r="C2026" t="str">
            <v>02.01.04.172</v>
          </cell>
        </row>
        <row r="2027">
          <cell r="B2027" t="str">
            <v>REM0001674</v>
          </cell>
          <cell r="C2027" t="str">
            <v>02.01.04.318</v>
          </cell>
        </row>
        <row r="2028">
          <cell r="B2028" t="str">
            <v>REM0001674</v>
          </cell>
          <cell r="C2028" t="str">
            <v>02.01.04.318A</v>
          </cell>
        </row>
        <row r="2029">
          <cell r="B2029" t="str">
            <v>RSM0000056</v>
          </cell>
          <cell r="C2029" t="str">
            <v>02.01.04.319</v>
          </cell>
        </row>
        <row r="2030">
          <cell r="B2030" t="str">
            <v>REM0001183</v>
          </cell>
          <cell r="C2030" t="str">
            <v>02.01.04.333</v>
          </cell>
        </row>
        <row r="2031">
          <cell r="B2031" t="str">
            <v>REM0001180</v>
          </cell>
          <cell r="C2031" t="str">
            <v>02.01.04.334</v>
          </cell>
        </row>
        <row r="2032">
          <cell r="B2032" t="str">
            <v>RSM0000124</v>
          </cell>
          <cell r="C2032" t="str">
            <v>02.01.04.337</v>
          </cell>
        </row>
        <row r="2033">
          <cell r="B2033" t="str">
            <v>RIM0000087</v>
          </cell>
          <cell r="C2033" t="str">
            <v>02.01.04.341</v>
          </cell>
        </row>
        <row r="2034">
          <cell r="B2034" t="str">
            <v>RSM0000127</v>
          </cell>
          <cell r="C2034" t="str">
            <v>02.01.04.342</v>
          </cell>
        </row>
        <row r="2035">
          <cell r="B2035" t="str">
            <v>RSM0000128</v>
          </cell>
          <cell r="C2035" t="str">
            <v>02.01.04.343</v>
          </cell>
        </row>
        <row r="2036">
          <cell r="B2036" t="str">
            <v>RSM0000129</v>
          </cell>
          <cell r="C2036" t="str">
            <v>02.01.04.344</v>
          </cell>
        </row>
        <row r="2037">
          <cell r="B2037" t="str">
            <v>REM0002636</v>
          </cell>
          <cell r="C2037" t="str">
            <v>02.01.04.350</v>
          </cell>
        </row>
        <row r="2038">
          <cell r="B2038" t="str">
            <v>REM0002637</v>
          </cell>
          <cell r="C2038" t="str">
            <v>02.01.04.351</v>
          </cell>
        </row>
        <row r="2039">
          <cell r="B2039" t="str">
            <v>REM0002638</v>
          </cell>
          <cell r="C2039" t="str">
            <v>02.01.04.352</v>
          </cell>
        </row>
        <row r="2040">
          <cell r="B2040" t="str">
            <v>REM0002639</v>
          </cell>
          <cell r="C2040" t="str">
            <v>02.01.04.353</v>
          </cell>
        </row>
        <row r="2041">
          <cell r="B2041" t="str">
            <v>REM0002089</v>
          </cell>
          <cell r="C2041" t="str">
            <v>02.01.04.356</v>
          </cell>
        </row>
        <row r="2042">
          <cell r="B2042" t="str">
            <v>RSM0000135</v>
          </cell>
          <cell r="C2042" t="str">
            <v>02.01.04.357</v>
          </cell>
        </row>
        <row r="2043">
          <cell r="B2043" t="str">
            <v>REM0000687</v>
          </cell>
          <cell r="C2043" t="str">
            <v>02.01.04.358</v>
          </cell>
        </row>
        <row r="2044">
          <cell r="B2044" t="str">
            <v>REM0001689</v>
          </cell>
          <cell r="C2044" t="str">
            <v>02.01.04.359</v>
          </cell>
        </row>
        <row r="2045">
          <cell r="B2045" t="str">
            <v>REM0001693</v>
          </cell>
          <cell r="C2045" t="str">
            <v>02.01.04.360</v>
          </cell>
        </row>
        <row r="2046">
          <cell r="B2046" t="str">
            <v>REM0001009</v>
          </cell>
          <cell r="C2046" t="str">
            <v>02.01.04.362</v>
          </cell>
        </row>
        <row r="2047">
          <cell r="C2047" t="str">
            <v>02.01.04.163</v>
          </cell>
        </row>
        <row r="2048">
          <cell r="B2048" t="str">
            <v>REM0000453</v>
          </cell>
          <cell r="C2048" t="str">
            <v>02.01.04.365</v>
          </cell>
        </row>
        <row r="2049">
          <cell r="B2049" t="str">
            <v>REM0000972</v>
          </cell>
          <cell r="C2049" t="str">
            <v>02.01.04.366</v>
          </cell>
        </row>
        <row r="2050">
          <cell r="B2050" t="str">
            <v>BMM0000008</v>
          </cell>
          <cell r="C2050" t="str">
            <v>02.01.04.367</v>
          </cell>
        </row>
        <row r="2051">
          <cell r="B2051" t="str">
            <v>REM0002623</v>
          </cell>
          <cell r="C2051" t="str">
            <v>02.01.04.373</v>
          </cell>
        </row>
        <row r="2052">
          <cell r="B2052" t="str">
            <v>RSM0000209</v>
          </cell>
          <cell r="C2052" t="str">
            <v>02.01.04.376</v>
          </cell>
        </row>
        <row r="2053">
          <cell r="B2053" t="str">
            <v>RSM0000212</v>
          </cell>
          <cell r="C2053" t="str">
            <v>02.01.04.387</v>
          </cell>
        </row>
        <row r="2054">
          <cell r="B2054" t="str">
            <v>REM0000147</v>
          </cell>
          <cell r="C2054" t="str">
            <v>02.01.04.389</v>
          </cell>
        </row>
        <row r="2055">
          <cell r="B2055" t="str">
            <v>REM0000179</v>
          </cell>
          <cell r="C2055" t="str">
            <v>02.01.04.390</v>
          </cell>
        </row>
        <row r="2056">
          <cell r="B2056" t="str">
            <v>RSM0000136</v>
          </cell>
          <cell r="C2056" t="str">
            <v>02.01.04.392</v>
          </cell>
        </row>
        <row r="2057">
          <cell r="B2057" t="str">
            <v>REM0002151</v>
          </cell>
          <cell r="C2057" t="str">
            <v>02.01.04.394</v>
          </cell>
        </row>
        <row r="2058">
          <cell r="B2058" t="str">
            <v>REM0002153</v>
          </cell>
          <cell r="C2058" t="str">
            <v>02.01.04.396</v>
          </cell>
        </row>
        <row r="2059">
          <cell r="B2059" t="str">
            <v>REM0002154</v>
          </cell>
          <cell r="C2059" t="str">
            <v>02.01.04.397</v>
          </cell>
        </row>
        <row r="2060">
          <cell r="B2060" t="str">
            <v>REM0000454</v>
          </cell>
          <cell r="C2060" t="str">
            <v>02.01.04.398</v>
          </cell>
        </row>
        <row r="2061">
          <cell r="B2061" t="str">
            <v>REM0000454</v>
          </cell>
          <cell r="C2061" t="str">
            <v>02.01.04.165</v>
          </cell>
        </row>
        <row r="2062">
          <cell r="B2062" t="str">
            <v>REM0000614</v>
          </cell>
          <cell r="C2062" t="str">
            <v>02.01.04.399</v>
          </cell>
        </row>
        <row r="2063">
          <cell r="B2063" t="str">
            <v>REM0002156</v>
          </cell>
          <cell r="C2063" t="str">
            <v>02.01.04.400</v>
          </cell>
        </row>
        <row r="2064">
          <cell r="B2064" t="str">
            <v>REM0002640</v>
          </cell>
          <cell r="C2064" t="str">
            <v>02.01.04.408</v>
          </cell>
        </row>
        <row r="2065">
          <cell r="B2065" t="str">
            <v>REM0001123</v>
          </cell>
          <cell r="C2065" t="str">
            <v>02.01.04.414</v>
          </cell>
        </row>
        <row r="2066">
          <cell r="B2066" t="str">
            <v>REM0001107</v>
          </cell>
          <cell r="C2066" t="str">
            <v>02.01.04.415</v>
          </cell>
        </row>
        <row r="2067">
          <cell r="B2067" t="str">
            <v>REM0001145</v>
          </cell>
          <cell r="C2067" t="str">
            <v>02.01.04.416</v>
          </cell>
        </row>
        <row r="2068">
          <cell r="B2068" t="str">
            <v>REM0002157</v>
          </cell>
          <cell r="C2068" t="str">
            <v>02.01.04.419</v>
          </cell>
        </row>
        <row r="2069">
          <cell r="B2069" t="str">
            <v>REM0002158</v>
          </cell>
          <cell r="C2069" t="str">
            <v>02.01.04.420</v>
          </cell>
        </row>
        <row r="2070">
          <cell r="B2070" t="str">
            <v>REM0001113</v>
          </cell>
          <cell r="C2070" t="str">
            <v>02.01.04.421</v>
          </cell>
        </row>
        <row r="2071">
          <cell r="B2071" t="str">
            <v>REM0001096</v>
          </cell>
          <cell r="C2071" t="str">
            <v>02.01.04.422</v>
          </cell>
        </row>
        <row r="2072">
          <cell r="B2072" t="str">
            <v>REM0001151</v>
          </cell>
          <cell r="C2072" t="str">
            <v>02.01.04.423</v>
          </cell>
        </row>
        <row r="2073">
          <cell r="B2073" t="str">
            <v>BMM0000005</v>
          </cell>
          <cell r="C2073" t="str">
            <v>02.01.04.424</v>
          </cell>
        </row>
        <row r="2074">
          <cell r="B2074" t="str">
            <v>BMM0000006</v>
          </cell>
          <cell r="C2074" t="str">
            <v>02.01.04.425</v>
          </cell>
        </row>
        <row r="2075">
          <cell r="B2075" t="str">
            <v>REM0000904</v>
          </cell>
          <cell r="C2075" t="str">
            <v>02.01.04.426</v>
          </cell>
        </row>
        <row r="2076">
          <cell r="B2076" t="str">
            <v>BMM0000004</v>
          </cell>
          <cell r="C2076" t="str">
            <v>02.01.04.429</v>
          </cell>
        </row>
        <row r="2077">
          <cell r="B2077" t="str">
            <v>REM0000919</v>
          </cell>
          <cell r="C2077" t="str">
            <v>02.01.04.430</v>
          </cell>
        </row>
        <row r="2078">
          <cell r="B2078" t="str">
            <v>REM0000910</v>
          </cell>
          <cell r="C2078" t="str">
            <v>02.01.04.431</v>
          </cell>
        </row>
        <row r="2079">
          <cell r="B2079" t="str">
            <v>REM0002159</v>
          </cell>
          <cell r="C2079" t="str">
            <v>02.01.04.432</v>
          </cell>
        </row>
        <row r="2080">
          <cell r="B2080" t="str">
            <v>REM0002163</v>
          </cell>
          <cell r="C2080" t="str">
            <v>02.01.04.436</v>
          </cell>
        </row>
        <row r="2081">
          <cell r="B2081" t="str">
            <v>RSM0000137</v>
          </cell>
          <cell r="C2081" t="str">
            <v>02.01.04.437</v>
          </cell>
        </row>
        <row r="2082">
          <cell r="B2082" t="str">
            <v>REM0002164</v>
          </cell>
          <cell r="C2082" t="str">
            <v>02.01.04.443</v>
          </cell>
        </row>
        <row r="2083">
          <cell r="B2083" t="str">
            <v>REM0002165</v>
          </cell>
          <cell r="C2083" t="str">
            <v>02.01.04.444</v>
          </cell>
        </row>
        <row r="2084">
          <cell r="B2084" t="str">
            <v>REM0000914</v>
          </cell>
          <cell r="C2084" t="str">
            <v>02.01.04.445</v>
          </cell>
        </row>
        <row r="2085">
          <cell r="B2085" t="str">
            <v>REM0000930</v>
          </cell>
          <cell r="C2085" t="str">
            <v>02.01.04.446</v>
          </cell>
        </row>
        <row r="2086">
          <cell r="B2086" t="str">
            <v>REM0001143</v>
          </cell>
          <cell r="C2086" t="str">
            <v>02.01.04.447</v>
          </cell>
        </row>
        <row r="2087">
          <cell r="B2087" t="str">
            <v>REM0001165</v>
          </cell>
          <cell r="C2087" t="str">
            <v>02.01.04.448</v>
          </cell>
        </row>
        <row r="2088">
          <cell r="B2088" t="str">
            <v>REM0001135</v>
          </cell>
          <cell r="C2088" t="str">
            <v>02.01.04.449</v>
          </cell>
        </row>
        <row r="2089">
          <cell r="B2089" t="str">
            <v>REM0001158</v>
          </cell>
          <cell r="C2089" t="str">
            <v>02.01.04.450</v>
          </cell>
        </row>
        <row r="2090">
          <cell r="B2090" t="str">
            <v>REM0000917</v>
          </cell>
          <cell r="C2090" t="str">
            <v>02.01.04.451</v>
          </cell>
        </row>
        <row r="2091">
          <cell r="B2091" t="str">
            <v>REM0000934</v>
          </cell>
          <cell r="C2091" t="str">
            <v>02.01.04.452</v>
          </cell>
        </row>
        <row r="2092">
          <cell r="B2092" t="str">
            <v>REM0000633</v>
          </cell>
          <cell r="C2092" t="str">
            <v>02.01.04.453</v>
          </cell>
        </row>
        <row r="2093">
          <cell r="B2093" t="str">
            <v>RSM0000138</v>
          </cell>
          <cell r="C2093" t="str">
            <v>02.01.04.454</v>
          </cell>
        </row>
        <row r="2094">
          <cell r="B2094" t="str">
            <v>REM0000936</v>
          </cell>
          <cell r="C2094" t="str">
            <v>02.01.04.461</v>
          </cell>
        </row>
        <row r="2095">
          <cell r="B2095" t="str">
            <v>RSM0000139</v>
          </cell>
          <cell r="C2095" t="str">
            <v>02.01.04.462</v>
          </cell>
        </row>
        <row r="2096">
          <cell r="B2096" t="str">
            <v>REM0002166</v>
          </cell>
          <cell r="C2096" t="str">
            <v>02.01.04.463</v>
          </cell>
        </row>
        <row r="2097">
          <cell r="B2097" t="str">
            <v>REM0000487</v>
          </cell>
          <cell r="C2097" t="str">
            <v>02.01.04.471</v>
          </cell>
        </row>
        <row r="2098">
          <cell r="B2098" t="str">
            <v>REM0000318</v>
          </cell>
          <cell r="C2098" t="str">
            <v>02.01.04.472</v>
          </cell>
        </row>
        <row r="2099">
          <cell r="B2099" t="str">
            <v>REM0000473</v>
          </cell>
          <cell r="C2099" t="str">
            <v>02.01.04.474</v>
          </cell>
        </row>
        <row r="2100">
          <cell r="B2100" t="str">
            <v>REM0000474</v>
          </cell>
          <cell r="C2100" t="str">
            <v>02.01.04.475</v>
          </cell>
        </row>
        <row r="2101">
          <cell r="B2101" t="str">
            <v>REM0000492</v>
          </cell>
          <cell r="C2101" t="str">
            <v>02.01.04.476</v>
          </cell>
        </row>
        <row r="2102">
          <cell r="B2102" t="str">
            <v>REM0000490</v>
          </cell>
          <cell r="C2102" t="str">
            <v>02.01.04.477</v>
          </cell>
        </row>
        <row r="2103">
          <cell r="B2103" t="str">
            <v>REM0000475</v>
          </cell>
          <cell r="C2103" t="str">
            <v>02.01.04.478</v>
          </cell>
        </row>
        <row r="2104">
          <cell r="C2104" t="str">
            <v>02.01.04.484</v>
          </cell>
        </row>
        <row r="2105">
          <cell r="B2105" t="str">
            <v>REM0000913</v>
          </cell>
          <cell r="C2105" t="str">
            <v>02.01.04.487</v>
          </cell>
        </row>
        <row r="2106">
          <cell r="B2106" t="str">
            <v>REM0001106</v>
          </cell>
          <cell r="C2106" t="str">
            <v>02.01.04.488</v>
          </cell>
        </row>
        <row r="2107">
          <cell r="B2107" t="str">
            <v>REM0001122</v>
          </cell>
          <cell r="C2107" t="str">
            <v>02.01.04.489</v>
          </cell>
        </row>
        <row r="2108">
          <cell r="C2108" t="str">
            <v>02.01.04.492</v>
          </cell>
        </row>
        <row r="2109">
          <cell r="B2109" t="str">
            <v>RIM0000051</v>
          </cell>
          <cell r="C2109" t="str">
            <v>02.01.04.493</v>
          </cell>
        </row>
        <row r="2110">
          <cell r="B2110" t="str">
            <v>REM0001140</v>
          </cell>
          <cell r="C2110" t="str">
            <v>02.01.04.507</v>
          </cell>
        </row>
        <row r="2111">
          <cell r="B2111" t="str">
            <v>REM0001162</v>
          </cell>
          <cell r="C2111" t="str">
            <v>02.01.04.508</v>
          </cell>
        </row>
        <row r="2112">
          <cell r="B2112" t="str">
            <v>REM0000915</v>
          </cell>
          <cell r="C2112" t="str">
            <v>02.01.04.511</v>
          </cell>
        </row>
        <row r="2113">
          <cell r="B2113" t="str">
            <v>REM0000931</v>
          </cell>
          <cell r="C2113" t="str">
            <v>02.01.04.512</v>
          </cell>
        </row>
        <row r="2114">
          <cell r="B2114" t="str">
            <v>REM0002621</v>
          </cell>
          <cell r="C2114" t="str">
            <v>02.01.04.514</v>
          </cell>
        </row>
        <row r="2115">
          <cell r="B2115" t="str">
            <v>REM0002622</v>
          </cell>
          <cell r="C2115" t="str">
            <v>02.01.04.515</v>
          </cell>
        </row>
        <row r="2116">
          <cell r="B2116" t="str">
            <v>REM0001130</v>
          </cell>
          <cell r="C2116" t="str">
            <v>02.01.04.518</v>
          </cell>
        </row>
        <row r="2117">
          <cell r="B2117" t="str">
            <v>REM0001154</v>
          </cell>
          <cell r="C2117" t="str">
            <v>02.01.04.519</v>
          </cell>
        </row>
        <row r="2118">
          <cell r="B2118" t="str">
            <v>REM0000465</v>
          </cell>
          <cell r="C2118" t="str">
            <v>02.01.04.520</v>
          </cell>
        </row>
        <row r="2119">
          <cell r="B2119" t="str">
            <v>REM0000494</v>
          </cell>
          <cell r="C2119" t="str">
            <v>02.01.04.521</v>
          </cell>
        </row>
        <row r="2120">
          <cell r="B2120" t="str">
            <v>REM0002180</v>
          </cell>
          <cell r="C2120" t="str">
            <v>02.01.04.522</v>
          </cell>
        </row>
        <row r="2121">
          <cell r="B2121" t="str">
            <v>REM0002181</v>
          </cell>
          <cell r="C2121" t="str">
            <v>02.01.04.523</v>
          </cell>
        </row>
        <row r="2122">
          <cell r="B2122" t="str">
            <v>REM0002181</v>
          </cell>
          <cell r="C2122" t="str">
            <v>02.01.10.052</v>
          </cell>
        </row>
        <row r="2123">
          <cell r="B2123" t="str">
            <v>REM0000348</v>
          </cell>
          <cell r="C2123" t="str">
            <v>02.01.04.524</v>
          </cell>
        </row>
        <row r="2124">
          <cell r="B2124" t="str">
            <v>REM0000686</v>
          </cell>
          <cell r="C2124" t="str">
            <v>02.01.04.527</v>
          </cell>
        </row>
        <row r="2125">
          <cell r="B2125" t="str">
            <v>RIM0000028</v>
          </cell>
          <cell r="C2125" t="str">
            <v>02.01.04.543</v>
          </cell>
        </row>
        <row r="2126">
          <cell r="B2126" t="str">
            <v>REM0002617</v>
          </cell>
          <cell r="C2126" t="str">
            <v>02.01.04.560</v>
          </cell>
        </row>
        <row r="2127">
          <cell r="B2127" t="str">
            <v>REM0002618</v>
          </cell>
          <cell r="C2127" t="str">
            <v>02.01.04.561</v>
          </cell>
        </row>
        <row r="2128">
          <cell r="B2128" t="str">
            <v>REM0000700</v>
          </cell>
          <cell r="C2128" t="str">
            <v>02.01.04.562</v>
          </cell>
        </row>
        <row r="2129">
          <cell r="B2129" t="str">
            <v>REM0000723</v>
          </cell>
          <cell r="C2129" t="str">
            <v>02.01.04.563</v>
          </cell>
        </row>
        <row r="2130">
          <cell r="B2130" t="str">
            <v>REM0000093</v>
          </cell>
          <cell r="C2130" t="str">
            <v>02.01.04.564</v>
          </cell>
        </row>
        <row r="2131">
          <cell r="B2131" t="str">
            <v>REM0000121</v>
          </cell>
          <cell r="C2131" t="str">
            <v>02.01.04.565</v>
          </cell>
        </row>
        <row r="2132">
          <cell r="B2132" t="str">
            <v>REM0000019</v>
          </cell>
          <cell r="C2132" t="str">
            <v>02.01.04.566</v>
          </cell>
        </row>
        <row r="2133">
          <cell r="B2133" t="str">
            <v>REM0000048</v>
          </cell>
          <cell r="C2133" t="str">
            <v>02.01.04.567</v>
          </cell>
        </row>
        <row r="2134">
          <cell r="B2134" t="str">
            <v>BMM0000018</v>
          </cell>
          <cell r="C2134" t="str">
            <v>02.01.04.568</v>
          </cell>
        </row>
        <row r="2135">
          <cell r="B2135" t="str">
            <v>BMM0000019</v>
          </cell>
          <cell r="C2135" t="str">
            <v>02.01.04.569</v>
          </cell>
        </row>
        <row r="2136">
          <cell r="B2136" t="str">
            <v>REM0001160</v>
          </cell>
          <cell r="C2136" t="str">
            <v>02.01.04.571</v>
          </cell>
        </row>
        <row r="2137">
          <cell r="B2137" t="str">
            <v>RSM0000207</v>
          </cell>
          <cell r="C2137" t="str">
            <v>02.01.04.572</v>
          </cell>
        </row>
        <row r="2138">
          <cell r="B2138" t="str">
            <v>REM0000404</v>
          </cell>
          <cell r="C2138" t="str">
            <v>02.01.04.573</v>
          </cell>
        </row>
        <row r="2139">
          <cell r="B2139" t="str">
            <v>REM0000403</v>
          </cell>
          <cell r="C2139" t="str">
            <v>02.01.04.574</v>
          </cell>
        </row>
        <row r="2140">
          <cell r="B2140" t="str">
            <v>REM0000644</v>
          </cell>
          <cell r="C2140" t="str">
            <v>02.01.04.576</v>
          </cell>
        </row>
        <row r="2141">
          <cell r="B2141" t="str">
            <v>REM0000514</v>
          </cell>
          <cell r="C2141" t="str">
            <v>02.01.04.577</v>
          </cell>
        </row>
        <row r="2142">
          <cell r="B2142" t="str">
            <v>REM0000920</v>
          </cell>
          <cell r="C2142" t="str">
            <v>02.01.04.578</v>
          </cell>
        </row>
        <row r="2143">
          <cell r="B2143" t="str">
            <v>REM0000937</v>
          </cell>
          <cell r="C2143" t="str">
            <v>02.01.04.579</v>
          </cell>
        </row>
        <row r="2144">
          <cell r="B2144" t="str">
            <v>REM0000935</v>
          </cell>
          <cell r="C2144" t="str">
            <v>02.01.04.580</v>
          </cell>
        </row>
        <row r="2145">
          <cell r="B2145" t="str">
            <v>REM0000918</v>
          </cell>
          <cell r="C2145" t="str">
            <v>02.01.04.581</v>
          </cell>
        </row>
        <row r="2146">
          <cell r="B2146" t="str">
            <v>REM0001138</v>
          </cell>
          <cell r="C2146" t="str">
            <v>02.01.04.582</v>
          </cell>
        </row>
        <row r="2147">
          <cell r="B2147" t="str">
            <v>REM0001136</v>
          </cell>
          <cell r="C2147" t="str">
            <v>02.01.04.583</v>
          </cell>
        </row>
        <row r="2148">
          <cell r="B2148" t="str">
            <v>REM0001159</v>
          </cell>
          <cell r="C2148" t="str">
            <v>02.01.04.584</v>
          </cell>
        </row>
        <row r="2149">
          <cell r="B2149" t="str">
            <v>REM0001097</v>
          </cell>
          <cell r="C2149" t="str">
            <v>02.01.04.585</v>
          </cell>
        </row>
        <row r="2150">
          <cell r="B2150" t="str">
            <v>REM0001114</v>
          </cell>
          <cell r="C2150" t="str">
            <v>02.01.04.586</v>
          </cell>
        </row>
        <row r="2151">
          <cell r="B2151" t="str">
            <v>REM0001163</v>
          </cell>
          <cell r="C2151" t="str">
            <v>02.01.04.587</v>
          </cell>
        </row>
        <row r="2152">
          <cell r="B2152" t="str">
            <v>REM0001141</v>
          </cell>
          <cell r="C2152" t="str">
            <v>02.01.04.588</v>
          </cell>
        </row>
        <row r="2153">
          <cell r="B2153" t="str">
            <v>REM0001137</v>
          </cell>
          <cell r="C2153" t="str">
            <v>02.01.04.589</v>
          </cell>
        </row>
        <row r="2154">
          <cell r="B2154" t="str">
            <v>REM0000601</v>
          </cell>
          <cell r="C2154" t="str">
            <v>02.01.04.590</v>
          </cell>
        </row>
        <row r="2155">
          <cell r="B2155" t="str">
            <v>RSM0000262</v>
          </cell>
          <cell r="C2155" t="str">
            <v>02.01.04.591</v>
          </cell>
        </row>
        <row r="2156">
          <cell r="B2156" t="str">
            <v>RSM0000263</v>
          </cell>
          <cell r="C2156" t="str">
            <v>02.01.04.592</v>
          </cell>
        </row>
        <row r="2157">
          <cell r="B2157" t="str">
            <v>RSM0000141</v>
          </cell>
          <cell r="C2157" t="str">
            <v>02.01.04.593</v>
          </cell>
        </row>
        <row r="2158">
          <cell r="B2158" t="str">
            <v>RSM0000140</v>
          </cell>
          <cell r="C2158" t="str">
            <v>02.01.04.594</v>
          </cell>
        </row>
        <row r="2159">
          <cell r="B2159" t="str">
            <v>RSM0000208</v>
          </cell>
          <cell r="C2159" t="str">
            <v>02.01.04.595</v>
          </cell>
        </row>
        <row r="2160">
          <cell r="B2160" t="str">
            <v>REM0000808</v>
          </cell>
          <cell r="C2160" t="str">
            <v>02.01.04.596</v>
          </cell>
        </row>
        <row r="2161">
          <cell r="B2161" t="str">
            <v>REM0000785</v>
          </cell>
          <cell r="C2161" t="str">
            <v>02.01.04.597</v>
          </cell>
        </row>
        <row r="2162">
          <cell r="B2162" t="str">
            <v>REM0000814</v>
          </cell>
          <cell r="C2162" t="str">
            <v>02.01.04.598</v>
          </cell>
        </row>
        <row r="2163">
          <cell r="B2163" t="str">
            <v>REM0002619</v>
          </cell>
          <cell r="C2163" t="str">
            <v>02.01.04.599</v>
          </cell>
        </row>
        <row r="2164">
          <cell r="B2164" t="str">
            <v>REM0000810</v>
          </cell>
          <cell r="C2164" t="str">
            <v>02.01.04.600</v>
          </cell>
        </row>
        <row r="2165">
          <cell r="B2165" t="str">
            <v>REM0000779</v>
          </cell>
          <cell r="C2165" t="str">
            <v>02.01.04.601</v>
          </cell>
        </row>
        <row r="2166">
          <cell r="B2166" t="str">
            <v>REM0000787</v>
          </cell>
          <cell r="C2166" t="str">
            <v>02.01.04.602</v>
          </cell>
        </row>
        <row r="2167">
          <cell r="B2167" t="str">
            <v>REM0002620</v>
          </cell>
          <cell r="C2167" t="str">
            <v>02.01.04.603</v>
          </cell>
        </row>
        <row r="2168">
          <cell r="B2168" t="str">
            <v>REM0000783</v>
          </cell>
          <cell r="C2168" t="str">
            <v>02.01.04.604</v>
          </cell>
        </row>
        <row r="2169">
          <cell r="B2169" t="str">
            <v>REM0000783</v>
          </cell>
          <cell r="C2169" t="str">
            <v>02.01.10.638</v>
          </cell>
        </row>
        <row r="2170">
          <cell r="B2170" t="str">
            <v>REM0000812</v>
          </cell>
          <cell r="C2170" t="str">
            <v>02.01.04.605</v>
          </cell>
        </row>
        <row r="2171">
          <cell r="B2171" t="str">
            <v>REM0000812</v>
          </cell>
          <cell r="C2171" t="str">
            <v>02.01.10.639</v>
          </cell>
        </row>
        <row r="2172">
          <cell r="B2172" t="str">
            <v>REM0000789</v>
          </cell>
          <cell r="C2172" t="str">
            <v>02.01.04.606</v>
          </cell>
        </row>
        <row r="2173">
          <cell r="B2173" t="str">
            <v>REM0000782</v>
          </cell>
          <cell r="C2173" t="str">
            <v>02.01.04.607</v>
          </cell>
        </row>
        <row r="2174">
          <cell r="B2174" t="str">
            <v>REM0000816</v>
          </cell>
          <cell r="C2174" t="str">
            <v>02.01.04.608</v>
          </cell>
        </row>
        <row r="2175">
          <cell r="B2175" t="str">
            <v>REM0000811</v>
          </cell>
          <cell r="C2175" t="str">
            <v>02.01.04.609</v>
          </cell>
        </row>
        <row r="2176">
          <cell r="B2176" t="str">
            <v>REM0000788</v>
          </cell>
          <cell r="C2176" t="str">
            <v>02.01.04.610</v>
          </cell>
        </row>
        <row r="2177">
          <cell r="B2177" t="str">
            <v>REM0000815</v>
          </cell>
          <cell r="C2177" t="str">
            <v>02.01.04.611</v>
          </cell>
        </row>
        <row r="2178">
          <cell r="B2178" t="str">
            <v>REM0000817</v>
          </cell>
          <cell r="C2178" t="str">
            <v>02.01.04.612</v>
          </cell>
        </row>
        <row r="2179">
          <cell r="B2179" t="str">
            <v>REM0000790</v>
          </cell>
          <cell r="C2179" t="str">
            <v>02.01.04.613</v>
          </cell>
        </row>
        <row r="2180">
          <cell r="B2180" t="str">
            <v>REM0000813</v>
          </cell>
          <cell r="C2180" t="str">
            <v>02.01.04.614</v>
          </cell>
        </row>
        <row r="2181">
          <cell r="B2181" t="str">
            <v>BFA0000438</v>
          </cell>
          <cell r="C2181" t="str">
            <v>02.01.05.003</v>
          </cell>
        </row>
        <row r="2182">
          <cell r="B2182" t="str">
            <v>REM0001650</v>
          </cell>
          <cell r="C2182" t="str">
            <v>02.01.05.012</v>
          </cell>
        </row>
        <row r="2183">
          <cell r="B2183" t="str">
            <v>REM0001740</v>
          </cell>
          <cell r="C2183" t="str">
            <v>02.01.05.013</v>
          </cell>
        </row>
        <row r="2184">
          <cell r="B2184" t="str">
            <v>BFA0000502</v>
          </cell>
          <cell r="C2184" t="str">
            <v>02.01.05.014</v>
          </cell>
        </row>
        <row r="2185">
          <cell r="B2185" t="str">
            <v>REM0001661</v>
          </cell>
          <cell r="C2185" t="str">
            <v>02.01.05.019</v>
          </cell>
        </row>
        <row r="2186">
          <cell r="B2186" t="str">
            <v>RIM0000072</v>
          </cell>
          <cell r="C2186" t="str">
            <v>02.01.05.030</v>
          </cell>
        </row>
        <row r="2187">
          <cell r="B2187" t="str">
            <v>RIM0000073</v>
          </cell>
          <cell r="C2187" t="str">
            <v>02.01.05.032</v>
          </cell>
        </row>
        <row r="2188">
          <cell r="B2188" t="str">
            <v>RIM0000074</v>
          </cell>
          <cell r="C2188" t="str">
            <v>02.01.05.032-A</v>
          </cell>
        </row>
        <row r="2189">
          <cell r="B2189" t="str">
            <v>BSP0000058</v>
          </cell>
          <cell r="C2189" t="str">
            <v>02.01.05.034</v>
          </cell>
        </row>
        <row r="2190">
          <cell r="B2190" t="str">
            <v>BSP0000059</v>
          </cell>
          <cell r="C2190" t="str">
            <v>02.01.05.035</v>
          </cell>
        </row>
        <row r="2191">
          <cell r="B2191" t="str">
            <v>BSP0000060</v>
          </cell>
          <cell r="C2191" t="str">
            <v>02.01.05.040</v>
          </cell>
        </row>
        <row r="2192">
          <cell r="B2192" t="str">
            <v>BSP0000061</v>
          </cell>
          <cell r="C2192" t="str">
            <v>02.01.05.041</v>
          </cell>
        </row>
        <row r="2193">
          <cell r="B2193" t="str">
            <v>BSP0000062</v>
          </cell>
          <cell r="C2193" t="str">
            <v>02.01.05.042</v>
          </cell>
        </row>
        <row r="2194">
          <cell r="B2194" t="str">
            <v>REM0001646</v>
          </cell>
          <cell r="C2194" t="str">
            <v>02.01.05.043</v>
          </cell>
        </row>
        <row r="2195">
          <cell r="B2195" t="str">
            <v>BSP0000063</v>
          </cell>
          <cell r="C2195" t="str">
            <v>02.01.05.046</v>
          </cell>
        </row>
        <row r="2196">
          <cell r="B2196" t="str">
            <v>REM0001652</v>
          </cell>
          <cell r="C2196" t="str">
            <v>02.01.05.047</v>
          </cell>
        </row>
        <row r="2197">
          <cell r="B2197" t="str">
            <v>REM0001805</v>
          </cell>
          <cell r="C2197" t="str">
            <v>02.01.05.048</v>
          </cell>
        </row>
        <row r="2198">
          <cell r="B2198" t="str">
            <v>REM0001806</v>
          </cell>
          <cell r="C2198" t="str">
            <v>02.01.05.050</v>
          </cell>
        </row>
        <row r="2199">
          <cell r="B2199" t="str">
            <v>BFA0000441</v>
          </cell>
          <cell r="C2199" t="str">
            <v>02.01.05.051</v>
          </cell>
        </row>
        <row r="2200">
          <cell r="B2200" t="str">
            <v>BSP0000064</v>
          </cell>
          <cell r="C2200" t="str">
            <v>02.01.05.052</v>
          </cell>
        </row>
        <row r="2201">
          <cell r="B2201" t="str">
            <v>BSP0000065</v>
          </cell>
          <cell r="C2201" t="str">
            <v>02.01.05.053</v>
          </cell>
        </row>
        <row r="2202">
          <cell r="B2202" t="str">
            <v>REM0001978</v>
          </cell>
          <cell r="C2202" t="str">
            <v>02.01.05.054</v>
          </cell>
        </row>
        <row r="2203">
          <cell r="B2203" t="str">
            <v>BFA0000442</v>
          </cell>
          <cell r="C2203" t="str">
            <v>02.01.05.057</v>
          </cell>
        </row>
        <row r="2204">
          <cell r="B2204" t="str">
            <v>BSP0000066</v>
          </cell>
          <cell r="C2204" t="str">
            <v>02.01.05.058</v>
          </cell>
        </row>
        <row r="2205">
          <cell r="B2205" t="str">
            <v>BSP0000067</v>
          </cell>
          <cell r="C2205" t="str">
            <v>02.01.05.059</v>
          </cell>
        </row>
        <row r="2206">
          <cell r="B2206" t="str">
            <v>REM0001722</v>
          </cell>
          <cell r="C2206" t="str">
            <v>02.01.05.060</v>
          </cell>
        </row>
        <row r="2207">
          <cell r="B2207" t="str">
            <v>BFA0000443</v>
          </cell>
          <cell r="C2207" t="str">
            <v>02.01.05.061</v>
          </cell>
        </row>
        <row r="2208">
          <cell r="B2208" t="str">
            <v>BCL0000032</v>
          </cell>
          <cell r="C2208" t="str">
            <v>02.01.05.067</v>
          </cell>
        </row>
        <row r="2209">
          <cell r="B2209" t="str">
            <v>BCL0000028</v>
          </cell>
          <cell r="C2209" t="str">
            <v>02.01.05.068</v>
          </cell>
        </row>
        <row r="2210">
          <cell r="B2210" t="str">
            <v>RSM0000058</v>
          </cell>
          <cell r="C2210" t="str">
            <v>02.01.05.069</v>
          </cell>
        </row>
        <row r="2211">
          <cell r="B2211" t="str">
            <v>BSP0000068</v>
          </cell>
          <cell r="C2211" t="str">
            <v>02.01.05.070</v>
          </cell>
        </row>
        <row r="2212">
          <cell r="B2212" t="str">
            <v>BFA0000445</v>
          </cell>
          <cell r="C2212" t="str">
            <v>02.01.05.071</v>
          </cell>
        </row>
        <row r="2213">
          <cell r="B2213" t="str">
            <v>REM0001703</v>
          </cell>
          <cell r="C2213" t="str">
            <v>02.01.05.073</v>
          </cell>
        </row>
        <row r="2214">
          <cell r="B2214" t="str">
            <v>BSP0000069</v>
          </cell>
          <cell r="C2214" t="str">
            <v>02.01.05.075</v>
          </cell>
        </row>
        <row r="2215">
          <cell r="B2215" t="str">
            <v>REM0001636</v>
          </cell>
          <cell r="C2215" t="str">
            <v>02.01.05.076</v>
          </cell>
        </row>
        <row r="2216">
          <cell r="B2216" t="str">
            <v>BCL0000030</v>
          </cell>
          <cell r="C2216" t="str">
            <v>02.01.05.077</v>
          </cell>
        </row>
        <row r="2217">
          <cell r="B2217" t="str">
            <v>BCL0000031</v>
          </cell>
          <cell r="C2217" t="str">
            <v>02.01.05.078</v>
          </cell>
        </row>
        <row r="2218">
          <cell r="B2218" t="str">
            <v>REM0001623</v>
          </cell>
          <cell r="C2218" t="str">
            <v>02.01.05.079</v>
          </cell>
        </row>
        <row r="2219">
          <cell r="B2219" t="str">
            <v>REM0001832</v>
          </cell>
          <cell r="C2219" t="str">
            <v>02.01.05.080</v>
          </cell>
        </row>
        <row r="2220">
          <cell r="B2220" t="str">
            <v>REM0001833</v>
          </cell>
          <cell r="C2220" t="str">
            <v>02.01.05.081</v>
          </cell>
        </row>
        <row r="2221">
          <cell r="B2221" t="str">
            <v>REM0001732</v>
          </cell>
          <cell r="C2221" t="str">
            <v>02.01.05.082</v>
          </cell>
        </row>
        <row r="2222">
          <cell r="B2222" t="str">
            <v>REM0001635</v>
          </cell>
          <cell r="C2222" t="str">
            <v>02.01.05.084</v>
          </cell>
        </row>
        <row r="2223">
          <cell r="B2223" t="str">
            <v>BFA0000446</v>
          </cell>
          <cell r="C2223" t="str">
            <v>02.01.05.101</v>
          </cell>
        </row>
        <row r="2224">
          <cell r="B2224" t="str">
            <v>RSM0000148</v>
          </cell>
          <cell r="C2224" t="str">
            <v>02.01.05.102</v>
          </cell>
        </row>
        <row r="2225">
          <cell r="B2225" t="str">
            <v>REM0000433</v>
          </cell>
          <cell r="C2225" t="str">
            <v>02.01.05.103</v>
          </cell>
        </row>
        <row r="2226">
          <cell r="B2226" t="str">
            <v>REM0000434</v>
          </cell>
          <cell r="C2226" t="str">
            <v>02.01.05.104</v>
          </cell>
        </row>
        <row r="2227">
          <cell r="B2227" t="str">
            <v>REM0000448</v>
          </cell>
          <cell r="C2227" t="str">
            <v>02.01.05.105</v>
          </cell>
        </row>
        <row r="2228">
          <cell r="B2228" t="str">
            <v>REM0000449</v>
          </cell>
          <cell r="C2228" t="str">
            <v>02.01.05.106</v>
          </cell>
        </row>
        <row r="2229">
          <cell r="B2229" t="str">
            <v>REM0000995</v>
          </cell>
          <cell r="C2229" t="str">
            <v>02.01.05.108</v>
          </cell>
        </row>
        <row r="2230">
          <cell r="B2230" t="str">
            <v>REM0000909</v>
          </cell>
          <cell r="C2230" t="str">
            <v>02.01.05.109</v>
          </cell>
        </row>
        <row r="2231">
          <cell r="B2231" t="str">
            <v>BCL0000023</v>
          </cell>
          <cell r="C2231" t="str">
            <v>02.01.05.110</v>
          </cell>
        </row>
        <row r="2232">
          <cell r="B2232" t="str">
            <v>REM0001010</v>
          </cell>
          <cell r="C2232" t="str">
            <v>02.01.05.112</v>
          </cell>
        </row>
        <row r="2233">
          <cell r="B2233" t="str">
            <v>REM0002183</v>
          </cell>
          <cell r="C2233" t="str">
            <v>02.01.05.117</v>
          </cell>
        </row>
        <row r="2234">
          <cell r="B2234" t="str">
            <v>REM0000579</v>
          </cell>
          <cell r="C2234" t="str">
            <v>02.01.05.121</v>
          </cell>
        </row>
        <row r="2235">
          <cell r="B2235" t="str">
            <v>REM0000580</v>
          </cell>
          <cell r="C2235" t="str">
            <v>02.01.05.122</v>
          </cell>
        </row>
        <row r="2236">
          <cell r="B2236" t="str">
            <v>REM0000452</v>
          </cell>
          <cell r="C2236" t="str">
            <v>02.01.05.138</v>
          </cell>
        </row>
        <row r="2237">
          <cell r="B2237" t="str">
            <v>BTM0000006</v>
          </cell>
          <cell r="C2237" t="str">
            <v>02.01.05.143</v>
          </cell>
        </row>
        <row r="2238">
          <cell r="B2238" t="str">
            <v>BTM0000007</v>
          </cell>
          <cell r="C2238" t="str">
            <v>02.01.05.144</v>
          </cell>
        </row>
        <row r="2239">
          <cell r="B2239" t="str">
            <v>REM0000842</v>
          </cell>
          <cell r="C2239" t="str">
            <v>02.01.05.145</v>
          </cell>
        </row>
        <row r="2240">
          <cell r="B2240" t="str">
            <v>REM0001152</v>
          </cell>
          <cell r="C2240" t="str">
            <v>02.01.05.147</v>
          </cell>
        </row>
        <row r="2241">
          <cell r="B2241" t="str">
            <v>REM0001146</v>
          </cell>
          <cell r="C2241" t="str">
            <v>02.01.05.148</v>
          </cell>
        </row>
        <row r="2242">
          <cell r="B2242" t="str">
            <v>REM0001108</v>
          </cell>
          <cell r="C2242" t="str">
            <v>02.01.05.149</v>
          </cell>
        </row>
        <row r="2243">
          <cell r="B2243" t="str">
            <v>REM0000781</v>
          </cell>
          <cell r="C2243" t="str">
            <v>02.01.05.152</v>
          </cell>
        </row>
        <row r="2244">
          <cell r="B2244" t="str">
            <v>REM0002641</v>
          </cell>
          <cell r="C2244" t="str">
            <v>02.01.05.160</v>
          </cell>
        </row>
        <row r="2245">
          <cell r="B2245" t="str">
            <v>REM0002642</v>
          </cell>
          <cell r="C2245" t="str">
            <v>02.01.05.161</v>
          </cell>
        </row>
        <row r="2246">
          <cell r="B2246" t="str">
            <v>REM0002190</v>
          </cell>
          <cell r="C2246" t="str">
            <v>02.01.05.162</v>
          </cell>
        </row>
        <row r="2247">
          <cell r="B2247" t="str">
            <v>REM0002191</v>
          </cell>
          <cell r="C2247" t="str">
            <v>02.01.05.163</v>
          </cell>
        </row>
        <row r="2248">
          <cell r="B2248" t="str">
            <v>REM0000922</v>
          </cell>
          <cell r="C2248" t="str">
            <v>02.01.05.164</v>
          </cell>
        </row>
        <row r="2249">
          <cell r="B2249" t="str">
            <v>REM0002192</v>
          </cell>
          <cell r="C2249" t="str">
            <v>02.01.05.165</v>
          </cell>
        </row>
        <row r="2250">
          <cell r="B2250" t="str">
            <v>REM0002193</v>
          </cell>
          <cell r="C2250" t="str">
            <v>02.01.05.166</v>
          </cell>
        </row>
        <row r="2251">
          <cell r="B2251" t="str">
            <v>REM0001164</v>
          </cell>
          <cell r="C2251" t="str">
            <v>02.01.05.167</v>
          </cell>
        </row>
        <row r="2252">
          <cell r="B2252" t="str">
            <v>REM0001142</v>
          </cell>
          <cell r="C2252" t="str">
            <v>02.01.05.168</v>
          </cell>
        </row>
        <row r="2253">
          <cell r="B2253" t="str">
            <v>REM0001133</v>
          </cell>
          <cell r="C2253" t="str">
            <v>02.01.05.169</v>
          </cell>
        </row>
        <row r="2254">
          <cell r="B2254" t="str">
            <v>REM0001156</v>
          </cell>
          <cell r="C2254" t="str">
            <v>02.01.05.170</v>
          </cell>
        </row>
        <row r="2255">
          <cell r="B2255" t="str">
            <v>REM0002194</v>
          </cell>
          <cell r="C2255" t="str">
            <v>02.01.05.171</v>
          </cell>
        </row>
        <row r="2256">
          <cell r="B2256" t="str">
            <v>REM0002195</v>
          </cell>
          <cell r="C2256" t="str">
            <v>02.01.05.172</v>
          </cell>
        </row>
        <row r="2257">
          <cell r="B2257" t="str">
            <v>REM0000924</v>
          </cell>
          <cell r="C2257" t="str">
            <v>02.01.05.183</v>
          </cell>
        </row>
        <row r="2258">
          <cell r="B2258" t="str">
            <v>REM0000640</v>
          </cell>
          <cell r="C2258" t="str">
            <v>02.01.05.184</v>
          </cell>
        </row>
        <row r="2259">
          <cell r="B2259" t="str">
            <v>REM0000635</v>
          </cell>
          <cell r="C2259" t="str">
            <v>02.01.05.185</v>
          </cell>
        </row>
        <row r="2260">
          <cell r="B2260" t="str">
            <v>REM0000636</v>
          </cell>
          <cell r="C2260" t="str">
            <v>02.01.05.186</v>
          </cell>
        </row>
        <row r="2261">
          <cell r="B2261" t="str">
            <v>REM0002196</v>
          </cell>
          <cell r="C2261" t="str">
            <v>02.01.05.187</v>
          </cell>
        </row>
        <row r="2262">
          <cell r="B2262" t="str">
            <v>BMM0000010</v>
          </cell>
          <cell r="C2262" t="str">
            <v>02.01.05.189</v>
          </cell>
        </row>
        <row r="2263">
          <cell r="B2263" t="str">
            <v>BMM0000011</v>
          </cell>
          <cell r="C2263" t="str">
            <v>02.01.05.190</v>
          </cell>
        </row>
        <row r="2264">
          <cell r="B2264" t="str">
            <v>BTM0000004</v>
          </cell>
          <cell r="C2264" t="str">
            <v>02.01.05.194</v>
          </cell>
        </row>
        <row r="2265">
          <cell r="B2265" t="str">
            <v>BTM0000005</v>
          </cell>
          <cell r="C2265" t="str">
            <v>02.01.05.195</v>
          </cell>
        </row>
        <row r="2266">
          <cell r="B2266" t="str">
            <v>REM0001014</v>
          </cell>
          <cell r="C2266" t="str">
            <v>02.01.05.196</v>
          </cell>
        </row>
        <row r="2267">
          <cell r="B2267" t="str">
            <v>REM0000303</v>
          </cell>
          <cell r="C2267" t="str">
            <v>02.01.05.198</v>
          </cell>
        </row>
        <row r="2268">
          <cell r="B2268" t="str">
            <v>REM0000287</v>
          </cell>
          <cell r="C2268" t="str">
            <v>02.01.05.199</v>
          </cell>
        </row>
        <row r="2269">
          <cell r="B2269" t="str">
            <v>REM0000481</v>
          </cell>
          <cell r="C2269" t="str">
            <v>02.01.05.200</v>
          </cell>
        </row>
        <row r="2270">
          <cell r="B2270" t="str">
            <v>REM0000496</v>
          </cell>
          <cell r="C2270" t="str">
            <v>02.01.05.201</v>
          </cell>
        </row>
        <row r="2271">
          <cell r="B2271" t="str">
            <v>RSM0000149</v>
          </cell>
          <cell r="C2271" t="str">
            <v>02.01.05.202</v>
          </cell>
        </row>
        <row r="2272">
          <cell r="B2272" t="str">
            <v>REM0001132</v>
          </cell>
          <cell r="C2272" t="str">
            <v>02.01.05.204</v>
          </cell>
        </row>
        <row r="2273">
          <cell r="B2273" t="str">
            <v>REM0001155</v>
          </cell>
          <cell r="C2273" t="str">
            <v>02.01.05.205</v>
          </cell>
        </row>
        <row r="2274">
          <cell r="B2274" t="str">
            <v>REM0002198</v>
          </cell>
          <cell r="C2274" t="str">
            <v>02.01.05.208</v>
          </cell>
        </row>
        <row r="2275">
          <cell r="B2275" t="str">
            <v>REM0002199</v>
          </cell>
          <cell r="C2275" t="str">
            <v>02.01.05.209</v>
          </cell>
        </row>
        <row r="2276">
          <cell r="B2276" t="str">
            <v>REM0002200</v>
          </cell>
          <cell r="C2276" t="str">
            <v>02.01.05.210</v>
          </cell>
        </row>
        <row r="2277">
          <cell r="B2277" t="str">
            <v>REM0002201</v>
          </cell>
          <cell r="C2277" t="str">
            <v>02.01.05.211</v>
          </cell>
        </row>
        <row r="2278">
          <cell r="B2278" t="str">
            <v>REM0002202</v>
          </cell>
          <cell r="C2278" t="str">
            <v>02.01.05.212</v>
          </cell>
        </row>
        <row r="2279">
          <cell r="B2279" t="str">
            <v>BMM0000016</v>
          </cell>
          <cell r="C2279" t="str">
            <v>02.01.05.213</v>
          </cell>
        </row>
        <row r="2280">
          <cell r="B2280" t="str">
            <v>BMM0000017</v>
          </cell>
          <cell r="C2280" t="str">
            <v>02.01.05.214</v>
          </cell>
        </row>
        <row r="2281">
          <cell r="B2281" t="str">
            <v>BMM0000015</v>
          </cell>
          <cell r="C2281" t="str">
            <v>02.01.05.215</v>
          </cell>
        </row>
        <row r="2282">
          <cell r="B2282" t="str">
            <v>REM0002203</v>
          </cell>
          <cell r="C2282" t="str">
            <v>02.01.05.216</v>
          </cell>
        </row>
        <row r="2283">
          <cell r="B2283" t="str">
            <v>BMM0000012</v>
          </cell>
          <cell r="C2283" t="str">
            <v>02.01.05.220</v>
          </cell>
        </row>
        <row r="2284">
          <cell r="B2284" t="str">
            <v>REM0001576</v>
          </cell>
          <cell r="C2284" t="str">
            <v>02.01.05.221</v>
          </cell>
        </row>
        <row r="2285">
          <cell r="B2285" t="str">
            <v>REM0001577</v>
          </cell>
          <cell r="C2285" t="str">
            <v>02.01.05.222</v>
          </cell>
        </row>
        <row r="2286">
          <cell r="B2286" t="str">
            <v>RSM0000210</v>
          </cell>
          <cell r="C2286" t="str">
            <v>02.01.05.231</v>
          </cell>
        </row>
        <row r="2287">
          <cell r="B2287" t="str">
            <v>RIM0000023</v>
          </cell>
          <cell r="C2287" t="str">
            <v>02.01.05.238</v>
          </cell>
        </row>
        <row r="2288">
          <cell r="B2288" t="str">
            <v>REM0000654</v>
          </cell>
          <cell r="C2288" t="str">
            <v>02.01.05.242</v>
          </cell>
        </row>
        <row r="2289">
          <cell r="B2289" t="str">
            <v>REM0000659</v>
          </cell>
          <cell r="C2289" t="str">
            <v>02.01.05.243</v>
          </cell>
        </row>
        <row r="2290">
          <cell r="B2290" t="str">
            <v>REM0000777</v>
          </cell>
          <cell r="C2290" t="str">
            <v>02.01.05.244</v>
          </cell>
        </row>
        <row r="2291">
          <cell r="C2291" t="str">
            <v>02.01.05.245</v>
          </cell>
        </row>
        <row r="2292">
          <cell r="B2292" t="str">
            <v>BMM0000020</v>
          </cell>
          <cell r="C2292" t="str">
            <v>02.01.05.246</v>
          </cell>
        </row>
        <row r="2293">
          <cell r="B2293" t="str">
            <v>REM0000786</v>
          </cell>
          <cell r="C2293" t="str">
            <v>02.01.05.247</v>
          </cell>
        </row>
        <row r="2294">
          <cell r="B2294" t="str">
            <v>REM0000805</v>
          </cell>
          <cell r="C2294" t="str">
            <v>02.01.05.248</v>
          </cell>
        </row>
        <row r="2295">
          <cell r="B2295" t="str">
            <v>REM0000804</v>
          </cell>
          <cell r="C2295" t="str">
            <v>02.01.05.249</v>
          </cell>
        </row>
        <row r="2296">
          <cell r="B2296" t="str">
            <v>REM0000831</v>
          </cell>
          <cell r="C2296" t="str">
            <v>02.01.05.250</v>
          </cell>
        </row>
        <row r="2297">
          <cell r="B2297" t="str">
            <v>REM0000780</v>
          </cell>
          <cell r="C2297" t="str">
            <v>02.01.05.251</v>
          </cell>
        </row>
        <row r="2298">
          <cell r="B2298" t="str">
            <v>TMA0000225</v>
          </cell>
          <cell r="C2298" t="str">
            <v>02.01.06.006</v>
          </cell>
        </row>
        <row r="2299">
          <cell r="B2299" t="str">
            <v>TMA0000256</v>
          </cell>
          <cell r="C2299" t="str">
            <v>02.01.06.019</v>
          </cell>
        </row>
        <row r="2300">
          <cell r="B2300" t="str">
            <v>TMA0000196</v>
          </cell>
          <cell r="C2300" t="str">
            <v>02.01.06.019-A</v>
          </cell>
        </row>
        <row r="2301">
          <cell r="B2301" t="str">
            <v>TMA0000258</v>
          </cell>
          <cell r="C2301" t="str">
            <v>02.01.06.020</v>
          </cell>
        </row>
        <row r="2302">
          <cell r="B2302" t="str">
            <v>TMA0000257</v>
          </cell>
        </row>
        <row r="2303">
          <cell r="B2303" t="str">
            <v>TMA0000206</v>
          </cell>
          <cell r="C2303" t="str">
            <v>02.01.06.021</v>
          </cell>
        </row>
        <row r="2304">
          <cell r="B2304" t="str">
            <v>TMA0000261</v>
          </cell>
          <cell r="C2304" t="str">
            <v>02.01.06.039</v>
          </cell>
        </row>
        <row r="2305">
          <cell r="B2305" t="str">
            <v>TMA0000217</v>
          </cell>
          <cell r="C2305" t="str">
            <v>02.01.06.040</v>
          </cell>
        </row>
        <row r="2306">
          <cell r="B2306" t="str">
            <v>TMA0000216</v>
          </cell>
          <cell r="C2306" t="str">
            <v>02.01.06.041</v>
          </cell>
        </row>
        <row r="2307">
          <cell r="B2307" t="str">
            <v>TMA0000218</v>
          </cell>
          <cell r="C2307" t="str">
            <v>02.01.06.041A</v>
          </cell>
        </row>
        <row r="2308">
          <cell r="B2308" t="str">
            <v>TMA0000259</v>
          </cell>
          <cell r="C2308" t="str">
            <v>02.01.06.041-B</v>
          </cell>
        </row>
        <row r="2309">
          <cell r="B2309" t="str">
            <v>TMA0000220</v>
          </cell>
          <cell r="C2309" t="str">
            <v>02.01.06.041-C</v>
          </cell>
        </row>
        <row r="2310">
          <cell r="B2310" t="str">
            <v>TMA0000399</v>
          </cell>
          <cell r="C2310" t="str">
            <v>02.01.06.047</v>
          </cell>
        </row>
        <row r="2311">
          <cell r="B2311" t="str">
            <v>TMA0000414</v>
          </cell>
          <cell r="C2311" t="str">
            <v>02.01.06.049</v>
          </cell>
        </row>
        <row r="2312">
          <cell r="B2312" t="str">
            <v>TMA0000415</v>
          </cell>
        </row>
        <row r="2313">
          <cell r="B2313" t="str">
            <v>TMA0000398</v>
          </cell>
        </row>
        <row r="2314">
          <cell r="B2314" t="str">
            <v>TMA0000397</v>
          </cell>
          <cell r="C2314" t="str">
            <v>02.01.06.049-A</v>
          </cell>
        </row>
        <row r="2315">
          <cell r="B2315" t="str">
            <v>TMA0000396</v>
          </cell>
          <cell r="C2315" t="str">
            <v>02.01.06.049-B</v>
          </cell>
        </row>
        <row r="2316">
          <cell r="B2316" t="str">
            <v>TMA0000395</v>
          </cell>
          <cell r="C2316" t="str">
            <v>02.01.06.049-C</v>
          </cell>
        </row>
        <row r="2317">
          <cell r="B2317" t="str">
            <v>TMA0000394</v>
          </cell>
          <cell r="C2317" t="str">
            <v>02.01.06.050</v>
          </cell>
        </row>
        <row r="2318">
          <cell r="B2318" t="str">
            <v>TMA0000198</v>
          </cell>
          <cell r="C2318" t="str">
            <v>02.01.06.062</v>
          </cell>
        </row>
        <row r="2319">
          <cell r="B2319" t="str">
            <v>TMA0000227</v>
          </cell>
          <cell r="C2319" t="str">
            <v>02.01.06.062-A</v>
          </cell>
        </row>
        <row r="2320">
          <cell r="B2320" t="str">
            <v>TMA0000197</v>
          </cell>
          <cell r="C2320" t="str">
            <v>02.01.06.063</v>
          </cell>
        </row>
        <row r="2321">
          <cell r="B2321" t="str">
            <v>TMA0000228</v>
          </cell>
          <cell r="C2321" t="str">
            <v>02.01.06.063-A</v>
          </cell>
        </row>
        <row r="2322">
          <cell r="B2322" t="str">
            <v>TMA0000226</v>
          </cell>
          <cell r="C2322" t="str">
            <v>02.01.06.064</v>
          </cell>
        </row>
        <row r="2323">
          <cell r="B2323" t="str">
            <v>TMA0000170</v>
          </cell>
          <cell r="C2323" t="str">
            <v>02.01.06.065</v>
          </cell>
        </row>
        <row r="2324">
          <cell r="B2324" t="str">
            <v>TMA0000250</v>
          </cell>
          <cell r="C2324" t="str">
            <v>02.01.06.066</v>
          </cell>
        </row>
        <row r="2325">
          <cell r="B2325" t="str">
            <v>TMA0000251</v>
          </cell>
          <cell r="C2325" t="str">
            <v>02.01.06.066-A</v>
          </cell>
        </row>
        <row r="2326">
          <cell r="B2326" t="str">
            <v>TMA0000252</v>
          </cell>
          <cell r="C2326" t="str">
            <v>02.01.06.066-B</v>
          </cell>
        </row>
        <row r="2327">
          <cell r="B2327" t="str">
            <v>TMA0000253</v>
          </cell>
          <cell r="C2327" t="str">
            <v>02.01.06.066-C</v>
          </cell>
        </row>
        <row r="2328">
          <cell r="B2328" t="str">
            <v>TMA0000172</v>
          </cell>
          <cell r="C2328" t="str">
            <v>02.01.06.066-D</v>
          </cell>
        </row>
        <row r="2329">
          <cell r="B2329" t="str">
            <v>TMA0000173</v>
          </cell>
          <cell r="C2329" t="str">
            <v>02.01.06.066-E</v>
          </cell>
        </row>
        <row r="2330">
          <cell r="B2330" t="str">
            <v>TMA0000381</v>
          </cell>
          <cell r="C2330" t="str">
            <v>02.01.06.069</v>
          </cell>
        </row>
        <row r="2331">
          <cell r="B2331" t="str">
            <v>TMA0000278</v>
          </cell>
          <cell r="C2331" t="str">
            <v>02.01.06.084</v>
          </cell>
        </row>
        <row r="2332">
          <cell r="B2332" t="str">
            <v>TMA0000176</v>
          </cell>
          <cell r="C2332" t="str">
            <v>02.01.06.090</v>
          </cell>
        </row>
        <row r="2333">
          <cell r="B2333" t="str">
            <v>TMA0000284</v>
          </cell>
          <cell r="C2333" t="str">
            <v>02.01.06.091</v>
          </cell>
        </row>
        <row r="2334">
          <cell r="B2334" t="str">
            <v>TMA0000279</v>
          </cell>
          <cell r="C2334" t="str">
            <v>02.01.06.093</v>
          </cell>
        </row>
        <row r="2335">
          <cell r="B2335" t="str">
            <v>TMA0000177</v>
          </cell>
          <cell r="C2335" t="str">
            <v>02.01.06.094</v>
          </cell>
        </row>
        <row r="2336">
          <cell r="B2336" t="str">
            <v>TMA0000374</v>
          </cell>
          <cell r="C2336" t="str">
            <v>02.01.06.096</v>
          </cell>
        </row>
        <row r="2337">
          <cell r="B2337" t="str">
            <v>TMA0000373</v>
          </cell>
          <cell r="C2337" t="str">
            <v>02.01.06.098</v>
          </cell>
        </row>
        <row r="2338">
          <cell r="B2338" t="str">
            <v>TMA0000372</v>
          </cell>
          <cell r="C2338" t="str">
            <v>02.01.06.099</v>
          </cell>
        </row>
        <row r="2339">
          <cell r="B2339" t="str">
            <v>TMA0000371</v>
          </cell>
          <cell r="C2339" t="str">
            <v>02.01.06.116</v>
          </cell>
        </row>
        <row r="2340">
          <cell r="B2340" t="str">
            <v>TMA0000014</v>
          </cell>
          <cell r="C2340" t="str">
            <v>02.01.06.124</v>
          </cell>
        </row>
        <row r="2341">
          <cell r="B2341" t="str">
            <v>TMA0000193</v>
          </cell>
          <cell r="C2341" t="str">
            <v>02.01.06.125</v>
          </cell>
        </row>
        <row r="2342">
          <cell r="B2342" t="str">
            <v>TMA0000187</v>
          </cell>
          <cell r="C2342" t="str">
            <v>02.01.06.126</v>
          </cell>
        </row>
        <row r="2343">
          <cell r="B2343" t="str">
            <v>TMA0000204</v>
          </cell>
          <cell r="C2343" t="str">
            <v>02.01.06.138</v>
          </cell>
        </row>
        <row r="2344">
          <cell r="B2344" t="str">
            <v>TMA0000205</v>
          </cell>
          <cell r="C2344" t="str">
            <v>02.01.06.138A</v>
          </cell>
        </row>
        <row r="2345">
          <cell r="B2345" t="str">
            <v>TMA0000199</v>
          </cell>
          <cell r="C2345" t="str">
            <v>02.01.06.138B</v>
          </cell>
        </row>
        <row r="2346">
          <cell r="B2346" t="str">
            <v>TMA0000182</v>
          </cell>
          <cell r="C2346" t="str">
            <v>02.01.06.141</v>
          </cell>
        </row>
        <row r="2347">
          <cell r="B2347" t="str">
            <v>TMA0000183</v>
          </cell>
          <cell r="C2347" t="str">
            <v>02.01.06.142</v>
          </cell>
        </row>
        <row r="2348">
          <cell r="B2348" t="str">
            <v>TMA0000212</v>
          </cell>
          <cell r="C2348" t="str">
            <v>02.01.06.148</v>
          </cell>
        </row>
        <row r="2349">
          <cell r="B2349" t="str">
            <v>TMA0000361</v>
          </cell>
          <cell r="C2349" t="str">
            <v>02.01.06.157</v>
          </cell>
        </row>
        <row r="2350">
          <cell r="B2350" t="str">
            <v>TMA0000360</v>
          </cell>
          <cell r="C2350" t="str">
            <v>02.01.06.157-A</v>
          </cell>
        </row>
        <row r="2351">
          <cell r="B2351" t="str">
            <v>TMA0000190</v>
          </cell>
          <cell r="C2351" t="str">
            <v>02.01.06.157-B</v>
          </cell>
        </row>
        <row r="2352">
          <cell r="B2352" t="str">
            <v>TMA0000248</v>
          </cell>
          <cell r="C2352" t="str">
            <v>02.01.06.165</v>
          </cell>
        </row>
        <row r="2353">
          <cell r="B2353" t="str">
            <v>TMA0000249</v>
          </cell>
          <cell r="C2353" t="str">
            <v>02.01.06.165-A</v>
          </cell>
        </row>
        <row r="2354">
          <cell r="B2354" t="str">
            <v>REM0001688</v>
          </cell>
          <cell r="C2354" t="str">
            <v>02.01.06.173</v>
          </cell>
        </row>
        <row r="2355">
          <cell r="B2355" t="str">
            <v>TMA0000181</v>
          </cell>
          <cell r="C2355" t="str">
            <v>02.01.06.178</v>
          </cell>
        </row>
        <row r="2356">
          <cell r="B2356" t="str">
            <v>TMA0000203</v>
          </cell>
          <cell r="C2356" t="str">
            <v>02.01.06.179</v>
          </cell>
        </row>
        <row r="2357">
          <cell r="B2357" t="str">
            <v>TMA0000211</v>
          </cell>
          <cell r="C2357" t="str">
            <v>02.01.06.180</v>
          </cell>
        </row>
        <row r="2358">
          <cell r="B2358" t="str">
            <v>TMA0000267</v>
          </cell>
          <cell r="C2358" t="str">
            <v>02.01.06.185</v>
          </cell>
        </row>
        <row r="2359">
          <cell r="B2359" t="str">
            <v>TMA0000268</v>
          </cell>
          <cell r="C2359" t="str">
            <v>02.01.06.186</v>
          </cell>
        </row>
        <row r="2360">
          <cell r="B2360" t="str">
            <v>TMA0000195</v>
          </cell>
          <cell r="C2360" t="str">
            <v>02.01.06.187</v>
          </cell>
        </row>
        <row r="2361">
          <cell r="B2361" t="str">
            <v>TMA0000208</v>
          </cell>
          <cell r="C2361" t="str">
            <v>02.01.06.204</v>
          </cell>
        </row>
        <row r="2362">
          <cell r="B2362" t="str">
            <v>TMA0000229</v>
          </cell>
          <cell r="C2362" t="str">
            <v>02.01.06.204-A</v>
          </cell>
        </row>
        <row r="2363">
          <cell r="B2363" t="str">
            <v>TMA0000230</v>
          </cell>
          <cell r="C2363" t="str">
            <v>02.01.06.204-B</v>
          </cell>
        </row>
        <row r="2364">
          <cell r="B2364" t="str">
            <v>TMA0000281</v>
          </cell>
          <cell r="C2364" t="str">
            <v>02.01.06.207</v>
          </cell>
        </row>
        <row r="2365">
          <cell r="B2365" t="str">
            <v>TMA0000233</v>
          </cell>
          <cell r="C2365" t="str">
            <v>02.01.06.208</v>
          </cell>
        </row>
        <row r="2366">
          <cell r="B2366" t="str">
            <v>TMA0000234</v>
          </cell>
          <cell r="C2366" t="str">
            <v>02.01.06.208-A</v>
          </cell>
        </row>
        <row r="2367">
          <cell r="B2367" t="str">
            <v>TMA0000235</v>
          </cell>
          <cell r="C2367" t="str">
            <v>02.01.06.208-B</v>
          </cell>
        </row>
        <row r="2368">
          <cell r="B2368" t="str">
            <v>TMA0000236</v>
          </cell>
          <cell r="C2368" t="str">
            <v>02.01.06.208-C</v>
          </cell>
        </row>
        <row r="2369">
          <cell r="B2369" t="str">
            <v>TMA0000237</v>
          </cell>
          <cell r="C2369" t="str">
            <v>02.01.06.208-D</v>
          </cell>
        </row>
        <row r="2370">
          <cell r="B2370" t="str">
            <v>TMA0000238</v>
          </cell>
          <cell r="C2370" t="str">
            <v>02.01.06.208-E</v>
          </cell>
        </row>
        <row r="2371">
          <cell r="B2371" t="str">
            <v>TMA0000239</v>
          </cell>
          <cell r="C2371" t="str">
            <v>02.01.06.208-F</v>
          </cell>
        </row>
        <row r="2372">
          <cell r="B2372" t="str">
            <v>TMA0000240</v>
          </cell>
          <cell r="C2372" t="str">
            <v>02.01.06.208-G</v>
          </cell>
        </row>
        <row r="2373">
          <cell r="B2373" t="str">
            <v>TMA0000241</v>
          </cell>
          <cell r="C2373" t="str">
            <v>02.01.06.208-H</v>
          </cell>
        </row>
        <row r="2374">
          <cell r="B2374" t="str">
            <v>TMA0000242</v>
          </cell>
          <cell r="C2374" t="str">
            <v>02.01.06.208-I</v>
          </cell>
        </row>
        <row r="2375">
          <cell r="B2375" t="str">
            <v>TMA0000336</v>
          </cell>
          <cell r="C2375" t="str">
            <v>02.01.06.208-J</v>
          </cell>
        </row>
        <row r="2376">
          <cell r="B2376" t="str">
            <v>TMA0000335</v>
          </cell>
          <cell r="C2376" t="str">
            <v>02.01.06.208-K</v>
          </cell>
        </row>
        <row r="2377">
          <cell r="B2377" t="str">
            <v>TMA0000207</v>
          </cell>
          <cell r="C2377" t="str">
            <v>02.01.06.215</v>
          </cell>
        </row>
        <row r="2378">
          <cell r="B2378" t="str">
            <v>TMA0000245</v>
          </cell>
          <cell r="C2378" t="str">
            <v>02.01.06.215-A</v>
          </cell>
        </row>
        <row r="2379">
          <cell r="B2379" t="str">
            <v>TMA0000202</v>
          </cell>
          <cell r="C2379" t="str">
            <v>02.01.06.216</v>
          </cell>
        </row>
        <row r="2380">
          <cell r="B2380" t="str">
            <v>TMA0000202</v>
          </cell>
          <cell r="C2380" t="str">
            <v>02.01.06.250</v>
          </cell>
        </row>
        <row r="2381">
          <cell r="B2381" t="str">
            <v>TMA0000331</v>
          </cell>
          <cell r="C2381" t="str">
            <v>02.01.06.216-A</v>
          </cell>
        </row>
        <row r="2382">
          <cell r="B2382" t="str">
            <v>TMA0000246</v>
          </cell>
          <cell r="C2382" t="str">
            <v>02.01.06.216-B</v>
          </cell>
        </row>
        <row r="2383">
          <cell r="B2383" t="str">
            <v>TMA0000329</v>
          </cell>
          <cell r="C2383" t="str">
            <v>02.01.06.216-C</v>
          </cell>
        </row>
        <row r="2384">
          <cell r="B2384" t="str">
            <v>TMA0000247</v>
          </cell>
          <cell r="C2384" t="str">
            <v>02.01.06.216-D</v>
          </cell>
        </row>
        <row r="2385">
          <cell r="B2385" t="str">
            <v>TMA0000213</v>
          </cell>
          <cell r="C2385" t="str">
            <v>02.01.06.217</v>
          </cell>
        </row>
        <row r="2386">
          <cell r="B2386" t="str">
            <v>TMA0000214</v>
          </cell>
          <cell r="C2386" t="str">
            <v>02.01.06.219</v>
          </cell>
        </row>
        <row r="2387">
          <cell r="B2387" t="str">
            <v>TMA0000219</v>
          </cell>
          <cell r="C2387" t="str">
            <v>02.01.06.220</v>
          </cell>
        </row>
        <row r="2388">
          <cell r="B2388" t="str">
            <v>TMA0000324</v>
          </cell>
          <cell r="C2388" t="str">
            <v>02.01.06.221</v>
          </cell>
        </row>
        <row r="2389">
          <cell r="B2389" t="str">
            <v>TMA0000323</v>
          </cell>
          <cell r="C2389" t="str">
            <v>02.01.06.222</v>
          </cell>
        </row>
        <row r="2390">
          <cell r="B2390" t="str">
            <v>TMA0000189</v>
          </cell>
          <cell r="C2390" t="str">
            <v>02.01.06.223</v>
          </cell>
        </row>
        <row r="2391">
          <cell r="B2391" t="str">
            <v>TMA0000412</v>
          </cell>
        </row>
        <row r="2392">
          <cell r="B2392" t="str">
            <v>TMA0000413</v>
          </cell>
        </row>
        <row r="2393">
          <cell r="B2393" t="str">
            <v>TMA0000188</v>
          </cell>
          <cell r="C2393" t="str">
            <v>02.01.06.224</v>
          </cell>
        </row>
        <row r="2394">
          <cell r="B2394" t="str">
            <v>TMA0000283</v>
          </cell>
          <cell r="C2394" t="str">
            <v>02.01.06.225</v>
          </cell>
        </row>
        <row r="2395">
          <cell r="B2395" t="str">
            <v>REM0001705</v>
          </cell>
          <cell r="C2395" t="str">
            <v>02.01.06.226</v>
          </cell>
        </row>
        <row r="2396">
          <cell r="B2396" t="str">
            <v>TMA0000318</v>
          </cell>
          <cell r="C2396" t="str">
            <v>02.01.06.227</v>
          </cell>
        </row>
        <row r="2397">
          <cell r="B2397" t="str">
            <v>TMA0000222</v>
          </cell>
          <cell r="C2397" t="str">
            <v>02.01.06.228</v>
          </cell>
        </row>
        <row r="2398">
          <cell r="B2398" t="str">
            <v>TMA0000223</v>
          </cell>
          <cell r="C2398" t="str">
            <v>02.01.06.229</v>
          </cell>
        </row>
        <row r="2399">
          <cell r="B2399" t="str">
            <v>TMA0000224</v>
          </cell>
          <cell r="C2399" t="str">
            <v>02.01.06.230</v>
          </cell>
        </row>
        <row r="2400">
          <cell r="B2400" t="str">
            <v>TMA0000314</v>
          </cell>
          <cell r="C2400" t="str">
            <v>02.01.06.231</v>
          </cell>
        </row>
        <row r="2401">
          <cell r="B2401" t="str">
            <v>TMA0000254</v>
          </cell>
          <cell r="C2401" t="str">
            <v>02.01.06.235</v>
          </cell>
        </row>
        <row r="2402">
          <cell r="B2402" t="str">
            <v>TMA0000255</v>
          </cell>
          <cell r="C2402" t="str">
            <v>02.01.06.236</v>
          </cell>
        </row>
        <row r="2403">
          <cell r="B2403" t="str">
            <v>TMA0000282</v>
          </cell>
          <cell r="C2403" t="str">
            <v>02.01.06.239</v>
          </cell>
        </row>
        <row r="2404">
          <cell r="B2404" t="str">
            <v>TMA0000200</v>
          </cell>
          <cell r="C2404" t="str">
            <v>02.01.06.240</v>
          </cell>
        </row>
        <row r="2405">
          <cell r="B2405" t="str">
            <v>TMA0000209</v>
          </cell>
          <cell r="C2405" t="str">
            <v>02.01.06.241</v>
          </cell>
        </row>
        <row r="2406">
          <cell r="B2406" t="str">
            <v>TMA0000210</v>
          </cell>
          <cell r="C2406" t="str">
            <v>02.01.06.242</v>
          </cell>
        </row>
        <row r="2407">
          <cell r="B2407" t="str">
            <v>TMA0000215</v>
          </cell>
          <cell r="C2407" t="str">
            <v>02.01.06.244</v>
          </cell>
        </row>
        <row r="2408">
          <cell r="B2408" t="str">
            <v>TMA0000461</v>
          </cell>
          <cell r="C2408" t="str">
            <v>02.01.06.245</v>
          </cell>
        </row>
        <row r="2409">
          <cell r="B2409" t="str">
            <v>TMA0000243</v>
          </cell>
          <cell r="C2409" t="str">
            <v>02.01.06.247</v>
          </cell>
        </row>
        <row r="2410">
          <cell r="B2410" t="str">
            <v>TMA0000184</v>
          </cell>
          <cell r="C2410" t="str">
            <v>02.01.06.248</v>
          </cell>
        </row>
        <row r="2411">
          <cell r="B2411" t="str">
            <v>TMA0000244</v>
          </cell>
          <cell r="C2411" t="str">
            <v>02.01.06.249</v>
          </cell>
        </row>
        <row r="2412">
          <cell r="B2412" t="str">
            <v>TMA0000303</v>
          </cell>
        </row>
        <row r="2413">
          <cell r="B2413" t="str">
            <v>TMA0000418</v>
          </cell>
        </row>
        <row r="2414">
          <cell r="B2414" t="str">
            <v>TMA0000263</v>
          </cell>
          <cell r="C2414" t="str">
            <v>02.01.06.252</v>
          </cell>
        </row>
        <row r="2415">
          <cell r="B2415" t="str">
            <v>TMA0000264</v>
          </cell>
          <cell r="C2415" t="str">
            <v>02.01.06.253</v>
          </cell>
        </row>
        <row r="2416">
          <cell r="B2416" t="str">
            <v>TMA0000266</v>
          </cell>
          <cell r="C2416" t="str">
            <v>02.01.06.254</v>
          </cell>
        </row>
        <row r="2417">
          <cell r="B2417" t="str">
            <v>TMA0000265</v>
          </cell>
          <cell r="C2417" t="str">
            <v>02.01.06.255</v>
          </cell>
        </row>
        <row r="2418">
          <cell r="B2418" t="str">
            <v>TMA0000298</v>
          </cell>
          <cell r="C2418" t="str">
            <v>02.01.06.257</v>
          </cell>
        </row>
        <row r="2419">
          <cell r="B2419" t="str">
            <v>TMA0000275</v>
          </cell>
          <cell r="C2419" t="str">
            <v>02.01.06.263</v>
          </cell>
        </row>
        <row r="2420">
          <cell r="B2420" t="str">
            <v>TMA0000276</v>
          </cell>
          <cell r="C2420" t="str">
            <v>02.01.06.264</v>
          </cell>
        </row>
        <row r="2421">
          <cell r="B2421" t="str">
            <v>TMA0000274</v>
          </cell>
          <cell r="C2421" t="str">
            <v>02.01.06.268</v>
          </cell>
        </row>
        <row r="2422">
          <cell r="B2422" t="str">
            <v>TMA0000273</v>
          </cell>
          <cell r="C2422" t="str">
            <v>02.01.06.269</v>
          </cell>
        </row>
        <row r="2423">
          <cell r="B2423" t="str">
            <v>TMA0000269</v>
          </cell>
          <cell r="C2423" t="str">
            <v>02.01.06.270</v>
          </cell>
        </row>
        <row r="2424">
          <cell r="B2424" t="str">
            <v>TMA0000270</v>
          </cell>
          <cell r="C2424" t="str">
            <v>02.01.06.271</v>
          </cell>
        </row>
        <row r="2425">
          <cell r="B2425" t="str">
            <v>TMA0000419</v>
          </cell>
        </row>
        <row r="2426">
          <cell r="B2426" t="str">
            <v>TMA0000171</v>
          </cell>
          <cell r="C2426" t="str">
            <v>02.01.06.274</v>
          </cell>
        </row>
        <row r="2427">
          <cell r="B2427" t="str">
            <v>TMA0000417</v>
          </cell>
          <cell r="C2427" t="str">
            <v>02.01.06.278</v>
          </cell>
        </row>
        <row r="2428">
          <cell r="B2428" t="str">
            <v>TMA0000420</v>
          </cell>
          <cell r="C2428" t="str">
            <v>02.01.06.279</v>
          </cell>
        </row>
        <row r="2429">
          <cell r="B2429" t="str">
            <v>TMA0000100</v>
          </cell>
          <cell r="C2429" t="str">
            <v>02.01.06.286</v>
          </cell>
        </row>
        <row r="2430">
          <cell r="B2430" t="str">
            <v>TMA0000102</v>
          </cell>
          <cell r="C2430" t="str">
            <v>02.01.06.287</v>
          </cell>
        </row>
        <row r="2431">
          <cell r="B2431" t="str">
            <v>TMA0000422</v>
          </cell>
          <cell r="C2431" t="str">
            <v>02.01.06.288</v>
          </cell>
        </row>
        <row r="2432">
          <cell r="B2432" t="str">
            <v>TMA0000423</v>
          </cell>
          <cell r="C2432" t="str">
            <v>02.01.06.289</v>
          </cell>
        </row>
        <row r="2433">
          <cell r="B2433" t="str">
            <v>TMA0000462</v>
          </cell>
          <cell r="C2433" t="str">
            <v>02.01.06.291</v>
          </cell>
        </row>
        <row r="2434">
          <cell r="B2434" t="str">
            <v>TMA0000463</v>
          </cell>
          <cell r="C2434" t="str">
            <v>02.01.06.295</v>
          </cell>
        </row>
        <row r="2435">
          <cell r="B2435" t="str">
            <v>TMA0000464</v>
          </cell>
          <cell r="C2435" t="str">
            <v>02.01.06.296</v>
          </cell>
        </row>
        <row r="2436">
          <cell r="B2436" t="str">
            <v>TMA0000428</v>
          </cell>
          <cell r="C2436" t="str">
            <v>02.01.06.297</v>
          </cell>
        </row>
        <row r="2437">
          <cell r="B2437" t="str">
            <v>TMA0000429</v>
          </cell>
          <cell r="C2437" t="str">
            <v>02.01.06.298</v>
          </cell>
        </row>
        <row r="2438">
          <cell r="B2438" t="str">
            <v>TMA0000430</v>
          </cell>
          <cell r="C2438" t="str">
            <v>02.01.06.299</v>
          </cell>
        </row>
        <row r="2439">
          <cell r="B2439" t="str">
            <v>TMA0000434</v>
          </cell>
          <cell r="C2439" t="str">
            <v>02.01.06.303</v>
          </cell>
        </row>
        <row r="2440">
          <cell r="B2440" t="str">
            <v>REM0001011</v>
          </cell>
          <cell r="C2440" t="str">
            <v>02.01.06.305</v>
          </cell>
        </row>
        <row r="2441">
          <cell r="B2441" t="str">
            <v>TMA0000026</v>
          </cell>
          <cell r="C2441" t="str">
            <v>02.01.06.306</v>
          </cell>
        </row>
        <row r="2442">
          <cell r="B2442" t="str">
            <v>TMA0000438</v>
          </cell>
          <cell r="C2442" t="str">
            <v>02.01.06.310</v>
          </cell>
        </row>
        <row r="2443">
          <cell r="B2443" t="str">
            <v>TMA0000439</v>
          </cell>
          <cell r="C2443" t="str">
            <v>02.01.06.311</v>
          </cell>
        </row>
        <row r="2444">
          <cell r="B2444" t="str">
            <v>TMA0000441</v>
          </cell>
          <cell r="C2444" t="str">
            <v>02.01.06.321</v>
          </cell>
        </row>
        <row r="2445">
          <cell r="B2445" t="str">
            <v>TMA0000064</v>
          </cell>
          <cell r="C2445" t="str">
            <v>02.01.06.322</v>
          </cell>
        </row>
        <row r="2446">
          <cell r="B2446" t="str">
            <v>REM0000822</v>
          </cell>
          <cell r="C2446" t="str">
            <v>02.01.06.327</v>
          </cell>
        </row>
        <row r="2447">
          <cell r="B2447" t="str">
            <v>TMA0000466</v>
          </cell>
          <cell r="C2447" t="str">
            <v>02.01.06.328</v>
          </cell>
        </row>
        <row r="2448">
          <cell r="B2448" t="str">
            <v>TMA0000467</v>
          </cell>
          <cell r="C2448" t="str">
            <v>02.01.06.332</v>
          </cell>
        </row>
        <row r="2449">
          <cell r="B2449" t="str">
            <v>TMA0000444</v>
          </cell>
          <cell r="C2449" t="str">
            <v>02.01.06.334</v>
          </cell>
        </row>
        <row r="2450">
          <cell r="B2450" t="str">
            <v>TMA0000445</v>
          </cell>
          <cell r="C2450" t="str">
            <v>02.01.06.335</v>
          </cell>
        </row>
        <row r="2451">
          <cell r="B2451" t="str">
            <v>TMA0000459</v>
          </cell>
          <cell r="C2451" t="str">
            <v>02.01.06.336</v>
          </cell>
        </row>
        <row r="2452">
          <cell r="B2452" t="str">
            <v>TMA0000468</v>
          </cell>
          <cell r="C2452" t="str">
            <v>02.01.06.348</v>
          </cell>
        </row>
        <row r="2453">
          <cell r="B2453" t="str">
            <v>TMA0000083</v>
          </cell>
          <cell r="C2453" t="str">
            <v>02.01.06.353</v>
          </cell>
        </row>
        <row r="2454">
          <cell r="B2454" t="str">
            <v>TMA0000469</v>
          </cell>
          <cell r="C2454" t="str">
            <v>02.01.06.355</v>
          </cell>
        </row>
        <row r="2455">
          <cell r="B2455" t="str">
            <v>TMA0000472</v>
          </cell>
          <cell r="C2455" t="str">
            <v>02.01.06.356</v>
          </cell>
        </row>
        <row r="2456">
          <cell r="B2456" t="str">
            <v>TMA0000470</v>
          </cell>
          <cell r="C2456" t="str">
            <v>02.01.06.357</v>
          </cell>
        </row>
        <row r="2457">
          <cell r="B2457" t="str">
            <v>TMA0000471</v>
          </cell>
          <cell r="C2457" t="str">
            <v>02.01.06.358</v>
          </cell>
        </row>
        <row r="2458">
          <cell r="B2458" t="str">
            <v>TMA0000008</v>
          </cell>
          <cell r="C2458" t="str">
            <v>02.01.06.361</v>
          </cell>
        </row>
        <row r="2459">
          <cell r="B2459" t="str">
            <v>TMA0000009</v>
          </cell>
          <cell r="C2459" t="str">
            <v>02.01.06.362</v>
          </cell>
        </row>
        <row r="2460">
          <cell r="B2460" t="str">
            <v>TMA0000156</v>
          </cell>
          <cell r="C2460" t="str">
            <v>02.01.06.371</v>
          </cell>
        </row>
        <row r="2461">
          <cell r="C2461" t="str">
            <v>02.01.06.363</v>
          </cell>
        </row>
        <row r="2462">
          <cell r="B2462" t="str">
            <v>TMA0000027</v>
          </cell>
          <cell r="C2462" t="str">
            <v>02.01.06.364</v>
          </cell>
        </row>
        <row r="2463">
          <cell r="B2463" t="str">
            <v>TMA0000157</v>
          </cell>
          <cell r="C2463" t="str">
            <v>02.01.06.365</v>
          </cell>
        </row>
        <row r="2464">
          <cell r="B2464" t="str">
            <v>TMA0000457</v>
          </cell>
          <cell r="C2464" t="str">
            <v>02.01.06.366</v>
          </cell>
        </row>
        <row r="2465">
          <cell r="B2465" t="str">
            <v>TMA0000458</v>
          </cell>
          <cell r="C2465" t="str">
            <v>02.01.06.367</v>
          </cell>
        </row>
        <row r="2466">
          <cell r="B2466" t="str">
            <v>BFA0000447</v>
          </cell>
          <cell r="C2466" t="str">
            <v>02.01.07.001</v>
          </cell>
        </row>
        <row r="2467">
          <cell r="B2467" t="str">
            <v>BFA0000448</v>
          </cell>
          <cell r="C2467" t="str">
            <v>02.01.07.002</v>
          </cell>
        </row>
        <row r="2468">
          <cell r="B2468" t="str">
            <v>BFA0000449</v>
          </cell>
          <cell r="C2468" t="str">
            <v>02.01.07.003</v>
          </cell>
        </row>
        <row r="2469">
          <cell r="B2469" t="str">
            <v>BFA0000450</v>
          </cell>
          <cell r="C2469" t="str">
            <v>02.01.07.003B</v>
          </cell>
        </row>
        <row r="2470">
          <cell r="B2470" t="str">
            <v>BFA0000451</v>
          </cell>
          <cell r="C2470" t="str">
            <v>02.01.07.004</v>
          </cell>
        </row>
        <row r="2471">
          <cell r="B2471" t="str">
            <v>BFA0000452</v>
          </cell>
          <cell r="C2471" t="str">
            <v>02.01.07.007</v>
          </cell>
        </row>
        <row r="2472">
          <cell r="B2472" t="str">
            <v>BFA0000215</v>
          </cell>
          <cell r="C2472" t="str">
            <v>02.01.07.014</v>
          </cell>
        </row>
        <row r="2473">
          <cell r="B2473" t="str">
            <v>BFA0000249</v>
          </cell>
          <cell r="C2473" t="str">
            <v>02.01.07.015</v>
          </cell>
        </row>
        <row r="2474">
          <cell r="B2474" t="str">
            <v>BFA0000454</v>
          </cell>
          <cell r="C2474" t="str">
            <v>02.01.07.017</v>
          </cell>
        </row>
        <row r="2475">
          <cell r="B2475" t="str">
            <v>BFA0000421</v>
          </cell>
          <cell r="C2475" t="str">
            <v>02.01.07.021</v>
          </cell>
        </row>
        <row r="2476">
          <cell r="B2476" t="str">
            <v>BFA0000455</v>
          </cell>
          <cell r="C2476" t="str">
            <v>02.01.07.022</v>
          </cell>
        </row>
        <row r="2477">
          <cell r="B2477" t="str">
            <v>BFA0000456</v>
          </cell>
          <cell r="C2477" t="str">
            <v>02.01.07.024</v>
          </cell>
        </row>
        <row r="2478">
          <cell r="B2478" t="str">
            <v>BFA0000457</v>
          </cell>
          <cell r="C2478" t="str">
            <v>02.01.07.028</v>
          </cell>
        </row>
        <row r="2479">
          <cell r="B2479" t="str">
            <v>BFA0000183</v>
          </cell>
          <cell r="C2479" t="str">
            <v>02.01.07.031</v>
          </cell>
        </row>
        <row r="2480">
          <cell r="B2480" t="str">
            <v>BFA0000458</v>
          </cell>
          <cell r="C2480" t="str">
            <v>02.01.07.032</v>
          </cell>
        </row>
        <row r="2481">
          <cell r="B2481" t="str">
            <v>BFA0000459</v>
          </cell>
          <cell r="C2481" t="str">
            <v>02.01.07.033A</v>
          </cell>
        </row>
        <row r="2482">
          <cell r="B2482" t="str">
            <v>BFA0000460</v>
          </cell>
          <cell r="C2482" t="str">
            <v>02.01.07.034</v>
          </cell>
        </row>
        <row r="2483">
          <cell r="B2483" t="str">
            <v>BFA0000524</v>
          </cell>
          <cell r="C2483" t="str">
            <v>02.01.07.035A</v>
          </cell>
        </row>
        <row r="2484">
          <cell r="B2484" t="str">
            <v>BFA0000461</v>
          </cell>
          <cell r="C2484" t="str">
            <v>02.01.07.036</v>
          </cell>
        </row>
        <row r="2485">
          <cell r="B2485" t="str">
            <v>BFA0000462</v>
          </cell>
          <cell r="C2485" t="str">
            <v>02.01.07.043</v>
          </cell>
        </row>
        <row r="2486">
          <cell r="B2486" t="str">
            <v>BFA0000231</v>
          </cell>
          <cell r="C2486" t="str">
            <v>02.01.07.044</v>
          </cell>
        </row>
        <row r="2487">
          <cell r="B2487" t="str">
            <v>BFA0000298</v>
          </cell>
          <cell r="C2487" t="str">
            <v>02.01.07.047</v>
          </cell>
        </row>
        <row r="2488">
          <cell r="B2488" t="str">
            <v>BFA0000028</v>
          </cell>
          <cell r="C2488" t="str">
            <v>02.01.07.052</v>
          </cell>
        </row>
        <row r="2489">
          <cell r="B2489" t="str">
            <v>BFA0000463</v>
          </cell>
          <cell r="C2489" t="str">
            <v>02.01.07.057</v>
          </cell>
        </row>
        <row r="2490">
          <cell r="B2490" t="str">
            <v>BFA0000574</v>
          </cell>
          <cell r="C2490" t="str">
            <v>02.01.07.059</v>
          </cell>
        </row>
        <row r="2491">
          <cell r="B2491" t="str">
            <v>BFA0000491</v>
          </cell>
          <cell r="C2491" t="str">
            <v>02.01.07.061</v>
          </cell>
        </row>
        <row r="2492">
          <cell r="B2492" t="str">
            <v>BFA0000420</v>
          </cell>
          <cell r="C2492" t="str">
            <v>02.01.07.067</v>
          </cell>
        </row>
        <row r="2493">
          <cell r="B2493" t="str">
            <v>BFA0000193</v>
          </cell>
          <cell r="C2493" t="str">
            <v>02.01.07.068</v>
          </cell>
        </row>
        <row r="2494">
          <cell r="B2494" t="str">
            <v>BFA0000465</v>
          </cell>
          <cell r="C2494" t="str">
            <v>02.01.07.074</v>
          </cell>
        </row>
        <row r="2495">
          <cell r="B2495" t="str">
            <v>BFA0000419</v>
          </cell>
          <cell r="C2495" t="str">
            <v>02.01.07.075</v>
          </cell>
        </row>
        <row r="2496">
          <cell r="B2496" t="str">
            <v>BFA0000260</v>
          </cell>
          <cell r="C2496" t="str">
            <v>02.01.07.076</v>
          </cell>
        </row>
        <row r="2497">
          <cell r="B2497" t="str">
            <v>BFA0000434</v>
          </cell>
          <cell r="C2497" t="str">
            <v>02.01.07.077</v>
          </cell>
        </row>
        <row r="2498">
          <cell r="B2498" t="str">
            <v>REM0002063</v>
          </cell>
          <cell r="C2498" t="str">
            <v>02.01.07.079</v>
          </cell>
        </row>
        <row r="2499">
          <cell r="B2499" t="str">
            <v>REM0002064</v>
          </cell>
          <cell r="C2499" t="str">
            <v>02.01.07.080</v>
          </cell>
        </row>
        <row r="2500">
          <cell r="B2500" t="str">
            <v>REM0000413</v>
          </cell>
          <cell r="C2500" t="str">
            <v>02.01.07.080A</v>
          </cell>
        </row>
        <row r="2501">
          <cell r="B2501" t="str">
            <v>REM0002065</v>
          </cell>
          <cell r="C2501" t="str">
            <v>02.01.07.081</v>
          </cell>
        </row>
        <row r="2502">
          <cell r="B2502" t="str">
            <v>REM0001821</v>
          </cell>
          <cell r="C2502" t="str">
            <v>02.01.07.082</v>
          </cell>
        </row>
        <row r="2503">
          <cell r="B2503" t="str">
            <v>REM0001820</v>
          </cell>
          <cell r="C2503" t="str">
            <v>02.01.07.083</v>
          </cell>
        </row>
        <row r="2504">
          <cell r="B2504" t="str">
            <v>BEC0000041</v>
          </cell>
          <cell r="C2504" t="str">
            <v>02.01.07.091</v>
          </cell>
        </row>
        <row r="2505">
          <cell r="B2505" t="str">
            <v>BEC0000042</v>
          </cell>
          <cell r="C2505" t="str">
            <v>02.01.07.092</v>
          </cell>
        </row>
        <row r="2506">
          <cell r="B2506" t="str">
            <v>BEC0000043</v>
          </cell>
          <cell r="C2506" t="str">
            <v>02.01.07.094</v>
          </cell>
        </row>
        <row r="2507">
          <cell r="B2507" t="str">
            <v>BEC0000044</v>
          </cell>
          <cell r="C2507" t="str">
            <v>02.01.07.101</v>
          </cell>
        </row>
        <row r="2508">
          <cell r="B2508" t="str">
            <v>BEC0000045</v>
          </cell>
          <cell r="C2508" t="str">
            <v>02.01.07.105</v>
          </cell>
        </row>
        <row r="2509">
          <cell r="B2509" t="str">
            <v>BEC0000046</v>
          </cell>
          <cell r="C2509" t="str">
            <v>02.01.07.108</v>
          </cell>
        </row>
        <row r="2510">
          <cell r="B2510" t="str">
            <v>BCL0000033</v>
          </cell>
          <cell r="C2510" t="str">
            <v>02.01.07.115</v>
          </cell>
        </row>
        <row r="2511">
          <cell r="B2511" t="str">
            <v>REM0002066</v>
          </cell>
          <cell r="C2511" t="str">
            <v>02.01.07.117</v>
          </cell>
        </row>
        <row r="2512">
          <cell r="B2512" t="str">
            <v>REM0002067</v>
          </cell>
          <cell r="C2512" t="str">
            <v>02.01.07.118</v>
          </cell>
        </row>
        <row r="2513">
          <cell r="B2513" t="str">
            <v>REM0002068</v>
          </cell>
          <cell r="C2513" t="str">
            <v>02.01.07.120</v>
          </cell>
        </row>
        <row r="2514">
          <cell r="B2514" t="str">
            <v>REM0001822</v>
          </cell>
          <cell r="C2514" t="str">
            <v>02.01.07.121</v>
          </cell>
        </row>
        <row r="2515">
          <cell r="B2515" t="str">
            <v>REM0002069</v>
          </cell>
          <cell r="C2515" t="str">
            <v>02.01.07.122</v>
          </cell>
        </row>
        <row r="2516">
          <cell r="B2516" t="str">
            <v>TWT0000007</v>
          </cell>
          <cell r="C2516" t="str">
            <v>02.01.07.124</v>
          </cell>
        </row>
        <row r="2517">
          <cell r="B2517" t="str">
            <v>TWT0000073</v>
          </cell>
          <cell r="C2517" t="str">
            <v>02.01.07.125</v>
          </cell>
        </row>
        <row r="2518">
          <cell r="B2518" t="str">
            <v>BFA0000170</v>
          </cell>
          <cell r="C2518" t="str">
            <v>02.01.07.127</v>
          </cell>
        </row>
        <row r="2519">
          <cell r="B2519" t="str">
            <v>REM0002070</v>
          </cell>
          <cell r="C2519" t="str">
            <v>02.01.07.128</v>
          </cell>
        </row>
        <row r="2520">
          <cell r="B2520" t="str">
            <v>BFA0000466</v>
          </cell>
          <cell r="C2520" t="str">
            <v>02.01.07.130</v>
          </cell>
        </row>
        <row r="2521">
          <cell r="B2521" t="str">
            <v>BFA0000191</v>
          </cell>
          <cell r="C2521" t="str">
            <v>02.01.07.131</v>
          </cell>
        </row>
        <row r="2522">
          <cell r="B2522" t="str">
            <v>BFA0000467</v>
          </cell>
          <cell r="C2522" t="str">
            <v>02.01.07.131A</v>
          </cell>
        </row>
        <row r="2523">
          <cell r="B2523" t="str">
            <v>RIM0000075</v>
          </cell>
          <cell r="C2523" t="str">
            <v>02.01.07.133A</v>
          </cell>
        </row>
        <row r="2524">
          <cell r="B2524" t="str">
            <v>TMA0000194</v>
          </cell>
          <cell r="C2524" t="str">
            <v>02.01.07.134</v>
          </cell>
        </row>
        <row r="2525">
          <cell r="B2525" t="str">
            <v>TMA0000012</v>
          </cell>
          <cell r="C2525" t="str">
            <v>02.01.07.135</v>
          </cell>
        </row>
        <row r="2526">
          <cell r="B2526" t="str">
            <v>BFA0000468</v>
          </cell>
          <cell r="C2526" t="str">
            <v>02.01.07.137</v>
          </cell>
        </row>
        <row r="2527">
          <cell r="B2527" t="str">
            <v>BFA0000042</v>
          </cell>
          <cell r="C2527" t="str">
            <v>02.01.07.141</v>
          </cell>
        </row>
        <row r="2528">
          <cell r="B2528" t="str">
            <v>BFA0000469</v>
          </cell>
          <cell r="C2528" t="str">
            <v>02.01.07.144</v>
          </cell>
        </row>
        <row r="2529">
          <cell r="B2529" t="str">
            <v>BFA0000470</v>
          </cell>
          <cell r="C2529" t="str">
            <v>02.01.07.145</v>
          </cell>
        </row>
        <row r="2530">
          <cell r="B2530" t="str">
            <v>BEC0000047</v>
          </cell>
          <cell r="C2530" t="str">
            <v>02.01.07.146</v>
          </cell>
        </row>
        <row r="2531">
          <cell r="B2531" t="str">
            <v>BFA0000471</v>
          </cell>
          <cell r="C2531" t="str">
            <v>02.01.07.159</v>
          </cell>
        </row>
        <row r="2532">
          <cell r="B2532" t="str">
            <v>BFA0000418</v>
          </cell>
          <cell r="C2532" t="str">
            <v>02.01.07.166</v>
          </cell>
        </row>
        <row r="2533">
          <cell r="B2533" t="str">
            <v>BFA0000575</v>
          </cell>
          <cell r="C2533" t="str">
            <v>02.01.07.171</v>
          </cell>
        </row>
        <row r="2534">
          <cell r="B2534" t="str">
            <v>BFA0000472</v>
          </cell>
          <cell r="C2534" t="str">
            <v>02.01.07.172</v>
          </cell>
        </row>
        <row r="2535">
          <cell r="B2535" t="str">
            <v>BFA0000192</v>
          </cell>
          <cell r="C2535" t="str">
            <v>02.01.07.174</v>
          </cell>
        </row>
        <row r="2536">
          <cell r="B2536" t="str">
            <v>BFA0000292</v>
          </cell>
          <cell r="C2536" t="str">
            <v>02.01.07.181</v>
          </cell>
        </row>
        <row r="2537">
          <cell r="B2537" t="str">
            <v>BFA0000129</v>
          </cell>
          <cell r="C2537" t="str">
            <v>02.12.02.192</v>
          </cell>
        </row>
        <row r="2538">
          <cell r="B2538" t="str">
            <v>BFA0000474</v>
          </cell>
          <cell r="C2538" t="str">
            <v>02.01.07.182</v>
          </cell>
        </row>
        <row r="2539">
          <cell r="B2539" t="str">
            <v>BFA0000475</v>
          </cell>
          <cell r="C2539" t="str">
            <v>02.01.07.183</v>
          </cell>
        </row>
        <row r="2540">
          <cell r="B2540" t="str">
            <v>BFA0000188</v>
          </cell>
          <cell r="C2540" t="str">
            <v>02.01.07.185</v>
          </cell>
        </row>
        <row r="2541">
          <cell r="B2541" t="str">
            <v>BFA0000146</v>
          </cell>
          <cell r="C2541" t="str">
            <v>02.01.07.186</v>
          </cell>
        </row>
        <row r="2542">
          <cell r="B2542" t="str">
            <v>BFA0000476</v>
          </cell>
          <cell r="C2542" t="str">
            <v>02.01.07.187</v>
          </cell>
        </row>
        <row r="2543">
          <cell r="B2543" t="str">
            <v>BFA0000477</v>
          </cell>
          <cell r="C2543" t="str">
            <v>02.01.07.188</v>
          </cell>
        </row>
        <row r="2544">
          <cell r="B2544" t="str">
            <v>BFA0000478</v>
          </cell>
          <cell r="C2544" t="str">
            <v>02.01.07.189</v>
          </cell>
        </row>
        <row r="2545">
          <cell r="B2545" t="str">
            <v>BFA0000479</v>
          </cell>
          <cell r="C2545" t="str">
            <v>02.01.07.191</v>
          </cell>
        </row>
        <row r="2546">
          <cell r="B2546" t="str">
            <v>BFA0000480</v>
          </cell>
          <cell r="C2546" t="str">
            <v>02.01.07.192</v>
          </cell>
        </row>
        <row r="2547">
          <cell r="B2547" t="str">
            <v>BFA0000481</v>
          </cell>
          <cell r="C2547" t="str">
            <v>02.01.07.193</v>
          </cell>
        </row>
        <row r="2548">
          <cell r="B2548" t="str">
            <v>BFA0000482</v>
          </cell>
          <cell r="C2548" t="str">
            <v>02.01.07.194</v>
          </cell>
        </row>
        <row r="2549">
          <cell r="B2549" t="str">
            <v>BFA0000483</v>
          </cell>
          <cell r="C2549" t="str">
            <v>02.01.07.202</v>
          </cell>
        </row>
        <row r="2550">
          <cell r="B2550" t="str">
            <v>BFA0000484</v>
          </cell>
          <cell r="C2550" t="str">
            <v>02.01.07.204</v>
          </cell>
        </row>
        <row r="2551">
          <cell r="B2551" t="str">
            <v>BFA0000485</v>
          </cell>
          <cell r="C2551" t="str">
            <v>02.01.07.205</v>
          </cell>
        </row>
        <row r="2552">
          <cell r="B2552" t="str">
            <v>BEC0000050</v>
          </cell>
          <cell r="C2552" t="str">
            <v>02.01.07.207</v>
          </cell>
        </row>
        <row r="2553">
          <cell r="B2553" t="str">
            <v>BFA0000486</v>
          </cell>
          <cell r="C2553" t="str">
            <v>02.01.07.208</v>
          </cell>
        </row>
        <row r="2554">
          <cell r="B2554" t="str">
            <v>TMA0000180</v>
          </cell>
          <cell r="C2554" t="str">
            <v>02.01.07.209</v>
          </cell>
        </row>
        <row r="2555">
          <cell r="B2555" t="str">
            <v>BFA0000487</v>
          </cell>
          <cell r="C2555" t="str">
            <v>02.01.07.217</v>
          </cell>
        </row>
        <row r="2556">
          <cell r="B2556" t="str">
            <v>BFA0000488</v>
          </cell>
          <cell r="C2556" t="str">
            <v>02.01.07.218</v>
          </cell>
        </row>
        <row r="2557">
          <cell r="B2557" t="str">
            <v>BFA0000489</v>
          </cell>
          <cell r="C2557" t="str">
            <v>02.01.07.219</v>
          </cell>
        </row>
        <row r="2558">
          <cell r="B2558" t="str">
            <v>BFA0000490</v>
          </cell>
          <cell r="C2558" t="str">
            <v>02.01.07.220</v>
          </cell>
        </row>
        <row r="2559">
          <cell r="B2559" t="str">
            <v>TMA0000288</v>
          </cell>
          <cell r="C2559" t="str">
            <v>02.01.07.221</v>
          </cell>
        </row>
        <row r="2560">
          <cell r="B2560" t="str">
            <v>BFA0000503</v>
          </cell>
          <cell r="C2560" t="str">
            <v>02.01.07.225</v>
          </cell>
        </row>
        <row r="2561">
          <cell r="B2561" t="str">
            <v>BEC0000048</v>
          </cell>
          <cell r="C2561" t="str">
            <v>02.01.07.226</v>
          </cell>
        </row>
        <row r="2562">
          <cell r="B2562" t="str">
            <v>BEC0000049</v>
          </cell>
          <cell r="C2562" t="str">
            <v>02.01.07.227</v>
          </cell>
        </row>
        <row r="2563">
          <cell r="B2563" t="str">
            <v>BFA0000519</v>
          </cell>
          <cell r="C2563" t="str">
            <v>02.01.07.228</v>
          </cell>
        </row>
        <row r="2564">
          <cell r="B2564" t="str">
            <v>BFA0000202</v>
          </cell>
          <cell r="C2564" t="str">
            <v>02.01.07.229</v>
          </cell>
        </row>
        <row r="2565">
          <cell r="B2565" t="str">
            <v>BFA0000198</v>
          </cell>
          <cell r="C2565" t="str">
            <v>02.01.07.233</v>
          </cell>
        </row>
        <row r="2566">
          <cell r="B2566" t="str">
            <v>BFA0000190</v>
          </cell>
          <cell r="C2566" t="str">
            <v>02.01.07.234</v>
          </cell>
        </row>
        <row r="2567">
          <cell r="B2567" t="str">
            <v>BFA0000205</v>
          </cell>
          <cell r="C2567" t="str">
            <v>02.01.07.235</v>
          </cell>
        </row>
        <row r="2568">
          <cell r="B2568" t="str">
            <v>BFA0000237</v>
          </cell>
          <cell r="C2568" t="str">
            <v>02.01.07.237</v>
          </cell>
        </row>
        <row r="2569">
          <cell r="B2569" t="str">
            <v>BFA0000021</v>
          </cell>
          <cell r="C2569" t="str">
            <v>02.01.07.240</v>
          </cell>
        </row>
        <row r="2570">
          <cell r="B2570" t="str">
            <v>BFA0000161</v>
          </cell>
          <cell r="C2570" t="str">
            <v>02.01.07.241</v>
          </cell>
        </row>
        <row r="2571">
          <cell r="B2571" t="str">
            <v>BFA0000576</v>
          </cell>
          <cell r="C2571" t="str">
            <v>02.01.07.242</v>
          </cell>
        </row>
        <row r="2572">
          <cell r="B2572" t="str">
            <v>REM0002207</v>
          </cell>
          <cell r="C2572" t="str">
            <v>02.01.07.246</v>
          </cell>
        </row>
        <row r="2573">
          <cell r="B2573" t="str">
            <v>REM0002208</v>
          </cell>
          <cell r="C2573" t="str">
            <v>02.01.07.247</v>
          </cell>
        </row>
        <row r="2574">
          <cell r="B2574" t="str">
            <v>REM0002209</v>
          </cell>
          <cell r="C2574" t="str">
            <v>02.01.07.248</v>
          </cell>
        </row>
        <row r="2575">
          <cell r="B2575" t="str">
            <v>BFA0000282</v>
          </cell>
          <cell r="C2575" t="str">
            <v>02.01.07.250</v>
          </cell>
        </row>
        <row r="2576">
          <cell r="B2576" t="str">
            <v>BFA0000200</v>
          </cell>
          <cell r="C2576" t="str">
            <v>02.01.07.251</v>
          </cell>
        </row>
        <row r="2577">
          <cell r="B2577" t="str">
            <v>BFA0000194</v>
          </cell>
          <cell r="C2577" t="str">
            <v>02.01.07.252</v>
          </cell>
        </row>
        <row r="2578">
          <cell r="B2578" t="str">
            <v>BFA0000526</v>
          </cell>
          <cell r="C2578" t="str">
            <v>02.01.07.257</v>
          </cell>
        </row>
        <row r="2579">
          <cell r="C2579" t="str">
            <v>02.01.07.259</v>
          </cell>
        </row>
        <row r="2580">
          <cell r="B2580" t="str">
            <v>BFA0000246</v>
          </cell>
          <cell r="C2580" t="str">
            <v>02.01.07.260</v>
          </cell>
        </row>
        <row r="2581">
          <cell r="B2581" t="str">
            <v>BFA0000528</v>
          </cell>
          <cell r="C2581" t="str">
            <v>02.01.07.263</v>
          </cell>
        </row>
        <row r="2582">
          <cell r="B2582" t="str">
            <v>BFA0000207</v>
          </cell>
          <cell r="C2582" t="str">
            <v>02.01.07.264</v>
          </cell>
        </row>
        <row r="2583">
          <cell r="B2583" t="str">
            <v>BFA0000529</v>
          </cell>
          <cell r="C2583" t="str">
            <v>02.01.07.265</v>
          </cell>
        </row>
        <row r="2584">
          <cell r="B2584" t="str">
            <v>BFA0000145</v>
          </cell>
          <cell r="C2584" t="str">
            <v>02.01.07.266</v>
          </cell>
        </row>
        <row r="2585">
          <cell r="B2585" t="str">
            <v>BFA0000505</v>
          </cell>
          <cell r="C2585" t="str">
            <v>02.01.07.267</v>
          </cell>
        </row>
        <row r="2586">
          <cell r="B2586" t="str">
            <v>BFA0000577</v>
          </cell>
          <cell r="C2586" t="str">
            <v>02.01.07.268</v>
          </cell>
        </row>
        <row r="2587">
          <cell r="B2587" t="str">
            <v>BFA0000586</v>
          </cell>
          <cell r="C2587" t="str">
            <v>02.01.07.272</v>
          </cell>
        </row>
        <row r="2588">
          <cell r="B2588" t="str">
            <v>BFA0000140</v>
          </cell>
          <cell r="C2588" t="str">
            <v>02.01.07.274</v>
          </cell>
        </row>
        <row r="2589">
          <cell r="B2589" t="str">
            <v>BFA0000221</v>
          </cell>
          <cell r="C2589" t="str">
            <v>02.01.07.275</v>
          </cell>
        </row>
        <row r="2590">
          <cell r="B2590" t="str">
            <v>BFA0000144</v>
          </cell>
          <cell r="C2590" t="str">
            <v>02.01.07.276</v>
          </cell>
        </row>
        <row r="2591">
          <cell r="B2591" t="str">
            <v>BFA0000177</v>
          </cell>
          <cell r="C2591" t="str">
            <v>02.01.07.277</v>
          </cell>
        </row>
        <row r="2592">
          <cell r="B2592" t="str">
            <v>BFA0000492</v>
          </cell>
          <cell r="C2592" t="str">
            <v>02.01.07.278</v>
          </cell>
        </row>
        <row r="2593">
          <cell r="B2593" t="str">
            <v>BFA0000530</v>
          </cell>
          <cell r="C2593" t="str">
            <v>02.01.07.279</v>
          </cell>
        </row>
        <row r="2594">
          <cell r="B2594" t="str">
            <v>BFA0000226</v>
          </cell>
          <cell r="C2594" t="str">
            <v>02.01.07.280</v>
          </cell>
        </row>
        <row r="2595">
          <cell r="B2595" t="str">
            <v>BFA0000154</v>
          </cell>
          <cell r="C2595" t="str">
            <v>02.01.07.282</v>
          </cell>
        </row>
        <row r="2596">
          <cell r="B2596" t="str">
            <v>BFA0000493</v>
          </cell>
          <cell r="C2596" t="str">
            <v>02.01.07.283</v>
          </cell>
        </row>
        <row r="2597">
          <cell r="B2597" t="str">
            <v>BFA0000276</v>
          </cell>
          <cell r="C2597" t="str">
            <v>02.01.07.284</v>
          </cell>
        </row>
        <row r="2598">
          <cell r="B2598" t="str">
            <v>BFA0000532</v>
          </cell>
          <cell r="C2598" t="str">
            <v>02.01.07.285</v>
          </cell>
        </row>
        <row r="2599">
          <cell r="B2599" t="str">
            <v>BFA0000176</v>
          </cell>
          <cell r="C2599" t="str">
            <v>02.01.07.286</v>
          </cell>
        </row>
        <row r="2600">
          <cell r="B2600" t="str">
            <v>BFA0000579</v>
          </cell>
          <cell r="C2600" t="str">
            <v>02.01.07.289</v>
          </cell>
        </row>
        <row r="2601">
          <cell r="B2601" t="str">
            <v>BFA0000180</v>
          </cell>
          <cell r="C2601" t="str">
            <v>02.01.07.290</v>
          </cell>
        </row>
        <row r="2602">
          <cell r="B2602" t="str">
            <v>BFA0000179</v>
          </cell>
          <cell r="C2602" t="str">
            <v>02.01.07.291</v>
          </cell>
        </row>
        <row r="2603">
          <cell r="B2603" t="str">
            <v>BFA0000181</v>
          </cell>
          <cell r="C2603" t="str">
            <v>02.01.07.292</v>
          </cell>
        </row>
        <row r="2604">
          <cell r="B2604" t="str">
            <v>BFA0000182</v>
          </cell>
          <cell r="C2604" t="str">
            <v>02.01.07.293</v>
          </cell>
        </row>
        <row r="2605">
          <cell r="B2605" t="str">
            <v>BFA0000571</v>
          </cell>
          <cell r="C2605" t="str">
            <v>02.01.07.294</v>
          </cell>
        </row>
        <row r="2606">
          <cell r="B2606" t="str">
            <v>BFA0000540</v>
          </cell>
          <cell r="C2606" t="str">
            <v>02.01.07.296</v>
          </cell>
        </row>
        <row r="2607">
          <cell r="B2607" t="str">
            <v>BFA0000142</v>
          </cell>
          <cell r="C2607" t="str">
            <v>02.01.07.300</v>
          </cell>
        </row>
        <row r="2608">
          <cell r="B2608" t="str">
            <v>BFA0000012</v>
          </cell>
          <cell r="C2608" t="str">
            <v>02.01.07.301</v>
          </cell>
        </row>
        <row r="2609">
          <cell r="B2609" t="str">
            <v>BFA0000158</v>
          </cell>
          <cell r="C2609" t="str">
            <v>02.01.07.302</v>
          </cell>
        </row>
        <row r="2610">
          <cell r="B2610" t="str">
            <v>BFA0000580</v>
          </cell>
          <cell r="C2610" t="str">
            <v>02.01.07.303</v>
          </cell>
        </row>
        <row r="2611">
          <cell r="B2611" t="str">
            <v>BFA0000235</v>
          </cell>
          <cell r="C2611" t="str">
            <v>02.01.07.304</v>
          </cell>
        </row>
        <row r="2612">
          <cell r="B2612" t="str">
            <v>BFA0000581</v>
          </cell>
          <cell r="C2612" t="str">
            <v>02.01.07.305</v>
          </cell>
        </row>
        <row r="2613">
          <cell r="B2613" t="str">
            <v>BFA0000005</v>
          </cell>
          <cell r="C2613" t="str">
            <v>02.01.07.306</v>
          </cell>
        </row>
        <row r="2614">
          <cell r="B2614" t="str">
            <v>BFA0000582</v>
          </cell>
          <cell r="C2614" t="str">
            <v>02.01.07.307</v>
          </cell>
        </row>
        <row r="2615">
          <cell r="B2615" t="str">
            <v>BFA0000583</v>
          </cell>
          <cell r="C2615" t="str">
            <v>02.01.07.308</v>
          </cell>
        </row>
        <row r="2616">
          <cell r="B2616" t="str">
            <v>BFA0000584</v>
          </cell>
          <cell r="C2616" t="str">
            <v>02.01.07.309</v>
          </cell>
        </row>
        <row r="2617">
          <cell r="B2617" t="str">
            <v>TMA0000175</v>
          </cell>
          <cell r="C2617" t="str">
            <v>02.01.08.001</v>
          </cell>
        </row>
        <row r="2618">
          <cell r="B2618" t="str">
            <v>TMA0000114</v>
          </cell>
          <cell r="C2618" t="str">
            <v>02.01.08.003</v>
          </cell>
        </row>
        <row r="2619">
          <cell r="B2619" t="str">
            <v>TFT0000051</v>
          </cell>
          <cell r="C2619" t="str">
            <v>02.01.08.006</v>
          </cell>
        </row>
        <row r="2620">
          <cell r="B2620" t="str">
            <v>TMA0000174</v>
          </cell>
          <cell r="C2620" t="str">
            <v>02.01.08.008</v>
          </cell>
        </row>
        <row r="2621">
          <cell r="B2621" t="str">
            <v>TST0001556</v>
          </cell>
          <cell r="C2621" t="str">
            <v>02.01.08.009</v>
          </cell>
        </row>
        <row r="2622">
          <cell r="B2622" t="str">
            <v>TMA0000016</v>
          </cell>
          <cell r="C2622" t="str">
            <v>02.01.08.013</v>
          </cell>
        </row>
        <row r="2623">
          <cell r="B2623" t="str">
            <v>TST0000091</v>
          </cell>
          <cell r="C2623" t="str">
            <v>02.01.08.032</v>
          </cell>
        </row>
        <row r="2624">
          <cell r="B2624" t="str">
            <v>TST0000092</v>
          </cell>
          <cell r="C2624" t="str">
            <v>02.01.08.033</v>
          </cell>
        </row>
        <row r="2625">
          <cell r="B2625" t="str">
            <v>TST0000093</v>
          </cell>
          <cell r="C2625" t="str">
            <v>02.01.08.035</v>
          </cell>
        </row>
        <row r="2626">
          <cell r="B2626" t="str">
            <v>TST0000094</v>
          </cell>
          <cell r="C2626" t="str">
            <v>02.01.08.036</v>
          </cell>
        </row>
        <row r="2627">
          <cell r="B2627" t="str">
            <v>TST0000095</v>
          </cell>
          <cell r="C2627" t="str">
            <v>02.01.08.040</v>
          </cell>
        </row>
        <row r="2628">
          <cell r="B2628" t="str">
            <v>TMA0000178</v>
          </cell>
          <cell r="C2628" t="str">
            <v>02.01.08.046</v>
          </cell>
        </row>
        <row r="2629">
          <cell r="C2629" t="str">
            <v>02.01.08.083</v>
          </cell>
        </row>
        <row r="2630">
          <cell r="B2630" t="str">
            <v>TMA0000286</v>
          </cell>
          <cell r="C2630" t="str">
            <v>02.01.08.048</v>
          </cell>
        </row>
        <row r="2631">
          <cell r="B2631" t="str">
            <v>TAT0000079</v>
          </cell>
          <cell r="C2631" t="str">
            <v>02.01.08.053</v>
          </cell>
        </row>
        <row r="2632">
          <cell r="B2632" t="str">
            <v>TMA0000285</v>
          </cell>
          <cell r="C2632" t="str">
            <v>02.01.08.056</v>
          </cell>
        </row>
        <row r="2633">
          <cell r="B2633" t="str">
            <v>REM0002643</v>
          </cell>
          <cell r="C2633" t="str">
            <v>02.01.08.059</v>
          </cell>
        </row>
        <row r="2634">
          <cell r="B2634" t="str">
            <v>RSM0000083</v>
          </cell>
          <cell r="C2634" t="str">
            <v>02.01.08.060</v>
          </cell>
        </row>
        <row r="2635">
          <cell r="B2635" t="str">
            <v>TMA0000142</v>
          </cell>
          <cell r="C2635" t="str">
            <v>02.01.08.067</v>
          </cell>
        </row>
        <row r="2636">
          <cell r="B2636" t="str">
            <v>REM0000905</v>
          </cell>
          <cell r="C2636" t="str">
            <v>02.01.08.068</v>
          </cell>
        </row>
        <row r="2637">
          <cell r="B2637" t="str">
            <v>TMA0000460</v>
          </cell>
          <cell r="C2637" t="str">
            <v>02.01.08.070</v>
          </cell>
        </row>
        <row r="2638">
          <cell r="B2638" t="str">
            <v>REM0000825</v>
          </cell>
          <cell r="C2638" t="str">
            <v>02.01.08.077</v>
          </cell>
        </row>
        <row r="2639">
          <cell r="B2639" t="str">
            <v>REM0001736</v>
          </cell>
          <cell r="C2639" t="str">
            <v>02.01.10.002</v>
          </cell>
        </row>
        <row r="2640">
          <cell r="B2640" t="str">
            <v>REM0002071</v>
          </cell>
          <cell r="C2640" t="str">
            <v>02.01.10.003</v>
          </cell>
        </row>
        <row r="2641">
          <cell r="B2641" t="str">
            <v>REM0001658</v>
          </cell>
          <cell r="C2641" t="str">
            <v>02.01.10.004</v>
          </cell>
        </row>
        <row r="2642">
          <cell r="B2642" t="str">
            <v>REM0001737</v>
          </cell>
          <cell r="C2642" t="str">
            <v>02.01.10.006</v>
          </cell>
        </row>
        <row r="2643">
          <cell r="B2643" t="str">
            <v>REM0002072</v>
          </cell>
          <cell r="C2643" t="str">
            <v>02.01.10.007</v>
          </cell>
        </row>
        <row r="2644">
          <cell r="B2644" t="str">
            <v>REM0001745</v>
          </cell>
          <cell r="C2644" t="str">
            <v>02.01.10.016</v>
          </cell>
        </row>
        <row r="2645">
          <cell r="B2645" t="str">
            <v>REM0001748</v>
          </cell>
          <cell r="C2645" t="str">
            <v>02.01.10.017</v>
          </cell>
        </row>
        <row r="2646">
          <cell r="B2646" t="str">
            <v>REM0002006</v>
          </cell>
          <cell r="C2646" t="str">
            <v>02.01.10.018</v>
          </cell>
        </row>
        <row r="2647">
          <cell r="B2647" t="str">
            <v>REM0001858</v>
          </cell>
          <cell r="C2647" t="str">
            <v>02.01.10.044</v>
          </cell>
        </row>
        <row r="2648">
          <cell r="B2648" t="str">
            <v>REM0001859</v>
          </cell>
          <cell r="C2648" t="str">
            <v>02.01.10.048</v>
          </cell>
        </row>
        <row r="2649">
          <cell r="B2649" t="str">
            <v>REM0001865</v>
          </cell>
          <cell r="C2649" t="str">
            <v>02.01.10.049</v>
          </cell>
        </row>
        <row r="2650">
          <cell r="B2650" t="str">
            <v>REM0002180</v>
          </cell>
          <cell r="C2650" t="str">
            <v>02.01.10.053</v>
          </cell>
        </row>
        <row r="2651">
          <cell r="B2651" t="str">
            <v>REM0000348</v>
          </cell>
          <cell r="C2651" t="str">
            <v>02.01.10.056</v>
          </cell>
        </row>
        <row r="2652">
          <cell r="B2652" t="str">
            <v>REM0001901</v>
          </cell>
          <cell r="C2652" t="str">
            <v>02.01.10.058</v>
          </cell>
        </row>
        <row r="2653">
          <cell r="B2653" t="str">
            <v>REM0001908</v>
          </cell>
          <cell r="C2653" t="str">
            <v>02.01.10.059</v>
          </cell>
        </row>
        <row r="2654">
          <cell r="B2654" t="str">
            <v>REM0001903</v>
          </cell>
          <cell r="C2654" t="str">
            <v>02.01.10.060</v>
          </cell>
        </row>
        <row r="2655">
          <cell r="B2655" t="str">
            <v>REM0001903</v>
          </cell>
          <cell r="C2655" t="str">
            <v>02.01.04.718</v>
          </cell>
        </row>
        <row r="2656">
          <cell r="C2656" t="str">
            <v>02.01.10.062</v>
          </cell>
        </row>
        <row r="2657">
          <cell r="B2657" t="str">
            <v>REM0001913</v>
          </cell>
          <cell r="C2657" t="str">
            <v>02.01.10.064</v>
          </cell>
        </row>
        <row r="2658">
          <cell r="B2658" t="str">
            <v>REM0001788</v>
          </cell>
          <cell r="C2658" t="str">
            <v>02.01.10.064A</v>
          </cell>
        </row>
        <row r="2659">
          <cell r="B2659" t="str">
            <v>REM0000333</v>
          </cell>
          <cell r="C2659" t="str">
            <v>02.01.10.065</v>
          </cell>
        </row>
        <row r="2660">
          <cell r="B2660" t="str">
            <v>REM0002655</v>
          </cell>
          <cell r="C2660" t="str">
            <v>02.01.10.067</v>
          </cell>
        </row>
        <row r="2661">
          <cell r="B2661" t="str">
            <v>REM0001846</v>
          </cell>
          <cell r="C2661" t="str">
            <v>02.01.10.074</v>
          </cell>
        </row>
        <row r="2662">
          <cell r="C2662" t="str">
            <v>02.01.10.075</v>
          </cell>
        </row>
        <row r="2663">
          <cell r="B2663" t="str">
            <v>REM0001792</v>
          </cell>
          <cell r="C2663" t="str">
            <v>02.01.10.077</v>
          </cell>
        </row>
        <row r="2664">
          <cell r="B2664" t="str">
            <v>REM0001790</v>
          </cell>
          <cell r="C2664" t="str">
            <v>02.01.10.078</v>
          </cell>
        </row>
        <row r="2665">
          <cell r="B2665" t="str">
            <v>REM0001845</v>
          </cell>
          <cell r="C2665" t="str">
            <v>02.01.10.079</v>
          </cell>
        </row>
        <row r="2666">
          <cell r="B2666" t="str">
            <v>REM0002656</v>
          </cell>
          <cell r="C2666" t="str">
            <v>02.01.10.081</v>
          </cell>
        </row>
        <row r="2667">
          <cell r="C2667" t="str">
            <v>02.01.10.082</v>
          </cell>
        </row>
        <row r="2668">
          <cell r="B2668" t="str">
            <v>REM0001847</v>
          </cell>
          <cell r="C2668" t="str">
            <v>02.01.10.083</v>
          </cell>
        </row>
        <row r="2669">
          <cell r="B2669" t="str">
            <v>RSM0000105</v>
          </cell>
          <cell r="C2669" t="str">
            <v>02.01.10.089</v>
          </cell>
        </row>
        <row r="2670">
          <cell r="B2670" t="str">
            <v>SCS0002878</v>
          </cell>
          <cell r="C2670" t="str">
            <v>02.01.10.091</v>
          </cell>
        </row>
        <row r="2671">
          <cell r="B2671" t="str">
            <v>SCS0002879</v>
          </cell>
          <cell r="C2671" t="str">
            <v>02.01.10.092</v>
          </cell>
        </row>
        <row r="2672">
          <cell r="B2672" t="str">
            <v>SCS0002885</v>
          </cell>
          <cell r="C2672" t="str">
            <v>02.01.10.093</v>
          </cell>
        </row>
        <row r="2673">
          <cell r="B2673" t="str">
            <v>REM0001769</v>
          </cell>
          <cell r="C2673" t="str">
            <v>02.01.10.095</v>
          </cell>
        </row>
        <row r="2674">
          <cell r="B2674" t="str">
            <v>REM0001760</v>
          </cell>
          <cell r="C2674" t="str">
            <v>02.01.10.096</v>
          </cell>
        </row>
        <row r="2675">
          <cell r="B2675" t="str">
            <v>REM0002012</v>
          </cell>
          <cell r="C2675" t="str">
            <v>02.01.10.113</v>
          </cell>
        </row>
        <row r="2676">
          <cell r="B2676" t="str">
            <v>REM0002014</v>
          </cell>
          <cell r="C2676" t="str">
            <v>02.01.10.115</v>
          </cell>
        </row>
        <row r="2677">
          <cell r="B2677" t="str">
            <v>REM0002016</v>
          </cell>
          <cell r="C2677" t="str">
            <v>02.01.10.116</v>
          </cell>
        </row>
        <row r="2678">
          <cell r="B2678" t="str">
            <v>SLT0000641</v>
          </cell>
          <cell r="C2678" t="str">
            <v>02.01.10.120</v>
          </cell>
        </row>
        <row r="2679">
          <cell r="B2679" t="str">
            <v>SLT0000475</v>
          </cell>
          <cell r="C2679" t="str">
            <v>02.01.10.122</v>
          </cell>
        </row>
        <row r="2680">
          <cell r="B2680" t="str">
            <v>SLT0000642</v>
          </cell>
          <cell r="C2680" t="str">
            <v>02.01.10.123</v>
          </cell>
        </row>
        <row r="2681">
          <cell r="B2681" t="str">
            <v>REM0001826</v>
          </cell>
          <cell r="C2681" t="str">
            <v>02.01.10.133</v>
          </cell>
        </row>
        <row r="2682">
          <cell r="B2682" t="str">
            <v>REM0001828</v>
          </cell>
          <cell r="C2682" t="str">
            <v>02.01.10.135</v>
          </cell>
        </row>
        <row r="2683">
          <cell r="B2683" t="str">
            <v>REM0001850</v>
          </cell>
          <cell r="C2683" t="str">
            <v>02.01.10.136</v>
          </cell>
        </row>
        <row r="2684">
          <cell r="B2684" t="str">
            <v>REM0001851</v>
          </cell>
          <cell r="C2684" t="str">
            <v>02.01.10.137</v>
          </cell>
        </row>
        <row r="2685">
          <cell r="B2685" t="str">
            <v>REM0001827</v>
          </cell>
          <cell r="C2685" t="str">
            <v>02.01.10.138</v>
          </cell>
        </row>
        <row r="2686">
          <cell r="B2686" t="str">
            <v>SLT0000836</v>
          </cell>
          <cell r="C2686" t="str">
            <v>02.01.10.148</v>
          </cell>
        </row>
        <row r="2687">
          <cell r="B2687" t="str">
            <v>SLT0000750</v>
          </cell>
          <cell r="C2687" t="str">
            <v>02.01.10.149</v>
          </cell>
        </row>
        <row r="2688">
          <cell r="B2688" t="str">
            <v>SLT0000751</v>
          </cell>
          <cell r="C2688" t="str">
            <v>02.01.10.149A</v>
          </cell>
        </row>
        <row r="2689">
          <cell r="B2689" t="str">
            <v>REM0001675</v>
          </cell>
          <cell r="C2689" t="str">
            <v>02.01.10.152</v>
          </cell>
        </row>
        <row r="2690">
          <cell r="B2690" t="str">
            <v>REM0001676</v>
          </cell>
          <cell r="C2690" t="str">
            <v>02.01.10.153</v>
          </cell>
        </row>
        <row r="2691">
          <cell r="B2691" t="str">
            <v>SLT0000792</v>
          </cell>
          <cell r="C2691" t="str">
            <v>02.01.10.154</v>
          </cell>
        </row>
        <row r="2692">
          <cell r="B2692" t="str">
            <v>SLT0000793</v>
          </cell>
          <cell r="C2692" t="str">
            <v>02.01.10.154A</v>
          </cell>
        </row>
        <row r="2693">
          <cell r="B2693" t="str">
            <v>SLT0000808</v>
          </cell>
          <cell r="C2693" t="str">
            <v>02.01.10.155</v>
          </cell>
        </row>
        <row r="2694">
          <cell r="B2694" t="str">
            <v>SLT0000809</v>
          </cell>
          <cell r="C2694" t="str">
            <v>02.01.10.155A</v>
          </cell>
        </row>
        <row r="2695">
          <cell r="B2695" t="str">
            <v>RSM0000049</v>
          </cell>
          <cell r="C2695" t="str">
            <v>02.01.10.158</v>
          </cell>
        </row>
        <row r="2696">
          <cell r="B2696" t="str">
            <v>REM0001684</v>
          </cell>
          <cell r="C2696" t="str">
            <v>02.01.10.166</v>
          </cell>
        </row>
        <row r="2697">
          <cell r="B2697" t="str">
            <v>SLT0000883</v>
          </cell>
          <cell r="C2697" t="str">
            <v>02.01.10.169</v>
          </cell>
        </row>
        <row r="2698">
          <cell r="B2698" t="str">
            <v>RSM0000076</v>
          </cell>
          <cell r="C2698" t="str">
            <v>02.01.01.170</v>
          </cell>
        </row>
        <row r="2699">
          <cell r="B2699" t="str">
            <v>REM0001923</v>
          </cell>
          <cell r="C2699" t="str">
            <v>02.01.10.175</v>
          </cell>
        </row>
        <row r="2700">
          <cell r="B2700" t="str">
            <v>REM0001929</v>
          </cell>
          <cell r="C2700" t="str">
            <v>02.01.10.176</v>
          </cell>
        </row>
        <row r="2701">
          <cell r="B2701" t="str">
            <v>REM0001924</v>
          </cell>
          <cell r="C2701" t="str">
            <v>02.01.10.177</v>
          </cell>
        </row>
        <row r="2702">
          <cell r="B2702" t="str">
            <v>REM0001930</v>
          </cell>
          <cell r="C2702" t="str">
            <v>02.01.10.178</v>
          </cell>
        </row>
        <row r="2703">
          <cell r="B2703" t="str">
            <v>RSM0000051</v>
          </cell>
          <cell r="C2703" t="str">
            <v>02.01.10.179</v>
          </cell>
        </row>
        <row r="2704">
          <cell r="B2704" t="str">
            <v>RSM0000050</v>
          </cell>
          <cell r="C2704" t="str">
            <v>02.01.10.180</v>
          </cell>
        </row>
        <row r="2705">
          <cell r="B2705" t="str">
            <v>SHT0000049</v>
          </cell>
          <cell r="C2705" t="str">
            <v>02.01.10.181</v>
          </cell>
        </row>
        <row r="2706">
          <cell r="B2706" t="str">
            <v>SHT0000156</v>
          </cell>
          <cell r="C2706" t="str">
            <v>02.01.10.182A</v>
          </cell>
        </row>
        <row r="2707">
          <cell r="B2707" t="str">
            <v>SHT0000052</v>
          </cell>
          <cell r="C2707" t="str">
            <v>02.01.10.183</v>
          </cell>
        </row>
        <row r="2708">
          <cell r="B2708" t="str">
            <v>SHT0000057</v>
          </cell>
          <cell r="C2708" t="str">
            <v>02.01.10.186</v>
          </cell>
        </row>
        <row r="2709">
          <cell r="B2709" t="str">
            <v>SHT0000046</v>
          </cell>
          <cell r="C2709" t="str">
            <v>02.01.10.188</v>
          </cell>
        </row>
        <row r="2710">
          <cell r="B2710" t="str">
            <v>SLT0000826</v>
          </cell>
          <cell r="C2710" t="str">
            <v>02.01.10.189</v>
          </cell>
        </row>
        <row r="2711">
          <cell r="B2711" t="str">
            <v>SLT0000827</v>
          </cell>
          <cell r="C2711" t="str">
            <v>02.01.10.190</v>
          </cell>
        </row>
        <row r="2712">
          <cell r="B2712" t="str">
            <v>SLT0000828</v>
          </cell>
          <cell r="C2712" t="str">
            <v>02.01.10.191</v>
          </cell>
        </row>
        <row r="2713">
          <cell r="B2713" t="str">
            <v>SHT0000158</v>
          </cell>
          <cell r="C2713" t="str">
            <v>02.01.10.191A</v>
          </cell>
        </row>
        <row r="2714">
          <cell r="B2714" t="str">
            <v>SLT0000834</v>
          </cell>
          <cell r="C2714" t="str">
            <v>02.01.10.192</v>
          </cell>
        </row>
        <row r="2715">
          <cell r="B2715" t="str">
            <v>SHT0000142</v>
          </cell>
          <cell r="C2715" t="str">
            <v>02.01.10.192A</v>
          </cell>
        </row>
        <row r="2716">
          <cell r="B2716" t="str">
            <v>SHT0000101</v>
          </cell>
          <cell r="C2716" t="str">
            <v>02.01.10.193</v>
          </cell>
        </row>
        <row r="2717">
          <cell r="B2717" t="str">
            <v>SHT0000157</v>
          </cell>
          <cell r="C2717" t="str">
            <v>02.01.10.193A</v>
          </cell>
        </row>
        <row r="2718">
          <cell r="B2718" t="str">
            <v>SHT0000807</v>
          </cell>
          <cell r="C2718" t="str">
            <v>02.01.10.194</v>
          </cell>
        </row>
        <row r="2719">
          <cell r="B2719" t="str">
            <v>SHT0000139</v>
          </cell>
          <cell r="C2719" t="str">
            <v>02.01.10.194A</v>
          </cell>
        </row>
        <row r="2720">
          <cell r="B2720" t="str">
            <v>SHT0000808</v>
          </cell>
          <cell r="C2720" t="str">
            <v>02.01.10.195</v>
          </cell>
        </row>
        <row r="2721">
          <cell r="B2721" t="str">
            <v>SHT0000590</v>
          </cell>
          <cell r="C2721" t="str">
            <v>02.01.10.195A</v>
          </cell>
        </row>
        <row r="2722">
          <cell r="B2722" t="str">
            <v>SHT0000157</v>
          </cell>
          <cell r="C2722" t="str">
            <v>02.01.10.197A</v>
          </cell>
        </row>
        <row r="2723">
          <cell r="B2723" t="str">
            <v>REM0001922</v>
          </cell>
          <cell r="C2723" t="str">
            <v>02.01.10.202</v>
          </cell>
        </row>
        <row r="2724">
          <cell r="B2724" t="str">
            <v>REM0001928</v>
          </cell>
          <cell r="C2724" t="str">
            <v>02.01.10.203</v>
          </cell>
        </row>
        <row r="2725">
          <cell r="B2725" t="str">
            <v>SLT0002101</v>
          </cell>
          <cell r="C2725" t="str">
            <v>02.01.10.204</v>
          </cell>
        </row>
        <row r="2726">
          <cell r="B2726" t="str">
            <v>SCS0003025</v>
          </cell>
          <cell r="C2726" t="str">
            <v>02.01.10.208A</v>
          </cell>
        </row>
        <row r="2727">
          <cell r="B2727" t="str">
            <v>SCS0003045</v>
          </cell>
          <cell r="C2727" t="str">
            <v>02.01.10.209</v>
          </cell>
        </row>
        <row r="2728">
          <cell r="B2728" t="str">
            <v>SCS0003043</v>
          </cell>
          <cell r="C2728" t="str">
            <v>02.01.10.210</v>
          </cell>
        </row>
        <row r="2729">
          <cell r="B2729" t="str">
            <v>SCS0003031</v>
          </cell>
          <cell r="C2729" t="str">
            <v>02.01.10.211</v>
          </cell>
        </row>
        <row r="2730">
          <cell r="B2730" t="str">
            <v>SCS0003033</v>
          </cell>
          <cell r="C2730" t="str">
            <v>02.01.10.212</v>
          </cell>
        </row>
        <row r="2731">
          <cell r="B2731" t="str">
            <v>SCS0003032</v>
          </cell>
          <cell r="C2731" t="str">
            <v>02.01.10.213</v>
          </cell>
        </row>
        <row r="2732">
          <cell r="B2732" t="str">
            <v>SCS0003030</v>
          </cell>
          <cell r="C2732" t="str">
            <v>02.01.10.214</v>
          </cell>
        </row>
        <row r="2733">
          <cell r="B2733" t="str">
            <v>SCS0003027</v>
          </cell>
          <cell r="C2733" t="str">
            <v>02.01.10.215</v>
          </cell>
        </row>
        <row r="2734">
          <cell r="B2734" t="str">
            <v>SCS0003024</v>
          </cell>
          <cell r="C2734" t="str">
            <v>02.01.10.216</v>
          </cell>
        </row>
        <row r="2735">
          <cell r="B2735" t="str">
            <v>SCS0003028</v>
          </cell>
          <cell r="C2735" t="str">
            <v>02.01.10.217</v>
          </cell>
        </row>
        <row r="2736">
          <cell r="B2736" t="str">
            <v>SCS0002975</v>
          </cell>
          <cell r="C2736" t="str">
            <v>02.01.10.218</v>
          </cell>
        </row>
        <row r="2737">
          <cell r="B2737" t="str">
            <v>SCS0002973</v>
          </cell>
          <cell r="C2737" t="str">
            <v>02.01.10.219</v>
          </cell>
        </row>
        <row r="2738">
          <cell r="B2738" t="str">
            <v>SCS0002949</v>
          </cell>
          <cell r="C2738" t="str">
            <v>02.01.10.221</v>
          </cell>
        </row>
        <row r="2739">
          <cell r="B2739" t="str">
            <v>SCS0002947</v>
          </cell>
          <cell r="C2739" t="str">
            <v>02.01.10.222</v>
          </cell>
        </row>
        <row r="2740">
          <cell r="B2740" t="str">
            <v>SCS0002945</v>
          </cell>
          <cell r="C2740" t="str">
            <v>02.01.10.223</v>
          </cell>
        </row>
        <row r="2741">
          <cell r="B2741" t="str">
            <v>SCS0002948</v>
          </cell>
          <cell r="C2741" t="str">
            <v>02.01.10.224</v>
          </cell>
        </row>
        <row r="2742">
          <cell r="B2742" t="str">
            <v>SCS0002950</v>
          </cell>
          <cell r="C2742" t="str">
            <v>02.01.10.225</v>
          </cell>
        </row>
        <row r="2743">
          <cell r="B2743" t="str">
            <v>SCS0002944</v>
          </cell>
          <cell r="C2743" t="str">
            <v>02.01.10.226</v>
          </cell>
        </row>
        <row r="2744">
          <cell r="B2744" t="str">
            <v>SCS0002941</v>
          </cell>
          <cell r="C2744" t="str">
            <v>02.01.10.227</v>
          </cell>
        </row>
        <row r="2745">
          <cell r="B2745" t="str">
            <v>SCS0002942</v>
          </cell>
          <cell r="C2745" t="str">
            <v>02.01.10.228</v>
          </cell>
        </row>
        <row r="2746">
          <cell r="B2746" t="str">
            <v>SCS0003068</v>
          </cell>
          <cell r="C2746" t="str">
            <v>02.01.10.229</v>
          </cell>
        </row>
        <row r="2747">
          <cell r="B2747" t="str">
            <v>SCS0003070</v>
          </cell>
          <cell r="C2747" t="str">
            <v>02.01.10.230</v>
          </cell>
        </row>
        <row r="2748">
          <cell r="B2748" t="str">
            <v>SCS0003063</v>
          </cell>
          <cell r="C2748" t="str">
            <v>02.01.10.231</v>
          </cell>
        </row>
        <row r="2749">
          <cell r="B2749" t="str">
            <v>SCS0003065</v>
          </cell>
          <cell r="C2749" t="str">
            <v>02.01.10.232</v>
          </cell>
        </row>
        <row r="2750">
          <cell r="B2750" t="str">
            <v>SCS0003067</v>
          </cell>
          <cell r="C2750" t="str">
            <v>02.01.10.233</v>
          </cell>
        </row>
        <row r="2751">
          <cell r="B2751" t="str">
            <v>SCS0003069</v>
          </cell>
          <cell r="C2751" t="str">
            <v>02.01.10.234</v>
          </cell>
        </row>
        <row r="2752">
          <cell r="B2752" t="str">
            <v>SCS0003184</v>
          </cell>
          <cell r="C2752" t="str">
            <v>02.01.10.235</v>
          </cell>
        </row>
        <row r="2753">
          <cell r="B2753" t="str">
            <v>SCS0003066</v>
          </cell>
          <cell r="C2753" t="str">
            <v>02.01.10.236</v>
          </cell>
        </row>
        <row r="2754">
          <cell r="B2754" t="str">
            <v>SCS0003082</v>
          </cell>
          <cell r="C2754" t="str">
            <v>02.01.10.237</v>
          </cell>
        </row>
        <row r="2755">
          <cell r="B2755" t="str">
            <v>SCS0003080</v>
          </cell>
          <cell r="C2755" t="str">
            <v>02.01.10.238</v>
          </cell>
        </row>
        <row r="2756">
          <cell r="B2756" t="str">
            <v>REM0001754</v>
          </cell>
          <cell r="C2756" t="str">
            <v>02.01.10.239</v>
          </cell>
        </row>
        <row r="2757">
          <cell r="B2757" t="str">
            <v>RSM0000037</v>
          </cell>
          <cell r="C2757" t="str">
            <v>02.01.10.240</v>
          </cell>
        </row>
        <row r="2758">
          <cell r="B2758" t="str">
            <v>REM0001755</v>
          </cell>
          <cell r="C2758" t="str">
            <v>02.01.10.241</v>
          </cell>
        </row>
        <row r="2759">
          <cell r="B2759" t="str">
            <v>SCS0003064</v>
          </cell>
          <cell r="C2759" t="str">
            <v>02.01.10.242</v>
          </cell>
        </row>
        <row r="2760">
          <cell r="C2760" t="str">
            <v>02.01.10.243</v>
          </cell>
        </row>
        <row r="2761">
          <cell r="C2761" t="str">
            <v>02.01.10.243A</v>
          </cell>
        </row>
        <row r="2762">
          <cell r="B2762" t="str">
            <v>REM0002657</v>
          </cell>
          <cell r="C2762" t="str">
            <v>02.01.10.244</v>
          </cell>
        </row>
        <row r="2763">
          <cell r="B2763" t="str">
            <v>SCS0003389</v>
          </cell>
          <cell r="C2763" t="str">
            <v>02.01.10.246</v>
          </cell>
        </row>
        <row r="2764">
          <cell r="B2764" t="str">
            <v>SCS0003384</v>
          </cell>
          <cell r="C2764" t="str">
            <v>02.01.10.247</v>
          </cell>
        </row>
        <row r="2765">
          <cell r="B2765" t="str">
            <v>SCS0003362</v>
          </cell>
          <cell r="C2765" t="str">
            <v>02.01.10.248</v>
          </cell>
        </row>
        <row r="2766">
          <cell r="B2766" t="str">
            <v>SCS0003357</v>
          </cell>
          <cell r="C2766" t="str">
            <v>02.01.10.249</v>
          </cell>
        </row>
        <row r="2767">
          <cell r="B2767" t="str">
            <v>SCS0003383</v>
          </cell>
          <cell r="C2767" t="str">
            <v>02.01.10.250</v>
          </cell>
        </row>
        <row r="2768">
          <cell r="B2768" t="str">
            <v>SCS0003388</v>
          </cell>
          <cell r="C2768" t="str">
            <v>02.01.10.251</v>
          </cell>
        </row>
        <row r="2769">
          <cell r="B2769" t="str">
            <v>SCS0003363</v>
          </cell>
          <cell r="C2769" t="str">
            <v>02.01.10.252</v>
          </cell>
        </row>
        <row r="2770">
          <cell r="B2770" t="str">
            <v>SCS0003358</v>
          </cell>
          <cell r="C2770" t="str">
            <v>02.01.10.253</v>
          </cell>
        </row>
        <row r="2771">
          <cell r="B2771" t="str">
            <v>SCS0003376</v>
          </cell>
          <cell r="C2771" t="str">
            <v>02.01.10.254</v>
          </cell>
        </row>
        <row r="2772">
          <cell r="B2772" t="str">
            <v>SCS0003377</v>
          </cell>
          <cell r="C2772" t="str">
            <v>02.01.10.255</v>
          </cell>
        </row>
        <row r="2773">
          <cell r="B2773" t="str">
            <v>SHT0000093</v>
          </cell>
          <cell r="C2773" t="str">
            <v>02.01.10.256</v>
          </cell>
        </row>
        <row r="2774">
          <cell r="B2774" t="str">
            <v>SHT0000094</v>
          </cell>
          <cell r="C2774" t="str">
            <v>02.01.10.257</v>
          </cell>
        </row>
        <row r="2775">
          <cell r="B2775" t="str">
            <v>SLT0001718</v>
          </cell>
          <cell r="C2775" t="str">
            <v>02.01.10.260</v>
          </cell>
        </row>
        <row r="2776">
          <cell r="B2776" t="str">
            <v>SLT0001717</v>
          </cell>
          <cell r="C2776" t="str">
            <v>02.01.10.261</v>
          </cell>
        </row>
        <row r="2777">
          <cell r="B2777" t="str">
            <v>SLT0001716</v>
          </cell>
          <cell r="C2777" t="str">
            <v>02.01.10.262</v>
          </cell>
        </row>
        <row r="2778">
          <cell r="B2778" t="str">
            <v>SLT0001715</v>
          </cell>
          <cell r="C2778" t="str">
            <v>02.01.10.263</v>
          </cell>
        </row>
        <row r="2779">
          <cell r="B2779" t="str">
            <v>SLT0001714</v>
          </cell>
          <cell r="C2779" t="str">
            <v>02.01.10.264</v>
          </cell>
        </row>
        <row r="2780">
          <cell r="B2780" t="str">
            <v>SLT0001713</v>
          </cell>
          <cell r="C2780" t="str">
            <v>02.01.10.265</v>
          </cell>
        </row>
        <row r="2781">
          <cell r="B2781" t="str">
            <v>SLT0001712</v>
          </cell>
          <cell r="C2781" t="str">
            <v>02.01.10.266</v>
          </cell>
        </row>
        <row r="2782">
          <cell r="B2782" t="str">
            <v>SLT0001711</v>
          </cell>
          <cell r="C2782" t="str">
            <v>02.01.10.267</v>
          </cell>
        </row>
        <row r="2783">
          <cell r="B2783" t="str">
            <v>SLT0001710</v>
          </cell>
          <cell r="C2783" t="str">
            <v>02.01.10.268</v>
          </cell>
        </row>
        <row r="2784">
          <cell r="B2784" t="str">
            <v>REM0000984</v>
          </cell>
          <cell r="C2784" t="str">
            <v>02.01.10.270</v>
          </cell>
        </row>
        <row r="2785">
          <cell r="B2785" t="str">
            <v>REM0001000</v>
          </cell>
          <cell r="C2785" t="str">
            <v>02.01.10.271</v>
          </cell>
        </row>
        <row r="2786">
          <cell r="B2786" t="str">
            <v>REM0000422</v>
          </cell>
          <cell r="C2786" t="str">
            <v>02.01.10.272</v>
          </cell>
        </row>
        <row r="2787">
          <cell r="B2787" t="str">
            <v>REM0000988</v>
          </cell>
          <cell r="C2787" t="str">
            <v>02.01.10.273</v>
          </cell>
        </row>
        <row r="2788">
          <cell r="B2788" t="str">
            <v>REM0000989</v>
          </cell>
          <cell r="C2788" t="str">
            <v>02.01.10.274</v>
          </cell>
        </row>
        <row r="2789">
          <cell r="B2789" t="str">
            <v>RSM0000214</v>
          </cell>
          <cell r="C2789" t="str">
            <v>02.01.10.275</v>
          </cell>
        </row>
        <row r="2790">
          <cell r="B2790" t="str">
            <v>REM0000416</v>
          </cell>
          <cell r="C2790" t="str">
            <v>02.01.10.277</v>
          </cell>
        </row>
        <row r="2791">
          <cell r="B2791" t="str">
            <v>REM0000980</v>
          </cell>
          <cell r="C2791" t="str">
            <v>02.01.10.278</v>
          </cell>
        </row>
        <row r="2792">
          <cell r="B2792" t="str">
            <v>REM0000996</v>
          </cell>
          <cell r="C2792" t="str">
            <v>02.01.10.279</v>
          </cell>
        </row>
        <row r="2793">
          <cell r="B2793" t="str">
            <v>RSM0000001</v>
          </cell>
          <cell r="C2793" t="str">
            <v>02.01.10.280</v>
          </cell>
        </row>
        <row r="2794">
          <cell r="B2794" t="str">
            <v>RSM0000005</v>
          </cell>
          <cell r="C2794" t="str">
            <v>02.01.10.281</v>
          </cell>
        </row>
        <row r="2795">
          <cell r="B2795" t="str">
            <v>REM0000466</v>
          </cell>
          <cell r="C2795" t="str">
            <v>02.01.10.282</v>
          </cell>
        </row>
        <row r="2796">
          <cell r="B2796" t="str">
            <v>REM0000483</v>
          </cell>
          <cell r="C2796" t="str">
            <v>02.01.10.283</v>
          </cell>
        </row>
        <row r="2797">
          <cell r="B2797" t="str">
            <v>REM0000468</v>
          </cell>
          <cell r="C2797" t="str">
            <v>02.01.10.284</v>
          </cell>
        </row>
        <row r="2798">
          <cell r="B2798" t="str">
            <v>REM0000485</v>
          </cell>
          <cell r="C2798" t="str">
            <v>02.01.10.285</v>
          </cell>
        </row>
        <row r="2799">
          <cell r="B2799" t="str">
            <v>REM0000467</v>
          </cell>
          <cell r="C2799" t="str">
            <v>02.01.10.286</v>
          </cell>
        </row>
        <row r="2800">
          <cell r="B2800" t="str">
            <v>REM0000484</v>
          </cell>
          <cell r="C2800" t="str">
            <v>02.01.10.287</v>
          </cell>
        </row>
        <row r="2801">
          <cell r="B2801" t="str">
            <v>SHT0000504</v>
          </cell>
          <cell r="C2801" t="str">
            <v>02.01.10.288</v>
          </cell>
        </row>
        <row r="2802">
          <cell r="B2802" t="str">
            <v>SHT0000506</v>
          </cell>
          <cell r="C2802" t="str">
            <v>02.01.10.289</v>
          </cell>
        </row>
        <row r="2803">
          <cell r="B2803" t="str">
            <v>RSM0000215</v>
          </cell>
          <cell r="C2803" t="str">
            <v>02.01.10.290</v>
          </cell>
        </row>
        <row r="2804">
          <cell r="B2804" t="str">
            <v>RSM0000216</v>
          </cell>
          <cell r="C2804" t="str">
            <v>02.01.10.291</v>
          </cell>
        </row>
        <row r="2805">
          <cell r="B2805" t="str">
            <v>RSM0000217</v>
          </cell>
          <cell r="C2805" t="str">
            <v>02.01.10.292</v>
          </cell>
        </row>
        <row r="2806">
          <cell r="B2806" t="str">
            <v>RSM0000218</v>
          </cell>
          <cell r="C2806" t="str">
            <v>02.01.10.293</v>
          </cell>
        </row>
        <row r="2807">
          <cell r="B2807" t="str">
            <v>RSM0000219</v>
          </cell>
          <cell r="C2807" t="str">
            <v>02.01.10.294</v>
          </cell>
        </row>
        <row r="2808">
          <cell r="B2808" t="str">
            <v>RSM0000024</v>
          </cell>
          <cell r="C2808" t="str">
            <v>02.01.10.296</v>
          </cell>
        </row>
        <row r="2809">
          <cell r="B2809" t="str">
            <v>REM0001086</v>
          </cell>
          <cell r="C2809" t="str">
            <v>02.01.10.297</v>
          </cell>
        </row>
        <row r="2810">
          <cell r="B2810" t="str">
            <v>REM0001087</v>
          </cell>
          <cell r="C2810" t="str">
            <v>02.01.10.298</v>
          </cell>
        </row>
        <row r="2811">
          <cell r="B2811" t="str">
            <v>REM0001088</v>
          </cell>
          <cell r="C2811" t="str">
            <v>02.01.10.299</v>
          </cell>
        </row>
        <row r="2812">
          <cell r="B2812" t="str">
            <v>REM0001089</v>
          </cell>
          <cell r="C2812" t="str">
            <v>02.01.10.300</v>
          </cell>
        </row>
        <row r="2813">
          <cell r="B2813" t="str">
            <v>REM0001091</v>
          </cell>
          <cell r="C2813" t="str">
            <v>02.01.10.301</v>
          </cell>
        </row>
        <row r="2814">
          <cell r="B2814" t="str">
            <v>REM0001092</v>
          </cell>
          <cell r="C2814" t="str">
            <v>02.01.10.302</v>
          </cell>
        </row>
        <row r="2815">
          <cell r="B2815" t="str">
            <v>REM0001093</v>
          </cell>
          <cell r="C2815" t="str">
            <v>02.01.10.303</v>
          </cell>
        </row>
        <row r="2816">
          <cell r="B2816" t="str">
            <v>REM0001094</v>
          </cell>
          <cell r="C2816" t="str">
            <v>02.01.10.304</v>
          </cell>
        </row>
        <row r="2817">
          <cell r="B2817" t="str">
            <v>REM0002658</v>
          </cell>
          <cell r="C2817" t="str">
            <v>02.01.10.308</v>
          </cell>
        </row>
        <row r="2818">
          <cell r="B2818" t="str">
            <v>REM0002659</v>
          </cell>
          <cell r="C2818" t="str">
            <v>02.01.10.309</v>
          </cell>
        </row>
        <row r="2819">
          <cell r="B2819" t="str">
            <v>REM0000290</v>
          </cell>
          <cell r="C2819" t="str">
            <v>02.01.10.310</v>
          </cell>
        </row>
        <row r="2820">
          <cell r="B2820" t="str">
            <v>REM0000292</v>
          </cell>
          <cell r="C2820" t="str">
            <v>02.01.10.311</v>
          </cell>
        </row>
        <row r="2821">
          <cell r="B2821" t="str">
            <v>REM0000296</v>
          </cell>
          <cell r="C2821" t="str">
            <v>02.01.10.312</v>
          </cell>
        </row>
        <row r="2822">
          <cell r="B2822" t="str">
            <v>RSM0000220</v>
          </cell>
          <cell r="C2822" t="str">
            <v>02.01.10.313</v>
          </cell>
        </row>
        <row r="2823">
          <cell r="B2823" t="str">
            <v>REM0001109</v>
          </cell>
          <cell r="C2823" t="str">
            <v>02.01.10.316</v>
          </cell>
        </row>
        <row r="2824">
          <cell r="B2824" t="str">
            <v>REM0001124</v>
          </cell>
          <cell r="C2824" t="str">
            <v>02.01.10.317</v>
          </cell>
        </row>
        <row r="2825">
          <cell r="B2825" t="str">
            <v>REM0001101</v>
          </cell>
          <cell r="C2825" t="str">
            <v>02.01.10.318</v>
          </cell>
        </row>
        <row r="2826">
          <cell r="B2826" t="str">
            <v>SHT0000508</v>
          </cell>
          <cell r="C2826" t="str">
            <v>02.01.10.319</v>
          </cell>
        </row>
        <row r="2827">
          <cell r="B2827" t="str">
            <v>RSM0000075</v>
          </cell>
          <cell r="C2827" t="str">
            <v>02.01.10.322</v>
          </cell>
        </row>
        <row r="2828">
          <cell r="B2828" t="str">
            <v>RSM0000221</v>
          </cell>
          <cell r="C2828" t="str">
            <v>02.01.10.323</v>
          </cell>
        </row>
        <row r="2829">
          <cell r="B2829" t="str">
            <v>RSM0000222</v>
          </cell>
          <cell r="C2829" t="str">
            <v>02.01.10.324</v>
          </cell>
        </row>
        <row r="2830">
          <cell r="B2830" t="str">
            <v>RSM0000081</v>
          </cell>
          <cell r="C2830" t="str">
            <v>02.01.10.325</v>
          </cell>
        </row>
        <row r="2831">
          <cell r="B2831" t="str">
            <v>RSM0000223</v>
          </cell>
          <cell r="C2831" t="str">
            <v>02.01.10.328</v>
          </cell>
        </row>
        <row r="2832">
          <cell r="B2832" t="str">
            <v>REM0001829</v>
          </cell>
          <cell r="C2832" t="str">
            <v>02.01.10.331</v>
          </cell>
        </row>
        <row r="2833">
          <cell r="B2833" t="str">
            <v>REM0001613</v>
          </cell>
          <cell r="C2833" t="str">
            <v>02.01.10.332</v>
          </cell>
        </row>
        <row r="2834">
          <cell r="B2834" t="str">
            <v>REM0000985</v>
          </cell>
          <cell r="C2834" t="str">
            <v>02.01.10.333</v>
          </cell>
        </row>
        <row r="2835">
          <cell r="B2835" t="str">
            <v>REM0001001</v>
          </cell>
          <cell r="C2835" t="str">
            <v>02.01.10.334</v>
          </cell>
        </row>
        <row r="2836">
          <cell r="B2836" t="str">
            <v>REM0000983</v>
          </cell>
          <cell r="C2836" t="str">
            <v>02.01.10.335</v>
          </cell>
        </row>
        <row r="2837">
          <cell r="B2837" t="str">
            <v>REM0000999</v>
          </cell>
          <cell r="C2837" t="str">
            <v>02.01.10.336</v>
          </cell>
        </row>
        <row r="2838">
          <cell r="B2838" t="str">
            <v>REM0000581</v>
          </cell>
          <cell r="C2838" t="str">
            <v>02.01.10.337</v>
          </cell>
        </row>
        <row r="2839">
          <cell r="B2839" t="str">
            <v>REM0000291</v>
          </cell>
          <cell r="C2839" t="str">
            <v>02.01.10.338</v>
          </cell>
        </row>
        <row r="2840">
          <cell r="B2840" t="str">
            <v>REM0000293</v>
          </cell>
          <cell r="C2840" t="str">
            <v>02.01.10.339</v>
          </cell>
        </row>
        <row r="2841">
          <cell r="B2841" t="str">
            <v>REM0000476</v>
          </cell>
          <cell r="C2841" t="str">
            <v>02.01.10.340</v>
          </cell>
        </row>
        <row r="2842">
          <cell r="B2842" t="str">
            <v>REM0000495</v>
          </cell>
          <cell r="C2842" t="str">
            <v>02.01.10.341</v>
          </cell>
        </row>
        <row r="2843">
          <cell r="B2843" t="str">
            <v>REM0002660</v>
          </cell>
          <cell r="C2843" t="str">
            <v>02.01.10.344</v>
          </cell>
        </row>
        <row r="2844">
          <cell r="B2844" t="str">
            <v>REM0000461</v>
          </cell>
          <cell r="C2844" t="str">
            <v>02.01.10.345</v>
          </cell>
        </row>
        <row r="2845">
          <cell r="B2845" t="str">
            <v>REM0001106</v>
          </cell>
          <cell r="C2845" t="str">
            <v>02.01.10.346</v>
          </cell>
        </row>
        <row r="2846">
          <cell r="B2846" t="str">
            <v>REM0001122</v>
          </cell>
          <cell r="C2846" t="str">
            <v>02.01.10.347</v>
          </cell>
        </row>
        <row r="2847">
          <cell r="B2847" t="str">
            <v>SCS0004194</v>
          </cell>
          <cell r="C2847" t="str">
            <v>02.01.10.350</v>
          </cell>
        </row>
        <row r="2848">
          <cell r="B2848" t="str">
            <v>SCS0004186</v>
          </cell>
          <cell r="C2848" t="str">
            <v>02.01.10.351</v>
          </cell>
        </row>
        <row r="2849">
          <cell r="B2849" t="str">
            <v>SCS0004200</v>
          </cell>
          <cell r="C2849" t="str">
            <v>02.01.10.352</v>
          </cell>
        </row>
        <row r="2850">
          <cell r="B2850" t="str">
            <v>REM0000993</v>
          </cell>
          <cell r="C2850" t="str">
            <v>02.01.10.354</v>
          </cell>
        </row>
        <row r="2851">
          <cell r="B2851" t="str">
            <v>REM0001007</v>
          </cell>
          <cell r="C2851" t="str">
            <v>02.01.10.355</v>
          </cell>
        </row>
        <row r="2852">
          <cell r="B2852" t="str">
            <v>REM0000992</v>
          </cell>
          <cell r="C2852" t="str">
            <v>02.01.10.356</v>
          </cell>
        </row>
        <row r="2853">
          <cell r="B2853" t="str">
            <v>REM0001006</v>
          </cell>
          <cell r="C2853" t="str">
            <v>02.01.10.357</v>
          </cell>
        </row>
        <row r="2854">
          <cell r="B2854" t="str">
            <v>SHT0000502</v>
          </cell>
          <cell r="C2854" t="str">
            <v>02.01.10.358</v>
          </cell>
        </row>
        <row r="2855">
          <cell r="B2855" t="str">
            <v>SHT0000453</v>
          </cell>
          <cell r="C2855" t="str">
            <v>02.01.10.359</v>
          </cell>
        </row>
        <row r="2856">
          <cell r="B2856" t="str">
            <v>REM0001950</v>
          </cell>
          <cell r="C2856" t="str">
            <v>02.01.10.360</v>
          </cell>
        </row>
        <row r="2857">
          <cell r="B2857" t="str">
            <v>REM0001951</v>
          </cell>
          <cell r="C2857" t="str">
            <v>02.01.10.361</v>
          </cell>
        </row>
        <row r="2858">
          <cell r="B2858" t="str">
            <v>SCS0004174</v>
          </cell>
          <cell r="C2858" t="str">
            <v>02.01.10.362</v>
          </cell>
        </row>
        <row r="2859">
          <cell r="B2859" t="str">
            <v>SCS0005333</v>
          </cell>
          <cell r="C2859" t="str">
            <v>02.01.10.363</v>
          </cell>
        </row>
        <row r="2860">
          <cell r="B2860" t="str">
            <v>SCS0005334</v>
          </cell>
          <cell r="C2860" t="str">
            <v>02.01.10.364</v>
          </cell>
        </row>
        <row r="2861">
          <cell r="B2861" t="str">
            <v>SHT0000452</v>
          </cell>
          <cell r="C2861" t="str">
            <v>02.01.10.365</v>
          </cell>
        </row>
        <row r="2862">
          <cell r="B2862" t="str">
            <v>SHT0000540</v>
          </cell>
          <cell r="C2862" t="str">
            <v>02.01.10.366</v>
          </cell>
        </row>
        <row r="2863">
          <cell r="B2863" t="str">
            <v>RSM0000077</v>
          </cell>
          <cell r="C2863" t="str">
            <v>02.01.10.367</v>
          </cell>
        </row>
        <row r="2864">
          <cell r="B2864" t="str">
            <v>RSM0000224</v>
          </cell>
          <cell r="C2864" t="str">
            <v>02.01.10.368</v>
          </cell>
        </row>
        <row r="2865">
          <cell r="B2865" t="str">
            <v>REM0000475</v>
          </cell>
          <cell r="C2865" t="str">
            <v>02.01.10.371</v>
          </cell>
        </row>
        <row r="2866">
          <cell r="B2866" t="str">
            <v>REM0000493</v>
          </cell>
          <cell r="C2866" t="str">
            <v>02.01.10.372</v>
          </cell>
        </row>
        <row r="2867">
          <cell r="B2867" t="str">
            <v>RSM0000082</v>
          </cell>
          <cell r="C2867" t="str">
            <v>02.01.10.373</v>
          </cell>
        </row>
        <row r="2868">
          <cell r="B2868" t="str">
            <v>RSM0000079</v>
          </cell>
          <cell r="C2868" t="str">
            <v>02.01.10.374</v>
          </cell>
        </row>
        <row r="2869">
          <cell r="B2869" t="str">
            <v>REM0000582</v>
          </cell>
          <cell r="C2869" t="str">
            <v>02.01.10.375</v>
          </cell>
        </row>
        <row r="2870">
          <cell r="B2870" t="str">
            <v>SHT0000493</v>
          </cell>
          <cell r="C2870" t="str">
            <v>02.01.10.376</v>
          </cell>
        </row>
        <row r="2871">
          <cell r="B2871" t="str">
            <v>RSM0000225</v>
          </cell>
          <cell r="C2871" t="str">
            <v>02.01.10.378</v>
          </cell>
        </row>
        <row r="2872">
          <cell r="B2872" t="str">
            <v>SHT0000447</v>
          </cell>
          <cell r="C2872" t="str">
            <v>02.01.10.379</v>
          </cell>
        </row>
        <row r="2873">
          <cell r="B2873" t="str">
            <v>REM0000318</v>
          </cell>
          <cell r="C2873" t="str">
            <v>02.01.10.380</v>
          </cell>
        </row>
        <row r="2874">
          <cell r="B2874" t="str">
            <v>RSM0000078</v>
          </cell>
          <cell r="C2874" t="str">
            <v>02.01.10.381</v>
          </cell>
        </row>
        <row r="2875">
          <cell r="B2875" t="str">
            <v>SHT0000568</v>
          </cell>
          <cell r="C2875" t="str">
            <v>02.01.10.382</v>
          </cell>
        </row>
        <row r="2876">
          <cell r="B2876" t="str">
            <v>REM0001100</v>
          </cell>
          <cell r="C2876" t="str">
            <v>02.01.10.385</v>
          </cell>
        </row>
        <row r="2877">
          <cell r="B2877" t="str">
            <v>REM0001117</v>
          </cell>
          <cell r="C2877" t="str">
            <v>02.01.10.386</v>
          </cell>
        </row>
        <row r="2878">
          <cell r="B2878" t="str">
            <v>REM0002011</v>
          </cell>
          <cell r="C2878" t="str">
            <v>02.01.10.388</v>
          </cell>
        </row>
        <row r="2879">
          <cell r="B2879" t="str">
            <v>REM0002010</v>
          </cell>
          <cell r="C2879" t="str">
            <v>02.01.10.389</v>
          </cell>
        </row>
        <row r="2880">
          <cell r="B2880" t="str">
            <v>SHT0000535</v>
          </cell>
          <cell r="C2880" t="str">
            <v>02.01.10.391</v>
          </cell>
        </row>
        <row r="2881">
          <cell r="B2881" t="str">
            <v>REM0001064</v>
          </cell>
          <cell r="C2881" t="str">
            <v>02.01.10.392</v>
          </cell>
        </row>
        <row r="2882">
          <cell r="B2882" t="str">
            <v>REM0001131</v>
          </cell>
          <cell r="C2882" t="str">
            <v>02.01.10.393</v>
          </cell>
        </row>
        <row r="2883">
          <cell r="B2883" t="str">
            <v>REM0001150</v>
          </cell>
          <cell r="C2883" t="str">
            <v>02.01.10.394</v>
          </cell>
        </row>
        <row r="2884">
          <cell r="B2884" t="str">
            <v>REM0000558</v>
          </cell>
          <cell r="C2884" t="str">
            <v>02.01.10.395</v>
          </cell>
        </row>
        <row r="2885">
          <cell r="B2885" t="str">
            <v>REM0000559</v>
          </cell>
          <cell r="C2885" t="str">
            <v>02.01.10.396</v>
          </cell>
        </row>
        <row r="2886">
          <cell r="B2886" t="str">
            <v>REM0000563</v>
          </cell>
          <cell r="C2886" t="str">
            <v>02.01.10.397</v>
          </cell>
        </row>
        <row r="2887">
          <cell r="B2887" t="str">
            <v>REM0000562</v>
          </cell>
          <cell r="C2887" t="str">
            <v>02.01.10.398</v>
          </cell>
        </row>
        <row r="2888">
          <cell r="B2888" t="str">
            <v>REM0001097</v>
          </cell>
          <cell r="C2888" t="str">
            <v>02.01.10.399</v>
          </cell>
        </row>
        <row r="2889">
          <cell r="B2889" t="str">
            <v>REM0001114</v>
          </cell>
          <cell r="C2889" t="str">
            <v>02.01.10.400</v>
          </cell>
        </row>
        <row r="2890">
          <cell r="B2890" t="str">
            <v>REM0001099</v>
          </cell>
          <cell r="C2890" t="str">
            <v>02.01.10.403</v>
          </cell>
        </row>
        <row r="2891">
          <cell r="B2891" t="str">
            <v>REM0001116</v>
          </cell>
          <cell r="C2891" t="str">
            <v>02.01.10.404</v>
          </cell>
        </row>
        <row r="2892">
          <cell r="B2892" t="str">
            <v>REM0000619</v>
          </cell>
          <cell r="C2892" t="str">
            <v>02.01.10.405</v>
          </cell>
        </row>
        <row r="2893">
          <cell r="B2893" t="str">
            <v>REM0000620</v>
          </cell>
          <cell r="C2893" t="str">
            <v>02.01.10.406</v>
          </cell>
        </row>
        <row r="2894">
          <cell r="B2894" t="str">
            <v>SHT0000539</v>
          </cell>
          <cell r="C2894" t="str">
            <v>02.01.10.407</v>
          </cell>
        </row>
        <row r="2895">
          <cell r="B2895" t="str">
            <v>SHT0000503</v>
          </cell>
          <cell r="C2895" t="str">
            <v>01.03.02.107</v>
          </cell>
        </row>
        <row r="2896">
          <cell r="B2896" t="str">
            <v>SHT0000503</v>
          </cell>
          <cell r="C2896" t="str">
            <v>02.01.10.408</v>
          </cell>
        </row>
        <row r="2897">
          <cell r="C2897" t="str">
            <v>02.01.10.409</v>
          </cell>
        </row>
        <row r="2898">
          <cell r="B2898" t="str">
            <v>REM0000683</v>
          </cell>
          <cell r="C2898" t="str">
            <v>02.01.10.410</v>
          </cell>
        </row>
        <row r="2899">
          <cell r="B2899" t="str">
            <v>REM0000709</v>
          </cell>
          <cell r="C2899" t="str">
            <v>02.01.10.411</v>
          </cell>
        </row>
        <row r="2900">
          <cell r="B2900" t="str">
            <v>SHT0000454</v>
          </cell>
          <cell r="C2900" t="str">
            <v>02.01.10.412</v>
          </cell>
        </row>
        <row r="2901">
          <cell r="B2901" t="str">
            <v>SCS0003391</v>
          </cell>
          <cell r="C2901" t="str">
            <v>02.01.10.413</v>
          </cell>
        </row>
        <row r="2902">
          <cell r="B2902" t="str">
            <v>RSM0000080</v>
          </cell>
          <cell r="C2902" t="str">
            <v>02.01.10.414</v>
          </cell>
        </row>
        <row r="2903">
          <cell r="B2903" t="str">
            <v>SLT0000874</v>
          </cell>
          <cell r="C2903" t="str">
            <v>02.01.10.415</v>
          </cell>
        </row>
        <row r="2904">
          <cell r="B2904" t="str">
            <v>SLT0000875</v>
          </cell>
          <cell r="C2904" t="str">
            <v>02.01.10.416</v>
          </cell>
        </row>
        <row r="2905">
          <cell r="B2905" t="str">
            <v>REM0000472</v>
          </cell>
          <cell r="C2905" t="str">
            <v>02.01.10.417</v>
          </cell>
        </row>
        <row r="2906">
          <cell r="B2906" t="str">
            <v>REM0000489</v>
          </cell>
          <cell r="C2906" t="str">
            <v>02.01.10.418</v>
          </cell>
        </row>
        <row r="2907">
          <cell r="B2907" t="str">
            <v>REM0000564</v>
          </cell>
          <cell r="C2907" t="str">
            <v>02.01.10.419</v>
          </cell>
        </row>
        <row r="2908">
          <cell r="B2908" t="str">
            <v>RIM0000051</v>
          </cell>
          <cell r="C2908" t="str">
            <v>02.01.10.420</v>
          </cell>
        </row>
        <row r="2909">
          <cell r="B2909" t="str">
            <v>REM0001580</v>
          </cell>
          <cell r="C2909" t="str">
            <v>02.01.10.421</v>
          </cell>
        </row>
        <row r="2910">
          <cell r="B2910" t="str">
            <v>SCS0004188</v>
          </cell>
          <cell r="C2910" t="str">
            <v>02.01.10.422</v>
          </cell>
        </row>
        <row r="2911">
          <cell r="B2911" t="str">
            <v>RSM0000226</v>
          </cell>
          <cell r="C2911" t="str">
            <v>02.01.10.423</v>
          </cell>
        </row>
        <row r="2912">
          <cell r="B2912" t="str">
            <v>REM0000629</v>
          </cell>
          <cell r="C2912" t="str">
            <v>02.01.10.425</v>
          </cell>
        </row>
        <row r="2913">
          <cell r="B2913" t="str">
            <v>SCS0004277</v>
          </cell>
          <cell r="C2913" t="str">
            <v>02.01.10.426</v>
          </cell>
        </row>
        <row r="2914">
          <cell r="B2914" t="str">
            <v>SCS0004278</v>
          </cell>
          <cell r="C2914" t="str">
            <v>02.01.10.427</v>
          </cell>
        </row>
        <row r="2915">
          <cell r="B2915" t="str">
            <v>REM0001186</v>
          </cell>
          <cell r="C2915" t="str">
            <v>02.01.10.428</v>
          </cell>
        </row>
        <row r="2916">
          <cell r="B2916" t="str">
            <v>REM0001185</v>
          </cell>
          <cell r="C2916" t="str">
            <v>02.01.10.429</v>
          </cell>
        </row>
        <row r="2917">
          <cell r="B2917" t="str">
            <v>SCS0004083</v>
          </cell>
          <cell r="C2917" t="str">
            <v>02.01.10.430</v>
          </cell>
        </row>
        <row r="2918">
          <cell r="B2918" t="str">
            <v>SCS0004082</v>
          </cell>
          <cell r="C2918" t="str">
            <v>02.01.10.431</v>
          </cell>
        </row>
        <row r="2919">
          <cell r="B2919" t="str">
            <v>SCS0004198</v>
          </cell>
          <cell r="C2919" t="str">
            <v>02.01.10.433</v>
          </cell>
        </row>
        <row r="2920">
          <cell r="B2920" t="str">
            <v>REM0001063</v>
          </cell>
          <cell r="C2920" t="str">
            <v>02.01.10.434</v>
          </cell>
        </row>
        <row r="2921">
          <cell r="B2921" t="str">
            <v>REM0000684</v>
          </cell>
          <cell r="C2921" t="str">
            <v>02.01.10.438</v>
          </cell>
        </row>
        <row r="2922">
          <cell r="B2922" t="str">
            <v>REM0000710</v>
          </cell>
          <cell r="C2922" t="str">
            <v>02.01.10.439</v>
          </cell>
        </row>
        <row r="2923">
          <cell r="B2923" t="str">
            <v>REM0000474</v>
          </cell>
          <cell r="C2923" t="str">
            <v>02.01.10.441</v>
          </cell>
        </row>
        <row r="2924">
          <cell r="B2924" t="str">
            <v>REM0000492</v>
          </cell>
          <cell r="C2924" t="str">
            <v>02.01.10.442</v>
          </cell>
        </row>
        <row r="2925">
          <cell r="B2925" t="str">
            <v>RSM0000227</v>
          </cell>
          <cell r="C2925" t="str">
            <v>02.01.10.443</v>
          </cell>
        </row>
        <row r="2926">
          <cell r="B2926" t="str">
            <v>REM0002098</v>
          </cell>
          <cell r="C2926" t="str">
            <v>02.01.10.444</v>
          </cell>
        </row>
        <row r="2927">
          <cell r="B2927" t="str">
            <v>REM0000471</v>
          </cell>
          <cell r="C2927" t="str">
            <v>02.01.10.446</v>
          </cell>
        </row>
        <row r="2928">
          <cell r="B2928" t="str">
            <v>REM0000488</v>
          </cell>
          <cell r="C2928" t="str">
            <v>02.01.10.447</v>
          </cell>
        </row>
        <row r="2929">
          <cell r="B2929" t="str">
            <v>REM0000916</v>
          </cell>
          <cell r="C2929" t="str">
            <v>02.01.10.448</v>
          </cell>
        </row>
        <row r="2930">
          <cell r="B2930" t="str">
            <v>REM0000933</v>
          </cell>
          <cell r="C2930" t="str">
            <v>02.01.10.449</v>
          </cell>
        </row>
        <row r="2931">
          <cell r="C2931" t="str">
            <v>02.01.10.450</v>
          </cell>
        </row>
        <row r="2932">
          <cell r="B2932" t="str">
            <v>REM0000991</v>
          </cell>
          <cell r="C2932" t="str">
            <v>02.01.10.451</v>
          </cell>
        </row>
        <row r="2933">
          <cell r="B2933" t="str">
            <v>REM0001005</v>
          </cell>
          <cell r="C2933" t="str">
            <v>02.01.10.452</v>
          </cell>
        </row>
        <row r="2934">
          <cell r="B2934" t="str">
            <v>REM0000473</v>
          </cell>
          <cell r="C2934" t="str">
            <v>02.01.10.453</v>
          </cell>
        </row>
        <row r="2935">
          <cell r="B2935" t="str">
            <v>REM0000490</v>
          </cell>
          <cell r="C2935" t="str">
            <v>02.01.10.454</v>
          </cell>
        </row>
        <row r="2936">
          <cell r="B2936" t="str">
            <v>RSM0000228</v>
          </cell>
          <cell r="C2936" t="str">
            <v>02.01.10.457</v>
          </cell>
        </row>
        <row r="2937">
          <cell r="B2937" t="str">
            <v>RSM0000229</v>
          </cell>
          <cell r="C2937" t="str">
            <v>02.01.10.458</v>
          </cell>
        </row>
        <row r="2938">
          <cell r="B2938" t="str">
            <v>REM0000297</v>
          </cell>
          <cell r="C2938" t="str">
            <v>02.01.10.459</v>
          </cell>
        </row>
        <row r="2939">
          <cell r="B2939" t="str">
            <v>REM0000337</v>
          </cell>
          <cell r="C2939" t="str">
            <v>02.01.10.462</v>
          </cell>
        </row>
        <row r="2940">
          <cell r="B2940" t="str">
            <v>REM0000968</v>
          </cell>
          <cell r="C2940" t="str">
            <v>02.01.10.467</v>
          </cell>
        </row>
        <row r="2941">
          <cell r="B2941" t="str">
            <v>REM0000969</v>
          </cell>
          <cell r="C2941" t="str">
            <v>02.01.10.468</v>
          </cell>
        </row>
        <row r="2942">
          <cell r="B2942" t="str">
            <v>REM0000970</v>
          </cell>
          <cell r="C2942" t="str">
            <v>02.01.10.469</v>
          </cell>
        </row>
        <row r="2943">
          <cell r="B2943" t="str">
            <v>REM0000971</v>
          </cell>
          <cell r="C2943" t="str">
            <v>02.01.10.470</v>
          </cell>
        </row>
        <row r="2944">
          <cell r="B2944" t="str">
            <v>REM0000838</v>
          </cell>
          <cell r="C2944" t="str">
            <v>02.01.10.471</v>
          </cell>
        </row>
        <row r="2945">
          <cell r="B2945" t="str">
            <v>REM0000866</v>
          </cell>
          <cell r="C2945" t="str">
            <v>02.01.10.472</v>
          </cell>
        </row>
        <row r="2946">
          <cell r="B2946" t="str">
            <v>REM0000994</v>
          </cell>
          <cell r="C2946" t="str">
            <v>02.01.10.473</v>
          </cell>
        </row>
        <row r="2947">
          <cell r="B2947" t="str">
            <v>REM0000851</v>
          </cell>
          <cell r="C2947" t="str">
            <v>02.01.04.650</v>
          </cell>
        </row>
        <row r="2948">
          <cell r="B2948" t="str">
            <v>REM0000877</v>
          </cell>
          <cell r="C2948" t="str">
            <v>02.01.04.651</v>
          </cell>
        </row>
        <row r="2949">
          <cell r="B2949" t="str">
            <v>REM0000836</v>
          </cell>
          <cell r="C2949" t="str">
            <v>02.01.10.476</v>
          </cell>
        </row>
        <row r="2950">
          <cell r="B2950" t="str">
            <v>REM0000865</v>
          </cell>
          <cell r="C2950" t="str">
            <v>02.01.10.477</v>
          </cell>
        </row>
        <row r="2951">
          <cell r="B2951" t="str">
            <v>RSM0000230</v>
          </cell>
          <cell r="C2951" t="str">
            <v>02.01.10.478</v>
          </cell>
        </row>
        <row r="2952">
          <cell r="B2952" t="str">
            <v>RSM0000231</v>
          </cell>
          <cell r="C2952" t="str">
            <v>02.01.10.479</v>
          </cell>
        </row>
        <row r="2953">
          <cell r="B2953" t="str">
            <v>RSM0000232</v>
          </cell>
          <cell r="C2953" t="str">
            <v>02.01.10.480</v>
          </cell>
        </row>
        <row r="2954">
          <cell r="B2954" t="str">
            <v>RSM0000085</v>
          </cell>
          <cell r="C2954" t="str">
            <v>02.01.10.481</v>
          </cell>
        </row>
        <row r="2955">
          <cell r="B2955" t="str">
            <v>RSM0000233</v>
          </cell>
          <cell r="C2955" t="str">
            <v>02.01.10.482</v>
          </cell>
        </row>
        <row r="2956">
          <cell r="B2956" t="str">
            <v>REM0000403</v>
          </cell>
          <cell r="C2956" t="str">
            <v>02.01.10.483</v>
          </cell>
        </row>
        <row r="2957">
          <cell r="B2957" t="str">
            <v>REM0000836</v>
          </cell>
          <cell r="C2957" t="str">
            <v>02.01.04.646</v>
          </cell>
        </row>
        <row r="2958">
          <cell r="B2958" t="str">
            <v>REM0000865</v>
          </cell>
          <cell r="C2958" t="str">
            <v>02.01.04.647</v>
          </cell>
        </row>
        <row r="2959">
          <cell r="B2959" t="str">
            <v>REM0000846</v>
          </cell>
          <cell r="C2959" t="str">
            <v>02.01.10.484</v>
          </cell>
        </row>
        <row r="2960">
          <cell r="B2960" t="str">
            <v>REM0000872</v>
          </cell>
          <cell r="C2960" t="str">
            <v>02.01.10.485</v>
          </cell>
        </row>
        <row r="2961">
          <cell r="B2961" t="str">
            <v>REM0000597</v>
          </cell>
          <cell r="C2961" t="str">
            <v>02.01.10.487</v>
          </cell>
        </row>
        <row r="2962">
          <cell r="B2962" t="str">
            <v>REM0000597</v>
          </cell>
          <cell r="C2962" t="str">
            <v>02.01.04.499</v>
          </cell>
        </row>
        <row r="2963">
          <cell r="B2963" t="str">
            <v>REM0002845</v>
          </cell>
          <cell r="C2963" t="str">
            <v>02.01.10.486</v>
          </cell>
        </row>
        <row r="2964">
          <cell r="C2964" t="str">
            <v>02.01.01.236</v>
          </cell>
        </row>
        <row r="2965">
          <cell r="C2965" t="str">
            <v>02.01.01.235</v>
          </cell>
        </row>
        <row r="2966">
          <cell r="B2966" t="str">
            <v>REM0000404</v>
          </cell>
          <cell r="C2966" t="str">
            <v>02.01.10.488</v>
          </cell>
        </row>
        <row r="2967">
          <cell r="B2967" t="str">
            <v>REM0000843</v>
          </cell>
          <cell r="C2967" t="str">
            <v>02.01.10.489</v>
          </cell>
        </row>
        <row r="2968">
          <cell r="B2968" t="str">
            <v>REM0000843</v>
          </cell>
          <cell r="C2968" t="str">
            <v>02.01.04.652</v>
          </cell>
        </row>
        <row r="2969">
          <cell r="B2969" t="str">
            <v>REM0000870</v>
          </cell>
          <cell r="C2969" t="str">
            <v>02.01.10.490</v>
          </cell>
        </row>
        <row r="2970">
          <cell r="B2970" t="str">
            <v>REM0000870</v>
          </cell>
          <cell r="C2970" t="str">
            <v>02.01.04.653</v>
          </cell>
        </row>
        <row r="2971">
          <cell r="B2971" t="str">
            <v>RSM0000234</v>
          </cell>
          <cell r="C2971" t="str">
            <v>02.01.10.491</v>
          </cell>
        </row>
        <row r="2972">
          <cell r="B2972" t="str">
            <v>REM0001137</v>
          </cell>
          <cell r="C2972" t="str">
            <v>02.01.10.492</v>
          </cell>
        </row>
        <row r="2973">
          <cell r="B2973" t="str">
            <v>REM0001160</v>
          </cell>
          <cell r="C2973" t="str">
            <v>02.01.10.493</v>
          </cell>
        </row>
        <row r="2974">
          <cell r="B2974" t="str">
            <v>SCS0004179</v>
          </cell>
          <cell r="C2974" t="str">
            <v>02.01.10.494</v>
          </cell>
        </row>
        <row r="2975">
          <cell r="B2975" t="str">
            <v>RSM0000235</v>
          </cell>
          <cell r="C2975" t="str">
            <v>02.01.10.497</v>
          </cell>
        </row>
        <row r="2976">
          <cell r="B2976" t="str">
            <v>RSM0000039</v>
          </cell>
          <cell r="C2976" t="str">
            <v>02.01.10.498</v>
          </cell>
        </row>
        <row r="2977">
          <cell r="B2977" t="str">
            <v>SCS0003291</v>
          </cell>
          <cell r="C2977" t="str">
            <v>02.01.10.499</v>
          </cell>
        </row>
        <row r="2978">
          <cell r="B2978" t="str">
            <v>SCS0003287</v>
          </cell>
          <cell r="C2978" t="str">
            <v>02.01.10.500</v>
          </cell>
        </row>
        <row r="2979">
          <cell r="B2979" t="str">
            <v>REM0002661</v>
          </cell>
          <cell r="C2979" t="str">
            <v>02.01.10.501</v>
          </cell>
        </row>
        <row r="2980">
          <cell r="B2980" t="str">
            <v>REM0002662</v>
          </cell>
          <cell r="C2980" t="str">
            <v>02.01.10.502</v>
          </cell>
        </row>
        <row r="2981">
          <cell r="B2981" t="str">
            <v>REM0000840</v>
          </cell>
          <cell r="C2981" t="str">
            <v>02.01.10.506</v>
          </cell>
        </row>
        <row r="2982">
          <cell r="B2982" t="str">
            <v>REM0000868</v>
          </cell>
          <cell r="C2982" t="str">
            <v>02.01.10.507</v>
          </cell>
        </row>
        <row r="2983">
          <cell r="B2983" t="str">
            <v>REM0000840</v>
          </cell>
          <cell r="C2983" t="str">
            <v>02.01.04.412</v>
          </cell>
        </row>
        <row r="2984">
          <cell r="B2984" t="str">
            <v>REM0000868</v>
          </cell>
          <cell r="C2984" t="str">
            <v>02.01.04.413</v>
          </cell>
        </row>
        <row r="2985">
          <cell r="B2985" t="str">
            <v>REM0000834</v>
          </cell>
          <cell r="C2985" t="str">
            <v>02.01.10.508</v>
          </cell>
        </row>
        <row r="2986">
          <cell r="B2986" t="str">
            <v>REM0000834</v>
          </cell>
          <cell r="C2986" t="str">
            <v>02.01.04.410</v>
          </cell>
        </row>
        <row r="2987">
          <cell r="B2987" t="str">
            <v>REM0000863</v>
          </cell>
          <cell r="C2987" t="str">
            <v>02.01.10.509</v>
          </cell>
        </row>
        <row r="2988">
          <cell r="B2988" t="str">
            <v>REM0000845</v>
          </cell>
          <cell r="C2988" t="str">
            <v>02.01.10.510</v>
          </cell>
        </row>
        <row r="2989">
          <cell r="B2989" t="str">
            <v>SCS0003193</v>
          </cell>
          <cell r="C2989" t="str">
            <v>02.01.10.511</v>
          </cell>
        </row>
        <row r="2990">
          <cell r="B2990" t="str">
            <v>REM0000919</v>
          </cell>
          <cell r="C2990" t="str">
            <v>02.01.10.513</v>
          </cell>
        </row>
        <row r="2991">
          <cell r="B2991" t="str">
            <v>REM0000936</v>
          </cell>
          <cell r="C2991" t="str">
            <v>02.01.10.514</v>
          </cell>
        </row>
        <row r="2992">
          <cell r="B2992" t="str">
            <v>REM0000918</v>
          </cell>
          <cell r="C2992" t="str">
            <v>02.01.10.515</v>
          </cell>
        </row>
        <row r="2993">
          <cell r="B2993" t="str">
            <v>REM0000935</v>
          </cell>
          <cell r="C2993" t="str">
            <v>02.01.10.516</v>
          </cell>
        </row>
        <row r="2994">
          <cell r="B2994" t="str">
            <v>REM0001065</v>
          </cell>
          <cell r="C2994" t="str">
            <v>02.01.10.520</v>
          </cell>
        </row>
        <row r="2995">
          <cell r="B2995" t="str">
            <v>REM0001062</v>
          </cell>
          <cell r="C2995" t="str">
            <v>02.01.10.526</v>
          </cell>
        </row>
        <row r="2996">
          <cell r="B2996" t="str">
            <v>REM0002663</v>
          </cell>
          <cell r="C2996" t="str">
            <v>02.01.10.530</v>
          </cell>
        </row>
        <row r="2997">
          <cell r="B2997" t="str">
            <v>REM0000915</v>
          </cell>
          <cell r="C2997" t="str">
            <v>02.01.10.531</v>
          </cell>
        </row>
        <row r="2998">
          <cell r="B2998" t="str">
            <v>REM0000931</v>
          </cell>
          <cell r="C2998" t="str">
            <v>02.01.10.532</v>
          </cell>
        </row>
        <row r="2999">
          <cell r="B2999" t="str">
            <v>REM0000700</v>
          </cell>
          <cell r="C2999" t="str">
            <v>02.01.10.533</v>
          </cell>
        </row>
        <row r="3000">
          <cell r="B3000" t="str">
            <v>REM0000723</v>
          </cell>
          <cell r="C3000" t="str">
            <v>02.01.10.534</v>
          </cell>
        </row>
        <row r="3001">
          <cell r="B3001" t="str">
            <v>REM0000470</v>
          </cell>
          <cell r="C3001" t="str">
            <v>02.01.10.535</v>
          </cell>
        </row>
        <row r="3002">
          <cell r="B3002" t="str">
            <v>REM0000487</v>
          </cell>
          <cell r="C3002" t="str">
            <v>02.01.10.536</v>
          </cell>
        </row>
        <row r="3003">
          <cell r="B3003" t="str">
            <v>REM0000633</v>
          </cell>
          <cell r="C3003" t="str">
            <v>02.01.10.537</v>
          </cell>
        </row>
        <row r="3004">
          <cell r="B3004" t="str">
            <v>REM0001141</v>
          </cell>
          <cell r="C3004" t="str">
            <v>02.01.10.538</v>
          </cell>
        </row>
        <row r="3005">
          <cell r="B3005" t="str">
            <v>REM0001163</v>
          </cell>
          <cell r="C3005" t="str">
            <v>02.01.10.539</v>
          </cell>
        </row>
        <row r="3006">
          <cell r="B3006" t="str">
            <v>REM0001138</v>
          </cell>
          <cell r="C3006" t="str">
            <v>02.01.10.540</v>
          </cell>
        </row>
        <row r="3007">
          <cell r="B3007" t="str">
            <v>REM0001758</v>
          </cell>
          <cell r="C3007" t="str">
            <v>02.01.10.541</v>
          </cell>
        </row>
        <row r="3008">
          <cell r="B3008" t="str">
            <v>REM0001136</v>
          </cell>
          <cell r="C3008" t="str">
            <v>02.01.10.543</v>
          </cell>
        </row>
        <row r="3009">
          <cell r="B3009" t="str">
            <v>REM0001159</v>
          </cell>
          <cell r="C3009" t="str">
            <v>02.01.10.544</v>
          </cell>
        </row>
        <row r="3010">
          <cell r="B3010" t="str">
            <v>REM0001776</v>
          </cell>
          <cell r="C3010" t="str">
            <v>02.01.10.545</v>
          </cell>
        </row>
        <row r="3011">
          <cell r="B3011" t="str">
            <v>REM0001778</v>
          </cell>
          <cell r="C3011" t="str">
            <v>02.01.10.546</v>
          </cell>
        </row>
        <row r="3012">
          <cell r="B3012" t="str">
            <v>REM0001777</v>
          </cell>
          <cell r="C3012" t="str">
            <v>02.01.10.547</v>
          </cell>
        </row>
        <row r="3013">
          <cell r="B3013" t="str">
            <v>REM0002253</v>
          </cell>
          <cell r="C3013" t="str">
            <v>02.01.10.555</v>
          </cell>
        </row>
        <row r="3014">
          <cell r="B3014" t="str">
            <v>REM0002281</v>
          </cell>
          <cell r="C3014" t="str">
            <v>02.01.10.556</v>
          </cell>
        </row>
        <row r="3015">
          <cell r="B3015" t="str">
            <v>REM0002256</v>
          </cell>
          <cell r="C3015" t="str">
            <v>02.01.10.557</v>
          </cell>
        </row>
        <row r="3016">
          <cell r="B3016" t="str">
            <v>REM0002284</v>
          </cell>
          <cell r="C3016" t="str">
            <v>02.01.10.558</v>
          </cell>
        </row>
        <row r="3017">
          <cell r="B3017" t="str">
            <v>REM0002250</v>
          </cell>
          <cell r="C3017" t="str">
            <v>02.01.10.563</v>
          </cell>
        </row>
        <row r="3018">
          <cell r="B3018" t="str">
            <v>REM0002278</v>
          </cell>
          <cell r="C3018" t="str">
            <v>02.01.10.564</v>
          </cell>
        </row>
        <row r="3019">
          <cell r="B3019" t="str">
            <v>REM0002263</v>
          </cell>
          <cell r="C3019" t="str">
            <v>02.01.10.567</v>
          </cell>
        </row>
        <row r="3020">
          <cell r="B3020" t="str">
            <v>REM0002265</v>
          </cell>
          <cell r="C3020" t="str">
            <v>02.01.10.568</v>
          </cell>
        </row>
        <row r="3021">
          <cell r="B3021" t="str">
            <v>REM0002266</v>
          </cell>
          <cell r="C3021" t="str">
            <v>02.01.10.569</v>
          </cell>
        </row>
        <row r="3022">
          <cell r="B3022" t="str">
            <v>REM0002290</v>
          </cell>
          <cell r="C3022" t="str">
            <v>02.01.10.570</v>
          </cell>
        </row>
        <row r="3023">
          <cell r="B3023" t="str">
            <v>REM0002267</v>
          </cell>
          <cell r="C3023" t="str">
            <v>02.01.10.571</v>
          </cell>
        </row>
        <row r="3024">
          <cell r="B3024" t="str">
            <v>REM0002291</v>
          </cell>
          <cell r="C3024" t="str">
            <v>02.01.10.572</v>
          </cell>
        </row>
        <row r="3025">
          <cell r="B3025" t="str">
            <v>REM0002262</v>
          </cell>
          <cell r="C3025" t="str">
            <v>02.01.10.574</v>
          </cell>
        </row>
        <row r="3026">
          <cell r="B3026" t="str">
            <v>REM0002264</v>
          </cell>
          <cell r="C3026" t="str">
            <v>02.01.10.575</v>
          </cell>
        </row>
        <row r="3027">
          <cell r="B3027" t="str">
            <v>REM0002664</v>
          </cell>
          <cell r="C3027" t="str">
            <v>02.01.10.576</v>
          </cell>
        </row>
        <row r="3028">
          <cell r="B3028" t="str">
            <v>REM0002665</v>
          </cell>
          <cell r="C3028" t="str">
            <v>02.01.10.577</v>
          </cell>
        </row>
        <row r="3029">
          <cell r="B3029" t="str">
            <v>REM0002666</v>
          </cell>
          <cell r="C3029" t="str">
            <v>02.01.10.578</v>
          </cell>
        </row>
        <row r="3030">
          <cell r="B3030" t="str">
            <v>REM0002667</v>
          </cell>
          <cell r="C3030" t="str">
            <v>02.01.10.579</v>
          </cell>
        </row>
        <row r="3031">
          <cell r="B3031" t="str">
            <v>REM0002665</v>
          </cell>
          <cell r="C3031" t="str">
            <v>02.01.04.666</v>
          </cell>
        </row>
        <row r="3032">
          <cell r="B3032" t="str">
            <v>REM0002666</v>
          </cell>
          <cell r="C3032" t="str">
            <v>02.01.04.665</v>
          </cell>
        </row>
        <row r="3033">
          <cell r="B3033" t="str">
            <v>REM0002667</v>
          </cell>
          <cell r="C3033" t="str">
            <v>02.01.05.177</v>
          </cell>
        </row>
        <row r="3034">
          <cell r="C3034" t="str">
            <v>02.01.10.580</v>
          </cell>
        </row>
        <row r="3035">
          <cell r="B3035" t="str">
            <v>REM0000963</v>
          </cell>
          <cell r="C3035" t="str">
            <v>02.01.03.200</v>
          </cell>
        </row>
        <row r="3036">
          <cell r="B3036" t="str">
            <v>REM0000975</v>
          </cell>
          <cell r="C3036" t="str">
            <v>02.01.10.581</v>
          </cell>
        </row>
        <row r="3037">
          <cell r="B3037" t="str">
            <v>REM0002668</v>
          </cell>
          <cell r="C3037" t="str">
            <v>02.01.10.582</v>
          </cell>
        </row>
        <row r="3038">
          <cell r="B3038" t="str">
            <v>SCS0004095</v>
          </cell>
          <cell r="C3038" t="str">
            <v>02.01.10.583</v>
          </cell>
        </row>
        <row r="3039">
          <cell r="B3039" t="str">
            <v>SCS0004094</v>
          </cell>
          <cell r="C3039" t="str">
            <v>02.01.10.584</v>
          </cell>
        </row>
        <row r="3040">
          <cell r="B3040" t="str">
            <v>SCS0004042</v>
          </cell>
          <cell r="C3040" t="str">
            <v>02.01.10.585</v>
          </cell>
        </row>
        <row r="3041">
          <cell r="B3041" t="str">
            <v>REM0002669</v>
          </cell>
          <cell r="C3041" t="str">
            <v>02.01.10.587</v>
          </cell>
        </row>
        <row r="3042">
          <cell r="B3042" t="str">
            <v>REM0000682</v>
          </cell>
          <cell r="C3042" t="str">
            <v>02.01.10.589</v>
          </cell>
        </row>
        <row r="3043">
          <cell r="B3043" t="str">
            <v>REM0000708</v>
          </cell>
          <cell r="C3043" t="str">
            <v>02.01.10.590</v>
          </cell>
        </row>
        <row r="3044">
          <cell r="B3044" t="str">
            <v>RSM0000106</v>
          </cell>
          <cell r="C3044" t="str">
            <v>02.01.10.591</v>
          </cell>
        </row>
        <row r="3045">
          <cell r="B3045" t="str">
            <v>REM0001825</v>
          </cell>
          <cell r="C3045" t="str">
            <v>02.01.10.592</v>
          </cell>
        </row>
        <row r="3046">
          <cell r="B3046" t="str">
            <v>SHT0000435</v>
          </cell>
          <cell r="C3046" t="str">
            <v>02.01.10.593</v>
          </cell>
        </row>
        <row r="3047">
          <cell r="B3047" t="str">
            <v>SHT0000196</v>
          </cell>
          <cell r="C3047" t="str">
            <v>02.01.10.594</v>
          </cell>
        </row>
        <row r="3048">
          <cell r="B3048" t="str">
            <v>BFA0000566</v>
          </cell>
          <cell r="C3048" t="str">
            <v>02.01.10.595</v>
          </cell>
        </row>
        <row r="3049">
          <cell r="B3049" t="str">
            <v>SHT0001881</v>
          </cell>
          <cell r="C3049" t="str">
            <v>02.01.10.596</v>
          </cell>
        </row>
        <row r="3050">
          <cell r="B3050" t="str">
            <v>REM0001923</v>
          </cell>
          <cell r="C3050" t="str">
            <v>02.01.10.597</v>
          </cell>
        </row>
        <row r="3051">
          <cell r="B3051" t="str">
            <v>REM0001929</v>
          </cell>
          <cell r="C3051" t="str">
            <v>02.01.10.598</v>
          </cell>
        </row>
        <row r="3052">
          <cell r="B3052" t="str">
            <v>SCS0004086</v>
          </cell>
          <cell r="C3052" t="str">
            <v>02.01.10.599</v>
          </cell>
        </row>
        <row r="3053">
          <cell r="B3053" t="str">
            <v>SCS0004096</v>
          </cell>
          <cell r="C3053" t="str">
            <v>02.01.10.600</v>
          </cell>
        </row>
        <row r="3054">
          <cell r="B3054" t="str">
            <v>SHT0001467</v>
          </cell>
          <cell r="C3054" t="str">
            <v>02.01.10.601</v>
          </cell>
        </row>
        <row r="3055">
          <cell r="B3055" t="str">
            <v>SCS0004085</v>
          </cell>
          <cell r="C3055" t="str">
            <v>02.01.10.610</v>
          </cell>
        </row>
        <row r="3056">
          <cell r="B3056" t="str">
            <v>REM0001012</v>
          </cell>
          <cell r="C3056" t="str">
            <v>02.01.10.611</v>
          </cell>
        </row>
        <row r="3057">
          <cell r="B3057" t="str">
            <v>RIM0000088</v>
          </cell>
          <cell r="C3057" t="str">
            <v>02.01.10.612</v>
          </cell>
        </row>
        <row r="3058">
          <cell r="B3058" t="str">
            <v>RIM0000089</v>
          </cell>
          <cell r="C3058" t="str">
            <v>02.01.10.613</v>
          </cell>
        </row>
        <row r="3059">
          <cell r="B3059" t="str">
            <v>REM0002268</v>
          </cell>
          <cell r="C3059" t="str">
            <v>02.01.10.626</v>
          </cell>
        </row>
        <row r="3060">
          <cell r="B3060" t="str">
            <v>REM0002292</v>
          </cell>
          <cell r="C3060" t="str">
            <v>02.01.10.627</v>
          </cell>
        </row>
        <row r="3061">
          <cell r="B3061" t="str">
            <v>REM0002260</v>
          </cell>
          <cell r="C3061" t="str">
            <v>02.01.10.628</v>
          </cell>
        </row>
        <row r="3062">
          <cell r="B3062" t="str">
            <v>SLT0001994</v>
          </cell>
          <cell r="C3062" t="str">
            <v>02.03.01.055</v>
          </cell>
        </row>
        <row r="3063">
          <cell r="B3063" t="str">
            <v>SLT0001995</v>
          </cell>
          <cell r="C3063" t="str">
            <v>02.03.01.056</v>
          </cell>
        </row>
        <row r="3064">
          <cell r="C3064" t="str">
            <v>02.02.02.010</v>
          </cell>
        </row>
        <row r="3065">
          <cell r="C3065" t="str">
            <v>02.02.02.011</v>
          </cell>
        </row>
        <row r="3066">
          <cell r="B3066" t="str">
            <v>SHT0001238</v>
          </cell>
          <cell r="C3066" t="str">
            <v>02.02.06.018</v>
          </cell>
        </row>
        <row r="3067">
          <cell r="C3067" t="str">
            <v>02.02.06.019</v>
          </cell>
        </row>
        <row r="3068">
          <cell r="B3068" t="str">
            <v>SHT0001236</v>
          </cell>
          <cell r="C3068" t="str">
            <v>02.02.06.020</v>
          </cell>
        </row>
        <row r="3069">
          <cell r="B3069" t="str">
            <v>SHT0001429</v>
          </cell>
          <cell r="C3069" t="str">
            <v>02.02.06.021</v>
          </cell>
        </row>
        <row r="3070">
          <cell r="B3070" t="str">
            <v>SHT0001430</v>
          </cell>
          <cell r="C3070" t="str">
            <v>02.02.06.022</v>
          </cell>
        </row>
        <row r="3071">
          <cell r="B3071" t="str">
            <v>SHT0001235</v>
          </cell>
          <cell r="C3071" t="str">
            <v>02.02.06.023</v>
          </cell>
        </row>
        <row r="3072">
          <cell r="B3072" t="str">
            <v>SHT0001234</v>
          </cell>
          <cell r="C3072" t="str">
            <v>02.02.06.024</v>
          </cell>
        </row>
        <row r="3073">
          <cell r="B3073" t="str">
            <v>SLT0001996</v>
          </cell>
          <cell r="C3073" t="str">
            <v>02.02.12.011</v>
          </cell>
        </row>
        <row r="3074">
          <cell r="B3074" t="str">
            <v>SHT0001233</v>
          </cell>
          <cell r="C3074" t="str">
            <v>02.02.16.047</v>
          </cell>
        </row>
        <row r="3075">
          <cell r="B3075" t="str">
            <v>SHT0001232</v>
          </cell>
          <cell r="C3075" t="str">
            <v>02.02.16.048</v>
          </cell>
        </row>
        <row r="3076">
          <cell r="B3076" t="str">
            <v>SHT0001231</v>
          </cell>
          <cell r="C3076" t="str">
            <v>02.02.16.049</v>
          </cell>
        </row>
        <row r="3077">
          <cell r="B3077" t="str">
            <v>SHT0001230</v>
          </cell>
          <cell r="C3077" t="str">
            <v>02.02.16.050</v>
          </cell>
        </row>
        <row r="3078">
          <cell r="B3078" t="str">
            <v>SHT0001229</v>
          </cell>
          <cell r="C3078" t="str">
            <v>02.02.16.051</v>
          </cell>
        </row>
        <row r="3079">
          <cell r="B3079" t="str">
            <v>SHT0001228</v>
          </cell>
          <cell r="C3079" t="str">
            <v>02.02.16.055</v>
          </cell>
        </row>
        <row r="3080">
          <cell r="B3080" t="str">
            <v>SHT0001227</v>
          </cell>
          <cell r="C3080" t="str">
            <v>02.02.16.056</v>
          </cell>
        </row>
        <row r="3081">
          <cell r="B3081" t="str">
            <v>SHT0001225</v>
          </cell>
          <cell r="C3081" t="str">
            <v>02.02.16.061</v>
          </cell>
        </row>
        <row r="3082">
          <cell r="B3082" t="str">
            <v>SHT0001226</v>
          </cell>
          <cell r="C3082" t="str">
            <v>02.02.16.062</v>
          </cell>
        </row>
        <row r="3083">
          <cell r="B3083" t="str">
            <v>SHT0001174</v>
          </cell>
          <cell r="C3083" t="str">
            <v>02.02.16.066</v>
          </cell>
        </row>
        <row r="3084">
          <cell r="B3084" t="str">
            <v>SHT0001160</v>
          </cell>
          <cell r="C3084" t="str">
            <v>02.02.16.067</v>
          </cell>
        </row>
        <row r="3085">
          <cell r="B3085" t="str">
            <v>SHT0002030</v>
          </cell>
          <cell r="C3085" t="str">
            <v>02.02.17.017</v>
          </cell>
        </row>
        <row r="3086">
          <cell r="B3086" t="str">
            <v>SHT0001222</v>
          </cell>
          <cell r="C3086" t="str">
            <v>02.03.07.231</v>
          </cell>
        </row>
        <row r="3087">
          <cell r="B3087" t="str">
            <v>SHT0001223</v>
          </cell>
          <cell r="C3087" t="str">
            <v>02.03.07.232</v>
          </cell>
        </row>
        <row r="3088">
          <cell r="B3088" t="str">
            <v>SHT0001223</v>
          </cell>
          <cell r="C3088" t="str">
            <v>02.02.18.003</v>
          </cell>
        </row>
        <row r="3089">
          <cell r="B3089" t="str">
            <v>SHT0001222</v>
          </cell>
          <cell r="C3089" t="str">
            <v>02.02.18.004</v>
          </cell>
        </row>
        <row r="3090">
          <cell r="B3090" t="str">
            <v>SHT0001221</v>
          </cell>
          <cell r="C3090" t="str">
            <v>02.02.18.010</v>
          </cell>
        </row>
        <row r="3091">
          <cell r="B3091" t="str">
            <v>SHT0001599</v>
          </cell>
          <cell r="C3091" t="str">
            <v>02.03.07.235</v>
          </cell>
        </row>
        <row r="3092">
          <cell r="B3092" t="str">
            <v>SHT0001599</v>
          </cell>
          <cell r="C3092" t="str">
            <v>02.02.18.021</v>
          </cell>
        </row>
        <row r="3093">
          <cell r="B3093" t="str">
            <v>SHT0001220</v>
          </cell>
          <cell r="C3093" t="str">
            <v>02.02.18.023</v>
          </cell>
        </row>
        <row r="3094">
          <cell r="B3094" t="str">
            <v>SHT0001425</v>
          </cell>
          <cell r="C3094" t="str">
            <v>02.02.18.072</v>
          </cell>
        </row>
        <row r="3095">
          <cell r="B3095" t="str">
            <v>SHT0001426</v>
          </cell>
          <cell r="C3095" t="str">
            <v>02.02.18.109</v>
          </cell>
        </row>
        <row r="3096">
          <cell r="B3096" t="str">
            <v>SHT0001425</v>
          </cell>
          <cell r="C3096" t="str">
            <v>02.03.07.233</v>
          </cell>
        </row>
        <row r="3097">
          <cell r="B3097" t="str">
            <v>SHT0001426</v>
          </cell>
          <cell r="C3097" t="str">
            <v>02.03.07.234</v>
          </cell>
        </row>
        <row r="3098">
          <cell r="B3098" t="str">
            <v>SHT0001288</v>
          </cell>
          <cell r="C3098" t="str">
            <v>02.02.18.096</v>
          </cell>
        </row>
        <row r="3099">
          <cell r="B3099" t="str">
            <v>SHT0001289</v>
          </cell>
          <cell r="C3099" t="str">
            <v>02.02.18.097</v>
          </cell>
        </row>
        <row r="3100">
          <cell r="B3100" t="str">
            <v>SHT0001219</v>
          </cell>
          <cell r="C3100" t="str">
            <v>02.02.18.100</v>
          </cell>
        </row>
        <row r="3101">
          <cell r="B3101" t="str">
            <v>SHT0001218</v>
          </cell>
          <cell r="C3101" t="str">
            <v>02.02.18.101</v>
          </cell>
        </row>
        <row r="3102">
          <cell r="B3102" t="str">
            <v>SHT0001293</v>
          </cell>
          <cell r="C3102" t="str">
            <v>02.02.18.102</v>
          </cell>
        </row>
        <row r="3103">
          <cell r="B3103" t="str">
            <v>SHT0001294</v>
          </cell>
          <cell r="C3103" t="str">
            <v>02.02.18.103</v>
          </cell>
        </row>
        <row r="3104">
          <cell r="B3104" t="str">
            <v>SHT0001217</v>
          </cell>
          <cell r="C3104" t="str">
            <v>02.02.18.107</v>
          </cell>
        </row>
        <row r="3105">
          <cell r="B3105" t="str">
            <v>SHT0001216</v>
          </cell>
          <cell r="C3105" t="str">
            <v>02.02.18.108</v>
          </cell>
        </row>
        <row r="3106">
          <cell r="B3106" t="str">
            <v>SHT0001215</v>
          </cell>
          <cell r="C3106" t="str">
            <v>02.02.18.110</v>
          </cell>
        </row>
        <row r="3107">
          <cell r="B3107" t="str">
            <v>SHT0001214</v>
          </cell>
          <cell r="C3107" t="str">
            <v>02.02.18.111</v>
          </cell>
        </row>
        <row r="3108">
          <cell r="B3108" t="str">
            <v>SHT0001213</v>
          </cell>
          <cell r="C3108" t="str">
            <v>02.02.18.112</v>
          </cell>
        </row>
        <row r="3109">
          <cell r="B3109" t="str">
            <v>SHT0001212</v>
          </cell>
          <cell r="C3109" t="str">
            <v>02.02.18.113</v>
          </cell>
        </row>
        <row r="3110">
          <cell r="B3110" t="str">
            <v>SHT0001211</v>
          </cell>
          <cell r="C3110" t="str">
            <v>02.02.18.114</v>
          </cell>
        </row>
        <row r="3111">
          <cell r="B3111" t="str">
            <v>SHT0001210</v>
          </cell>
          <cell r="C3111" t="str">
            <v>02.02.18.115</v>
          </cell>
        </row>
        <row r="3112">
          <cell r="B3112" t="str">
            <v>SHT0001209</v>
          </cell>
          <cell r="C3112" t="str">
            <v>02.02.18.116</v>
          </cell>
        </row>
        <row r="3113">
          <cell r="B3113" t="str">
            <v>SHT0001208</v>
          </cell>
          <cell r="C3113" t="str">
            <v>02.02.18.120</v>
          </cell>
        </row>
        <row r="3114">
          <cell r="B3114" t="str">
            <v>SHT0001207</v>
          </cell>
          <cell r="C3114" t="str">
            <v>02.02.18.122</v>
          </cell>
        </row>
        <row r="3115">
          <cell r="B3115" t="str">
            <v>SHT0001206</v>
          </cell>
          <cell r="C3115" t="str">
            <v>02.02.18.134</v>
          </cell>
        </row>
        <row r="3116">
          <cell r="B3116" t="str">
            <v>SCS0004889</v>
          </cell>
          <cell r="C3116" t="str">
            <v>02.02.19.005</v>
          </cell>
        </row>
        <row r="3117">
          <cell r="B3117" t="str">
            <v>SHT0001597</v>
          </cell>
          <cell r="C3117" t="str">
            <v>02.02.19.011</v>
          </cell>
        </row>
        <row r="3118">
          <cell r="B3118" t="str">
            <v>SHT0001598</v>
          </cell>
          <cell r="C3118" t="str">
            <v>02.02.19.012</v>
          </cell>
        </row>
        <row r="3119">
          <cell r="B3119" t="str">
            <v>SHT0001205</v>
          </cell>
          <cell r="C3119" t="str">
            <v>02.02.19.015</v>
          </cell>
        </row>
        <row r="3120">
          <cell r="B3120" t="str">
            <v>SHT0001204</v>
          </cell>
          <cell r="C3120" t="str">
            <v>02.02.19.016</v>
          </cell>
        </row>
        <row r="3121">
          <cell r="B3121" t="str">
            <v>SHT0001203</v>
          </cell>
          <cell r="C3121" t="str">
            <v>02.02.19.042</v>
          </cell>
        </row>
        <row r="3122">
          <cell r="B3122" t="str">
            <v>SHT0001202</v>
          </cell>
          <cell r="C3122" t="str">
            <v>02.02.19.045</v>
          </cell>
        </row>
        <row r="3123">
          <cell r="B3123" t="str">
            <v>SHT0001201</v>
          </cell>
          <cell r="C3123" t="str">
            <v>02.02.19.046</v>
          </cell>
        </row>
        <row r="3124">
          <cell r="B3124" t="str">
            <v>SHT0001200</v>
          </cell>
          <cell r="C3124" t="str">
            <v>02.02.19.047</v>
          </cell>
        </row>
        <row r="3125">
          <cell r="B3125" t="str">
            <v>SCS0004796</v>
          </cell>
          <cell r="C3125" t="str">
            <v>02.02.19.060</v>
          </cell>
        </row>
        <row r="3126">
          <cell r="B3126" t="str">
            <v>SCS0004888</v>
          </cell>
          <cell r="C3126" t="str">
            <v>02.02.19.063</v>
          </cell>
        </row>
        <row r="3127">
          <cell r="B3127" t="str">
            <v>SCS0004887</v>
          </cell>
          <cell r="C3127" t="str">
            <v>02.02.19.079</v>
          </cell>
        </row>
        <row r="3128">
          <cell r="B3128" t="str">
            <v>SHT0001199</v>
          </cell>
          <cell r="C3128" t="str">
            <v>02.03.19.073</v>
          </cell>
        </row>
        <row r="3129">
          <cell r="B3129" t="str">
            <v>SHT0001199</v>
          </cell>
          <cell r="C3129" t="str">
            <v>02.02.19.080</v>
          </cell>
        </row>
        <row r="3130">
          <cell r="C3130" t="str">
            <v>02.02.19.081</v>
          </cell>
        </row>
        <row r="3131">
          <cell r="B3131" t="str">
            <v>SHT0001198</v>
          </cell>
          <cell r="C3131" t="str">
            <v>02.03.07.241</v>
          </cell>
        </row>
        <row r="3132">
          <cell r="B3132" t="str">
            <v>SHT0001197</v>
          </cell>
          <cell r="C3132" t="str">
            <v>02.02.19.082</v>
          </cell>
        </row>
        <row r="3133">
          <cell r="B3133" t="str">
            <v>SHT0001196</v>
          </cell>
          <cell r="C3133" t="str">
            <v>02.02.19.083</v>
          </cell>
        </row>
        <row r="3134">
          <cell r="B3134" t="str">
            <v>SHT0002019</v>
          </cell>
          <cell r="C3134" t="str">
            <v>02.02.19.085</v>
          </cell>
        </row>
        <row r="3135">
          <cell r="B3135" t="str">
            <v>SLT0002009</v>
          </cell>
          <cell r="C3135" t="str">
            <v>02.02.20.005</v>
          </cell>
        </row>
        <row r="3136">
          <cell r="B3136" t="str">
            <v>SLT0001997</v>
          </cell>
          <cell r="C3136" t="str">
            <v>02.02.20.022</v>
          </cell>
        </row>
        <row r="3137">
          <cell r="B3137" t="str">
            <v>SLT0001998</v>
          </cell>
          <cell r="C3137" t="str">
            <v>02.02.20.024</v>
          </cell>
        </row>
        <row r="3138">
          <cell r="B3138" t="str">
            <v>SLT0001977</v>
          </cell>
          <cell r="C3138" t="str">
            <v>02.02.20.026</v>
          </cell>
        </row>
        <row r="3139">
          <cell r="B3139" t="str">
            <v>SLT0001999</v>
          </cell>
          <cell r="C3139" t="str">
            <v>02.02.20.032</v>
          </cell>
        </row>
        <row r="3140">
          <cell r="B3140" t="str">
            <v>SLT0002000</v>
          </cell>
          <cell r="C3140" t="str">
            <v>02.02.20.033</v>
          </cell>
        </row>
        <row r="3141">
          <cell r="B3141" t="str">
            <v>SLT0002001</v>
          </cell>
          <cell r="C3141" t="str">
            <v>02.02.20.034</v>
          </cell>
        </row>
        <row r="3142">
          <cell r="B3142" t="str">
            <v>SLT0002002</v>
          </cell>
          <cell r="C3142" t="str">
            <v>02.02.20.035</v>
          </cell>
        </row>
        <row r="3143">
          <cell r="B3143" t="str">
            <v>SLT0002003</v>
          </cell>
          <cell r="C3143" t="str">
            <v>02.02.20.036</v>
          </cell>
        </row>
        <row r="3144">
          <cell r="B3144" t="str">
            <v>SLT0001978</v>
          </cell>
          <cell r="C3144" t="str">
            <v>02.02.20.040</v>
          </cell>
        </row>
        <row r="3145">
          <cell r="B3145" t="str">
            <v>SLT0001979</v>
          </cell>
          <cell r="C3145" t="str">
            <v>02.02.20.042</v>
          </cell>
        </row>
        <row r="3146">
          <cell r="B3146" t="str">
            <v>SLT0001980</v>
          </cell>
          <cell r="C3146" t="str">
            <v>02.02.20.043</v>
          </cell>
        </row>
        <row r="3147">
          <cell r="B3147" t="str">
            <v>SLT0001981</v>
          </cell>
          <cell r="C3147" t="str">
            <v>02.02.20.044</v>
          </cell>
        </row>
        <row r="3148">
          <cell r="B3148" t="str">
            <v>SLT0002004</v>
          </cell>
          <cell r="C3148" t="str">
            <v>02.02.20.045</v>
          </cell>
        </row>
        <row r="3149">
          <cell r="B3149" t="str">
            <v>SLT0001982</v>
          </cell>
          <cell r="C3149" t="str">
            <v>02.02.20.046</v>
          </cell>
        </row>
        <row r="3150">
          <cell r="B3150" t="str">
            <v>SLT0001983</v>
          </cell>
          <cell r="C3150" t="str">
            <v>02.02.20.047</v>
          </cell>
        </row>
        <row r="3151">
          <cell r="B3151" t="str">
            <v>SLT0001984</v>
          </cell>
          <cell r="C3151" t="str">
            <v>02.02.20.048</v>
          </cell>
        </row>
        <row r="3152">
          <cell r="B3152" t="str">
            <v>SLT0001985</v>
          </cell>
          <cell r="C3152" t="str">
            <v>02.02.20.049</v>
          </cell>
        </row>
        <row r="3153">
          <cell r="B3153" t="str">
            <v>SLT0001986</v>
          </cell>
          <cell r="C3153" t="str">
            <v>02.02.20.051</v>
          </cell>
        </row>
        <row r="3154">
          <cell r="B3154" t="str">
            <v>SLT0002005</v>
          </cell>
          <cell r="C3154" t="str">
            <v>02.02.20.052</v>
          </cell>
        </row>
        <row r="3155">
          <cell r="B3155" t="str">
            <v>SLT0001987</v>
          </cell>
          <cell r="C3155" t="str">
            <v>02.02.20.053</v>
          </cell>
        </row>
        <row r="3156">
          <cell r="B3156" t="str">
            <v>SLT0001988</v>
          </cell>
          <cell r="C3156" t="str">
            <v>02.02.20.054</v>
          </cell>
        </row>
        <row r="3157">
          <cell r="B3157" t="str">
            <v>SLT0001989</v>
          </cell>
          <cell r="C3157" t="str">
            <v>02.02.20.055</v>
          </cell>
        </row>
        <row r="3158">
          <cell r="B3158" t="str">
            <v>SLT0001990</v>
          </cell>
          <cell r="C3158" t="str">
            <v>02.02.20.056</v>
          </cell>
        </row>
        <row r="3159">
          <cell r="B3159" t="str">
            <v>SLT0001991</v>
          </cell>
          <cell r="C3159" t="str">
            <v>02.02.20.057</v>
          </cell>
        </row>
        <row r="3160">
          <cell r="B3160" t="str">
            <v>SLT0001992</v>
          </cell>
          <cell r="C3160" t="str">
            <v>02.02.20.058</v>
          </cell>
        </row>
        <row r="3161">
          <cell r="B3161" t="str">
            <v>SCS0005583</v>
          </cell>
          <cell r="C3161" t="str">
            <v>02.02.25.014</v>
          </cell>
        </row>
        <row r="3162">
          <cell r="B3162" t="str">
            <v>SCS0005584</v>
          </cell>
          <cell r="C3162" t="str">
            <v>02.02.25.057</v>
          </cell>
        </row>
        <row r="3163">
          <cell r="B3163" t="str">
            <v>SCS0005585</v>
          </cell>
          <cell r="C3163" t="str">
            <v>02.02.25.062</v>
          </cell>
        </row>
        <row r="3164">
          <cell r="B3164" t="str">
            <v>SCS0005586</v>
          </cell>
          <cell r="C3164" t="str">
            <v>02.02.25.063</v>
          </cell>
        </row>
        <row r="3165">
          <cell r="B3165" t="str">
            <v>SCS0005587</v>
          </cell>
          <cell r="C3165" t="str">
            <v>02.02.25.066</v>
          </cell>
        </row>
        <row r="3166">
          <cell r="B3166" t="str">
            <v>SCS0005588</v>
          </cell>
          <cell r="C3166" t="str">
            <v>02.02.25.067</v>
          </cell>
        </row>
        <row r="3167">
          <cell r="B3167" t="str">
            <v>SCS0005589</v>
          </cell>
          <cell r="C3167" t="str">
            <v>02.02.25.069</v>
          </cell>
        </row>
        <row r="3168">
          <cell r="B3168" t="str">
            <v>SCS0005564</v>
          </cell>
          <cell r="C3168" t="str">
            <v>02.02.25.110</v>
          </cell>
        </row>
        <row r="3169">
          <cell r="B3169" t="str">
            <v>SCS0005246</v>
          </cell>
          <cell r="C3169" t="str">
            <v>02.02.26.031</v>
          </cell>
        </row>
        <row r="3170">
          <cell r="B3170" t="str">
            <v>SCS0004885</v>
          </cell>
          <cell r="C3170" t="str">
            <v>02.02.26.037</v>
          </cell>
        </row>
        <row r="3171">
          <cell r="B3171" t="str">
            <v>SCS0004884</v>
          </cell>
          <cell r="C3171" t="str">
            <v>02.02.26.045</v>
          </cell>
        </row>
        <row r="3172">
          <cell r="B3172" t="str">
            <v>SCS0004883</v>
          </cell>
          <cell r="C3172" t="str">
            <v>02.02.26.046</v>
          </cell>
        </row>
        <row r="3173">
          <cell r="B3173" t="str">
            <v>SCS0004881</v>
          </cell>
          <cell r="C3173" t="str">
            <v>02.02.26.075</v>
          </cell>
        </row>
        <row r="3174">
          <cell r="B3174" t="str">
            <v>SCS0004880</v>
          </cell>
          <cell r="C3174" t="str">
            <v>02.02.26.076</v>
          </cell>
        </row>
        <row r="3175">
          <cell r="B3175" t="str">
            <v>SCS0004879</v>
          </cell>
          <cell r="C3175" t="str">
            <v>02.02.27.012</v>
          </cell>
        </row>
        <row r="3176">
          <cell r="B3176" t="str">
            <v>SCS0004877</v>
          </cell>
          <cell r="C3176" t="str">
            <v>02.02.27.025</v>
          </cell>
        </row>
        <row r="3177">
          <cell r="B3177" t="str">
            <v>SCS0004876</v>
          </cell>
          <cell r="C3177" t="str">
            <v>02.02.28.001</v>
          </cell>
        </row>
        <row r="3178">
          <cell r="B3178" t="str">
            <v>SCS0004875</v>
          </cell>
          <cell r="C3178" t="str">
            <v>02.02.28.002</v>
          </cell>
        </row>
        <row r="3179">
          <cell r="B3179" t="str">
            <v>SCS0005054</v>
          </cell>
          <cell r="C3179" t="str">
            <v>02.02.28.003</v>
          </cell>
        </row>
        <row r="3180">
          <cell r="B3180" t="str">
            <v>SCS0004874</v>
          </cell>
          <cell r="C3180" t="str">
            <v>02.02.28.004</v>
          </cell>
        </row>
        <row r="3181">
          <cell r="B3181" t="str">
            <v>SCS0005590</v>
          </cell>
          <cell r="C3181" t="str">
            <v>02.02.28.005</v>
          </cell>
        </row>
        <row r="3182">
          <cell r="B3182" t="str">
            <v>SCS0004873</v>
          </cell>
          <cell r="C3182" t="str">
            <v>02.02.28.006</v>
          </cell>
        </row>
        <row r="3183">
          <cell r="B3183" t="str">
            <v>SCS0004872</v>
          </cell>
          <cell r="C3183" t="str">
            <v>02.02.28.007</v>
          </cell>
        </row>
        <row r="3184">
          <cell r="B3184" t="str">
            <v>SCS0004871</v>
          </cell>
          <cell r="C3184" t="str">
            <v>02.02.28.008</v>
          </cell>
        </row>
        <row r="3185">
          <cell r="B3185" t="str">
            <v>SCS0004870</v>
          </cell>
          <cell r="C3185" t="str">
            <v>02.02.28.009</v>
          </cell>
        </row>
        <row r="3186">
          <cell r="B3186" t="str">
            <v>SCS0004869</v>
          </cell>
          <cell r="C3186" t="str">
            <v>02.02.28.010</v>
          </cell>
        </row>
        <row r="3187">
          <cell r="B3187" t="str">
            <v>SCS0004868</v>
          </cell>
          <cell r="C3187" t="str">
            <v>02.02.28.011</v>
          </cell>
        </row>
        <row r="3188">
          <cell r="B3188" t="str">
            <v>SCS0004867</v>
          </cell>
          <cell r="C3188" t="str">
            <v>02.02.28.012</v>
          </cell>
        </row>
        <row r="3189">
          <cell r="B3189" t="str">
            <v>SCS0004866</v>
          </cell>
          <cell r="C3189" t="str">
            <v>02.02.28.013</v>
          </cell>
        </row>
        <row r="3190">
          <cell r="B3190" t="str">
            <v>SCS0004865</v>
          </cell>
          <cell r="C3190" t="str">
            <v>02.02.28.014</v>
          </cell>
        </row>
        <row r="3191">
          <cell r="B3191" t="str">
            <v>SCS0004864</v>
          </cell>
          <cell r="C3191" t="str">
            <v>02.02.28.015</v>
          </cell>
        </row>
        <row r="3192">
          <cell r="B3192" t="str">
            <v>SCS0004863</v>
          </cell>
          <cell r="C3192" t="str">
            <v>02.02.28.016</v>
          </cell>
        </row>
        <row r="3193">
          <cell r="B3193" t="str">
            <v>SCS0004862</v>
          </cell>
          <cell r="C3193" t="str">
            <v>02.02.28.018</v>
          </cell>
        </row>
        <row r="3194">
          <cell r="B3194" t="str">
            <v>SCS0004861</v>
          </cell>
          <cell r="C3194" t="str">
            <v>02.02.28.019</v>
          </cell>
        </row>
        <row r="3195">
          <cell r="B3195" t="str">
            <v>SCS0004860</v>
          </cell>
          <cell r="C3195" t="str">
            <v>02.02.28.020</v>
          </cell>
        </row>
        <row r="3196">
          <cell r="B3196" t="str">
            <v>SCS0004859</v>
          </cell>
          <cell r="C3196" t="str">
            <v>02.02.28.021</v>
          </cell>
        </row>
        <row r="3197">
          <cell r="B3197" t="str">
            <v>SCS0004858</v>
          </cell>
          <cell r="C3197" t="str">
            <v>02.02.28.022</v>
          </cell>
        </row>
        <row r="3198">
          <cell r="B3198" t="str">
            <v>SCS0004857</v>
          </cell>
          <cell r="C3198" t="str">
            <v>02.02.28.023</v>
          </cell>
        </row>
        <row r="3199">
          <cell r="B3199" t="str">
            <v>SCS0004856</v>
          </cell>
          <cell r="C3199" t="str">
            <v>02.02.28.024</v>
          </cell>
        </row>
        <row r="3200">
          <cell r="B3200" t="str">
            <v>SCS0004855</v>
          </cell>
          <cell r="C3200" t="str">
            <v>02.02.28.025</v>
          </cell>
        </row>
        <row r="3201">
          <cell r="B3201" t="str">
            <v>SCS0004854</v>
          </cell>
          <cell r="C3201" t="str">
            <v>02.02.28.026</v>
          </cell>
        </row>
        <row r="3202">
          <cell r="B3202" t="str">
            <v>SCS0004853</v>
          </cell>
          <cell r="C3202" t="str">
            <v>02.02.28.027</v>
          </cell>
        </row>
        <row r="3203">
          <cell r="B3203" t="str">
            <v>SCS0004852</v>
          </cell>
          <cell r="C3203" t="str">
            <v>02.02.28.028</v>
          </cell>
        </row>
        <row r="3204">
          <cell r="B3204" t="str">
            <v>SCS0005075</v>
          </cell>
          <cell r="C3204" t="str">
            <v>02.02.28.029</v>
          </cell>
        </row>
        <row r="3205">
          <cell r="B3205" t="str">
            <v>SCS0004697</v>
          </cell>
          <cell r="C3205" t="str">
            <v>02.02.28.030</v>
          </cell>
        </row>
        <row r="3206">
          <cell r="B3206" t="str">
            <v>SCS0004696</v>
          </cell>
          <cell r="C3206" t="str">
            <v>02.02.28.031</v>
          </cell>
        </row>
        <row r="3207">
          <cell r="B3207" t="str">
            <v>SCS0004851</v>
          </cell>
          <cell r="C3207" t="str">
            <v>02.02.28.032</v>
          </cell>
        </row>
        <row r="3208">
          <cell r="B3208" t="str">
            <v>SCS0004850</v>
          </cell>
          <cell r="C3208" t="str">
            <v>02.02.28.033</v>
          </cell>
        </row>
        <row r="3209">
          <cell r="B3209" t="str">
            <v>SCS0004705</v>
          </cell>
          <cell r="C3209" t="str">
            <v>02.02.28.035</v>
          </cell>
        </row>
        <row r="3210">
          <cell r="B3210" t="str">
            <v>SCS0004704</v>
          </cell>
          <cell r="C3210" t="str">
            <v>02.02.28.036</v>
          </cell>
        </row>
        <row r="3211">
          <cell r="B3211" t="str">
            <v>SCS0005071</v>
          </cell>
          <cell r="C3211" t="str">
            <v>02.02.28.037</v>
          </cell>
        </row>
        <row r="3212">
          <cell r="B3212" t="str">
            <v>SCS0005072</v>
          </cell>
          <cell r="C3212" t="str">
            <v>02.02.28.038</v>
          </cell>
        </row>
        <row r="3213">
          <cell r="B3213" t="str">
            <v>SCS0004708</v>
          </cell>
          <cell r="C3213" t="str">
            <v>02.02.28.039</v>
          </cell>
        </row>
        <row r="3214">
          <cell r="B3214" t="str">
            <v>SCS0004709</v>
          </cell>
          <cell r="C3214" t="str">
            <v>02.02.28.040</v>
          </cell>
        </row>
        <row r="3215">
          <cell r="B3215" t="str">
            <v>SCS0005106</v>
          </cell>
          <cell r="C3215" t="str">
            <v>02.02.28.041</v>
          </cell>
        </row>
        <row r="3216">
          <cell r="B3216" t="str">
            <v>SCS0005109</v>
          </cell>
          <cell r="C3216" t="str">
            <v>02.02.28.043</v>
          </cell>
        </row>
        <row r="3217">
          <cell r="B3217" t="str">
            <v>SCS0005096</v>
          </cell>
          <cell r="C3217" t="str">
            <v>02.02.28.044</v>
          </cell>
        </row>
        <row r="3218">
          <cell r="B3218" t="str">
            <v>SCS0004719</v>
          </cell>
          <cell r="C3218" t="str">
            <v>02.02.28.046</v>
          </cell>
        </row>
        <row r="3219">
          <cell r="B3219" t="str">
            <v>SCS0005077</v>
          </cell>
          <cell r="C3219" t="str">
            <v>02.02.28.047</v>
          </cell>
        </row>
        <row r="3220">
          <cell r="B3220" t="str">
            <v>SCS0005078</v>
          </cell>
          <cell r="C3220" t="str">
            <v>02.02.28.048</v>
          </cell>
        </row>
        <row r="3221">
          <cell r="C3221" t="str">
            <v>02.02.28.049</v>
          </cell>
        </row>
        <row r="3222">
          <cell r="B3222" t="str">
            <v>SCS0005074</v>
          </cell>
          <cell r="C3222" t="str">
            <v>02.02.28.050</v>
          </cell>
        </row>
        <row r="3223">
          <cell r="B3223" t="str">
            <v>SCS0005073</v>
          </cell>
          <cell r="C3223" t="str">
            <v>02.02.28.051</v>
          </cell>
        </row>
        <row r="3224">
          <cell r="B3224" t="str">
            <v>SCS0005095</v>
          </cell>
          <cell r="C3224" t="str">
            <v>02.02.28.052</v>
          </cell>
        </row>
        <row r="3225">
          <cell r="B3225" t="str">
            <v>SCS0004706</v>
          </cell>
          <cell r="C3225" t="str">
            <v>02.02.28.053</v>
          </cell>
        </row>
        <row r="3226">
          <cell r="B3226" t="str">
            <v>SCS0005092</v>
          </cell>
          <cell r="C3226" t="str">
            <v>02.02.28.057</v>
          </cell>
        </row>
        <row r="3227">
          <cell r="B3227" t="str">
            <v>SCS0004724</v>
          </cell>
          <cell r="C3227" t="str">
            <v>02.02.28.058</v>
          </cell>
        </row>
        <row r="3228">
          <cell r="B3228" t="str">
            <v>SCS0004849</v>
          </cell>
          <cell r="C3228" t="str">
            <v>02.02.29.024</v>
          </cell>
        </row>
        <row r="3229">
          <cell r="B3229" t="str">
            <v>SCS0004848</v>
          </cell>
          <cell r="C3229" t="str">
            <v>02.02.31.010</v>
          </cell>
        </row>
        <row r="3230">
          <cell r="B3230" t="str">
            <v>SCS0004847</v>
          </cell>
          <cell r="C3230" t="str">
            <v>02.02.31.011</v>
          </cell>
        </row>
        <row r="3231">
          <cell r="B3231" t="str">
            <v>SCS0004846</v>
          </cell>
          <cell r="C3231" t="str">
            <v>02.02.31.012</v>
          </cell>
        </row>
        <row r="3232">
          <cell r="B3232" t="str">
            <v>SCS0004845</v>
          </cell>
          <cell r="C3232" t="str">
            <v>02.02.31.013</v>
          </cell>
        </row>
        <row r="3233">
          <cell r="B3233" t="str">
            <v>SCS0004846</v>
          </cell>
          <cell r="C3233" t="str">
            <v>02.03.26.098</v>
          </cell>
        </row>
        <row r="3234">
          <cell r="B3234" t="str">
            <v>SCS0004845</v>
          </cell>
          <cell r="C3234" t="str">
            <v>02.03.26.097</v>
          </cell>
        </row>
        <row r="3235">
          <cell r="B3235" t="str">
            <v>SCS0004844</v>
          </cell>
          <cell r="C3235" t="str">
            <v>02.03.26.094</v>
          </cell>
        </row>
        <row r="3236">
          <cell r="B3236" t="str">
            <v>SCS0004844</v>
          </cell>
          <cell r="C3236" t="str">
            <v>02.02.31.014</v>
          </cell>
        </row>
        <row r="3237">
          <cell r="B3237" t="str">
            <v>SHT0001376</v>
          </cell>
          <cell r="C3237" t="str">
            <v>02.03.26.095</v>
          </cell>
        </row>
        <row r="3238">
          <cell r="B3238" t="str">
            <v>SHT0001376</v>
          </cell>
          <cell r="C3238" t="str">
            <v>02.02.31.015</v>
          </cell>
        </row>
        <row r="3239">
          <cell r="B3239" t="str">
            <v>SCS0004843</v>
          </cell>
          <cell r="C3239" t="str">
            <v>02.02.31.016</v>
          </cell>
        </row>
        <row r="3240">
          <cell r="B3240" t="str">
            <v>SCS0004843</v>
          </cell>
          <cell r="C3240" t="str">
            <v>02.03.26.096</v>
          </cell>
        </row>
        <row r="3241">
          <cell r="B3241" t="str">
            <v>SCS0004842</v>
          </cell>
          <cell r="C3241" t="str">
            <v>02.03.26.093</v>
          </cell>
        </row>
        <row r="3242">
          <cell r="B3242" t="str">
            <v>SCS0004842</v>
          </cell>
          <cell r="C3242" t="str">
            <v>02.02.31.019</v>
          </cell>
        </row>
        <row r="3243">
          <cell r="B3243" t="str">
            <v>SHT0001258</v>
          </cell>
          <cell r="C3243" t="str">
            <v>02.02.31.020</v>
          </cell>
        </row>
        <row r="3244">
          <cell r="B3244" t="str">
            <v>SHT0001907</v>
          </cell>
          <cell r="C3244" t="str">
            <v>02.02.31.021</v>
          </cell>
        </row>
        <row r="3245">
          <cell r="B3245" t="str">
            <v>SHT0001926</v>
          </cell>
          <cell r="C3245" t="str">
            <v>02.02.31.022</v>
          </cell>
        </row>
        <row r="3246">
          <cell r="B3246" t="str">
            <v>SHT0001927</v>
          </cell>
          <cell r="C3246" t="str">
            <v>02.02.31.023</v>
          </cell>
        </row>
        <row r="3247">
          <cell r="B3247" t="str">
            <v>SHT0001928</v>
          </cell>
          <cell r="C3247" t="str">
            <v>02.02.31.024</v>
          </cell>
        </row>
        <row r="3248">
          <cell r="B3248" t="str">
            <v>SHT0001933</v>
          </cell>
          <cell r="C3248" t="str">
            <v>02.02.31.025</v>
          </cell>
        </row>
        <row r="3249">
          <cell r="B3249" t="str">
            <v>SHT0001972</v>
          </cell>
          <cell r="C3249" t="str">
            <v>02.02.31.026</v>
          </cell>
        </row>
        <row r="3250">
          <cell r="B3250" t="str">
            <v>SHT0002033</v>
          </cell>
          <cell r="C3250" t="str">
            <v>02.02.31.027</v>
          </cell>
        </row>
        <row r="3251">
          <cell r="B3251" t="str">
            <v>SHT0002034</v>
          </cell>
          <cell r="C3251" t="str">
            <v>02.02.31.028</v>
          </cell>
        </row>
        <row r="3252">
          <cell r="B3252" t="str">
            <v>SHT0001930</v>
          </cell>
          <cell r="C3252" t="str">
            <v>02.02.31.029</v>
          </cell>
        </row>
        <row r="3253">
          <cell r="B3253" t="str">
            <v>SHT0002035</v>
          </cell>
          <cell r="C3253" t="str">
            <v>02.02.31.030</v>
          </cell>
        </row>
        <row r="3254">
          <cell r="B3254" t="str">
            <v>SCS0004841</v>
          </cell>
          <cell r="C3254" t="str">
            <v>02.02.33.001</v>
          </cell>
        </row>
        <row r="3255">
          <cell r="B3255" t="str">
            <v>SCS0004840</v>
          </cell>
          <cell r="C3255" t="str">
            <v>02.02.33.002</v>
          </cell>
        </row>
        <row r="3256">
          <cell r="B3256" t="str">
            <v>SCS0004839</v>
          </cell>
          <cell r="C3256" t="str">
            <v>02.02.33.003</v>
          </cell>
        </row>
        <row r="3257">
          <cell r="B3257" t="str">
            <v>SCS0004839</v>
          </cell>
          <cell r="C3257" t="str">
            <v>02.03.29.166</v>
          </cell>
        </row>
        <row r="3258">
          <cell r="C3258" t="str">
            <v>02.02.33.004</v>
          </cell>
        </row>
        <row r="3259">
          <cell r="B3259" t="str">
            <v>SCS0004838</v>
          </cell>
          <cell r="C3259" t="str">
            <v>02.02.33.005</v>
          </cell>
        </row>
        <row r="3260">
          <cell r="B3260" t="str">
            <v>SCS0004837</v>
          </cell>
          <cell r="C3260" t="str">
            <v>02.02.33.006</v>
          </cell>
        </row>
        <row r="3261">
          <cell r="B3261" t="str">
            <v>SCS0004836</v>
          </cell>
          <cell r="C3261" t="str">
            <v>02.02.33.007</v>
          </cell>
        </row>
        <row r="3262">
          <cell r="B3262" t="str">
            <v>SCS0004835</v>
          </cell>
          <cell r="C3262" t="str">
            <v>02.02.33.008</v>
          </cell>
        </row>
        <row r="3263">
          <cell r="B3263" t="str">
            <v>SCS0004834</v>
          </cell>
          <cell r="C3263" t="str">
            <v>02.02.33.009</v>
          </cell>
        </row>
        <row r="3264">
          <cell r="B3264" t="str">
            <v>SCS0004833</v>
          </cell>
          <cell r="C3264" t="str">
            <v>02.02.33.010</v>
          </cell>
        </row>
        <row r="3265">
          <cell r="B3265" t="str">
            <v>SCS0004832</v>
          </cell>
          <cell r="C3265" t="str">
            <v>02.02.34.001</v>
          </cell>
        </row>
        <row r="3266">
          <cell r="B3266" t="str">
            <v>SCS0004831</v>
          </cell>
          <cell r="C3266" t="str">
            <v>02.02.34.002</v>
          </cell>
        </row>
        <row r="3267">
          <cell r="B3267" t="str">
            <v>SCS0004830</v>
          </cell>
          <cell r="C3267" t="str">
            <v>02.02.34.003</v>
          </cell>
        </row>
        <row r="3268">
          <cell r="B3268" t="str">
            <v>SCS0004829</v>
          </cell>
          <cell r="C3268" t="str">
            <v>02.02.34.004</v>
          </cell>
        </row>
        <row r="3269">
          <cell r="B3269" t="str">
            <v>SCS0004828</v>
          </cell>
          <cell r="C3269" t="str">
            <v>02.02.34.005</v>
          </cell>
        </row>
        <row r="3270">
          <cell r="B3270" t="str">
            <v>SCS0004827</v>
          </cell>
          <cell r="C3270" t="str">
            <v>02.02.34.006</v>
          </cell>
        </row>
        <row r="3271">
          <cell r="B3271" t="str">
            <v>SCS0004826</v>
          </cell>
          <cell r="C3271" t="str">
            <v>02.02.34.007</v>
          </cell>
        </row>
        <row r="3272">
          <cell r="B3272" t="str">
            <v>SCS0004825</v>
          </cell>
          <cell r="C3272" t="str">
            <v>02.02.34.008</v>
          </cell>
        </row>
        <row r="3273">
          <cell r="B3273" t="str">
            <v>SCS0004824</v>
          </cell>
          <cell r="C3273" t="str">
            <v>02.02.34.010</v>
          </cell>
        </row>
        <row r="3274">
          <cell r="B3274" t="str">
            <v>SCS0004823</v>
          </cell>
          <cell r="C3274" t="str">
            <v>02.02.34.011</v>
          </cell>
        </row>
        <row r="3275">
          <cell r="B3275" t="str">
            <v>SCS0004822</v>
          </cell>
          <cell r="C3275" t="str">
            <v>02.02.34.012</v>
          </cell>
        </row>
        <row r="3276">
          <cell r="B3276" t="str">
            <v>SCS0004821</v>
          </cell>
          <cell r="C3276" t="str">
            <v>02.02.34.013</v>
          </cell>
        </row>
        <row r="3277">
          <cell r="B3277" t="str">
            <v>SCS0004820</v>
          </cell>
          <cell r="C3277" t="str">
            <v>02.02.34.014</v>
          </cell>
        </row>
        <row r="3278">
          <cell r="B3278" t="str">
            <v>SCS0004819</v>
          </cell>
          <cell r="C3278" t="str">
            <v>02.02.34.015</v>
          </cell>
        </row>
        <row r="3279">
          <cell r="B3279" t="str">
            <v>SCS0004818</v>
          </cell>
          <cell r="C3279" t="str">
            <v>02.02.34.016</v>
          </cell>
        </row>
        <row r="3280">
          <cell r="B3280" t="str">
            <v>SCS0004817</v>
          </cell>
          <cell r="C3280" t="str">
            <v>02.02.34.017</v>
          </cell>
        </row>
        <row r="3281">
          <cell r="B3281" t="str">
            <v>SCS0004816</v>
          </cell>
          <cell r="C3281" t="str">
            <v>02.02.34.018</v>
          </cell>
        </row>
        <row r="3282">
          <cell r="B3282" t="str">
            <v>SCS0004815</v>
          </cell>
          <cell r="C3282" t="str">
            <v>02.02.34.019</v>
          </cell>
        </row>
        <row r="3283">
          <cell r="B3283" t="str">
            <v>SCS0004814</v>
          </cell>
          <cell r="C3283" t="str">
            <v>02.02.34.020</v>
          </cell>
        </row>
        <row r="3284">
          <cell r="B3284" t="str">
            <v>SCS0004813</v>
          </cell>
          <cell r="C3284" t="str">
            <v>02.02.34.021</v>
          </cell>
        </row>
        <row r="3285">
          <cell r="B3285" t="str">
            <v>SCS0004812</v>
          </cell>
          <cell r="C3285" t="str">
            <v>02.02.34.022</v>
          </cell>
        </row>
        <row r="3286">
          <cell r="B3286" t="str">
            <v>SCS0004811</v>
          </cell>
          <cell r="C3286" t="str">
            <v>02.02.34.023</v>
          </cell>
        </row>
        <row r="3287">
          <cell r="B3287" t="str">
            <v>SCS0004810</v>
          </cell>
          <cell r="C3287" t="str">
            <v>02.02.34.024</v>
          </cell>
        </row>
        <row r="3288">
          <cell r="B3288" t="str">
            <v>SCS0004809</v>
          </cell>
          <cell r="C3288" t="str">
            <v>02.02.34.025</v>
          </cell>
        </row>
        <row r="3289">
          <cell r="B3289" t="str">
            <v>SCS0004808</v>
          </cell>
          <cell r="C3289" t="str">
            <v>02.02.34.026</v>
          </cell>
        </row>
        <row r="3290">
          <cell r="B3290" t="str">
            <v>SCS0004807</v>
          </cell>
          <cell r="C3290" t="str">
            <v>02.02.34.027</v>
          </cell>
        </row>
        <row r="3291">
          <cell r="B3291" t="str">
            <v>SCS0004806</v>
          </cell>
          <cell r="C3291" t="str">
            <v>02.02.34.028</v>
          </cell>
        </row>
        <row r="3292">
          <cell r="B3292" t="str">
            <v>SCS0004805</v>
          </cell>
          <cell r="C3292" t="str">
            <v>02.02.34.029</v>
          </cell>
        </row>
        <row r="3293">
          <cell r="B3293" t="str">
            <v>SCS0004804</v>
          </cell>
          <cell r="C3293" t="str">
            <v>02.02.34.030</v>
          </cell>
        </row>
        <row r="3294">
          <cell r="B3294" t="str">
            <v>SCS0004803</v>
          </cell>
          <cell r="C3294" t="str">
            <v>02.02.34.031</v>
          </cell>
        </row>
        <row r="3295">
          <cell r="B3295" t="str">
            <v>SCS0004802</v>
          </cell>
          <cell r="C3295" t="str">
            <v>02.02.34.032</v>
          </cell>
        </row>
        <row r="3296">
          <cell r="B3296" t="str">
            <v>SCS0004801</v>
          </cell>
          <cell r="C3296" t="str">
            <v>02.02.34.034</v>
          </cell>
        </row>
        <row r="3297">
          <cell r="B3297" t="str">
            <v>SHT0002007</v>
          </cell>
          <cell r="C3297" t="str">
            <v>02.02.35.004</v>
          </cell>
        </row>
        <row r="3298">
          <cell r="B3298" t="str">
            <v>SHT0002008</v>
          </cell>
          <cell r="C3298" t="str">
            <v>02.02.35.005</v>
          </cell>
        </row>
        <row r="3299">
          <cell r="B3299" t="str">
            <v>SHT0002009</v>
          </cell>
          <cell r="C3299" t="str">
            <v>02.02.35.007</v>
          </cell>
        </row>
        <row r="3300">
          <cell r="B3300" t="str">
            <v>SHT0001953</v>
          </cell>
          <cell r="C3300" t="str">
            <v>02.02.35.008</v>
          </cell>
        </row>
        <row r="3301">
          <cell r="B3301" t="str">
            <v>SHT0002010</v>
          </cell>
          <cell r="C3301" t="str">
            <v>02.02.35.009</v>
          </cell>
        </row>
        <row r="3302">
          <cell r="B3302" t="str">
            <v>SHT0001195</v>
          </cell>
          <cell r="C3302" t="str">
            <v>02.02.35.010</v>
          </cell>
        </row>
        <row r="3303">
          <cell r="B3303" t="str">
            <v>SHT0001194</v>
          </cell>
          <cell r="C3303" t="str">
            <v>02.02.35.011</v>
          </cell>
        </row>
        <row r="3304">
          <cell r="B3304" t="str">
            <v>SCS0005592</v>
          </cell>
          <cell r="C3304" t="str">
            <v>02.02.36.001</v>
          </cell>
        </row>
        <row r="3305">
          <cell r="B3305" t="str">
            <v>SCS0005593</v>
          </cell>
          <cell r="C3305" t="str">
            <v>02.02.36.002</v>
          </cell>
        </row>
        <row r="3306">
          <cell r="B3306" t="str">
            <v>SCS0005594</v>
          </cell>
          <cell r="C3306" t="str">
            <v>02.02.36.003</v>
          </cell>
        </row>
        <row r="3307">
          <cell r="B3307" t="str">
            <v>SCS0005595</v>
          </cell>
          <cell r="C3307" t="str">
            <v>02.02.36.004</v>
          </cell>
        </row>
        <row r="3308">
          <cell r="B3308" t="str">
            <v>SCS0005596</v>
          </cell>
          <cell r="C3308" t="str">
            <v>02.02.36.005</v>
          </cell>
        </row>
        <row r="3309">
          <cell r="B3309" t="str">
            <v>SCS0005597</v>
          </cell>
          <cell r="C3309" t="str">
            <v>02.02.36.006</v>
          </cell>
        </row>
        <row r="3310">
          <cell r="B3310" t="str">
            <v>SCS0005573</v>
          </cell>
          <cell r="C3310" t="str">
            <v>02.02.36.007</v>
          </cell>
        </row>
        <row r="3311">
          <cell r="B3311" t="str">
            <v>SHT0002011</v>
          </cell>
          <cell r="C3311" t="str">
            <v>02.02.37.001</v>
          </cell>
        </row>
        <row r="3312">
          <cell r="B3312" t="str">
            <v>SLT0002006</v>
          </cell>
          <cell r="C3312" t="str">
            <v>02.02.39.001</v>
          </cell>
        </row>
        <row r="3313">
          <cell r="B3313" t="str">
            <v>SLT0002007</v>
          </cell>
          <cell r="C3313" t="str">
            <v>02.02.39.002</v>
          </cell>
        </row>
        <row r="3314">
          <cell r="B3314" t="str">
            <v>SLT0002008</v>
          </cell>
          <cell r="C3314" t="str">
            <v>02.02.39.003</v>
          </cell>
        </row>
        <row r="3315">
          <cell r="B3315" t="str">
            <v>SCS0005557</v>
          </cell>
          <cell r="C3315" t="str">
            <v>02.02.40.001</v>
          </cell>
        </row>
        <row r="3316">
          <cell r="B3316" t="str">
            <v>SCS0005558</v>
          </cell>
          <cell r="C3316" t="str">
            <v>02.02.40.002</v>
          </cell>
        </row>
        <row r="3317">
          <cell r="B3317" t="str">
            <v>SCS0005559</v>
          </cell>
          <cell r="C3317" t="str">
            <v>02.02.40.003</v>
          </cell>
        </row>
        <row r="3318">
          <cell r="B3318" t="str">
            <v>SCS0005560</v>
          </cell>
          <cell r="C3318" t="str">
            <v>02.02.40.004</v>
          </cell>
        </row>
        <row r="3319">
          <cell r="B3319" t="str">
            <v>SCS0005561</v>
          </cell>
          <cell r="C3319" t="str">
            <v>02.02.40.005</v>
          </cell>
        </row>
        <row r="3320">
          <cell r="B3320" t="str">
            <v>BFA0000417</v>
          </cell>
          <cell r="C3320" t="str">
            <v>02.03.02.024</v>
          </cell>
        </row>
        <row r="3321">
          <cell r="C3321" t="str">
            <v>02.03.02.025</v>
          </cell>
        </row>
        <row r="3322">
          <cell r="B3322" t="str">
            <v>BFA0000415</v>
          </cell>
          <cell r="C3322" t="str">
            <v>02.03.02.035</v>
          </cell>
        </row>
        <row r="3323">
          <cell r="B3323" t="str">
            <v>BSP0000057</v>
          </cell>
          <cell r="C3323" t="str">
            <v>02.03.02.043</v>
          </cell>
        </row>
        <row r="3324">
          <cell r="B3324" t="str">
            <v>SHT0001191</v>
          </cell>
          <cell r="C3324" t="str">
            <v>02.03.02.044</v>
          </cell>
        </row>
        <row r="3325">
          <cell r="B3325" t="str">
            <v>BAS0000049</v>
          </cell>
          <cell r="C3325" t="str">
            <v>02.03.02.046</v>
          </cell>
        </row>
        <row r="3326">
          <cell r="B3326" t="str">
            <v>BAS0000048</v>
          </cell>
          <cell r="C3326" t="str">
            <v>02.03.02.047</v>
          </cell>
        </row>
        <row r="3327">
          <cell r="B3327" t="str">
            <v>SHT0001190</v>
          </cell>
          <cell r="C3327" t="str">
            <v>02.03.03.003</v>
          </cell>
        </row>
        <row r="3328">
          <cell r="B3328" t="str">
            <v>SHT0001189</v>
          </cell>
          <cell r="C3328" t="str">
            <v>02.03.03.004</v>
          </cell>
        </row>
        <row r="3329">
          <cell r="B3329" t="str">
            <v>SHT0001188</v>
          </cell>
          <cell r="C3329" t="str">
            <v>02.03.03.007A</v>
          </cell>
        </row>
        <row r="3330">
          <cell r="B3330" t="str">
            <v>SHT0001187</v>
          </cell>
          <cell r="C3330" t="str">
            <v>02.03.03.008B</v>
          </cell>
        </row>
        <row r="3331">
          <cell r="B3331" t="str">
            <v>BAS0000047</v>
          </cell>
          <cell r="C3331" t="str">
            <v>02.03.03.011</v>
          </cell>
        </row>
        <row r="3332">
          <cell r="B3332" t="str">
            <v>SHT0001186</v>
          </cell>
          <cell r="C3332" t="str">
            <v>02.03.03.012</v>
          </cell>
        </row>
        <row r="3333">
          <cell r="B3333" t="str">
            <v>BAS0000046</v>
          </cell>
          <cell r="C3333" t="str">
            <v>02.03.03.013</v>
          </cell>
        </row>
        <row r="3334">
          <cell r="B3334" t="str">
            <v>BFA0000413</v>
          </cell>
          <cell r="C3334" t="str">
            <v>02.03.03.015</v>
          </cell>
        </row>
        <row r="3335">
          <cell r="B3335" t="str">
            <v>SHT0001185</v>
          </cell>
          <cell r="C3335" t="str">
            <v>02.03.03.017A</v>
          </cell>
        </row>
        <row r="3336">
          <cell r="B3336" t="str">
            <v>BAS0000045</v>
          </cell>
          <cell r="C3336" t="str">
            <v>02.03.03.018</v>
          </cell>
        </row>
        <row r="3337">
          <cell r="B3337" t="str">
            <v>BFA0000412</v>
          </cell>
          <cell r="C3337" t="str">
            <v>02.03.03.019A</v>
          </cell>
        </row>
        <row r="3338">
          <cell r="B3338" t="str">
            <v>BFA0000411</v>
          </cell>
          <cell r="C3338" t="str">
            <v>02.03.03.022A</v>
          </cell>
        </row>
        <row r="3339">
          <cell r="B3339" t="str">
            <v>BFA0000410</v>
          </cell>
          <cell r="C3339" t="str">
            <v>02.03.03.025</v>
          </cell>
        </row>
        <row r="3340">
          <cell r="B3340" t="str">
            <v>SHT0001256</v>
          </cell>
          <cell r="C3340" t="str">
            <v>02.03.03.025A</v>
          </cell>
        </row>
        <row r="3341">
          <cell r="B3341" t="str">
            <v>BPC0000049</v>
          </cell>
          <cell r="C3341" t="str">
            <v>02.03.03.027</v>
          </cell>
        </row>
        <row r="3342">
          <cell r="B3342" t="str">
            <v>BPC0000004</v>
          </cell>
          <cell r="C3342" t="str">
            <v>02.03.03.028</v>
          </cell>
        </row>
        <row r="3343">
          <cell r="B3343" t="str">
            <v>BPC0000037</v>
          </cell>
          <cell r="C3343" t="str">
            <v>02.03.03.028A</v>
          </cell>
        </row>
        <row r="3344">
          <cell r="B3344" t="str">
            <v>BAS0000044</v>
          </cell>
          <cell r="C3344" t="str">
            <v>02.03.03.030</v>
          </cell>
        </row>
        <row r="3345">
          <cell r="B3345" t="str">
            <v>SHT0001398</v>
          </cell>
          <cell r="C3345" t="str">
            <v>02.03.03.030</v>
          </cell>
        </row>
        <row r="3346">
          <cell r="B3346" t="str">
            <v>BAS0000043</v>
          </cell>
          <cell r="C3346" t="str">
            <v>02.03.03.031</v>
          </cell>
        </row>
        <row r="3347">
          <cell r="C3347" t="str">
            <v>02.03.03.032</v>
          </cell>
        </row>
        <row r="3348">
          <cell r="B3348" t="str">
            <v>BFA0000408</v>
          </cell>
          <cell r="C3348" t="str">
            <v>02.03.03.033</v>
          </cell>
        </row>
        <row r="3349">
          <cell r="B3349" t="str">
            <v>BSP0000053</v>
          </cell>
          <cell r="C3349" t="str">
            <v>02.03.03.035</v>
          </cell>
        </row>
        <row r="3350">
          <cell r="B3350" t="str">
            <v>BFA0000406</v>
          </cell>
          <cell r="C3350" t="str">
            <v>02.03.03.038</v>
          </cell>
        </row>
        <row r="3351">
          <cell r="B3351" t="str">
            <v>BFA0000405</v>
          </cell>
          <cell r="C3351" t="str">
            <v>02.03.03.041</v>
          </cell>
        </row>
        <row r="3352">
          <cell r="B3352" t="str">
            <v>SHT0001536</v>
          </cell>
          <cell r="C3352" t="str">
            <v>02.03.03.042A</v>
          </cell>
        </row>
        <row r="3353">
          <cell r="B3353" t="str">
            <v>BFA0000404</v>
          </cell>
          <cell r="C3353" t="str">
            <v>02.03.03.043</v>
          </cell>
        </row>
        <row r="3354">
          <cell r="B3354" t="str">
            <v>BSP0000052</v>
          </cell>
          <cell r="C3354" t="str">
            <v>02.03.03.048A</v>
          </cell>
        </row>
        <row r="3355">
          <cell r="B3355" t="str">
            <v>SHT0001245</v>
          </cell>
          <cell r="C3355" t="str">
            <v>02.03.03.054</v>
          </cell>
        </row>
        <row r="3356">
          <cell r="B3356" t="str">
            <v>SHT0001184</v>
          </cell>
          <cell r="C3356" t="str">
            <v>02.03.03.054A</v>
          </cell>
        </row>
        <row r="3357">
          <cell r="B3357" t="str">
            <v>SHT0001183</v>
          </cell>
          <cell r="C3357" t="str">
            <v>02.03.03.055</v>
          </cell>
        </row>
        <row r="3358">
          <cell r="B3358" t="str">
            <v>SHT0001182</v>
          </cell>
          <cell r="C3358" t="str">
            <v>02.03.03.056</v>
          </cell>
        </row>
        <row r="3359">
          <cell r="B3359" t="str">
            <v>SHT0001181</v>
          </cell>
          <cell r="C3359" t="str">
            <v>02.03.03.057</v>
          </cell>
        </row>
        <row r="3360">
          <cell r="B3360" t="str">
            <v>SHT0001180</v>
          </cell>
          <cell r="C3360" t="str">
            <v>02.03.03.059</v>
          </cell>
        </row>
        <row r="3361">
          <cell r="B3361" t="str">
            <v>BFA0000494</v>
          </cell>
          <cell r="C3361" t="str">
            <v>02.03.03.061</v>
          </cell>
        </row>
        <row r="3362">
          <cell r="B3362" t="str">
            <v>SHT0001179</v>
          </cell>
          <cell r="C3362" t="str">
            <v>02.03.03.068</v>
          </cell>
        </row>
        <row r="3363">
          <cell r="B3363" t="str">
            <v>BFA0000403</v>
          </cell>
          <cell r="C3363" t="str">
            <v>02.03.03.070</v>
          </cell>
        </row>
        <row r="3364">
          <cell r="B3364" t="str">
            <v>BAS0000042</v>
          </cell>
          <cell r="C3364" t="str">
            <v>02.03.03.071</v>
          </cell>
        </row>
        <row r="3365">
          <cell r="B3365" t="str">
            <v>SHT0000647</v>
          </cell>
          <cell r="C3365" t="str">
            <v>02.03.03.072</v>
          </cell>
        </row>
        <row r="3366">
          <cell r="B3366" t="str">
            <v>SHT0001178</v>
          </cell>
          <cell r="C3366" t="str">
            <v>02.03.03.073</v>
          </cell>
        </row>
        <row r="3367">
          <cell r="B3367" t="str">
            <v>BFA0000402</v>
          </cell>
          <cell r="C3367" t="str">
            <v>02.03.03.079</v>
          </cell>
        </row>
        <row r="3368">
          <cell r="B3368" t="str">
            <v>BFA0000401</v>
          </cell>
          <cell r="C3368" t="str">
            <v>02.03.03.080</v>
          </cell>
        </row>
        <row r="3369">
          <cell r="B3369" t="str">
            <v>SHT0001177</v>
          </cell>
          <cell r="C3369" t="str">
            <v>02.03.03.081</v>
          </cell>
        </row>
        <row r="3370">
          <cell r="B3370" t="str">
            <v>SHT0001176</v>
          </cell>
          <cell r="C3370" t="str">
            <v>02.03.03.082</v>
          </cell>
        </row>
        <row r="3371">
          <cell r="B3371" t="str">
            <v>SHT0001455</v>
          </cell>
          <cell r="C3371" t="str">
            <v>02.03.03.083</v>
          </cell>
        </row>
        <row r="3372">
          <cell r="B3372" t="str">
            <v>SHT0001174</v>
          </cell>
          <cell r="C3372" t="str">
            <v>02.03.03.084</v>
          </cell>
        </row>
        <row r="3373">
          <cell r="B3373" t="str">
            <v>SHT0001173</v>
          </cell>
          <cell r="C3373" t="str">
            <v>02.03.03.085</v>
          </cell>
        </row>
        <row r="3374">
          <cell r="B3374" t="str">
            <v>SHT0001172</v>
          </cell>
          <cell r="C3374" t="str">
            <v>02.03.03.086</v>
          </cell>
        </row>
        <row r="3375">
          <cell r="B3375" t="str">
            <v>SHT0001171</v>
          </cell>
          <cell r="C3375" t="str">
            <v>02.03.03.086A</v>
          </cell>
        </row>
        <row r="3376">
          <cell r="B3376" t="str">
            <v>SHT0001170</v>
          </cell>
          <cell r="C3376" t="str">
            <v>02.03.03.087</v>
          </cell>
        </row>
        <row r="3377">
          <cell r="B3377" t="str">
            <v>SHT0001169</v>
          </cell>
          <cell r="C3377" t="str">
            <v>02.03.03.088</v>
          </cell>
        </row>
        <row r="3378">
          <cell r="B3378" t="str">
            <v>SHT0001168</v>
          </cell>
          <cell r="C3378" t="str">
            <v>02.03.03.089</v>
          </cell>
        </row>
        <row r="3379">
          <cell r="B3379" t="str">
            <v>SHT0001167</v>
          </cell>
          <cell r="C3379" t="str">
            <v>02.03.03.090</v>
          </cell>
        </row>
        <row r="3380">
          <cell r="B3380" t="str">
            <v>SHT0001166</v>
          </cell>
          <cell r="C3380" t="str">
            <v>02.03.03.091</v>
          </cell>
        </row>
        <row r="3381">
          <cell r="B3381" t="str">
            <v>SHT0001165</v>
          </cell>
          <cell r="C3381" t="str">
            <v>02.03.03.092</v>
          </cell>
        </row>
        <row r="3382">
          <cell r="B3382" t="str">
            <v>SHT0001164</v>
          </cell>
          <cell r="C3382" t="str">
            <v>02.03.03.093</v>
          </cell>
        </row>
        <row r="3383">
          <cell r="B3383" t="str">
            <v>SHT0001163</v>
          </cell>
          <cell r="C3383" t="str">
            <v>02.03.03.094</v>
          </cell>
        </row>
        <row r="3384">
          <cell r="B3384" t="str">
            <v>SHT0001162</v>
          </cell>
          <cell r="C3384" t="str">
            <v>02.03.03.095</v>
          </cell>
        </row>
        <row r="3385">
          <cell r="B3385" t="str">
            <v>SHT0001161</v>
          </cell>
          <cell r="C3385" t="str">
            <v>02.03.03.096</v>
          </cell>
        </row>
        <row r="3386">
          <cell r="B3386" t="str">
            <v>SHT0001160</v>
          </cell>
          <cell r="C3386" t="str">
            <v>02.03.03.098</v>
          </cell>
        </row>
        <row r="3387">
          <cell r="B3387" t="str">
            <v>SHT0001159</v>
          </cell>
          <cell r="C3387" t="str">
            <v>02.03.03.099</v>
          </cell>
        </row>
        <row r="3388">
          <cell r="B3388" t="str">
            <v>SHT0001158</v>
          </cell>
          <cell r="C3388" t="str">
            <v>02.03.03.100</v>
          </cell>
        </row>
        <row r="3389">
          <cell r="B3389" t="str">
            <v>BPC0000002</v>
          </cell>
          <cell r="C3389" t="str">
            <v>02.03.03.102</v>
          </cell>
        </row>
        <row r="3390">
          <cell r="B3390" t="str">
            <v>BPC0000047</v>
          </cell>
          <cell r="C3390" t="str">
            <v>02.03.03.102A</v>
          </cell>
        </row>
        <row r="3391">
          <cell r="B3391" t="str">
            <v>BFA0000400</v>
          </cell>
          <cell r="C3391" t="str">
            <v>02.03.03.103</v>
          </cell>
        </row>
        <row r="3392">
          <cell r="B3392" t="str">
            <v>BFA0000399</v>
          </cell>
          <cell r="C3392" t="str">
            <v>02.03.03.104</v>
          </cell>
        </row>
        <row r="3393">
          <cell r="B3393" t="str">
            <v>BFA0000398</v>
          </cell>
          <cell r="C3393" t="str">
            <v>02.03.03.106</v>
          </cell>
        </row>
        <row r="3394">
          <cell r="B3394" t="str">
            <v>BFA0000397</v>
          </cell>
          <cell r="C3394" t="str">
            <v>02.03.03.107</v>
          </cell>
        </row>
        <row r="3395">
          <cell r="B3395" t="str">
            <v>BFA0000396</v>
          </cell>
          <cell r="C3395" t="str">
            <v>02.03.03.108</v>
          </cell>
        </row>
        <row r="3396">
          <cell r="B3396" t="str">
            <v>SHT0001157</v>
          </cell>
          <cell r="C3396" t="str">
            <v>02.03.03.109</v>
          </cell>
        </row>
        <row r="3397">
          <cell r="B3397" t="str">
            <v>SHT0001156</v>
          </cell>
          <cell r="C3397" t="str">
            <v>02.03.03.110</v>
          </cell>
        </row>
        <row r="3398">
          <cell r="B3398" t="str">
            <v>SHT0001247</v>
          </cell>
          <cell r="C3398" t="str">
            <v>02.03.03.110A</v>
          </cell>
        </row>
        <row r="3399">
          <cell r="B3399" t="str">
            <v>SHT0001155</v>
          </cell>
          <cell r="C3399" t="str">
            <v>02.03.03.111</v>
          </cell>
        </row>
        <row r="3400">
          <cell r="B3400" t="str">
            <v>SHT0001154</v>
          </cell>
          <cell r="C3400" t="str">
            <v>02.03.03.112</v>
          </cell>
        </row>
        <row r="3401">
          <cell r="B3401" t="str">
            <v>SHT0001153</v>
          </cell>
          <cell r="C3401" t="str">
            <v>02.03.03.113</v>
          </cell>
        </row>
        <row r="3402">
          <cell r="B3402" t="str">
            <v>SHT0001152</v>
          </cell>
          <cell r="C3402" t="str">
            <v>02.03.03.116</v>
          </cell>
        </row>
        <row r="3403">
          <cell r="B3403" t="str">
            <v>BFA0000087</v>
          </cell>
          <cell r="C3403" t="str">
            <v>02.03.03.117</v>
          </cell>
        </row>
        <row r="3404">
          <cell r="B3404" t="str">
            <v>BFA0000518</v>
          </cell>
          <cell r="C3404" t="str">
            <v>02.03.03.118</v>
          </cell>
        </row>
        <row r="3405">
          <cell r="B3405" t="str">
            <v>BFA0000395</v>
          </cell>
          <cell r="C3405" t="str">
            <v>02.03.03.119</v>
          </cell>
        </row>
        <row r="3406">
          <cell r="B3406" t="str">
            <v>BFA0000394</v>
          </cell>
          <cell r="C3406" t="str">
            <v>02.03.03.120</v>
          </cell>
        </row>
        <row r="3407">
          <cell r="B3407" t="str">
            <v>BSP0000051</v>
          </cell>
          <cell r="C3407" t="str">
            <v>02.03.03.121</v>
          </cell>
        </row>
        <row r="3408">
          <cell r="B3408" t="str">
            <v>BAS0000041</v>
          </cell>
          <cell r="C3408" t="str">
            <v>02.03.03.122</v>
          </cell>
        </row>
        <row r="3409">
          <cell r="B3409" t="str">
            <v>BAS0000040</v>
          </cell>
          <cell r="C3409" t="str">
            <v>02.03.03.124</v>
          </cell>
        </row>
        <row r="3410">
          <cell r="B3410" t="str">
            <v>BAS0000039</v>
          </cell>
          <cell r="C3410" t="str">
            <v>02.03.03.125</v>
          </cell>
        </row>
        <row r="3411">
          <cell r="B3411" t="str">
            <v>BFA0000393</v>
          </cell>
          <cell r="C3411" t="str">
            <v>02.03.03.126</v>
          </cell>
        </row>
        <row r="3412">
          <cell r="B3412" t="str">
            <v>BFA0000392</v>
          </cell>
          <cell r="C3412" t="str">
            <v>02.03.03.127</v>
          </cell>
        </row>
        <row r="3413">
          <cell r="B3413" t="str">
            <v>BFA0000699</v>
          </cell>
          <cell r="C3413" t="str">
            <v>02.03.03.128</v>
          </cell>
        </row>
        <row r="3414">
          <cell r="B3414" t="str">
            <v>BPC0000061</v>
          </cell>
          <cell r="C3414" t="str">
            <v>02.03.03.129</v>
          </cell>
        </row>
        <row r="3415">
          <cell r="B3415" t="str">
            <v>SHT0002036</v>
          </cell>
          <cell r="C3415" t="str">
            <v>02.03.04.025</v>
          </cell>
        </row>
        <row r="3416">
          <cell r="B3416" t="str">
            <v>SLT0001526</v>
          </cell>
          <cell r="C3416" t="str">
            <v>02.03.05.032</v>
          </cell>
        </row>
        <row r="3417">
          <cell r="B3417" t="str">
            <v>BFA0000391</v>
          </cell>
          <cell r="C3417" t="str">
            <v>02.03.05.066</v>
          </cell>
        </row>
        <row r="3418">
          <cell r="B3418" t="str">
            <v>BFA0000390</v>
          </cell>
          <cell r="C3418" t="str">
            <v>02.03.05.067</v>
          </cell>
        </row>
        <row r="3419">
          <cell r="B3419" t="str">
            <v>BSP0000079</v>
          </cell>
          <cell r="C3419" t="str">
            <v>02.03.05.102</v>
          </cell>
        </row>
        <row r="3420">
          <cell r="B3420" t="str">
            <v>SLT0002010</v>
          </cell>
          <cell r="C3420" t="str">
            <v>02.03.06.015</v>
          </cell>
        </row>
        <row r="3421">
          <cell r="B3421" t="str">
            <v>SLT0002011</v>
          </cell>
          <cell r="C3421" t="str">
            <v>02.03.06.016</v>
          </cell>
        </row>
        <row r="3422">
          <cell r="B3422" t="str">
            <v>SLT0002012</v>
          </cell>
          <cell r="C3422" t="str">
            <v>02.03.06.017</v>
          </cell>
        </row>
        <row r="3423">
          <cell r="B3423" t="str">
            <v>SLT0002013</v>
          </cell>
          <cell r="C3423" t="str">
            <v>02.03.06.018</v>
          </cell>
        </row>
        <row r="3424">
          <cell r="B3424" t="str">
            <v>SLT0002014</v>
          </cell>
          <cell r="C3424" t="str">
            <v>02.03.06.019</v>
          </cell>
        </row>
        <row r="3425">
          <cell r="B3425" t="str">
            <v>SLT0002015</v>
          </cell>
          <cell r="C3425" t="str">
            <v>02.03.06.020</v>
          </cell>
        </row>
        <row r="3426">
          <cell r="B3426" t="str">
            <v>SLT0002016</v>
          </cell>
          <cell r="C3426" t="str">
            <v>02.03.06.025</v>
          </cell>
        </row>
        <row r="3427">
          <cell r="B3427" t="str">
            <v>SLT0002017</v>
          </cell>
          <cell r="C3427" t="str">
            <v>02.03.06.026</v>
          </cell>
        </row>
        <row r="3428">
          <cell r="B3428" t="str">
            <v>SLT0002018</v>
          </cell>
          <cell r="C3428" t="str">
            <v>02.03.06.029</v>
          </cell>
        </row>
        <row r="3429">
          <cell r="B3429" t="str">
            <v>SLT0002019</v>
          </cell>
          <cell r="C3429" t="str">
            <v>02.03.06.032</v>
          </cell>
        </row>
        <row r="3430">
          <cell r="B3430" t="str">
            <v>SLT0002020</v>
          </cell>
          <cell r="C3430" t="str">
            <v>02.03.06.034</v>
          </cell>
        </row>
        <row r="3431">
          <cell r="B3431" t="str">
            <v>SLT0002021</v>
          </cell>
          <cell r="C3431" t="str">
            <v>02.03.06.036</v>
          </cell>
        </row>
        <row r="3432">
          <cell r="B3432" t="str">
            <v>SLT0002022</v>
          </cell>
          <cell r="C3432" t="str">
            <v>02.03.06.040</v>
          </cell>
        </row>
        <row r="3433">
          <cell r="B3433" t="str">
            <v>BFA0000389</v>
          </cell>
          <cell r="C3433" t="str">
            <v>02.03.07.001</v>
          </cell>
        </row>
        <row r="3434">
          <cell r="B3434" t="str">
            <v>SHT0001151</v>
          </cell>
          <cell r="C3434" t="str">
            <v>02.03.07.002</v>
          </cell>
        </row>
        <row r="3435">
          <cell r="B3435" t="str">
            <v>BFA0000388</v>
          </cell>
          <cell r="C3435" t="str">
            <v>02.03.07.003</v>
          </cell>
        </row>
        <row r="3436">
          <cell r="B3436" t="str">
            <v>BFA0000387</v>
          </cell>
          <cell r="C3436" t="str">
            <v>02.03.07.005</v>
          </cell>
        </row>
        <row r="3437">
          <cell r="B3437" t="str">
            <v>BFA0000386</v>
          </cell>
          <cell r="C3437" t="str">
            <v>02.03.07.005A</v>
          </cell>
        </row>
        <row r="3438">
          <cell r="B3438" t="str">
            <v>BAS0000038</v>
          </cell>
          <cell r="C3438" t="str">
            <v>02.03.07.006</v>
          </cell>
        </row>
        <row r="3439">
          <cell r="B3439" t="str">
            <v>BFA0000385</v>
          </cell>
          <cell r="C3439" t="str">
            <v>02.03.07.007</v>
          </cell>
        </row>
        <row r="3440">
          <cell r="B3440" t="str">
            <v>BFA0000384</v>
          </cell>
          <cell r="C3440" t="str">
            <v>02.03.07.008</v>
          </cell>
        </row>
        <row r="3441">
          <cell r="B3441" t="str">
            <v>BFA0000383</v>
          </cell>
          <cell r="C3441" t="str">
            <v>02.03.07.009</v>
          </cell>
        </row>
        <row r="3442">
          <cell r="B3442" t="str">
            <v>BFA0000382</v>
          </cell>
          <cell r="C3442" t="str">
            <v>02.03.07.009A</v>
          </cell>
        </row>
        <row r="3443">
          <cell r="B3443" t="str">
            <v>BAS0000037</v>
          </cell>
          <cell r="C3443" t="str">
            <v>02.03.07.010</v>
          </cell>
        </row>
        <row r="3444">
          <cell r="B3444" t="str">
            <v>BAS0000036</v>
          </cell>
          <cell r="C3444" t="str">
            <v>02.03.07.011C</v>
          </cell>
        </row>
        <row r="3445">
          <cell r="B3445" t="str">
            <v>SHT0001150</v>
          </cell>
          <cell r="C3445" t="str">
            <v>02.03.07.013</v>
          </cell>
        </row>
        <row r="3446">
          <cell r="B3446" t="str">
            <v>BFA0000381</v>
          </cell>
          <cell r="C3446" t="str">
            <v>02.03.07.015</v>
          </cell>
        </row>
        <row r="3447">
          <cell r="B3447" t="str">
            <v>BFA0000380</v>
          </cell>
          <cell r="C3447" t="str">
            <v>02.03.07.016</v>
          </cell>
        </row>
        <row r="3448">
          <cell r="B3448" t="str">
            <v>BFA0000379</v>
          </cell>
          <cell r="C3448" t="str">
            <v>02.03.07.017</v>
          </cell>
        </row>
        <row r="3449">
          <cell r="B3449" t="str">
            <v>SHT0001149</v>
          </cell>
          <cell r="C3449" t="str">
            <v>02.03.07.020A</v>
          </cell>
        </row>
        <row r="3450">
          <cell r="B3450" t="str">
            <v>SHT0001148</v>
          </cell>
          <cell r="C3450" t="str">
            <v>02.03.07.021</v>
          </cell>
        </row>
        <row r="3451">
          <cell r="B3451" t="str">
            <v>BFA0000378</v>
          </cell>
          <cell r="C3451" t="str">
            <v>02.03.07.024</v>
          </cell>
        </row>
        <row r="3452">
          <cell r="B3452" t="str">
            <v>SHT0001147</v>
          </cell>
          <cell r="C3452" t="str">
            <v>02.03.07.025</v>
          </cell>
        </row>
        <row r="3453">
          <cell r="B3453" t="str">
            <v>SHT0001146</v>
          </cell>
          <cell r="C3453" t="str">
            <v>02.03.07.026</v>
          </cell>
        </row>
        <row r="3454">
          <cell r="B3454" t="str">
            <v>SHT0001145</v>
          </cell>
          <cell r="C3454" t="str">
            <v>02.03.07.027</v>
          </cell>
        </row>
        <row r="3455">
          <cell r="B3455" t="str">
            <v>SHT0001144</v>
          </cell>
          <cell r="C3455" t="str">
            <v>02.03.07.037</v>
          </cell>
        </row>
        <row r="3456">
          <cell r="B3456" t="str">
            <v>SHT0001143</v>
          </cell>
          <cell r="C3456" t="str">
            <v>02.03.07.047</v>
          </cell>
        </row>
        <row r="3457">
          <cell r="B3457" t="str">
            <v>BSP0000050</v>
          </cell>
          <cell r="C3457" t="str">
            <v>02.03.07.048</v>
          </cell>
        </row>
        <row r="3458">
          <cell r="B3458" t="str">
            <v>BSP0000106</v>
          </cell>
          <cell r="C3458" t="str">
            <v>02.03.27.090</v>
          </cell>
        </row>
        <row r="3459">
          <cell r="B3459" t="str">
            <v>BSP0000049</v>
          </cell>
          <cell r="C3459" t="str">
            <v>02.03.07.049</v>
          </cell>
        </row>
        <row r="3460">
          <cell r="B3460" t="str">
            <v>BSP0000048</v>
          </cell>
          <cell r="C3460" t="str">
            <v>02.03.07.050</v>
          </cell>
        </row>
        <row r="3461">
          <cell r="B3461" t="str">
            <v>BSP0000047</v>
          </cell>
          <cell r="C3461" t="str">
            <v>02.03.07.052</v>
          </cell>
        </row>
        <row r="3462">
          <cell r="B3462" t="str">
            <v>BFA0000377</v>
          </cell>
          <cell r="C3462" t="str">
            <v>02.03.07.055</v>
          </cell>
        </row>
        <row r="3463">
          <cell r="B3463" t="str">
            <v>BFA0000376</v>
          </cell>
          <cell r="C3463" t="str">
            <v>02.03.07.057</v>
          </cell>
        </row>
        <row r="3464">
          <cell r="B3464" t="str">
            <v>BFA0000375</v>
          </cell>
          <cell r="C3464" t="str">
            <v>02.03.07.061A</v>
          </cell>
        </row>
        <row r="3465">
          <cell r="B3465" t="str">
            <v>SHT0001142</v>
          </cell>
          <cell r="C3465" t="str">
            <v>02.03.07.069</v>
          </cell>
        </row>
        <row r="3466">
          <cell r="B3466" t="str">
            <v>SHT0001141</v>
          </cell>
          <cell r="C3466" t="str">
            <v>02.03.07.074</v>
          </cell>
        </row>
        <row r="3467">
          <cell r="B3467" t="str">
            <v>BSP0000046</v>
          </cell>
          <cell r="C3467" t="str">
            <v>02.03.07.075</v>
          </cell>
        </row>
        <row r="3468">
          <cell r="B3468" t="str">
            <v>SHT0001140</v>
          </cell>
          <cell r="C3468" t="str">
            <v>02.03.07.078</v>
          </cell>
        </row>
        <row r="3469">
          <cell r="B3469" t="str">
            <v>BFA0000374</v>
          </cell>
          <cell r="C3469" t="str">
            <v>02.03.07.080</v>
          </cell>
        </row>
        <row r="3470">
          <cell r="B3470" t="str">
            <v>SHT0001253</v>
          </cell>
          <cell r="C3470" t="str">
            <v>02.03.07.081</v>
          </cell>
        </row>
        <row r="3471">
          <cell r="B3471" t="str">
            <v>SHT0001139</v>
          </cell>
          <cell r="C3471" t="str">
            <v>02.03.07.082</v>
          </cell>
        </row>
        <row r="3472">
          <cell r="B3472" t="str">
            <v>BFA0000373</v>
          </cell>
          <cell r="C3472" t="str">
            <v>02.03.07.083</v>
          </cell>
        </row>
        <row r="3473">
          <cell r="B3473" t="str">
            <v>SHT0001138</v>
          </cell>
          <cell r="C3473" t="str">
            <v>02.03.07.087</v>
          </cell>
        </row>
        <row r="3474">
          <cell r="B3474" t="str">
            <v>SHT0001137</v>
          </cell>
          <cell r="C3474" t="str">
            <v>02.03.07.088</v>
          </cell>
        </row>
        <row r="3475">
          <cell r="B3475" t="str">
            <v>BPC0000046</v>
          </cell>
          <cell r="C3475" t="str">
            <v>02.03.07.092</v>
          </cell>
        </row>
        <row r="3476">
          <cell r="B3476" t="str">
            <v>SHT0001136</v>
          </cell>
          <cell r="C3476" t="str">
            <v>02.03.07.102</v>
          </cell>
        </row>
        <row r="3477">
          <cell r="B3477" t="str">
            <v>SHT0001135</v>
          </cell>
          <cell r="C3477" t="str">
            <v>02.03.07.110</v>
          </cell>
        </row>
        <row r="3478">
          <cell r="B3478" t="str">
            <v>SCS0004800</v>
          </cell>
          <cell r="C3478" t="str">
            <v>02.03.07.114A</v>
          </cell>
        </row>
        <row r="3479">
          <cell r="B3479" t="str">
            <v>SHT0001134</v>
          </cell>
          <cell r="C3479" t="str">
            <v>02.03.07.118</v>
          </cell>
        </row>
        <row r="3480">
          <cell r="B3480" t="str">
            <v>SHT0001133</v>
          </cell>
          <cell r="C3480" t="str">
            <v>02.03.07.119</v>
          </cell>
        </row>
        <row r="3481">
          <cell r="B3481" t="str">
            <v>SHT0001132</v>
          </cell>
          <cell r="C3481" t="str">
            <v>02.03.07.121</v>
          </cell>
        </row>
        <row r="3482">
          <cell r="B3482" t="str">
            <v>BPC0000008</v>
          </cell>
          <cell r="C3482" t="str">
            <v>02.03.07.124B</v>
          </cell>
        </row>
        <row r="3483">
          <cell r="B3483" t="str">
            <v>BFA0000004</v>
          </cell>
          <cell r="C3483" t="str">
            <v>02.03.07.159</v>
          </cell>
        </row>
        <row r="3484">
          <cell r="B3484" t="str">
            <v>BPC0000050</v>
          </cell>
          <cell r="C3484" t="str">
            <v>02.03.07.162</v>
          </cell>
        </row>
        <row r="3485">
          <cell r="B3485" t="str">
            <v>BPC0000052</v>
          </cell>
          <cell r="C3485" t="str">
            <v>02.03.07.163A</v>
          </cell>
        </row>
        <row r="3486">
          <cell r="B3486" t="str">
            <v>SHT0000354</v>
          </cell>
          <cell r="C3486" t="str">
            <v>02.03.07.166</v>
          </cell>
        </row>
        <row r="3487">
          <cell r="B3487" t="str">
            <v>SHT0001131</v>
          </cell>
          <cell r="C3487" t="str">
            <v>02.03.07.171A</v>
          </cell>
        </row>
        <row r="3488">
          <cell r="B3488" t="str">
            <v>SHT0001130</v>
          </cell>
          <cell r="C3488" t="str">
            <v>02.03.07.172A</v>
          </cell>
        </row>
        <row r="3489">
          <cell r="B3489" t="str">
            <v>SHT0001129</v>
          </cell>
          <cell r="C3489" t="str">
            <v>02.03.07.173</v>
          </cell>
        </row>
        <row r="3490">
          <cell r="B3490" t="str">
            <v>SHT0001128</v>
          </cell>
          <cell r="C3490" t="str">
            <v>02.03.07.174</v>
          </cell>
        </row>
        <row r="3491">
          <cell r="B3491" t="str">
            <v>SHT0001127</v>
          </cell>
          <cell r="C3491" t="str">
            <v>02.03.07.175</v>
          </cell>
        </row>
        <row r="3492">
          <cell r="B3492" t="str">
            <v>SHT0001126</v>
          </cell>
          <cell r="C3492" t="str">
            <v>02.03.07.176</v>
          </cell>
        </row>
        <row r="3493">
          <cell r="B3493" t="str">
            <v>BFA0000372</v>
          </cell>
          <cell r="C3493" t="str">
            <v>02.03.07.186</v>
          </cell>
        </row>
        <row r="3494">
          <cell r="B3494" t="str">
            <v>BPC0000045</v>
          </cell>
          <cell r="C3494" t="str">
            <v>02.03.07.187</v>
          </cell>
        </row>
        <row r="3495">
          <cell r="B3495" t="str">
            <v>BPC0000044</v>
          </cell>
          <cell r="C3495" t="str">
            <v>02.03.07.188</v>
          </cell>
        </row>
        <row r="3496">
          <cell r="B3496" t="str">
            <v>SHT0001125</v>
          </cell>
          <cell r="C3496" t="str">
            <v>02.03.07.189</v>
          </cell>
        </row>
        <row r="3497">
          <cell r="B3497" t="str">
            <v>SHT0001124</v>
          </cell>
          <cell r="C3497" t="str">
            <v>02.03.07.195</v>
          </cell>
        </row>
        <row r="3498">
          <cell r="B3498" t="str">
            <v>SHT0001123</v>
          </cell>
          <cell r="C3498" t="str">
            <v>02.03.07.196</v>
          </cell>
        </row>
        <row r="3499">
          <cell r="B3499" t="str">
            <v>SHT0001122</v>
          </cell>
          <cell r="C3499" t="str">
            <v>02.03.07.199</v>
          </cell>
        </row>
        <row r="3500">
          <cell r="B3500" t="str">
            <v>SHT0001121</v>
          </cell>
          <cell r="C3500" t="str">
            <v>02.03.07.199A</v>
          </cell>
        </row>
        <row r="3501">
          <cell r="B3501" t="str">
            <v>BFA0000044</v>
          </cell>
          <cell r="C3501" t="str">
            <v>02.03.07.202</v>
          </cell>
        </row>
        <row r="3502">
          <cell r="B3502" t="str">
            <v>SHT0001120</v>
          </cell>
          <cell r="C3502" t="str">
            <v>02.03.07.205</v>
          </cell>
        </row>
        <row r="3503">
          <cell r="B3503" t="str">
            <v>SHT0001119</v>
          </cell>
          <cell r="C3503" t="str">
            <v>02.03.07.206</v>
          </cell>
        </row>
        <row r="3504">
          <cell r="B3504" t="str">
            <v>SHT0001118</v>
          </cell>
          <cell r="C3504" t="str">
            <v>02.03.07.209</v>
          </cell>
        </row>
        <row r="3505">
          <cell r="B3505" t="str">
            <v>BFA0000371</v>
          </cell>
          <cell r="C3505" t="str">
            <v>02.03.07.211</v>
          </cell>
        </row>
        <row r="3506">
          <cell r="B3506" t="str">
            <v>BFA0000370</v>
          </cell>
          <cell r="C3506" t="str">
            <v>02.03.07.212</v>
          </cell>
        </row>
        <row r="3507">
          <cell r="B3507" t="str">
            <v>SHT0001117</v>
          </cell>
          <cell r="C3507" t="str">
            <v>02.03.07.214</v>
          </cell>
        </row>
        <row r="3508">
          <cell r="B3508" t="str">
            <v>BPC0000005</v>
          </cell>
          <cell r="C3508" t="str">
            <v>02.03.07.215A</v>
          </cell>
        </row>
        <row r="3509">
          <cell r="B3509" t="str">
            <v>SHT0001116</v>
          </cell>
          <cell r="C3509" t="str">
            <v>02.03.07.217</v>
          </cell>
        </row>
        <row r="3510">
          <cell r="B3510" t="str">
            <v>TWT0000064</v>
          </cell>
          <cell r="C3510" t="str">
            <v>02.03.07.218</v>
          </cell>
        </row>
        <row r="3511">
          <cell r="B3511" t="str">
            <v>TWT0000063</v>
          </cell>
          <cell r="C3511" t="str">
            <v>02.03.07.219</v>
          </cell>
        </row>
        <row r="3512">
          <cell r="B3512" t="str">
            <v>SHT0001115</v>
          </cell>
          <cell r="C3512" t="str">
            <v>02.03.07.220</v>
          </cell>
        </row>
        <row r="3513">
          <cell r="B3513" t="str">
            <v>BFA0000541</v>
          </cell>
          <cell r="C3513" t="str">
            <v>02.03.07.221</v>
          </cell>
        </row>
        <row r="3514">
          <cell r="B3514" t="str">
            <v>BPC0000001</v>
          </cell>
          <cell r="C3514" t="str">
            <v>02.03.07.222</v>
          </cell>
        </row>
        <row r="3515">
          <cell r="B3515" t="str">
            <v>BFA0000369</v>
          </cell>
          <cell r="C3515" t="str">
            <v>02.03.07.223</v>
          </cell>
        </row>
        <row r="3516">
          <cell r="B3516" t="str">
            <v>TWT0000001</v>
          </cell>
          <cell r="C3516" t="str">
            <v>02.03.07.224</v>
          </cell>
        </row>
        <row r="3517">
          <cell r="B3517" t="str">
            <v>SHT0001114</v>
          </cell>
          <cell r="C3517" t="str">
            <v>02.03.07.229</v>
          </cell>
        </row>
        <row r="3518">
          <cell r="B3518" t="str">
            <v>TST0000096</v>
          </cell>
          <cell r="C3518" t="str">
            <v>02.03.08.026</v>
          </cell>
        </row>
        <row r="3519">
          <cell r="B3519" t="str">
            <v>TST0000097</v>
          </cell>
          <cell r="C3519" t="str">
            <v>02.03.08.028</v>
          </cell>
        </row>
        <row r="3520">
          <cell r="B3520" t="str">
            <v>TST0001540</v>
          </cell>
          <cell r="C3520" t="str">
            <v>02.03.08.030</v>
          </cell>
        </row>
        <row r="3521">
          <cell r="B3521" t="str">
            <v>TST0001539</v>
          </cell>
          <cell r="C3521" t="str">
            <v>02.03.08.034</v>
          </cell>
        </row>
        <row r="3522">
          <cell r="B3522" t="str">
            <v>TST0001538</v>
          </cell>
          <cell r="C3522" t="str">
            <v>02.03.08.036</v>
          </cell>
        </row>
        <row r="3523">
          <cell r="B3523" t="str">
            <v>TST0000098</v>
          </cell>
          <cell r="C3523" t="str">
            <v>02.03.08.037</v>
          </cell>
        </row>
        <row r="3524">
          <cell r="B3524" t="str">
            <v>TST0000099</v>
          </cell>
          <cell r="C3524" t="str">
            <v>02.03.08.038</v>
          </cell>
        </row>
        <row r="3525">
          <cell r="B3525" t="str">
            <v>TST0000100</v>
          </cell>
          <cell r="C3525" t="str">
            <v>02.03.08.041</v>
          </cell>
        </row>
        <row r="3526">
          <cell r="B3526" t="str">
            <v>TST0000101</v>
          </cell>
          <cell r="C3526" t="str">
            <v>02.03.08.042</v>
          </cell>
        </row>
        <row r="3527">
          <cell r="B3527" t="str">
            <v>TST0000102</v>
          </cell>
          <cell r="C3527" t="str">
            <v>02.03.08.046</v>
          </cell>
        </row>
        <row r="3528">
          <cell r="B3528" t="str">
            <v>TST0000103</v>
          </cell>
          <cell r="C3528" t="str">
            <v>02.03.08.049</v>
          </cell>
        </row>
        <row r="3529">
          <cell r="B3529" t="str">
            <v>TST0001536</v>
          </cell>
          <cell r="C3529" t="str">
            <v>02.03.08.050</v>
          </cell>
        </row>
        <row r="3530">
          <cell r="B3530" t="str">
            <v>TST0000104</v>
          </cell>
          <cell r="C3530" t="str">
            <v>02.03.08.052</v>
          </cell>
        </row>
        <row r="3531">
          <cell r="B3531" t="str">
            <v>TST0001535</v>
          </cell>
          <cell r="C3531" t="str">
            <v>02.03.08.053</v>
          </cell>
        </row>
        <row r="3532">
          <cell r="B3532" t="str">
            <v>TST0000105</v>
          </cell>
          <cell r="C3532" t="str">
            <v>02.03.08.063</v>
          </cell>
        </row>
        <row r="3533">
          <cell r="B3533" t="str">
            <v>TST0001550</v>
          </cell>
          <cell r="C3533" t="str">
            <v>02.03.08.064</v>
          </cell>
        </row>
        <row r="3534">
          <cell r="B3534" t="str">
            <v>TST0001549</v>
          </cell>
          <cell r="C3534" t="str">
            <v>02.03.08.072</v>
          </cell>
        </row>
        <row r="3535">
          <cell r="B3535" t="str">
            <v>TST0000107</v>
          </cell>
          <cell r="C3535" t="str">
            <v>02.03.08.073</v>
          </cell>
        </row>
        <row r="3536">
          <cell r="B3536" t="str">
            <v>TST0000108</v>
          </cell>
          <cell r="C3536" t="str">
            <v>02.03.08.074</v>
          </cell>
        </row>
        <row r="3537">
          <cell r="B3537" t="str">
            <v>TST0001548</v>
          </cell>
          <cell r="C3537" t="str">
            <v>02.03.08.076</v>
          </cell>
        </row>
        <row r="3538">
          <cell r="B3538" t="str">
            <v>TST0001547</v>
          </cell>
          <cell r="C3538" t="str">
            <v>02.03.08.079</v>
          </cell>
        </row>
        <row r="3539">
          <cell r="B3539" t="str">
            <v>TST0001546</v>
          </cell>
          <cell r="C3539" t="str">
            <v>02.03.08.081</v>
          </cell>
        </row>
        <row r="3540">
          <cell r="B3540" t="str">
            <v>TST0001545</v>
          </cell>
          <cell r="C3540" t="str">
            <v>02.03.08.082</v>
          </cell>
        </row>
        <row r="3541">
          <cell r="B3541" t="str">
            <v>TST0001544</v>
          </cell>
          <cell r="C3541" t="str">
            <v>02.03.08.085</v>
          </cell>
        </row>
        <row r="3542">
          <cell r="B3542" t="str">
            <v>TST0000109</v>
          </cell>
          <cell r="C3542" t="str">
            <v>02.03.08.088</v>
          </cell>
        </row>
        <row r="3543">
          <cell r="B3543" t="str">
            <v>TST0001543</v>
          </cell>
          <cell r="C3543" t="str">
            <v>02.03.08.091</v>
          </cell>
        </row>
        <row r="3544">
          <cell r="B3544" t="str">
            <v>TST0001542</v>
          </cell>
          <cell r="C3544" t="str">
            <v>02.03.08.092</v>
          </cell>
        </row>
        <row r="3545">
          <cell r="B3545" t="str">
            <v>TST0001541</v>
          </cell>
          <cell r="C3545" t="str">
            <v>02.03.08.097</v>
          </cell>
        </row>
        <row r="3546">
          <cell r="B3546" t="str">
            <v>TST0000110</v>
          </cell>
          <cell r="C3546" t="str">
            <v>02.03.08.099</v>
          </cell>
        </row>
        <row r="3547">
          <cell r="B3547" t="str">
            <v>TST0000111</v>
          </cell>
          <cell r="C3547" t="str">
            <v>02.03.08.115</v>
          </cell>
        </row>
        <row r="3548">
          <cell r="B3548" t="str">
            <v>TST0000112</v>
          </cell>
          <cell r="C3548" t="str">
            <v>02.03.08.116</v>
          </cell>
        </row>
        <row r="3549">
          <cell r="B3549" t="str">
            <v>TST0000114</v>
          </cell>
          <cell r="C3549" t="str">
            <v>02.03.08.120</v>
          </cell>
        </row>
        <row r="3550">
          <cell r="B3550" t="str">
            <v>TST0000115</v>
          </cell>
          <cell r="C3550" t="str">
            <v>02.03.08.123</v>
          </cell>
        </row>
        <row r="3551">
          <cell r="B3551" t="str">
            <v>TST0000116</v>
          </cell>
          <cell r="C3551" t="str">
            <v>02.03.08.125</v>
          </cell>
        </row>
        <row r="3552">
          <cell r="B3552" t="str">
            <v>TST0000117</v>
          </cell>
          <cell r="C3552" t="str">
            <v>02.03.08.129</v>
          </cell>
        </row>
        <row r="3553">
          <cell r="B3553" t="str">
            <v>TST0000118</v>
          </cell>
          <cell r="C3553" t="str">
            <v>02.03.08.132</v>
          </cell>
        </row>
        <row r="3554">
          <cell r="B3554" t="str">
            <v>TST0000119</v>
          </cell>
          <cell r="C3554" t="str">
            <v>02.03.08.134</v>
          </cell>
        </row>
        <row r="3555">
          <cell r="B3555" t="str">
            <v>TST0000121</v>
          </cell>
          <cell r="C3555" t="str">
            <v>02.03.08.169</v>
          </cell>
        </row>
        <row r="3556">
          <cell r="B3556" t="str">
            <v>TST0000122</v>
          </cell>
          <cell r="C3556" t="str">
            <v>02.03.08.181</v>
          </cell>
        </row>
        <row r="3557">
          <cell r="B3557" t="str">
            <v>TST0000123</v>
          </cell>
          <cell r="C3557" t="str">
            <v>02.03.08.182</v>
          </cell>
        </row>
        <row r="3558">
          <cell r="B3558" t="str">
            <v>TST0000124</v>
          </cell>
          <cell r="C3558" t="str">
            <v>02.03.08.195</v>
          </cell>
        </row>
        <row r="3559">
          <cell r="B3559" t="str">
            <v>TST0001551</v>
          </cell>
          <cell r="C3559" t="str">
            <v>02.03.08.228</v>
          </cell>
        </row>
        <row r="3560">
          <cell r="B3560" t="str">
            <v>TST0001537</v>
          </cell>
          <cell r="C3560" t="str">
            <v>02.03.08.241</v>
          </cell>
        </row>
        <row r="3561">
          <cell r="B3561" t="str">
            <v>TST0000126</v>
          </cell>
          <cell r="C3561" t="str">
            <v>02.03.08.272</v>
          </cell>
        </row>
        <row r="3562">
          <cell r="B3562" t="str">
            <v>TST0000127</v>
          </cell>
          <cell r="C3562" t="str">
            <v>02.03.08.282</v>
          </cell>
        </row>
        <row r="3563">
          <cell r="B3563" t="str">
            <v>TST0001553</v>
          </cell>
          <cell r="C3563" t="str">
            <v>02.03.08.283</v>
          </cell>
        </row>
        <row r="3564">
          <cell r="B3564" t="str">
            <v>TST0001552</v>
          </cell>
          <cell r="C3564" t="str">
            <v>02.03.08.284</v>
          </cell>
        </row>
        <row r="3565">
          <cell r="B3565" t="str">
            <v>TST0000129</v>
          </cell>
          <cell r="C3565" t="str">
            <v>02.03.08.305</v>
          </cell>
        </row>
        <row r="3566">
          <cell r="B3566" t="str">
            <v>TST0000130</v>
          </cell>
          <cell r="C3566" t="str">
            <v>02.03.08.306</v>
          </cell>
        </row>
        <row r="3567">
          <cell r="B3567" t="str">
            <v>TST0000132</v>
          </cell>
          <cell r="C3567" t="str">
            <v>02.03.08.317</v>
          </cell>
        </row>
        <row r="3568">
          <cell r="B3568" t="str">
            <v>TST0000133</v>
          </cell>
          <cell r="C3568" t="str">
            <v>02.03.08.324</v>
          </cell>
        </row>
        <row r="3569">
          <cell r="B3569" t="str">
            <v>TST0001555</v>
          </cell>
          <cell r="C3569" t="str">
            <v>02.03.08.340</v>
          </cell>
        </row>
        <row r="3570">
          <cell r="B3570" t="str">
            <v>TST0000134</v>
          </cell>
          <cell r="C3570" t="str">
            <v>02.03.08.390</v>
          </cell>
        </row>
        <row r="3571">
          <cell r="B3571" t="str">
            <v>TST0000135</v>
          </cell>
          <cell r="C3571" t="str">
            <v>02.03.08.394</v>
          </cell>
        </row>
        <row r="3572">
          <cell r="B3572" t="str">
            <v>TST0000136</v>
          </cell>
          <cell r="C3572" t="str">
            <v>02.03.08.395</v>
          </cell>
        </row>
        <row r="3573">
          <cell r="B3573" t="str">
            <v>TST0000137</v>
          </cell>
          <cell r="C3573" t="str">
            <v>02.03.08.400</v>
          </cell>
        </row>
        <row r="3574">
          <cell r="B3574" t="str">
            <v>TST0000138</v>
          </cell>
          <cell r="C3574" t="str">
            <v>02.03.08.402</v>
          </cell>
        </row>
        <row r="3575">
          <cell r="B3575" t="str">
            <v>TST0000139</v>
          </cell>
          <cell r="C3575" t="str">
            <v>02.03.08.405</v>
          </cell>
        </row>
        <row r="3576">
          <cell r="B3576" t="str">
            <v>TST0000140</v>
          </cell>
          <cell r="C3576" t="str">
            <v>02.03.08.408</v>
          </cell>
        </row>
        <row r="3577">
          <cell r="B3577" t="str">
            <v>TST0001529</v>
          </cell>
          <cell r="C3577" t="str">
            <v>02.03.08.416</v>
          </cell>
        </row>
        <row r="3578">
          <cell r="B3578" t="str">
            <v>TST0000141</v>
          </cell>
          <cell r="C3578" t="str">
            <v>02.03.08.417</v>
          </cell>
        </row>
        <row r="3579">
          <cell r="B3579" t="str">
            <v>TST0001554</v>
          </cell>
          <cell r="C3579" t="str">
            <v>02.03.08.419</v>
          </cell>
        </row>
        <row r="3580">
          <cell r="B3580" t="str">
            <v>TST0000142</v>
          </cell>
          <cell r="C3580" t="str">
            <v>02.03.08.421</v>
          </cell>
        </row>
        <row r="3581">
          <cell r="B3581" t="str">
            <v>TST0000143</v>
          </cell>
          <cell r="C3581" t="str">
            <v>02.03.08.422</v>
          </cell>
        </row>
        <row r="3582">
          <cell r="B3582" t="str">
            <v>TST0001532</v>
          </cell>
          <cell r="C3582" t="str">
            <v>02.03.08.425</v>
          </cell>
        </row>
        <row r="3583">
          <cell r="B3583" t="str">
            <v>TST0001531</v>
          </cell>
          <cell r="C3583" t="str">
            <v>02.03.08.426</v>
          </cell>
        </row>
        <row r="3584">
          <cell r="B3584" t="str">
            <v>TST0001530</v>
          </cell>
          <cell r="C3584" t="str">
            <v>02.03.08.434</v>
          </cell>
        </row>
        <row r="3585">
          <cell r="B3585" t="str">
            <v>TST0000144</v>
          </cell>
          <cell r="C3585" t="str">
            <v>02.03.08.440</v>
          </cell>
        </row>
        <row r="3586">
          <cell r="B3586" t="str">
            <v>TST0001525</v>
          </cell>
          <cell r="C3586" t="str">
            <v>02.03.08.457</v>
          </cell>
        </row>
        <row r="3587">
          <cell r="B3587" t="str">
            <v>TST0001533</v>
          </cell>
          <cell r="C3587" t="str">
            <v>02.03.08.467</v>
          </cell>
        </row>
        <row r="3588">
          <cell r="B3588" t="str">
            <v>BFA0000585</v>
          </cell>
          <cell r="C3588" t="str">
            <v>02.03.08.490</v>
          </cell>
        </row>
        <row r="3589">
          <cell r="B3589" t="str">
            <v>TST0000145</v>
          </cell>
          <cell r="C3589" t="str">
            <v>02.03.08.493</v>
          </cell>
        </row>
        <row r="3590">
          <cell r="B3590" t="str">
            <v>TST0001534</v>
          </cell>
          <cell r="C3590" t="str">
            <v>02.03.08.501</v>
          </cell>
        </row>
        <row r="3591">
          <cell r="B3591" t="str">
            <v>TST0000146</v>
          </cell>
          <cell r="C3591" t="str">
            <v>02.03.08.502</v>
          </cell>
        </row>
        <row r="3592">
          <cell r="B3592" t="str">
            <v>TST0000147</v>
          </cell>
          <cell r="C3592" t="str">
            <v>02.03.08.509</v>
          </cell>
        </row>
        <row r="3593">
          <cell r="B3593" t="str">
            <v>TST0000148</v>
          </cell>
          <cell r="C3593" t="str">
            <v>02.03.08.517</v>
          </cell>
        </row>
        <row r="3594">
          <cell r="B3594" t="str">
            <v>TST0000149</v>
          </cell>
          <cell r="C3594" t="str">
            <v>02.03.08.548</v>
          </cell>
        </row>
        <row r="3595">
          <cell r="B3595" t="str">
            <v>TST0001527</v>
          </cell>
          <cell r="C3595" t="str">
            <v>02.03.08.553</v>
          </cell>
        </row>
        <row r="3596">
          <cell r="B3596" t="str">
            <v>TST0001526</v>
          </cell>
          <cell r="C3596" t="str">
            <v>02.03.08.554</v>
          </cell>
        </row>
        <row r="3597">
          <cell r="B3597" t="str">
            <v>TST0001528</v>
          </cell>
          <cell r="C3597" t="str">
            <v>02.03.08.577</v>
          </cell>
        </row>
        <row r="3598">
          <cell r="B3598" t="str">
            <v>BSP0000045</v>
          </cell>
          <cell r="C3598" t="str">
            <v>02.03.09.003</v>
          </cell>
        </row>
        <row r="3599">
          <cell r="B3599" t="str">
            <v>SCS0004799</v>
          </cell>
          <cell r="C3599" t="str">
            <v>02.03.09.008</v>
          </cell>
        </row>
        <row r="3600">
          <cell r="B3600" t="str">
            <v>SCS0004798</v>
          </cell>
          <cell r="C3600" t="str">
            <v>02.03.09.009</v>
          </cell>
        </row>
        <row r="3601">
          <cell r="B3601" t="str">
            <v>SCS0004797</v>
          </cell>
          <cell r="C3601" t="str">
            <v>02.03.09.010</v>
          </cell>
        </row>
        <row r="3602">
          <cell r="B3602" t="str">
            <v>BFA0000368</v>
          </cell>
          <cell r="C3602" t="str">
            <v>02.03.09.011</v>
          </cell>
        </row>
        <row r="3603">
          <cell r="B3603" t="str">
            <v>SCS0004796</v>
          </cell>
          <cell r="C3603" t="str">
            <v>02.03.09.014</v>
          </cell>
        </row>
        <row r="3604">
          <cell r="B3604" t="str">
            <v>BFA0000424</v>
          </cell>
          <cell r="C3604" t="str">
            <v>02.03.09.019</v>
          </cell>
        </row>
        <row r="3605">
          <cell r="B3605" t="str">
            <v>BFA0000367</v>
          </cell>
          <cell r="C3605" t="str">
            <v>02.03.09.022</v>
          </cell>
        </row>
        <row r="3606">
          <cell r="B3606" t="str">
            <v>SCS0004795</v>
          </cell>
          <cell r="C3606" t="str">
            <v>02.03.09.023</v>
          </cell>
        </row>
        <row r="3607">
          <cell r="B3607" t="str">
            <v>SCS0004794</v>
          </cell>
          <cell r="C3607" t="str">
            <v>02.03.09.024</v>
          </cell>
        </row>
        <row r="3608">
          <cell r="B3608" t="str">
            <v>BAS0000034</v>
          </cell>
          <cell r="C3608" t="str">
            <v>02.03.09.026</v>
          </cell>
        </row>
        <row r="3609">
          <cell r="B3609" t="str">
            <v>SCS0004793</v>
          </cell>
          <cell r="C3609" t="str">
            <v>02.03.09.027</v>
          </cell>
        </row>
        <row r="3610">
          <cell r="B3610" t="str">
            <v>SCS0004792</v>
          </cell>
          <cell r="C3610" t="str">
            <v>02.03.09.034</v>
          </cell>
        </row>
        <row r="3611">
          <cell r="B3611" t="str">
            <v>SCS0004790</v>
          </cell>
          <cell r="C3611" t="str">
            <v>02.03.09.039A</v>
          </cell>
        </row>
        <row r="3612">
          <cell r="B3612" t="str">
            <v>SCS0004789</v>
          </cell>
          <cell r="C3612" t="str">
            <v>02.03.09.040A</v>
          </cell>
        </row>
        <row r="3613">
          <cell r="B3613" t="str">
            <v>SCS0004788</v>
          </cell>
          <cell r="C3613" t="str">
            <v>02.03.09.041A</v>
          </cell>
        </row>
        <row r="3614">
          <cell r="B3614" t="str">
            <v>SCS0004787</v>
          </cell>
          <cell r="C3614" t="str">
            <v>02.03.09.042</v>
          </cell>
        </row>
        <row r="3615">
          <cell r="B3615" t="str">
            <v>BFA0000366</v>
          </cell>
          <cell r="C3615" t="str">
            <v>02.03.09.043</v>
          </cell>
        </row>
        <row r="3616">
          <cell r="B3616" t="str">
            <v>BFA0000365</v>
          </cell>
          <cell r="C3616" t="str">
            <v>02.03.09.045</v>
          </cell>
        </row>
        <row r="3617">
          <cell r="B3617" t="str">
            <v>BAS0000033</v>
          </cell>
          <cell r="C3617" t="str">
            <v>02.03.09.047</v>
          </cell>
        </row>
        <row r="3618">
          <cell r="B3618" t="str">
            <v>SCS0004785</v>
          </cell>
          <cell r="C3618" t="str">
            <v>02.03.09.050</v>
          </cell>
        </row>
        <row r="3619">
          <cell r="B3619" t="str">
            <v>SCS0004784</v>
          </cell>
          <cell r="C3619" t="str">
            <v>02.03.09.052</v>
          </cell>
        </row>
        <row r="3620">
          <cell r="B3620" t="str">
            <v>SCS0004783</v>
          </cell>
          <cell r="C3620" t="str">
            <v>02.03.09.053</v>
          </cell>
        </row>
        <row r="3621">
          <cell r="B3621" t="str">
            <v>SCS0004782</v>
          </cell>
          <cell r="C3621" t="str">
            <v>02.03.09.054</v>
          </cell>
        </row>
        <row r="3622">
          <cell r="B3622" t="str">
            <v>SCS0004781</v>
          </cell>
          <cell r="C3622" t="str">
            <v>02.03.09.055</v>
          </cell>
        </row>
        <row r="3623">
          <cell r="B3623" t="str">
            <v>SCS0004780</v>
          </cell>
          <cell r="C3623" t="str">
            <v>02.03.09.056</v>
          </cell>
        </row>
        <row r="3624">
          <cell r="B3624" t="str">
            <v>SCS0004779</v>
          </cell>
          <cell r="C3624" t="str">
            <v>02.03.09.057</v>
          </cell>
        </row>
        <row r="3625">
          <cell r="B3625" t="str">
            <v>SCS0004778</v>
          </cell>
          <cell r="C3625" t="str">
            <v>02.03.09.058</v>
          </cell>
        </row>
        <row r="3626">
          <cell r="B3626" t="str">
            <v>BFA0000364</v>
          </cell>
          <cell r="C3626" t="str">
            <v>02.03.09.059</v>
          </cell>
        </row>
        <row r="3627">
          <cell r="B3627" t="str">
            <v>SCS0004777</v>
          </cell>
          <cell r="C3627" t="str">
            <v>02.03.09.060</v>
          </cell>
        </row>
        <row r="3628">
          <cell r="B3628" t="str">
            <v>SCS0004776</v>
          </cell>
          <cell r="C3628" t="str">
            <v>02.03.09.061</v>
          </cell>
        </row>
        <row r="3629">
          <cell r="B3629" t="str">
            <v>SCS0004775</v>
          </cell>
          <cell r="C3629" t="str">
            <v>02.03.09.062</v>
          </cell>
        </row>
        <row r="3630">
          <cell r="B3630" t="str">
            <v>BSP0000044</v>
          </cell>
          <cell r="C3630" t="str">
            <v>02.03.09.064</v>
          </cell>
        </row>
        <row r="3631">
          <cell r="B3631" t="str">
            <v>SCS0004774</v>
          </cell>
          <cell r="C3631" t="str">
            <v>02.03.09.065</v>
          </cell>
        </row>
        <row r="3632">
          <cell r="B3632" t="str">
            <v>SCS0004773</v>
          </cell>
          <cell r="C3632" t="str">
            <v>02.03.09.066</v>
          </cell>
        </row>
        <row r="3633">
          <cell r="B3633" t="str">
            <v>SCS0004772</v>
          </cell>
          <cell r="C3633" t="str">
            <v>02.03.09.067</v>
          </cell>
        </row>
        <row r="3634">
          <cell r="B3634" t="str">
            <v>SCS0004771</v>
          </cell>
          <cell r="C3634" t="str">
            <v>02.03.09.068</v>
          </cell>
        </row>
        <row r="3635">
          <cell r="B3635" t="str">
            <v>BFA0000363</v>
          </cell>
          <cell r="C3635" t="str">
            <v>02.03.09.070</v>
          </cell>
        </row>
        <row r="3636">
          <cell r="B3636" t="str">
            <v>SCS0004770</v>
          </cell>
          <cell r="C3636" t="str">
            <v>02.03.09.071</v>
          </cell>
        </row>
        <row r="3637">
          <cell r="B3637" t="str">
            <v>SCS0004769</v>
          </cell>
          <cell r="C3637" t="str">
            <v>02.03.09.071A</v>
          </cell>
        </row>
        <row r="3638">
          <cell r="B3638" t="str">
            <v>SCS0004768</v>
          </cell>
          <cell r="C3638" t="str">
            <v>02.03.09.072</v>
          </cell>
        </row>
        <row r="3639">
          <cell r="B3639" t="str">
            <v>SCS0004767</v>
          </cell>
          <cell r="C3639" t="str">
            <v>02.03.09.072A</v>
          </cell>
        </row>
        <row r="3640">
          <cell r="B3640" t="str">
            <v>SCS0004766</v>
          </cell>
          <cell r="C3640" t="str">
            <v>02.03.09.076</v>
          </cell>
        </row>
        <row r="3641">
          <cell r="B3641" t="str">
            <v>SCS0004765</v>
          </cell>
          <cell r="C3641" t="str">
            <v>02.03.09.077</v>
          </cell>
        </row>
        <row r="3642">
          <cell r="B3642" t="str">
            <v>SCS0004764</v>
          </cell>
          <cell r="C3642" t="str">
            <v>02.03.09.078</v>
          </cell>
        </row>
        <row r="3643">
          <cell r="B3643" t="str">
            <v>SCS0004763</v>
          </cell>
          <cell r="C3643" t="str">
            <v>02.03.09.088</v>
          </cell>
        </row>
        <row r="3644">
          <cell r="B3644" t="str">
            <v>SCS0004762</v>
          </cell>
          <cell r="C3644" t="str">
            <v>02.03.09.089</v>
          </cell>
        </row>
        <row r="3645">
          <cell r="B3645" t="str">
            <v>SCS0004761</v>
          </cell>
          <cell r="C3645" t="str">
            <v>02.03.09.090</v>
          </cell>
        </row>
        <row r="3646">
          <cell r="B3646" t="str">
            <v>SCS0004760</v>
          </cell>
          <cell r="C3646" t="str">
            <v>02.03.09.093</v>
          </cell>
        </row>
        <row r="3647">
          <cell r="B3647" t="str">
            <v>SCS0004759</v>
          </cell>
          <cell r="C3647" t="str">
            <v>02.03.09.094</v>
          </cell>
        </row>
        <row r="3648">
          <cell r="B3648" t="str">
            <v>SCS0004758</v>
          </cell>
          <cell r="C3648" t="str">
            <v>02.03.09.095</v>
          </cell>
        </row>
        <row r="3649">
          <cell r="B3649" t="str">
            <v>SCS0004757</v>
          </cell>
          <cell r="C3649" t="str">
            <v>02.03.09.096</v>
          </cell>
        </row>
        <row r="3650">
          <cell r="B3650" t="str">
            <v>BFA0000362</v>
          </cell>
          <cell r="C3650" t="str">
            <v>02.03.10.006</v>
          </cell>
        </row>
        <row r="3651">
          <cell r="B3651" t="str">
            <v>BFA0000425</v>
          </cell>
          <cell r="C3651" t="str">
            <v>02.03.10.009</v>
          </cell>
        </row>
        <row r="3652">
          <cell r="B3652" t="str">
            <v>SHT0001113</v>
          </cell>
          <cell r="C3652" t="str">
            <v>02.03.10.012</v>
          </cell>
        </row>
        <row r="3653">
          <cell r="B3653" t="str">
            <v>SHT0001112</v>
          </cell>
          <cell r="C3653" t="str">
            <v>02.03.10.013A</v>
          </cell>
        </row>
        <row r="3654">
          <cell r="B3654" t="str">
            <v>SHT0001111</v>
          </cell>
          <cell r="C3654" t="str">
            <v>02.03.10.016A</v>
          </cell>
        </row>
        <row r="3655">
          <cell r="B3655" t="str">
            <v>SHT0001109</v>
          </cell>
          <cell r="C3655" t="str">
            <v>02.03.10.030</v>
          </cell>
        </row>
        <row r="3656">
          <cell r="B3656" t="str">
            <v>SHT0001108</v>
          </cell>
          <cell r="C3656" t="str">
            <v>02.03.10.031</v>
          </cell>
        </row>
        <row r="3657">
          <cell r="B3657" t="str">
            <v>BFA0000361</v>
          </cell>
          <cell r="C3657" t="str">
            <v>02.03.10.033</v>
          </cell>
        </row>
        <row r="3658">
          <cell r="B3658" t="str">
            <v>BFA0000360</v>
          </cell>
          <cell r="C3658" t="str">
            <v>02.03.10.034</v>
          </cell>
        </row>
        <row r="3659">
          <cell r="B3659" t="str">
            <v>SHT0001107</v>
          </cell>
          <cell r="C3659" t="str">
            <v>02.03.10.035</v>
          </cell>
        </row>
        <row r="3660">
          <cell r="B3660" t="str">
            <v>SHT0001106</v>
          </cell>
          <cell r="C3660" t="str">
            <v>02.03.11.001</v>
          </cell>
        </row>
        <row r="3661">
          <cell r="B3661" t="str">
            <v>SHT0001104</v>
          </cell>
          <cell r="C3661" t="str">
            <v>02.03.11.005</v>
          </cell>
        </row>
        <row r="3662">
          <cell r="B3662" t="str">
            <v>SHT0001103</v>
          </cell>
          <cell r="C3662" t="str">
            <v>02.03.11.009</v>
          </cell>
        </row>
        <row r="3663">
          <cell r="B3663" t="str">
            <v>SHT0002012</v>
          </cell>
          <cell r="C3663" t="str">
            <v>02.03.11.026A</v>
          </cell>
        </row>
        <row r="3664">
          <cell r="B3664" t="str">
            <v>SHT0001102</v>
          </cell>
          <cell r="C3664" t="str">
            <v>02.03.11.044</v>
          </cell>
        </row>
        <row r="3665">
          <cell r="B3665" t="str">
            <v>SHT0001101</v>
          </cell>
          <cell r="C3665" t="str">
            <v>02.03.11.048</v>
          </cell>
        </row>
        <row r="3666">
          <cell r="B3666" t="str">
            <v>BAS0000060</v>
          </cell>
          <cell r="C3666" t="str">
            <v>02.03.11.053</v>
          </cell>
        </row>
        <row r="3667">
          <cell r="B3667" t="str">
            <v>BAS0000061</v>
          </cell>
          <cell r="C3667" t="str">
            <v>02.03.11.054</v>
          </cell>
        </row>
        <row r="3668">
          <cell r="B3668" t="str">
            <v>BFA0000573</v>
          </cell>
          <cell r="C3668" t="str">
            <v>02.03.11.056</v>
          </cell>
        </row>
        <row r="3669">
          <cell r="B3669" t="str">
            <v>SHT0002013</v>
          </cell>
          <cell r="C3669" t="str">
            <v>02.03.11.059</v>
          </cell>
        </row>
        <row r="3670">
          <cell r="B3670" t="str">
            <v>SHT0002014</v>
          </cell>
          <cell r="C3670" t="str">
            <v>02.03.11.060</v>
          </cell>
        </row>
        <row r="3671">
          <cell r="B3671" t="str">
            <v>BAS0000032</v>
          </cell>
          <cell r="C3671" t="str">
            <v>02.03.11.063</v>
          </cell>
        </row>
        <row r="3672">
          <cell r="B3672" t="str">
            <v>BFA0000359</v>
          </cell>
          <cell r="C3672" t="str">
            <v>02.03.11.065</v>
          </cell>
        </row>
        <row r="3673">
          <cell r="B3673" t="str">
            <v>SHT0002057</v>
          </cell>
          <cell r="C3673" t="str">
            <v>02.03.11.070</v>
          </cell>
        </row>
        <row r="3674">
          <cell r="B3674" t="str">
            <v>SHT0001100</v>
          </cell>
          <cell r="C3674" t="str">
            <v>02.03.11.071</v>
          </cell>
        </row>
        <row r="3675">
          <cell r="B3675" t="str">
            <v>SHT0001099</v>
          </cell>
          <cell r="C3675" t="str">
            <v>02.03.11.079</v>
          </cell>
        </row>
        <row r="3676">
          <cell r="B3676" t="str">
            <v>SHT0001098</v>
          </cell>
          <cell r="C3676" t="str">
            <v>02.03.11.080</v>
          </cell>
        </row>
        <row r="3677">
          <cell r="B3677" t="str">
            <v>SHT0001097</v>
          </cell>
          <cell r="C3677" t="str">
            <v>02.03.11.081</v>
          </cell>
        </row>
        <row r="3678">
          <cell r="B3678" t="str">
            <v>SHT0001096</v>
          </cell>
          <cell r="C3678" t="str">
            <v>02.03.11.083</v>
          </cell>
        </row>
        <row r="3679">
          <cell r="B3679" t="str">
            <v>SHT0001248</v>
          </cell>
          <cell r="C3679" t="str">
            <v>02.03.11.083A</v>
          </cell>
        </row>
        <row r="3680">
          <cell r="B3680" t="str">
            <v>BFA0000357</v>
          </cell>
          <cell r="C3680" t="str">
            <v>02.03.11.084</v>
          </cell>
        </row>
        <row r="3681">
          <cell r="C3681" t="str">
            <v>02.03.11.086</v>
          </cell>
        </row>
        <row r="3682">
          <cell r="B3682" t="str">
            <v>SHT0001095</v>
          </cell>
          <cell r="C3682" t="str">
            <v>02.03.11.086A</v>
          </cell>
        </row>
        <row r="3683">
          <cell r="B3683" t="str">
            <v>SHT0001094</v>
          </cell>
          <cell r="C3683" t="str">
            <v>02.03.11.087</v>
          </cell>
        </row>
        <row r="3684">
          <cell r="B3684" t="str">
            <v>SHT0001093</v>
          </cell>
          <cell r="C3684" t="str">
            <v>02.03.11.089</v>
          </cell>
        </row>
        <row r="3685">
          <cell r="C3685" t="str">
            <v>02.03.11.090</v>
          </cell>
        </row>
        <row r="3686">
          <cell r="C3686" t="str">
            <v>02.03.11.090B</v>
          </cell>
        </row>
        <row r="3687">
          <cell r="B3687" t="str">
            <v>SHT0010373</v>
          </cell>
          <cell r="C3687" t="str">
            <v>02.03.11.090C</v>
          </cell>
        </row>
        <row r="3688">
          <cell r="B3688" t="str">
            <v>SHT0001092</v>
          </cell>
          <cell r="C3688" t="str">
            <v>02.03.11.091</v>
          </cell>
        </row>
        <row r="3689">
          <cell r="B3689" t="str">
            <v>BSP0000043</v>
          </cell>
          <cell r="C3689" t="str">
            <v>02.03.11.093</v>
          </cell>
        </row>
        <row r="3690">
          <cell r="B3690" t="str">
            <v>SHT0000823</v>
          </cell>
          <cell r="C3690" t="str">
            <v>02.03.11.096</v>
          </cell>
        </row>
        <row r="3691">
          <cell r="B3691" t="str">
            <v>REM0001883</v>
          </cell>
          <cell r="C3691" t="str">
            <v>02.03.13.003</v>
          </cell>
        </row>
        <row r="3692">
          <cell r="B3692" t="str">
            <v>REM0001882</v>
          </cell>
          <cell r="C3692" t="str">
            <v>02.03.14.001</v>
          </cell>
        </row>
        <row r="3693">
          <cell r="B3693" t="str">
            <v>REM0001886</v>
          </cell>
          <cell r="C3693" t="str">
            <v>02.03.14.002</v>
          </cell>
        </row>
        <row r="3694">
          <cell r="B3694" t="str">
            <v>REM0001881</v>
          </cell>
          <cell r="C3694" t="str">
            <v>02.03.14.003</v>
          </cell>
        </row>
        <row r="3695">
          <cell r="B3695" t="str">
            <v>REM0001885</v>
          </cell>
          <cell r="C3695" t="str">
            <v>02.03.14.004</v>
          </cell>
        </row>
        <row r="3696">
          <cell r="B3696" t="str">
            <v>TST0000150</v>
          </cell>
          <cell r="C3696" t="str">
            <v>02.03.15.036</v>
          </cell>
        </row>
        <row r="3697">
          <cell r="B3697" t="str">
            <v>SCS0005574</v>
          </cell>
          <cell r="C3697" t="str">
            <v>02.03.18.014</v>
          </cell>
        </row>
        <row r="3698">
          <cell r="B3698" t="str">
            <v>SCS0005575</v>
          </cell>
          <cell r="C3698" t="str">
            <v>02.03.18.027</v>
          </cell>
        </row>
        <row r="3699">
          <cell r="B3699" t="str">
            <v>SCS0005576</v>
          </cell>
          <cell r="C3699" t="str">
            <v>02.03.18.028</v>
          </cell>
        </row>
        <row r="3700">
          <cell r="B3700" t="str">
            <v>SCS0005598</v>
          </cell>
          <cell r="C3700" t="str">
            <v>02.03.18.060</v>
          </cell>
        </row>
        <row r="3701">
          <cell r="B3701" t="str">
            <v>BFA0000356</v>
          </cell>
          <cell r="C3701" t="str">
            <v>02.03.18.106</v>
          </cell>
        </row>
        <row r="3702">
          <cell r="B3702" t="str">
            <v>SCS0005263</v>
          </cell>
          <cell r="C3702" t="str">
            <v>02.03.18.121</v>
          </cell>
        </row>
        <row r="3703">
          <cell r="B3703" t="str">
            <v>SCS0005264</v>
          </cell>
          <cell r="C3703" t="str">
            <v>02.03.18.122</v>
          </cell>
        </row>
        <row r="3704">
          <cell r="B3704" t="str">
            <v>SCS0005577</v>
          </cell>
          <cell r="C3704" t="str">
            <v>02.03.18.124</v>
          </cell>
        </row>
        <row r="3705">
          <cell r="B3705" t="str">
            <v>SCS0005578</v>
          </cell>
          <cell r="C3705" t="str">
            <v>02.03.18.125</v>
          </cell>
        </row>
        <row r="3706">
          <cell r="B3706" t="str">
            <v>BFA0000355</v>
          </cell>
          <cell r="C3706" t="str">
            <v>02.03.19.006</v>
          </cell>
        </row>
        <row r="3707">
          <cell r="B3707" t="str">
            <v>BFA0000354</v>
          </cell>
          <cell r="C3707" t="str">
            <v>02.03.19.007</v>
          </cell>
        </row>
        <row r="3708">
          <cell r="B3708" t="str">
            <v>BFA0000353</v>
          </cell>
          <cell r="C3708" t="str">
            <v>02.03.19.008</v>
          </cell>
        </row>
        <row r="3709">
          <cell r="B3709" t="str">
            <v>BFA0000352</v>
          </cell>
          <cell r="C3709" t="str">
            <v>02.03.19.009</v>
          </cell>
        </row>
        <row r="3710">
          <cell r="B3710" t="str">
            <v>SHT0001090</v>
          </cell>
          <cell r="C3710" t="str">
            <v>02.03.19.011</v>
          </cell>
        </row>
        <row r="3711">
          <cell r="B3711" t="str">
            <v>SHT0001089</v>
          </cell>
          <cell r="C3711" t="str">
            <v>02.03.19.013</v>
          </cell>
        </row>
        <row r="3712">
          <cell r="B3712" t="str">
            <v>SHT0001088</v>
          </cell>
          <cell r="C3712" t="str">
            <v>02.03.19.015</v>
          </cell>
        </row>
        <row r="3713">
          <cell r="B3713" t="str">
            <v>SHT0001087</v>
          </cell>
          <cell r="C3713" t="str">
            <v>02.03.19.021</v>
          </cell>
        </row>
        <row r="3714">
          <cell r="B3714" t="str">
            <v>SHT0001086</v>
          </cell>
          <cell r="C3714" t="str">
            <v>02.03.19.022</v>
          </cell>
        </row>
        <row r="3715">
          <cell r="B3715" t="str">
            <v>SHT0001085</v>
          </cell>
          <cell r="C3715" t="str">
            <v>02.03.19.025A</v>
          </cell>
        </row>
        <row r="3716">
          <cell r="B3716" t="str">
            <v>SHT0001084</v>
          </cell>
          <cell r="C3716" t="str">
            <v>02.03.19.027</v>
          </cell>
        </row>
        <row r="3717">
          <cell r="B3717" t="str">
            <v>SHT0001083</v>
          </cell>
          <cell r="C3717" t="str">
            <v>02.03.19.030</v>
          </cell>
        </row>
        <row r="3718">
          <cell r="B3718" t="str">
            <v>SHT0001082</v>
          </cell>
          <cell r="C3718" t="str">
            <v>02.03.19.033</v>
          </cell>
        </row>
        <row r="3719">
          <cell r="B3719" t="str">
            <v>BAS0000031</v>
          </cell>
          <cell r="C3719" t="str">
            <v>02.03.19.042</v>
          </cell>
        </row>
        <row r="3720">
          <cell r="B3720" t="str">
            <v>SHT0001081</v>
          </cell>
          <cell r="C3720" t="str">
            <v>02.03.19.044</v>
          </cell>
        </row>
        <row r="3721">
          <cell r="B3721" t="str">
            <v>SHT0001080</v>
          </cell>
          <cell r="C3721" t="str">
            <v>02.03.19.045</v>
          </cell>
        </row>
        <row r="3722">
          <cell r="B3722" t="str">
            <v>SHT0001079</v>
          </cell>
          <cell r="C3722" t="str">
            <v>02.03.19.046</v>
          </cell>
        </row>
        <row r="3723">
          <cell r="B3723" t="str">
            <v>SHT0001078</v>
          </cell>
          <cell r="C3723" t="str">
            <v>02.03.19.048</v>
          </cell>
        </row>
        <row r="3724">
          <cell r="B3724" t="str">
            <v>SHT0001077</v>
          </cell>
          <cell r="C3724" t="str">
            <v>02.03.19.049</v>
          </cell>
        </row>
        <row r="3725">
          <cell r="C3725" t="str">
            <v>02.03.19.053</v>
          </cell>
        </row>
        <row r="3726">
          <cell r="B3726" t="str">
            <v>SHT0001076</v>
          </cell>
          <cell r="C3726" t="str">
            <v>02.03.19.053B</v>
          </cell>
        </row>
        <row r="3727">
          <cell r="B3727" t="str">
            <v>SHT0001075</v>
          </cell>
          <cell r="C3727" t="str">
            <v>02.03.19.054</v>
          </cell>
        </row>
        <row r="3728">
          <cell r="B3728" t="str">
            <v>SHT0001075</v>
          </cell>
          <cell r="C3728" t="str">
            <v>02.03.19.054B</v>
          </cell>
        </row>
        <row r="3729">
          <cell r="B3729" t="str">
            <v>SHT0001074</v>
          </cell>
          <cell r="C3729" t="str">
            <v>02.03.19.056</v>
          </cell>
        </row>
        <row r="3730">
          <cell r="B3730" t="str">
            <v>SHT0001074</v>
          </cell>
          <cell r="C3730" t="str">
            <v>02.03.19.056B</v>
          </cell>
        </row>
        <row r="3731">
          <cell r="C3731" t="str">
            <v>02.03.19.057</v>
          </cell>
        </row>
        <row r="3732">
          <cell r="B3732" t="str">
            <v>SHT0001073</v>
          </cell>
          <cell r="C3732" t="str">
            <v>02.03.19.057B</v>
          </cell>
        </row>
        <row r="3733">
          <cell r="B3733" t="str">
            <v>BPC0000035</v>
          </cell>
          <cell r="C3733" t="str">
            <v>02.03.19.058</v>
          </cell>
        </row>
        <row r="3734">
          <cell r="B3734" t="str">
            <v>SHT0001071</v>
          </cell>
          <cell r="C3734" t="str">
            <v>02.03.19.058A</v>
          </cell>
        </row>
        <row r="3735">
          <cell r="B3735" t="str">
            <v>SHT0001070</v>
          </cell>
          <cell r="C3735" t="str">
            <v>02.03.19.059</v>
          </cell>
        </row>
        <row r="3736">
          <cell r="B3736" t="str">
            <v>SHT0001069</v>
          </cell>
          <cell r="C3736" t="str">
            <v>02.03.19.060A</v>
          </cell>
        </row>
        <row r="3737">
          <cell r="B3737" t="str">
            <v>SHT0001068</v>
          </cell>
          <cell r="C3737" t="str">
            <v>02.03.19.061A</v>
          </cell>
        </row>
        <row r="3738">
          <cell r="B3738" t="str">
            <v>SHT0001067</v>
          </cell>
          <cell r="C3738" t="str">
            <v>02.03.19.062</v>
          </cell>
        </row>
        <row r="3739">
          <cell r="B3739" t="str">
            <v>SHT0001066</v>
          </cell>
          <cell r="C3739" t="str">
            <v>02.03.19.064</v>
          </cell>
        </row>
        <row r="3740">
          <cell r="B3740" t="str">
            <v>SHT0001065</v>
          </cell>
          <cell r="C3740" t="str">
            <v>02.03.19.065</v>
          </cell>
        </row>
        <row r="3741">
          <cell r="B3741" t="str">
            <v>BFA0000351</v>
          </cell>
          <cell r="C3741" t="str">
            <v>02.03.19.067</v>
          </cell>
        </row>
        <row r="3742">
          <cell r="B3742" t="str">
            <v>BAS0000030</v>
          </cell>
          <cell r="C3742" t="str">
            <v>02.03.19.068</v>
          </cell>
        </row>
        <row r="3743">
          <cell r="B3743" t="str">
            <v>BSP0000042</v>
          </cell>
          <cell r="C3743" t="str">
            <v>02.03.19.069</v>
          </cell>
        </row>
        <row r="3744">
          <cell r="B3744" t="str">
            <v>SHT0002054</v>
          </cell>
          <cell r="C3744" t="str">
            <v>02.03.19.070</v>
          </cell>
        </row>
        <row r="3745">
          <cell r="B3745" t="str">
            <v>SHT0002055</v>
          </cell>
          <cell r="C3745" t="str">
            <v>02.03.19.071</v>
          </cell>
        </row>
        <row r="3746">
          <cell r="B3746" t="str">
            <v>BFA0000350</v>
          </cell>
          <cell r="C3746" t="str">
            <v>02.03.21.001</v>
          </cell>
        </row>
        <row r="3747">
          <cell r="B3747" t="str">
            <v>SCS0004756</v>
          </cell>
          <cell r="C3747" t="str">
            <v>02.03.21.003</v>
          </cell>
        </row>
        <row r="3748">
          <cell r="B3748" t="str">
            <v>BAS0000029</v>
          </cell>
          <cell r="C3748" t="str">
            <v>02.03.21.006</v>
          </cell>
        </row>
        <row r="3749">
          <cell r="B3749" t="str">
            <v>BFA0000349</v>
          </cell>
          <cell r="C3749" t="str">
            <v>02.03.21.007</v>
          </cell>
        </row>
        <row r="3750">
          <cell r="B3750" t="str">
            <v>BFA0000348</v>
          </cell>
          <cell r="C3750" t="str">
            <v>02.03.21.008</v>
          </cell>
        </row>
        <row r="3751">
          <cell r="B3751" t="str">
            <v>BFA0000347</v>
          </cell>
          <cell r="C3751" t="str">
            <v>02.03.21.009</v>
          </cell>
        </row>
        <row r="3752">
          <cell r="B3752" t="str">
            <v>BFA0000429</v>
          </cell>
          <cell r="C3752" t="str">
            <v>02.03.21.016</v>
          </cell>
        </row>
        <row r="3753">
          <cell r="B3753" t="str">
            <v>BFA0000346</v>
          </cell>
          <cell r="C3753" t="str">
            <v>02.03.21.017</v>
          </cell>
        </row>
        <row r="3754">
          <cell r="B3754" t="str">
            <v>BFA0000345</v>
          </cell>
          <cell r="C3754" t="str">
            <v>02.03.21.019</v>
          </cell>
        </row>
        <row r="3755">
          <cell r="B3755" t="str">
            <v>BFA0000344</v>
          </cell>
          <cell r="C3755" t="str">
            <v>02.03.21.021</v>
          </cell>
        </row>
        <row r="3756">
          <cell r="B3756" t="str">
            <v>BFA0000343</v>
          </cell>
          <cell r="C3756" t="str">
            <v>02.03.21.022</v>
          </cell>
        </row>
        <row r="3757">
          <cell r="B3757" t="str">
            <v>BFA0000342</v>
          </cell>
          <cell r="C3757" t="str">
            <v>02.03.21.023</v>
          </cell>
        </row>
        <row r="3758">
          <cell r="B3758" t="str">
            <v>BFA0000341</v>
          </cell>
          <cell r="C3758" t="str">
            <v>02.03.21.024</v>
          </cell>
        </row>
        <row r="3759">
          <cell r="B3759" t="str">
            <v>SCS0004755</v>
          </cell>
          <cell r="C3759" t="str">
            <v>02.03.21.029</v>
          </cell>
        </row>
        <row r="3760">
          <cell r="B3760" t="str">
            <v>SCS0004754</v>
          </cell>
          <cell r="C3760" t="str">
            <v>02.03.21.030</v>
          </cell>
        </row>
        <row r="3761">
          <cell r="B3761" t="str">
            <v>SCS0004753</v>
          </cell>
          <cell r="C3761" t="str">
            <v>02.03.21.032</v>
          </cell>
        </row>
        <row r="3762">
          <cell r="B3762" t="str">
            <v>SCS0004752</v>
          </cell>
          <cell r="C3762" t="str">
            <v>02.03.21.033</v>
          </cell>
        </row>
        <row r="3763">
          <cell r="B3763" t="str">
            <v>SCS0004751</v>
          </cell>
          <cell r="C3763" t="str">
            <v>02.03.21.034</v>
          </cell>
        </row>
        <row r="3764">
          <cell r="B3764" t="str">
            <v>SCS0004750</v>
          </cell>
          <cell r="C3764" t="str">
            <v>02.03.21.035</v>
          </cell>
        </row>
        <row r="3765">
          <cell r="B3765" t="str">
            <v>SCS0004749</v>
          </cell>
          <cell r="C3765" t="str">
            <v>02.03.21.039</v>
          </cell>
        </row>
        <row r="3766">
          <cell r="B3766" t="str">
            <v>SCS0004748</v>
          </cell>
          <cell r="C3766" t="str">
            <v>02.03.21.040</v>
          </cell>
        </row>
        <row r="3767">
          <cell r="B3767" t="str">
            <v>SCS0004747</v>
          </cell>
          <cell r="C3767" t="str">
            <v>02.03.21.041</v>
          </cell>
        </row>
        <row r="3768">
          <cell r="B3768" t="str">
            <v>SCS0004746</v>
          </cell>
          <cell r="C3768" t="str">
            <v>02.03.21.042</v>
          </cell>
        </row>
        <row r="3769">
          <cell r="B3769" t="str">
            <v>BSP0000041</v>
          </cell>
          <cell r="C3769" t="str">
            <v>02.03.21.046</v>
          </cell>
        </row>
        <row r="3770">
          <cell r="B3770" t="str">
            <v>BSP0000040</v>
          </cell>
          <cell r="C3770" t="str">
            <v>02.03.21.047</v>
          </cell>
        </row>
        <row r="3771">
          <cell r="B3771" t="str">
            <v>BSP0000039</v>
          </cell>
          <cell r="C3771" t="str">
            <v>02.03.21.048</v>
          </cell>
        </row>
        <row r="3772">
          <cell r="B3772" t="str">
            <v>BSP0000038</v>
          </cell>
          <cell r="C3772" t="str">
            <v>02.03.21.049</v>
          </cell>
        </row>
        <row r="3773">
          <cell r="B3773" t="str">
            <v>BAS0000028</v>
          </cell>
          <cell r="C3773" t="str">
            <v>02.03.21.050</v>
          </cell>
        </row>
        <row r="3774">
          <cell r="B3774" t="str">
            <v>BAS0000027</v>
          </cell>
          <cell r="C3774" t="str">
            <v>02.03.21.051</v>
          </cell>
        </row>
        <row r="3775">
          <cell r="B3775" t="str">
            <v>BAS0000026</v>
          </cell>
          <cell r="C3775" t="str">
            <v>02.03.21.053</v>
          </cell>
        </row>
        <row r="3776">
          <cell r="B3776" t="str">
            <v>SCS0004745</v>
          </cell>
          <cell r="C3776" t="str">
            <v>02.03.21.054</v>
          </cell>
        </row>
        <row r="3777">
          <cell r="B3777" t="str">
            <v>SCS0004744</v>
          </cell>
          <cell r="C3777" t="str">
            <v>02.03.21.056</v>
          </cell>
        </row>
        <row r="3778">
          <cell r="B3778" t="str">
            <v>SCS0004743</v>
          </cell>
          <cell r="C3778" t="str">
            <v>02.03.21.057</v>
          </cell>
        </row>
        <row r="3779">
          <cell r="B3779" t="str">
            <v>SCS0004742</v>
          </cell>
          <cell r="C3779" t="str">
            <v>02.03.21.058</v>
          </cell>
        </row>
        <row r="3780">
          <cell r="B3780" t="str">
            <v>SCS0004741</v>
          </cell>
          <cell r="C3780" t="str">
            <v>02.03.21.059</v>
          </cell>
        </row>
        <row r="3781">
          <cell r="B3781" t="str">
            <v>SCS0004740</v>
          </cell>
          <cell r="C3781" t="str">
            <v>02.03.21.060</v>
          </cell>
        </row>
        <row r="3782">
          <cell r="B3782" t="str">
            <v>SCS0004739</v>
          </cell>
          <cell r="C3782" t="str">
            <v>02.03.21.061</v>
          </cell>
        </row>
        <row r="3783">
          <cell r="B3783" t="str">
            <v>SCS0004738</v>
          </cell>
          <cell r="C3783" t="str">
            <v>02.03.21.062</v>
          </cell>
        </row>
        <row r="3784">
          <cell r="B3784" t="str">
            <v>SCS0004737</v>
          </cell>
          <cell r="C3784" t="str">
            <v>02.03.21.063</v>
          </cell>
        </row>
        <row r="3785">
          <cell r="B3785" t="str">
            <v>SCS0004736</v>
          </cell>
          <cell r="C3785" t="str">
            <v>02.03.21.064</v>
          </cell>
        </row>
        <row r="3786">
          <cell r="B3786" t="str">
            <v>SCS0004735</v>
          </cell>
          <cell r="C3786" t="str">
            <v>02.03.21.065</v>
          </cell>
        </row>
        <row r="3787">
          <cell r="B3787" t="str">
            <v>SCS0004734</v>
          </cell>
          <cell r="C3787" t="str">
            <v>02.03.21.066</v>
          </cell>
        </row>
        <row r="3788">
          <cell r="B3788" t="str">
            <v>SCS0004733</v>
          </cell>
          <cell r="C3788" t="str">
            <v>02.03.21.068</v>
          </cell>
        </row>
        <row r="3789">
          <cell r="B3789" t="str">
            <v>SCS0004732</v>
          </cell>
          <cell r="C3789" t="str">
            <v>02.03.21.069</v>
          </cell>
        </row>
        <row r="3790">
          <cell r="B3790" t="str">
            <v>SCS0004731</v>
          </cell>
          <cell r="C3790" t="str">
            <v>02.03.21.070</v>
          </cell>
        </row>
        <row r="3791">
          <cell r="B3791" t="str">
            <v>SCS0004730</v>
          </cell>
          <cell r="C3791" t="str">
            <v>02.03.21.071</v>
          </cell>
        </row>
        <row r="3792">
          <cell r="B3792" t="str">
            <v>SCS0004729</v>
          </cell>
          <cell r="C3792" t="str">
            <v>02.03.21.072</v>
          </cell>
        </row>
        <row r="3793">
          <cell r="B3793" t="str">
            <v>SCS0004728</v>
          </cell>
          <cell r="C3793" t="str">
            <v>02.03.21.073</v>
          </cell>
        </row>
        <row r="3794">
          <cell r="B3794" t="str">
            <v>SCS0004727</v>
          </cell>
          <cell r="C3794" t="str">
            <v>02.03.21.074</v>
          </cell>
        </row>
        <row r="3795">
          <cell r="B3795" t="str">
            <v>SCS0004726</v>
          </cell>
          <cell r="C3795" t="str">
            <v>02.03.21.075</v>
          </cell>
        </row>
        <row r="3796">
          <cell r="B3796" t="str">
            <v>SCS0004725</v>
          </cell>
          <cell r="C3796" t="str">
            <v>02.03.21.076</v>
          </cell>
        </row>
        <row r="3797">
          <cell r="B3797" t="str">
            <v>SCS0004724</v>
          </cell>
          <cell r="C3797" t="str">
            <v>02.03.21.077</v>
          </cell>
        </row>
        <row r="3798">
          <cell r="B3798" t="str">
            <v>SCS0004723</v>
          </cell>
          <cell r="C3798" t="str">
            <v>02.03.21.078</v>
          </cell>
        </row>
        <row r="3799">
          <cell r="B3799" t="str">
            <v>SCS0004722</v>
          </cell>
          <cell r="C3799" t="str">
            <v>02.03.21.079</v>
          </cell>
        </row>
        <row r="3800">
          <cell r="B3800" t="str">
            <v>SCS0004721</v>
          </cell>
          <cell r="C3800" t="str">
            <v>02.03.21.080</v>
          </cell>
        </row>
        <row r="3801">
          <cell r="B3801" t="str">
            <v>SCS0004720</v>
          </cell>
          <cell r="C3801" t="str">
            <v>02.03.21.081</v>
          </cell>
        </row>
        <row r="3802">
          <cell r="B3802" t="str">
            <v>SCS0004719</v>
          </cell>
          <cell r="C3802" t="str">
            <v>02.03.21.082</v>
          </cell>
        </row>
        <row r="3803">
          <cell r="B3803" t="str">
            <v>SCS0004718</v>
          </cell>
          <cell r="C3803" t="str">
            <v>02.03.21.083</v>
          </cell>
        </row>
        <row r="3804">
          <cell r="B3804" t="str">
            <v>SCS0004717</v>
          </cell>
          <cell r="C3804" t="str">
            <v>02.03.21.084</v>
          </cell>
        </row>
        <row r="3805">
          <cell r="B3805" t="str">
            <v>SCS0004716</v>
          </cell>
          <cell r="C3805" t="str">
            <v>02.03.21.085</v>
          </cell>
        </row>
        <row r="3806">
          <cell r="B3806" t="str">
            <v>SCS0004715</v>
          </cell>
          <cell r="C3806" t="str">
            <v>02.03.21.086</v>
          </cell>
        </row>
        <row r="3807">
          <cell r="B3807" t="str">
            <v>SCS0004714</v>
          </cell>
          <cell r="C3807" t="str">
            <v>02.03.21.087</v>
          </cell>
        </row>
        <row r="3808">
          <cell r="B3808" t="str">
            <v>SCS0004713</v>
          </cell>
          <cell r="C3808" t="str">
            <v>02.03.21.088</v>
          </cell>
        </row>
        <row r="3809">
          <cell r="B3809" t="str">
            <v>SCS0004712</v>
          </cell>
          <cell r="C3809" t="str">
            <v>02.03.21.089</v>
          </cell>
        </row>
        <row r="3810">
          <cell r="B3810" t="str">
            <v>SCS0004711</v>
          </cell>
          <cell r="C3810" t="str">
            <v>02.03.21.090</v>
          </cell>
        </row>
        <row r="3811">
          <cell r="B3811" t="str">
            <v>SCS0004710</v>
          </cell>
          <cell r="C3811" t="str">
            <v>02.03.21.091</v>
          </cell>
        </row>
        <row r="3812">
          <cell r="B3812" t="str">
            <v>SCS0004709</v>
          </cell>
          <cell r="C3812" t="str">
            <v>02.03.21.092</v>
          </cell>
        </row>
        <row r="3813">
          <cell r="B3813" t="str">
            <v>SCS0004708</v>
          </cell>
          <cell r="C3813" t="str">
            <v>02.03.21.093</v>
          </cell>
        </row>
        <row r="3814">
          <cell r="B3814" t="str">
            <v>SCS0004707</v>
          </cell>
          <cell r="C3814" t="str">
            <v>02.03.21.094</v>
          </cell>
        </row>
        <row r="3815">
          <cell r="B3815" t="str">
            <v>SCS0004706</v>
          </cell>
          <cell r="C3815" t="str">
            <v>02.03.21.096</v>
          </cell>
        </row>
        <row r="3816">
          <cell r="B3816" t="str">
            <v>SCS0004705</v>
          </cell>
          <cell r="C3816" t="str">
            <v>02.03.21.097</v>
          </cell>
        </row>
        <row r="3817">
          <cell r="B3817" t="str">
            <v>SCS0004703</v>
          </cell>
          <cell r="C3817" t="str">
            <v>02.03.21.114</v>
          </cell>
        </row>
        <row r="3818">
          <cell r="B3818" t="str">
            <v>SCS0004702</v>
          </cell>
          <cell r="C3818" t="str">
            <v>02.03.21.115</v>
          </cell>
        </row>
        <row r="3819">
          <cell r="B3819" t="str">
            <v>SCS0004701</v>
          </cell>
          <cell r="C3819" t="str">
            <v>02.03.21.116</v>
          </cell>
        </row>
        <row r="3820">
          <cell r="B3820" t="str">
            <v>SCS0004700</v>
          </cell>
          <cell r="C3820" t="str">
            <v>02.03.21.117</v>
          </cell>
        </row>
        <row r="3821">
          <cell r="B3821" t="str">
            <v>SCS0004699</v>
          </cell>
          <cell r="C3821" t="str">
            <v>02.03.21.118</v>
          </cell>
        </row>
        <row r="3822">
          <cell r="B3822" t="str">
            <v>SCS0004698</v>
          </cell>
          <cell r="C3822" t="str">
            <v>02.03.21.119</v>
          </cell>
        </row>
        <row r="3823">
          <cell r="B3823" t="str">
            <v>SCS0004695</v>
          </cell>
          <cell r="C3823" t="str">
            <v>02.03.21.126</v>
          </cell>
        </row>
        <row r="3824">
          <cell r="B3824" t="str">
            <v>SCS0004694</v>
          </cell>
          <cell r="C3824" t="str">
            <v>02.03.21.127</v>
          </cell>
        </row>
        <row r="3825">
          <cell r="B3825" t="str">
            <v>SCS0004693</v>
          </cell>
          <cell r="C3825" t="str">
            <v>02.03.21.128</v>
          </cell>
        </row>
        <row r="3826">
          <cell r="B3826" t="str">
            <v>SCS0004692</v>
          </cell>
          <cell r="C3826" t="str">
            <v>02.03.21.129</v>
          </cell>
        </row>
        <row r="3827">
          <cell r="B3827" t="str">
            <v>SCS0004691</v>
          </cell>
          <cell r="C3827" t="str">
            <v>02.03.21.130</v>
          </cell>
        </row>
        <row r="3828">
          <cell r="B3828" t="str">
            <v>SCS0004690</v>
          </cell>
          <cell r="C3828" t="str">
            <v>02.03.21.131</v>
          </cell>
        </row>
        <row r="3829">
          <cell r="B3829" t="str">
            <v>SCS0004689</v>
          </cell>
          <cell r="C3829" t="str">
            <v>02.03.21.134</v>
          </cell>
        </row>
        <row r="3830">
          <cell r="B3830" t="str">
            <v>SCS0004688</v>
          </cell>
          <cell r="C3830" t="str">
            <v>02.03.21.135</v>
          </cell>
        </row>
        <row r="3831">
          <cell r="B3831" t="str">
            <v>SCS0004687</v>
          </cell>
          <cell r="C3831" t="str">
            <v>02.03.21.137</v>
          </cell>
        </row>
        <row r="3832">
          <cell r="B3832" t="str">
            <v>SCS0004686</v>
          </cell>
          <cell r="C3832" t="str">
            <v>02.03.21.138</v>
          </cell>
        </row>
        <row r="3833">
          <cell r="B3833" t="str">
            <v>SCS0004685</v>
          </cell>
          <cell r="C3833" t="str">
            <v>02.03.21.139</v>
          </cell>
        </row>
        <row r="3834">
          <cell r="B3834" t="str">
            <v>SCS0004684</v>
          </cell>
          <cell r="C3834" t="str">
            <v>02.03.21.140</v>
          </cell>
        </row>
        <row r="3835">
          <cell r="B3835" t="str">
            <v>SCS0004683</v>
          </cell>
          <cell r="C3835" t="str">
            <v>02.03.21.142</v>
          </cell>
        </row>
        <row r="3836">
          <cell r="B3836" t="str">
            <v>SCS0004682</v>
          </cell>
          <cell r="C3836" t="str">
            <v>02.03.21.143</v>
          </cell>
        </row>
        <row r="3837">
          <cell r="B3837" t="str">
            <v>SCS0004681</v>
          </cell>
          <cell r="C3837" t="str">
            <v>02.03.21.144</v>
          </cell>
        </row>
        <row r="3838">
          <cell r="B3838" t="str">
            <v>SCS0004680</v>
          </cell>
          <cell r="C3838" t="str">
            <v>02.03.21.145</v>
          </cell>
        </row>
        <row r="3839">
          <cell r="B3839" t="str">
            <v>SCS0004679</v>
          </cell>
          <cell r="C3839" t="str">
            <v>02.03.21.146</v>
          </cell>
        </row>
        <row r="3840">
          <cell r="B3840" t="str">
            <v>SCS0004678</v>
          </cell>
          <cell r="C3840" t="str">
            <v>02.03.21.147</v>
          </cell>
        </row>
        <row r="3841">
          <cell r="B3841" t="str">
            <v>SCS0004968</v>
          </cell>
          <cell r="C3841" t="str">
            <v>02.03.21.147</v>
          </cell>
        </row>
        <row r="3842">
          <cell r="B3842" t="str">
            <v>SCS0004677</v>
          </cell>
          <cell r="C3842" t="str">
            <v>02.03.21.150</v>
          </cell>
        </row>
        <row r="3843">
          <cell r="B3843" t="str">
            <v>SCS0004676</v>
          </cell>
          <cell r="C3843" t="str">
            <v>02.03.21.151</v>
          </cell>
        </row>
        <row r="3844">
          <cell r="B3844" t="str">
            <v>SCS0004675</v>
          </cell>
          <cell r="C3844" t="str">
            <v>02.03.21.152</v>
          </cell>
        </row>
        <row r="3845">
          <cell r="B3845" t="str">
            <v>SCS0004674</v>
          </cell>
          <cell r="C3845" t="str">
            <v>02.03.21.153</v>
          </cell>
        </row>
        <row r="3846">
          <cell r="B3846" t="str">
            <v>SCS0004673</v>
          </cell>
          <cell r="C3846" t="str">
            <v>02.03.21.154</v>
          </cell>
        </row>
        <row r="3847">
          <cell r="B3847" t="str">
            <v>SCS0004672</v>
          </cell>
          <cell r="C3847" t="str">
            <v>02.03.21.155</v>
          </cell>
        </row>
        <row r="3848">
          <cell r="B3848" t="str">
            <v>SCS0004671</v>
          </cell>
          <cell r="C3848" t="str">
            <v>02.03.21.156</v>
          </cell>
        </row>
        <row r="3849">
          <cell r="B3849" t="str">
            <v>SCS0004670</v>
          </cell>
          <cell r="C3849" t="str">
            <v>02.03.21.157</v>
          </cell>
        </row>
        <row r="3850">
          <cell r="B3850" t="str">
            <v>SCS0004669</v>
          </cell>
          <cell r="C3850" t="str">
            <v>02.03.21.158</v>
          </cell>
        </row>
        <row r="3851">
          <cell r="B3851" t="str">
            <v>SCS0004668</v>
          </cell>
          <cell r="C3851" t="str">
            <v>02.03.21.159</v>
          </cell>
        </row>
        <row r="3852">
          <cell r="B3852" t="str">
            <v>SCS0004667</v>
          </cell>
          <cell r="C3852" t="str">
            <v>02.03.21.160</v>
          </cell>
        </row>
        <row r="3853">
          <cell r="B3853" t="str">
            <v>BFA0000340</v>
          </cell>
          <cell r="C3853" t="str">
            <v>02.03.21.161</v>
          </cell>
        </row>
        <row r="3854">
          <cell r="B3854" t="str">
            <v>SCS0004666</v>
          </cell>
          <cell r="C3854" t="str">
            <v>02.03.21.162</v>
          </cell>
        </row>
        <row r="3855">
          <cell r="B3855" t="str">
            <v>BAS0000025</v>
          </cell>
          <cell r="C3855" t="str">
            <v>02.03.21.163</v>
          </cell>
        </row>
        <row r="3856">
          <cell r="B3856" t="str">
            <v>BAS0000051</v>
          </cell>
          <cell r="C3856" t="str">
            <v>02.03.21.164</v>
          </cell>
        </row>
        <row r="3857">
          <cell r="B3857" t="str">
            <v>TST0000151</v>
          </cell>
          <cell r="C3857" t="str">
            <v>02.03.21.166</v>
          </cell>
        </row>
        <row r="3858">
          <cell r="B3858" t="str">
            <v>SCS0004665</v>
          </cell>
          <cell r="C3858" t="str">
            <v>02.03.21.167</v>
          </cell>
        </row>
        <row r="3859">
          <cell r="B3859" t="str">
            <v>SCS0004664</v>
          </cell>
          <cell r="C3859" t="str">
            <v>02.03.21.168</v>
          </cell>
        </row>
        <row r="3860">
          <cell r="B3860" t="str">
            <v>SCS0004661</v>
          </cell>
          <cell r="C3860" t="str">
            <v>02.03.22.001</v>
          </cell>
        </row>
        <row r="3861">
          <cell r="B3861" t="str">
            <v>SCS0004660</v>
          </cell>
          <cell r="C3861" t="str">
            <v>02.03.22.002</v>
          </cell>
        </row>
        <row r="3862">
          <cell r="B3862" t="str">
            <v>SCS0004659</v>
          </cell>
          <cell r="C3862" t="str">
            <v>02.03.22.004</v>
          </cell>
        </row>
        <row r="3863">
          <cell r="B3863" t="str">
            <v>SCS0004658</v>
          </cell>
          <cell r="C3863" t="str">
            <v>02.03.22.004A</v>
          </cell>
        </row>
        <row r="3864">
          <cell r="B3864" t="str">
            <v>SCS0004657</v>
          </cell>
          <cell r="C3864" t="str">
            <v>02.03.22.005</v>
          </cell>
        </row>
        <row r="3865">
          <cell r="B3865" t="str">
            <v>SCS0004656</v>
          </cell>
          <cell r="C3865" t="str">
            <v>02.03.22.005A</v>
          </cell>
        </row>
        <row r="3866">
          <cell r="B3866" t="str">
            <v>SCS0004655</v>
          </cell>
          <cell r="C3866" t="str">
            <v>02.03.22.006</v>
          </cell>
        </row>
        <row r="3867">
          <cell r="B3867" t="str">
            <v>SCS0004654</v>
          </cell>
          <cell r="C3867" t="str">
            <v>02.03.22.007</v>
          </cell>
        </row>
        <row r="3868">
          <cell r="B3868" t="str">
            <v>SCS0004653</v>
          </cell>
          <cell r="C3868" t="str">
            <v>02.03.22.007A</v>
          </cell>
        </row>
        <row r="3869">
          <cell r="B3869" t="str">
            <v>BSP0000037</v>
          </cell>
          <cell r="C3869" t="str">
            <v>02.03.22.009</v>
          </cell>
        </row>
        <row r="3870">
          <cell r="B3870" t="str">
            <v>SCS0004652</v>
          </cell>
          <cell r="C3870" t="str">
            <v>02.03.22.010</v>
          </cell>
        </row>
        <row r="3871">
          <cell r="B3871" t="str">
            <v>SCS0005599</v>
          </cell>
          <cell r="C3871" t="str">
            <v>02.03.22.012</v>
          </cell>
        </row>
        <row r="3872">
          <cell r="B3872" t="str">
            <v>BFA0000339</v>
          </cell>
          <cell r="C3872" t="str">
            <v>02.03.22.015</v>
          </cell>
        </row>
        <row r="3873">
          <cell r="B3873" t="str">
            <v>BFA0000338</v>
          </cell>
          <cell r="C3873" t="str">
            <v>02.03.22.016</v>
          </cell>
        </row>
        <row r="3874">
          <cell r="B3874" t="str">
            <v>SCS0004651</v>
          </cell>
          <cell r="C3874" t="str">
            <v>02.03.22.018</v>
          </cell>
        </row>
        <row r="3875">
          <cell r="B3875" t="str">
            <v>BFA0000337</v>
          </cell>
          <cell r="C3875" t="str">
            <v>02.03.22.024</v>
          </cell>
        </row>
        <row r="3876">
          <cell r="B3876" t="str">
            <v>BFA0000336</v>
          </cell>
          <cell r="C3876" t="str">
            <v>02.03.22.025</v>
          </cell>
        </row>
        <row r="3877">
          <cell r="B3877" t="str">
            <v>SCS0004650</v>
          </cell>
          <cell r="C3877" t="str">
            <v>02.03.22.028</v>
          </cell>
        </row>
        <row r="3878">
          <cell r="B3878" t="str">
            <v>BFA0000335</v>
          </cell>
          <cell r="C3878" t="str">
            <v>02.03.22.034</v>
          </cell>
        </row>
        <row r="3879">
          <cell r="B3879" t="str">
            <v>SCS0004648</v>
          </cell>
          <cell r="C3879" t="str">
            <v>02.03.22.035</v>
          </cell>
        </row>
        <row r="3880">
          <cell r="B3880" t="str">
            <v>BFA0000334</v>
          </cell>
          <cell r="C3880" t="str">
            <v>02.03.22.036</v>
          </cell>
        </row>
        <row r="3881">
          <cell r="B3881" t="str">
            <v>SCS0004647</v>
          </cell>
          <cell r="C3881" t="str">
            <v>02.03.22.037A</v>
          </cell>
        </row>
        <row r="3882">
          <cell r="B3882" t="str">
            <v>BFA0000333</v>
          </cell>
          <cell r="C3882" t="str">
            <v>02.03.22.039</v>
          </cell>
        </row>
        <row r="3883">
          <cell r="B3883" t="str">
            <v>SCS0004646</v>
          </cell>
          <cell r="C3883" t="str">
            <v>02.03.22.040</v>
          </cell>
        </row>
        <row r="3884">
          <cell r="B3884" t="str">
            <v>SCS0004645</v>
          </cell>
          <cell r="C3884" t="str">
            <v>02.03.22.041</v>
          </cell>
        </row>
        <row r="3885">
          <cell r="B3885" t="str">
            <v>SCS0004644</v>
          </cell>
          <cell r="C3885" t="str">
            <v>02.03.22.042</v>
          </cell>
        </row>
        <row r="3886">
          <cell r="B3886" t="str">
            <v>SCS0004643</v>
          </cell>
          <cell r="C3886" t="str">
            <v>02.03.22.044</v>
          </cell>
        </row>
        <row r="3887">
          <cell r="B3887" t="str">
            <v>SCS0004642</v>
          </cell>
          <cell r="C3887" t="str">
            <v>02.03.22.045</v>
          </cell>
        </row>
        <row r="3888">
          <cell r="B3888" t="str">
            <v>SCS0004641</v>
          </cell>
          <cell r="C3888" t="str">
            <v>02.03.22.046</v>
          </cell>
        </row>
        <row r="3889">
          <cell r="B3889" t="str">
            <v>SCS0004640</v>
          </cell>
          <cell r="C3889" t="str">
            <v>02.03.22.047</v>
          </cell>
        </row>
        <row r="3890">
          <cell r="B3890" t="str">
            <v>SCS0004639</v>
          </cell>
          <cell r="C3890" t="str">
            <v>02.03.22.048</v>
          </cell>
        </row>
        <row r="3891">
          <cell r="B3891" t="str">
            <v>SCS0004638</v>
          </cell>
          <cell r="C3891" t="str">
            <v>02.03.22.049</v>
          </cell>
        </row>
        <row r="3892">
          <cell r="B3892" t="str">
            <v>SCS0004637</v>
          </cell>
          <cell r="C3892" t="str">
            <v>02.03.22.049A</v>
          </cell>
        </row>
        <row r="3893">
          <cell r="B3893" t="str">
            <v>SCS0004636</v>
          </cell>
          <cell r="C3893" t="str">
            <v>02.03.22.050</v>
          </cell>
        </row>
        <row r="3894">
          <cell r="B3894" t="str">
            <v>SCS0004635</v>
          </cell>
          <cell r="C3894" t="str">
            <v>02.03.22.051</v>
          </cell>
        </row>
        <row r="3895">
          <cell r="B3895" t="str">
            <v>SCS0004634</v>
          </cell>
          <cell r="C3895" t="str">
            <v>02.03.22.052</v>
          </cell>
        </row>
        <row r="3896">
          <cell r="B3896" t="str">
            <v>SCS0005600</v>
          </cell>
          <cell r="C3896" t="str">
            <v>02.03.22.053</v>
          </cell>
        </row>
        <row r="3897">
          <cell r="B3897" t="str">
            <v>SCS0004633</v>
          </cell>
          <cell r="C3897" t="str">
            <v>02.03.22.054</v>
          </cell>
        </row>
        <row r="3898">
          <cell r="B3898" t="str">
            <v>SCS0004632</v>
          </cell>
          <cell r="C3898" t="str">
            <v>02.03.22.055</v>
          </cell>
        </row>
        <row r="3899">
          <cell r="B3899" t="str">
            <v>SCS0004631</v>
          </cell>
          <cell r="C3899" t="str">
            <v>02.03.22.058</v>
          </cell>
        </row>
        <row r="3900">
          <cell r="B3900" t="str">
            <v>SCS0004630</v>
          </cell>
          <cell r="C3900" t="str">
            <v>02.03.22.059</v>
          </cell>
        </row>
        <row r="3901">
          <cell r="B3901" t="str">
            <v>SCS0006390</v>
          </cell>
        </row>
        <row r="3902">
          <cell r="B3902" t="str">
            <v>SCS0006391</v>
          </cell>
        </row>
        <row r="3903">
          <cell r="B3903" t="str">
            <v>SCS0004629</v>
          </cell>
          <cell r="C3903" t="str">
            <v>02.03.22.061</v>
          </cell>
        </row>
        <row r="3904">
          <cell r="B3904" t="str">
            <v>SCS0004628</v>
          </cell>
          <cell r="C3904" t="str">
            <v>02.03.22.062</v>
          </cell>
        </row>
        <row r="3905">
          <cell r="B3905" t="str">
            <v>SCS0004627</v>
          </cell>
          <cell r="C3905" t="str">
            <v>02.03.22.063</v>
          </cell>
        </row>
        <row r="3906">
          <cell r="B3906" t="str">
            <v>SCS0004626</v>
          </cell>
          <cell r="C3906" t="str">
            <v>02.03.22.064</v>
          </cell>
        </row>
        <row r="3907">
          <cell r="B3907" t="str">
            <v>SCS0004625</v>
          </cell>
          <cell r="C3907" t="str">
            <v>02.03.22.065A</v>
          </cell>
        </row>
        <row r="3908">
          <cell r="B3908" t="str">
            <v>SCS0004624</v>
          </cell>
          <cell r="C3908" t="str">
            <v>02.03.22.066</v>
          </cell>
        </row>
        <row r="3909">
          <cell r="B3909" t="str">
            <v>SCS0004623</v>
          </cell>
          <cell r="C3909" t="str">
            <v>02.03.22.073</v>
          </cell>
        </row>
        <row r="3910">
          <cell r="B3910" t="str">
            <v>SCS0004622</v>
          </cell>
          <cell r="C3910" t="str">
            <v>02.03.22.074</v>
          </cell>
        </row>
        <row r="3911">
          <cell r="B3911" t="str">
            <v>SCS0004621</v>
          </cell>
          <cell r="C3911" t="str">
            <v>02.03.22.082A</v>
          </cell>
        </row>
        <row r="3912">
          <cell r="B3912" t="str">
            <v>SCS0004620</v>
          </cell>
          <cell r="C3912" t="str">
            <v>02.03.22.083</v>
          </cell>
        </row>
        <row r="3913">
          <cell r="B3913" t="str">
            <v>SCS0004619</v>
          </cell>
          <cell r="C3913" t="str">
            <v>02.03.22.084</v>
          </cell>
        </row>
        <row r="3914">
          <cell r="B3914" t="str">
            <v>SCS0004618</v>
          </cell>
          <cell r="C3914" t="str">
            <v>02.03.22.085</v>
          </cell>
        </row>
        <row r="3915">
          <cell r="B3915" t="str">
            <v>SCS0004617</v>
          </cell>
          <cell r="C3915" t="str">
            <v>02.03.22.087</v>
          </cell>
        </row>
        <row r="3916">
          <cell r="B3916" t="str">
            <v>SCS0004616</v>
          </cell>
          <cell r="C3916" t="str">
            <v>02.03.22.088</v>
          </cell>
        </row>
        <row r="3917">
          <cell r="B3917" t="str">
            <v>SCS0004615</v>
          </cell>
          <cell r="C3917" t="str">
            <v>02.03.22.091A</v>
          </cell>
        </row>
        <row r="3918">
          <cell r="B3918" t="str">
            <v>SCS0004614</v>
          </cell>
          <cell r="C3918" t="str">
            <v>02.03.22.092A</v>
          </cell>
        </row>
        <row r="3919">
          <cell r="B3919" t="str">
            <v>SCS0004613</v>
          </cell>
          <cell r="C3919" t="str">
            <v>02.03.22.096</v>
          </cell>
        </row>
        <row r="3920">
          <cell r="B3920" t="str">
            <v>SCS0004612</v>
          </cell>
          <cell r="C3920" t="str">
            <v>02.03.22.097</v>
          </cell>
        </row>
        <row r="3921">
          <cell r="B3921" t="str">
            <v>SCS0004611</v>
          </cell>
          <cell r="C3921" t="str">
            <v>02.03.22.098</v>
          </cell>
        </row>
        <row r="3922">
          <cell r="B3922" t="str">
            <v>SCS0004610</v>
          </cell>
          <cell r="C3922" t="str">
            <v>02.03.22.099</v>
          </cell>
        </row>
        <row r="3923">
          <cell r="B3923" t="str">
            <v>SCS0004609</v>
          </cell>
          <cell r="C3923" t="str">
            <v>02.03.22.100</v>
          </cell>
        </row>
        <row r="3924">
          <cell r="B3924" t="str">
            <v>SCS0004608</v>
          </cell>
          <cell r="C3924" t="str">
            <v>02.03.22.101</v>
          </cell>
        </row>
        <row r="3925">
          <cell r="B3925" t="str">
            <v>SCS0001072</v>
          </cell>
          <cell r="C3925" t="str">
            <v>02.03.22.102</v>
          </cell>
        </row>
        <row r="3926">
          <cell r="B3926" t="str">
            <v>SCS0004607</v>
          </cell>
          <cell r="C3926" t="str">
            <v>02.03.22.104A</v>
          </cell>
        </row>
        <row r="3927">
          <cell r="B3927" t="str">
            <v>SCS0004606</v>
          </cell>
          <cell r="C3927" t="str">
            <v>02.03.22.105</v>
          </cell>
        </row>
        <row r="3928">
          <cell r="B3928" t="str">
            <v>SCS0004605</v>
          </cell>
          <cell r="C3928" t="str">
            <v>02.03.22.106</v>
          </cell>
        </row>
        <row r="3929">
          <cell r="B3929" t="str">
            <v>BFA0000332</v>
          </cell>
          <cell r="C3929" t="str">
            <v>02.03.22.112</v>
          </cell>
        </row>
        <row r="3930">
          <cell r="B3930" t="str">
            <v>SCS0004604</v>
          </cell>
          <cell r="C3930" t="str">
            <v>02.03.22.113</v>
          </cell>
        </row>
        <row r="3931">
          <cell r="B3931" t="str">
            <v>SCS0004603</v>
          </cell>
          <cell r="C3931" t="str">
            <v>02.03.22.115</v>
          </cell>
        </row>
        <row r="3932">
          <cell r="B3932" t="str">
            <v>SCS0004602</v>
          </cell>
          <cell r="C3932" t="str">
            <v>02.03.22.116</v>
          </cell>
        </row>
        <row r="3933">
          <cell r="B3933" t="str">
            <v>SCS0004601</v>
          </cell>
          <cell r="C3933" t="str">
            <v>02.03.22.117</v>
          </cell>
        </row>
        <row r="3934">
          <cell r="B3934" t="str">
            <v>SCS0004600</v>
          </cell>
          <cell r="C3934" t="str">
            <v>02.03.22.118</v>
          </cell>
        </row>
        <row r="3935">
          <cell r="B3935" t="str">
            <v>SCS0004599</v>
          </cell>
          <cell r="C3935" t="str">
            <v>02.03.22.120</v>
          </cell>
        </row>
        <row r="3936">
          <cell r="B3936" t="str">
            <v>BFA0000003</v>
          </cell>
          <cell r="C3936" t="str">
            <v>02.03.23.001</v>
          </cell>
        </row>
        <row r="3937">
          <cell r="B3937" t="str">
            <v>SHT0000669</v>
          </cell>
          <cell r="C3937" t="str">
            <v>02.03.23.003</v>
          </cell>
        </row>
        <row r="3938">
          <cell r="B3938" t="str">
            <v>SHT0000443</v>
          </cell>
          <cell r="C3938" t="str">
            <v>02.03.23.006</v>
          </cell>
        </row>
        <row r="3939">
          <cell r="B3939" t="str">
            <v>SHT0001062</v>
          </cell>
          <cell r="C3939" t="str">
            <v>02.03.23.007</v>
          </cell>
        </row>
        <row r="3940">
          <cell r="B3940" t="str">
            <v>BFA0000330</v>
          </cell>
          <cell r="C3940" t="str">
            <v>02.03.24.002</v>
          </cell>
        </row>
        <row r="3941">
          <cell r="B3941" t="str">
            <v>BFA0000329</v>
          </cell>
          <cell r="C3941" t="str">
            <v>02.03.24.003</v>
          </cell>
        </row>
        <row r="3942">
          <cell r="B3942" t="str">
            <v>BSP0000036</v>
          </cell>
          <cell r="C3942" t="str">
            <v>02.03.24.005</v>
          </cell>
        </row>
        <row r="3943">
          <cell r="B3943" t="str">
            <v>BAS0000024</v>
          </cell>
          <cell r="C3943" t="str">
            <v>02.03.24.011</v>
          </cell>
        </row>
        <row r="3944">
          <cell r="B3944" t="str">
            <v>SCS0004598</v>
          </cell>
          <cell r="C3944" t="str">
            <v>02.03.24.029A</v>
          </cell>
        </row>
        <row r="3945">
          <cell r="B3945" t="str">
            <v>SCS0004597</v>
          </cell>
          <cell r="C3945" t="str">
            <v>02.03.24.030</v>
          </cell>
        </row>
        <row r="3946">
          <cell r="B3946" t="str">
            <v>SCS0004596</v>
          </cell>
          <cell r="C3946" t="str">
            <v>02.03.24.031</v>
          </cell>
        </row>
        <row r="3947">
          <cell r="B3947" t="str">
            <v>SCS0004595</v>
          </cell>
          <cell r="C3947" t="str">
            <v>02.03.24.033</v>
          </cell>
        </row>
        <row r="3948">
          <cell r="B3948" t="str">
            <v>SCS0004594</v>
          </cell>
          <cell r="C3948" t="str">
            <v>02.03.24.034</v>
          </cell>
        </row>
        <row r="3949">
          <cell r="B3949" t="str">
            <v>BAS0000023</v>
          </cell>
          <cell r="C3949" t="str">
            <v>02.03.24.037</v>
          </cell>
        </row>
        <row r="3950">
          <cell r="B3950" t="str">
            <v>SCS0004593</v>
          </cell>
          <cell r="C3950" t="str">
            <v>02.03.24.057A</v>
          </cell>
        </row>
        <row r="3951">
          <cell r="B3951" t="str">
            <v>SCS0004592</v>
          </cell>
          <cell r="C3951" t="str">
            <v>02.03.24.058A</v>
          </cell>
        </row>
        <row r="3952">
          <cell r="B3952" t="str">
            <v>SCS0004591</v>
          </cell>
          <cell r="C3952" t="str">
            <v>02.03.24.059</v>
          </cell>
        </row>
        <row r="3953">
          <cell r="B3953" t="str">
            <v>SCS0004590</v>
          </cell>
          <cell r="C3953" t="str">
            <v>02.03.24.060</v>
          </cell>
        </row>
        <row r="3954">
          <cell r="B3954" t="str">
            <v>SCS0004589</v>
          </cell>
          <cell r="C3954" t="str">
            <v>02.03.24.061</v>
          </cell>
        </row>
        <row r="3955">
          <cell r="B3955" t="str">
            <v>SCS0000973</v>
          </cell>
          <cell r="C3955" t="str">
            <v>02.03.24.062</v>
          </cell>
        </row>
        <row r="3956">
          <cell r="B3956" t="str">
            <v>SCS0000972</v>
          </cell>
          <cell r="C3956" t="str">
            <v>02.03.24.063</v>
          </cell>
        </row>
        <row r="3957">
          <cell r="B3957" t="str">
            <v>SCS0000975</v>
          </cell>
          <cell r="C3957" t="str">
            <v>02.03.24.064</v>
          </cell>
        </row>
        <row r="3958">
          <cell r="B3958" t="str">
            <v>SCS0000974</v>
          </cell>
          <cell r="C3958" t="str">
            <v>02.03.24.065</v>
          </cell>
        </row>
        <row r="3959">
          <cell r="B3959" t="str">
            <v>SCS0000976</v>
          </cell>
          <cell r="C3959" t="str">
            <v>02.03.24.066</v>
          </cell>
        </row>
        <row r="3960">
          <cell r="B3960" t="str">
            <v>BFA0000328</v>
          </cell>
          <cell r="C3960" t="str">
            <v>02.03.24.068</v>
          </cell>
        </row>
        <row r="3961">
          <cell r="B3961" t="str">
            <v>SCS0004588</v>
          </cell>
          <cell r="C3961" t="str">
            <v>02.03.24.069</v>
          </cell>
        </row>
        <row r="3962">
          <cell r="B3962" t="str">
            <v>SCS0004587</v>
          </cell>
          <cell r="C3962" t="str">
            <v>02.03.24.070</v>
          </cell>
        </row>
        <row r="3963">
          <cell r="B3963" t="str">
            <v>SCS0004586</v>
          </cell>
          <cell r="C3963" t="str">
            <v>02.03.24.071</v>
          </cell>
        </row>
        <row r="3964">
          <cell r="B3964" t="str">
            <v>SCS0004585</v>
          </cell>
          <cell r="C3964" t="str">
            <v>02.03.24.072</v>
          </cell>
        </row>
        <row r="3965">
          <cell r="B3965" t="str">
            <v>BAS0000022</v>
          </cell>
          <cell r="C3965" t="str">
            <v>02.03.24.073</v>
          </cell>
        </row>
        <row r="3966">
          <cell r="B3966" t="str">
            <v>SCS0005601</v>
          </cell>
          <cell r="C3966" t="str">
            <v>02.03.24.083</v>
          </cell>
        </row>
        <row r="3967">
          <cell r="B3967" t="str">
            <v>SCS0005602</v>
          </cell>
          <cell r="C3967" t="str">
            <v>02.03.24.084</v>
          </cell>
        </row>
        <row r="3968">
          <cell r="B3968" t="str">
            <v>BFA0000327</v>
          </cell>
          <cell r="C3968" t="str">
            <v>02.03.24.086</v>
          </cell>
        </row>
        <row r="3969">
          <cell r="B3969" t="str">
            <v>SCS0004584</v>
          </cell>
          <cell r="C3969" t="str">
            <v>02.03.24.088</v>
          </cell>
        </row>
        <row r="3970">
          <cell r="B3970" t="str">
            <v>SCS0004583</v>
          </cell>
          <cell r="C3970" t="str">
            <v>02.03.24.089</v>
          </cell>
        </row>
        <row r="3971">
          <cell r="B3971" t="str">
            <v>SCS0005603</v>
          </cell>
          <cell r="C3971" t="str">
            <v>02.03.25.001</v>
          </cell>
        </row>
        <row r="3972">
          <cell r="B3972" t="str">
            <v>SCS0005604</v>
          </cell>
          <cell r="C3972" t="str">
            <v>02.03.25.002</v>
          </cell>
        </row>
        <row r="3973">
          <cell r="B3973" t="str">
            <v>SCS0005605</v>
          </cell>
          <cell r="C3973" t="str">
            <v>02.03.25.005</v>
          </cell>
        </row>
        <row r="3974">
          <cell r="B3974" t="str">
            <v>SCS0005606</v>
          </cell>
          <cell r="C3974" t="str">
            <v>02.03.25.006</v>
          </cell>
        </row>
        <row r="3975">
          <cell r="B3975" t="str">
            <v>SCS0005607</v>
          </cell>
          <cell r="C3975" t="str">
            <v>02.03.25.007A</v>
          </cell>
        </row>
        <row r="3976">
          <cell r="B3976" t="str">
            <v>SCS0005279</v>
          </cell>
          <cell r="C3976" t="str">
            <v>02.03.25.018</v>
          </cell>
        </row>
        <row r="3977">
          <cell r="B3977" t="str">
            <v>SCS0005610</v>
          </cell>
          <cell r="C3977" t="str">
            <v>02.03.25.020</v>
          </cell>
        </row>
        <row r="3978">
          <cell r="B3978" t="str">
            <v>SCS0005280</v>
          </cell>
          <cell r="C3978" t="str">
            <v>02.03.25.025</v>
          </cell>
        </row>
        <row r="3979">
          <cell r="B3979" t="str">
            <v>SHT0001061</v>
          </cell>
          <cell r="C3979" t="str">
            <v>02.03.26.019</v>
          </cell>
        </row>
        <row r="3980">
          <cell r="B3980" t="str">
            <v>SHT0001060</v>
          </cell>
          <cell r="C3980" t="str">
            <v>02.03.26.020</v>
          </cell>
        </row>
        <row r="3981">
          <cell r="B3981" t="str">
            <v>SHT0001059</v>
          </cell>
          <cell r="C3981" t="str">
            <v>02.03.26.021</v>
          </cell>
        </row>
        <row r="3982">
          <cell r="B3982" t="str">
            <v>SHT0001058</v>
          </cell>
          <cell r="C3982" t="str">
            <v>02.03.26.022</v>
          </cell>
        </row>
        <row r="3983">
          <cell r="B3983" t="str">
            <v>SHT0001057</v>
          </cell>
          <cell r="C3983" t="str">
            <v>02.03.26.023</v>
          </cell>
        </row>
        <row r="3984">
          <cell r="B3984" t="str">
            <v>SHT0001056</v>
          </cell>
          <cell r="C3984" t="str">
            <v>02.03.26.024</v>
          </cell>
        </row>
        <row r="3985">
          <cell r="C3985" t="str">
            <v>02.03.26.027</v>
          </cell>
        </row>
        <row r="3986">
          <cell r="B3986" t="str">
            <v>SHT0001053</v>
          </cell>
          <cell r="C3986" t="str">
            <v>02.03.26.027B</v>
          </cell>
        </row>
        <row r="3987">
          <cell r="B3987" t="str">
            <v>SHT0001052</v>
          </cell>
          <cell r="C3987" t="str">
            <v>02.03.26.030</v>
          </cell>
        </row>
        <row r="3988">
          <cell r="B3988" t="str">
            <v>SHT0001051</v>
          </cell>
          <cell r="C3988" t="str">
            <v>02.03.26.031</v>
          </cell>
        </row>
        <row r="3989">
          <cell r="B3989" t="str">
            <v>SHT0001050</v>
          </cell>
          <cell r="C3989" t="str">
            <v>02.03.26.032</v>
          </cell>
        </row>
        <row r="3990">
          <cell r="B3990" t="str">
            <v>SHT0001049</v>
          </cell>
          <cell r="C3990" t="str">
            <v>02.03.26.033</v>
          </cell>
        </row>
        <row r="3991">
          <cell r="B3991" t="str">
            <v>SHT0001048</v>
          </cell>
          <cell r="C3991" t="str">
            <v>02.03.26.034</v>
          </cell>
        </row>
        <row r="3992">
          <cell r="B3992" t="str">
            <v>SHT0001044</v>
          </cell>
          <cell r="C3992" t="str">
            <v>02.03.26.044</v>
          </cell>
        </row>
        <row r="3993">
          <cell r="B3993" t="str">
            <v>SHT0001043</v>
          </cell>
          <cell r="C3993" t="str">
            <v>02.03.26.045</v>
          </cell>
        </row>
        <row r="3994">
          <cell r="B3994" t="str">
            <v>SHT0001391</v>
          </cell>
          <cell r="C3994" t="str">
            <v>02.03.26.047</v>
          </cell>
        </row>
        <row r="3995">
          <cell r="B3995" t="str">
            <v>SHT0001410</v>
          </cell>
        </row>
        <row r="3996">
          <cell r="B3996" t="str">
            <v>SHT0001040</v>
          </cell>
          <cell r="C3996" t="str">
            <v>02.03.26.048</v>
          </cell>
        </row>
        <row r="3997">
          <cell r="B3997" t="str">
            <v>SHT0001039</v>
          </cell>
          <cell r="C3997" t="str">
            <v>02.03.26.049</v>
          </cell>
        </row>
        <row r="3998">
          <cell r="B3998" t="str">
            <v>SHT0001038</v>
          </cell>
          <cell r="C3998" t="str">
            <v>02.03.26.050</v>
          </cell>
        </row>
        <row r="3999">
          <cell r="B3999" t="str">
            <v>SHT0001037</v>
          </cell>
          <cell r="C3999" t="str">
            <v>02.03.26.051</v>
          </cell>
        </row>
        <row r="4000">
          <cell r="B4000" t="str">
            <v>SHT0001036</v>
          </cell>
          <cell r="C4000" t="str">
            <v>02.03.26.052</v>
          </cell>
        </row>
        <row r="4001">
          <cell r="B4001" t="str">
            <v>SHT0001034</v>
          </cell>
          <cell r="C4001" t="str">
            <v>02.03.26.055A</v>
          </cell>
        </row>
        <row r="4002">
          <cell r="B4002" t="str">
            <v>SHT0001033</v>
          </cell>
          <cell r="C4002" t="str">
            <v>02.03.26.056A</v>
          </cell>
        </row>
        <row r="4003">
          <cell r="B4003" t="str">
            <v>SHT0001032</v>
          </cell>
          <cell r="C4003" t="str">
            <v>02.03.26.058</v>
          </cell>
        </row>
        <row r="4004">
          <cell r="B4004" t="str">
            <v>SHT0001031</v>
          </cell>
          <cell r="C4004" t="str">
            <v>02.03.26.059</v>
          </cell>
        </row>
        <row r="4005">
          <cell r="B4005" t="str">
            <v>SHT0001030</v>
          </cell>
          <cell r="C4005" t="str">
            <v>02.03.26.060</v>
          </cell>
        </row>
        <row r="4006">
          <cell r="B4006" t="str">
            <v>SHT0001029</v>
          </cell>
          <cell r="C4006" t="str">
            <v>02.03.26.061A</v>
          </cell>
        </row>
        <row r="4007">
          <cell r="B4007" t="str">
            <v>SHT0001028</v>
          </cell>
          <cell r="C4007" t="str">
            <v>02.03.26.062A</v>
          </cell>
        </row>
        <row r="4008">
          <cell r="B4008" t="str">
            <v>SHT0001027</v>
          </cell>
          <cell r="C4008" t="str">
            <v>02.03.26.063</v>
          </cell>
        </row>
        <row r="4009">
          <cell r="B4009" t="str">
            <v>SHT0001026</v>
          </cell>
          <cell r="C4009" t="str">
            <v>02.03.26.064</v>
          </cell>
        </row>
        <row r="4010">
          <cell r="B4010" t="str">
            <v>SHT0001023</v>
          </cell>
          <cell r="C4010" t="str">
            <v>02.03.26.067</v>
          </cell>
        </row>
        <row r="4011">
          <cell r="B4011" t="str">
            <v>SHT0001022</v>
          </cell>
          <cell r="C4011" t="str">
            <v>02.03.26.068</v>
          </cell>
        </row>
        <row r="4012">
          <cell r="B4012" t="str">
            <v>SHT0001021</v>
          </cell>
          <cell r="C4012" t="str">
            <v>02.03.26.069</v>
          </cell>
        </row>
        <row r="4013">
          <cell r="B4013" t="str">
            <v>SHT0001020</v>
          </cell>
          <cell r="C4013" t="str">
            <v>02.03.26.070</v>
          </cell>
        </row>
        <row r="4014">
          <cell r="B4014" t="str">
            <v>SHT0001019</v>
          </cell>
          <cell r="C4014" t="str">
            <v>02.03.26.071</v>
          </cell>
        </row>
        <row r="4015">
          <cell r="B4015" t="str">
            <v>BSP0000035</v>
          </cell>
          <cell r="C4015" t="str">
            <v>02.03.26.074</v>
          </cell>
        </row>
        <row r="4016">
          <cell r="B4016" t="str">
            <v>SHT0001017</v>
          </cell>
          <cell r="C4016" t="str">
            <v>02.03.26.078</v>
          </cell>
        </row>
        <row r="4017">
          <cell r="B4017" t="str">
            <v>SHT0001016</v>
          </cell>
          <cell r="C4017" t="str">
            <v>02.03.26.079</v>
          </cell>
        </row>
        <row r="4018">
          <cell r="B4018" t="str">
            <v>SHT0001015</v>
          </cell>
          <cell r="C4018" t="str">
            <v>02.03.26.080</v>
          </cell>
        </row>
        <row r="4019">
          <cell r="C4019" t="str">
            <v>02.03.26.081</v>
          </cell>
        </row>
        <row r="4020">
          <cell r="B4020" t="str">
            <v>SHT0001013</v>
          </cell>
          <cell r="C4020" t="str">
            <v>02.03.26.084</v>
          </cell>
        </row>
        <row r="4021">
          <cell r="B4021" t="str">
            <v>SHT0001012</v>
          </cell>
          <cell r="C4021" t="str">
            <v>02.03.26.085</v>
          </cell>
        </row>
        <row r="4022">
          <cell r="B4022" t="str">
            <v>BPC0000038</v>
          </cell>
          <cell r="C4022" t="str">
            <v>02.03.26.087</v>
          </cell>
        </row>
        <row r="4023">
          <cell r="B4023" t="str">
            <v>SHT0002038</v>
          </cell>
          <cell r="C4023" t="str">
            <v>02.03.26.090</v>
          </cell>
        </row>
        <row r="4024">
          <cell r="B4024" t="str">
            <v>SHT0002039</v>
          </cell>
          <cell r="C4024" t="str">
            <v>02.03.26.091</v>
          </cell>
        </row>
        <row r="4025">
          <cell r="B4025" t="str">
            <v>SHT0002040</v>
          </cell>
          <cell r="C4025" t="str">
            <v>02.03.26.092</v>
          </cell>
        </row>
        <row r="4026">
          <cell r="B4026" t="str">
            <v>SHT0001987</v>
          </cell>
        </row>
        <row r="4027">
          <cell r="B4027" t="str">
            <v>SHT0001011</v>
          </cell>
          <cell r="C4027" t="str">
            <v>02.03.27.004</v>
          </cell>
        </row>
        <row r="4028">
          <cell r="B4028" t="str">
            <v>SHT0001010</v>
          </cell>
          <cell r="C4028" t="str">
            <v>02.03.27.005</v>
          </cell>
        </row>
        <row r="4029">
          <cell r="B4029" t="str">
            <v>SHT0001009</v>
          </cell>
          <cell r="C4029" t="str">
            <v>02.03.27.009</v>
          </cell>
        </row>
        <row r="4030">
          <cell r="B4030" t="str">
            <v>SHT0001008</v>
          </cell>
          <cell r="C4030" t="str">
            <v>02.03.27.010</v>
          </cell>
        </row>
        <row r="4031">
          <cell r="B4031" t="str">
            <v>SHT0001007</v>
          </cell>
          <cell r="C4031" t="str">
            <v>02.03.27.014</v>
          </cell>
        </row>
        <row r="4032">
          <cell r="B4032" t="str">
            <v>SHT0001409</v>
          </cell>
          <cell r="C4032" t="str">
            <v>02.03.27.014A</v>
          </cell>
        </row>
        <row r="4033">
          <cell r="B4033" t="str">
            <v>SHT0001407</v>
          </cell>
          <cell r="C4033" t="str">
            <v>02.03.27.017</v>
          </cell>
        </row>
        <row r="4034">
          <cell r="B4034" t="str">
            <v>SHT0001006</v>
          </cell>
          <cell r="C4034" t="str">
            <v>02.03.27.021</v>
          </cell>
        </row>
        <row r="4035">
          <cell r="B4035" t="str">
            <v>SHT0001005</v>
          </cell>
          <cell r="C4035" t="str">
            <v>02.03.27.022</v>
          </cell>
        </row>
        <row r="4036">
          <cell r="B4036" t="str">
            <v>SHT0001004</v>
          </cell>
          <cell r="C4036" t="str">
            <v>02.03.27.023B</v>
          </cell>
        </row>
        <row r="4037">
          <cell r="B4037" t="str">
            <v>SHT0001003</v>
          </cell>
          <cell r="C4037" t="str">
            <v>02.03.27.032</v>
          </cell>
        </row>
        <row r="4038">
          <cell r="B4038" t="str">
            <v>SHT0001002</v>
          </cell>
          <cell r="C4038" t="str">
            <v>02.03.27.033</v>
          </cell>
        </row>
        <row r="4039">
          <cell r="B4039" t="str">
            <v>SHT0001001</v>
          </cell>
          <cell r="C4039" t="str">
            <v>02.03.27.039</v>
          </cell>
        </row>
        <row r="4040">
          <cell r="B4040" t="str">
            <v>SHT0001000</v>
          </cell>
          <cell r="C4040" t="str">
            <v>02.03.27.040</v>
          </cell>
        </row>
        <row r="4041">
          <cell r="B4041" t="str">
            <v>SHT0002015</v>
          </cell>
          <cell r="C4041" t="str">
            <v>02.03.27.044</v>
          </cell>
        </row>
        <row r="4042">
          <cell r="B4042" t="str">
            <v>SHT0002016</v>
          </cell>
          <cell r="C4042" t="str">
            <v>02.03.27.045</v>
          </cell>
        </row>
        <row r="4043">
          <cell r="C4043" t="str">
            <v>02.03.27.046A</v>
          </cell>
        </row>
        <row r="4044">
          <cell r="B4044" t="str">
            <v>BFA0000325</v>
          </cell>
          <cell r="C4044" t="str">
            <v>02.03.27.047</v>
          </cell>
        </row>
        <row r="4045">
          <cell r="B4045" t="str">
            <v>BPC0000041</v>
          </cell>
          <cell r="C4045" t="str">
            <v>02.03.27.050</v>
          </cell>
        </row>
        <row r="4046">
          <cell r="B4046" t="str">
            <v>BPC0000040</v>
          </cell>
          <cell r="C4046" t="str">
            <v>02.03.27.051</v>
          </cell>
        </row>
        <row r="4047">
          <cell r="B4047" t="str">
            <v>SHT0000999</v>
          </cell>
          <cell r="C4047" t="str">
            <v>02.03.27.052</v>
          </cell>
        </row>
        <row r="4048">
          <cell r="B4048" t="str">
            <v>SHT0000998</v>
          </cell>
          <cell r="C4048" t="str">
            <v>02.03.27.053</v>
          </cell>
        </row>
        <row r="4049">
          <cell r="B4049" t="str">
            <v>SHT0001105</v>
          </cell>
          <cell r="C4049" t="str">
            <v>02.03.27.054</v>
          </cell>
        </row>
        <row r="4050">
          <cell r="B4050" t="str">
            <v>BFA0000324</v>
          </cell>
          <cell r="C4050" t="str">
            <v>02.03.27.057</v>
          </cell>
        </row>
        <row r="4051">
          <cell r="B4051" t="str">
            <v>SHT0000997</v>
          </cell>
          <cell r="C4051" t="str">
            <v>02.03.27.058</v>
          </cell>
        </row>
        <row r="4052">
          <cell r="B4052" t="str">
            <v>SHT0000996</v>
          </cell>
          <cell r="C4052" t="str">
            <v>02.03.27.059</v>
          </cell>
        </row>
        <row r="4053">
          <cell r="B4053" t="str">
            <v>SCS0004582</v>
          </cell>
          <cell r="C4053" t="str">
            <v>02.03.28.003</v>
          </cell>
        </row>
        <row r="4054">
          <cell r="B4054" t="str">
            <v>SCS0004581</v>
          </cell>
          <cell r="C4054" t="str">
            <v>02.03.28.010</v>
          </cell>
        </row>
        <row r="4055">
          <cell r="B4055" t="str">
            <v>SCS0004580</v>
          </cell>
          <cell r="C4055" t="str">
            <v>02.03.28.011</v>
          </cell>
        </row>
        <row r="4056">
          <cell r="B4056" t="str">
            <v>SCS0004579</v>
          </cell>
          <cell r="C4056" t="str">
            <v>02.03.28.012</v>
          </cell>
        </row>
        <row r="4057">
          <cell r="B4057" t="str">
            <v>SCS0004578</v>
          </cell>
          <cell r="C4057" t="str">
            <v>02.03.28.013</v>
          </cell>
        </row>
        <row r="4058">
          <cell r="B4058" t="str">
            <v>SCS0004576</v>
          </cell>
          <cell r="C4058" t="str">
            <v>02.03.28.022A</v>
          </cell>
        </row>
        <row r="4059">
          <cell r="B4059" t="str">
            <v>SCS0004575</v>
          </cell>
          <cell r="C4059" t="str">
            <v>02.03.28.024A</v>
          </cell>
        </row>
        <row r="4060">
          <cell r="B4060" t="str">
            <v>SCS0004574</v>
          </cell>
          <cell r="C4060" t="str">
            <v>02.03.29.002</v>
          </cell>
        </row>
        <row r="4061">
          <cell r="B4061" t="str">
            <v>SCS0004573</v>
          </cell>
          <cell r="C4061" t="str">
            <v>02.03.29.002A</v>
          </cell>
        </row>
        <row r="4062">
          <cell r="B4062" t="str">
            <v>SCS0004572</v>
          </cell>
          <cell r="C4062" t="str">
            <v>02.03.29.003</v>
          </cell>
        </row>
        <row r="4063">
          <cell r="B4063" t="str">
            <v>SCS0004571</v>
          </cell>
          <cell r="C4063" t="str">
            <v>02.03.29.003A</v>
          </cell>
        </row>
        <row r="4064">
          <cell r="B4064" t="str">
            <v>SCS0004570</v>
          </cell>
          <cell r="C4064" t="str">
            <v>02.03.29.004</v>
          </cell>
        </row>
        <row r="4065">
          <cell r="B4065" t="str">
            <v>SCS0004569</v>
          </cell>
          <cell r="C4065" t="str">
            <v>02.03.29.004A</v>
          </cell>
        </row>
        <row r="4066">
          <cell r="B4066" t="str">
            <v>SCS0004568</v>
          </cell>
          <cell r="C4066" t="str">
            <v>02.03.29.005</v>
          </cell>
        </row>
        <row r="4067">
          <cell r="B4067" t="str">
            <v>SCS0004567</v>
          </cell>
          <cell r="C4067" t="str">
            <v>02.03.29.005A</v>
          </cell>
        </row>
        <row r="4068">
          <cell r="B4068" t="str">
            <v>SCS0004566</v>
          </cell>
          <cell r="C4068" t="str">
            <v>02.03.29.009</v>
          </cell>
        </row>
        <row r="4069">
          <cell r="B4069" t="str">
            <v>SCS0004565</v>
          </cell>
          <cell r="C4069" t="str">
            <v>02.03.29.010</v>
          </cell>
        </row>
        <row r="4070">
          <cell r="B4070" t="str">
            <v>SCS0004564</v>
          </cell>
          <cell r="C4070" t="str">
            <v>02.03.29.013</v>
          </cell>
        </row>
        <row r="4071">
          <cell r="B4071" t="str">
            <v>SCS0004563</v>
          </cell>
          <cell r="C4071" t="str">
            <v>02.03.29.014</v>
          </cell>
        </row>
        <row r="4072">
          <cell r="B4072" t="str">
            <v>SCS0004562</v>
          </cell>
          <cell r="C4072" t="str">
            <v>02.03.29.015</v>
          </cell>
        </row>
        <row r="4073">
          <cell r="B4073" t="str">
            <v>SCS0004561</v>
          </cell>
          <cell r="C4073" t="str">
            <v>02.03.29.016</v>
          </cell>
        </row>
        <row r="4074">
          <cell r="B4074" t="str">
            <v>SCS0004560</v>
          </cell>
          <cell r="C4074" t="str">
            <v>02.03.29.017</v>
          </cell>
        </row>
        <row r="4075">
          <cell r="B4075" t="str">
            <v>SCS0005648</v>
          </cell>
          <cell r="C4075" t="str">
            <v>02.03.29.035</v>
          </cell>
        </row>
        <row r="4076">
          <cell r="B4076" t="str">
            <v>SCS0005649</v>
          </cell>
          <cell r="C4076" t="str">
            <v>02.03.29.036</v>
          </cell>
        </row>
        <row r="4077">
          <cell r="B4077" t="str">
            <v>SCS0005650</v>
          </cell>
          <cell r="C4077" t="str">
            <v>02.03.29.037</v>
          </cell>
        </row>
        <row r="4078">
          <cell r="B4078" t="str">
            <v>SCS0005651</v>
          </cell>
          <cell r="C4078" t="str">
            <v>02.03.29.038</v>
          </cell>
        </row>
        <row r="4079">
          <cell r="B4079" t="str">
            <v>SCS0005652</v>
          </cell>
          <cell r="C4079" t="str">
            <v>02.03.29.040</v>
          </cell>
        </row>
        <row r="4080">
          <cell r="B4080" t="str">
            <v>SCS0005653</v>
          </cell>
          <cell r="C4080" t="str">
            <v>02.03.29.041</v>
          </cell>
        </row>
        <row r="4081">
          <cell r="B4081" t="str">
            <v>BFA0000323</v>
          </cell>
          <cell r="C4081" t="str">
            <v>02.03.29.042</v>
          </cell>
        </row>
        <row r="4082">
          <cell r="B4082" t="str">
            <v>BAS0000021</v>
          </cell>
          <cell r="C4082" t="str">
            <v>02.03.29.044</v>
          </cell>
        </row>
        <row r="4083">
          <cell r="B4083" t="str">
            <v>SCS0005283</v>
          </cell>
          <cell r="C4083" t="str">
            <v>02.03.29.045</v>
          </cell>
        </row>
        <row r="4084">
          <cell r="B4084" t="str">
            <v>SCS0004559</v>
          </cell>
          <cell r="C4084" t="str">
            <v>02.03.29.045B</v>
          </cell>
        </row>
        <row r="4085">
          <cell r="B4085" t="str">
            <v>SCS0005284</v>
          </cell>
          <cell r="C4085" t="str">
            <v>02.03.29.046</v>
          </cell>
        </row>
        <row r="4086">
          <cell r="B4086" t="str">
            <v>SCS0004558</v>
          </cell>
          <cell r="C4086" t="str">
            <v>02.03.29.046B</v>
          </cell>
        </row>
        <row r="4087">
          <cell r="B4087" t="str">
            <v>SCS0004557</v>
          </cell>
          <cell r="C4087" t="str">
            <v>02.03.29.047B</v>
          </cell>
        </row>
        <row r="4088">
          <cell r="B4088" t="str">
            <v>SCS0004556</v>
          </cell>
          <cell r="C4088" t="str">
            <v>02.03.29.048B</v>
          </cell>
        </row>
        <row r="4089">
          <cell r="B4089" t="str">
            <v>BAS0000020</v>
          </cell>
          <cell r="C4089" t="str">
            <v>02.03.29.051A</v>
          </cell>
        </row>
        <row r="4090">
          <cell r="B4090" t="str">
            <v>BAS0000020</v>
          </cell>
          <cell r="C4090" t="str">
            <v>02.03.29.051</v>
          </cell>
        </row>
        <row r="4091">
          <cell r="B4091" t="str">
            <v>SCS0004555</v>
          </cell>
          <cell r="C4091" t="str">
            <v>02.03.29.052A</v>
          </cell>
        </row>
        <row r="4092">
          <cell r="B4092" t="str">
            <v>SCS0004554</v>
          </cell>
          <cell r="C4092" t="str">
            <v>02.03.29.055</v>
          </cell>
        </row>
        <row r="4093">
          <cell r="B4093" t="str">
            <v>SCS0004553</v>
          </cell>
          <cell r="C4093" t="str">
            <v>02.03.29.056</v>
          </cell>
        </row>
        <row r="4094">
          <cell r="B4094" t="str">
            <v>BFA0000322</v>
          </cell>
          <cell r="C4094" t="str">
            <v>02.03.29.064</v>
          </cell>
        </row>
        <row r="4095">
          <cell r="B4095" t="str">
            <v>BFA0000321</v>
          </cell>
          <cell r="C4095" t="str">
            <v>02.03.29.065</v>
          </cell>
        </row>
        <row r="4096">
          <cell r="B4096" t="str">
            <v>BFA0000321</v>
          </cell>
          <cell r="C4096" t="str">
            <v>02.03.29.065A</v>
          </cell>
        </row>
        <row r="4097">
          <cell r="B4097" t="str">
            <v>BAS0000019</v>
          </cell>
          <cell r="C4097" t="str">
            <v>02.03.29.066A</v>
          </cell>
        </row>
        <row r="4098">
          <cell r="B4098" t="str">
            <v>BFA0000320</v>
          </cell>
          <cell r="C4098" t="str">
            <v>02.03.29.067</v>
          </cell>
        </row>
        <row r="4099">
          <cell r="B4099" t="str">
            <v>SCS0004552</v>
          </cell>
          <cell r="C4099" t="str">
            <v>02.03.29.068</v>
          </cell>
        </row>
        <row r="4100">
          <cell r="B4100" t="str">
            <v>SCS0006530</v>
          </cell>
          <cell r="C4100" t="str">
            <v>02.03.29.068A</v>
          </cell>
        </row>
        <row r="4101">
          <cell r="B4101" t="str">
            <v>BAS0000018</v>
          </cell>
          <cell r="C4101" t="str">
            <v>02.03.29.070</v>
          </cell>
        </row>
        <row r="4102">
          <cell r="B4102" t="str">
            <v>BAS0000017</v>
          </cell>
          <cell r="C4102" t="str">
            <v>02.03.29.071</v>
          </cell>
        </row>
        <row r="4103">
          <cell r="B4103" t="str">
            <v>SCS0004551</v>
          </cell>
          <cell r="C4103" t="str">
            <v>02.03.29.072A</v>
          </cell>
        </row>
        <row r="4104">
          <cell r="B4104" t="str">
            <v>SCS0004550</v>
          </cell>
          <cell r="C4104" t="str">
            <v>02.03.29.074</v>
          </cell>
        </row>
        <row r="4105">
          <cell r="B4105" t="str">
            <v>SCS0004549</v>
          </cell>
          <cell r="C4105" t="str">
            <v>02.03.29.077</v>
          </cell>
        </row>
        <row r="4106">
          <cell r="B4106" t="str">
            <v>SCS0004548</v>
          </cell>
          <cell r="C4106" t="str">
            <v>02.03.29.078</v>
          </cell>
        </row>
        <row r="4107">
          <cell r="B4107" t="str">
            <v>SCS0004547</v>
          </cell>
          <cell r="C4107" t="str">
            <v>02.03.29.079</v>
          </cell>
        </row>
        <row r="4108">
          <cell r="B4108" t="str">
            <v>SCS0004546</v>
          </cell>
          <cell r="C4108" t="str">
            <v>02.03.29.080</v>
          </cell>
        </row>
        <row r="4109">
          <cell r="B4109" t="str">
            <v>SCS0004545</v>
          </cell>
          <cell r="C4109" t="str">
            <v>02.03.29.081</v>
          </cell>
        </row>
        <row r="4110">
          <cell r="B4110" t="str">
            <v>SCS0004544</v>
          </cell>
          <cell r="C4110" t="str">
            <v>02.03.29.082</v>
          </cell>
        </row>
        <row r="4111">
          <cell r="B4111" t="str">
            <v>SCS0004543</v>
          </cell>
          <cell r="C4111" t="str">
            <v>02.03.29.084</v>
          </cell>
        </row>
        <row r="4112">
          <cell r="B4112" t="str">
            <v>SCS0004542</v>
          </cell>
          <cell r="C4112" t="str">
            <v>02.03.29.085</v>
          </cell>
        </row>
        <row r="4113">
          <cell r="B4113" t="str">
            <v>SCS0004541</v>
          </cell>
          <cell r="C4113" t="str">
            <v>02.03.29.086</v>
          </cell>
        </row>
        <row r="4114">
          <cell r="B4114" t="str">
            <v>SCS0004540</v>
          </cell>
          <cell r="C4114" t="str">
            <v>02.03.29.087</v>
          </cell>
        </row>
        <row r="4115">
          <cell r="B4115" t="str">
            <v>SCS0004539</v>
          </cell>
          <cell r="C4115" t="str">
            <v>02.03.29.088</v>
          </cell>
        </row>
        <row r="4116">
          <cell r="B4116" t="str">
            <v>SCS0004538</v>
          </cell>
          <cell r="C4116" t="str">
            <v>02.03.29.089</v>
          </cell>
        </row>
        <row r="4117">
          <cell r="B4117" t="str">
            <v>SCS0004537</v>
          </cell>
          <cell r="C4117" t="str">
            <v>02.03.29.092</v>
          </cell>
        </row>
        <row r="4118">
          <cell r="B4118" t="str">
            <v>SCS0004536</v>
          </cell>
          <cell r="C4118" t="str">
            <v>02.03.29.093</v>
          </cell>
        </row>
        <row r="4119">
          <cell r="B4119" t="str">
            <v>SCS0004535</v>
          </cell>
          <cell r="C4119" t="str">
            <v>02.03.29.097A</v>
          </cell>
        </row>
        <row r="4120">
          <cell r="B4120" t="str">
            <v>SCS0004534</v>
          </cell>
          <cell r="C4120" t="str">
            <v>02.03.29.098A</v>
          </cell>
        </row>
        <row r="4121">
          <cell r="B4121" t="str">
            <v>SCS0004533</v>
          </cell>
          <cell r="C4121" t="str">
            <v>02.03.29.099A</v>
          </cell>
        </row>
        <row r="4122">
          <cell r="B4122" t="str">
            <v>SCS0004532</v>
          </cell>
          <cell r="C4122" t="str">
            <v>02.03.29.100A</v>
          </cell>
        </row>
        <row r="4123">
          <cell r="B4123" t="str">
            <v>SCS0004531</v>
          </cell>
          <cell r="C4123" t="str">
            <v>02.03.29.106</v>
          </cell>
        </row>
        <row r="4124">
          <cell r="B4124" t="str">
            <v>SCS0004927</v>
          </cell>
          <cell r="C4124" t="str">
            <v>02.03.29.111</v>
          </cell>
        </row>
        <row r="4125">
          <cell r="B4125" t="str">
            <v>SCS0004530</v>
          </cell>
          <cell r="C4125" t="str">
            <v>02.03.29.112</v>
          </cell>
        </row>
        <row r="4126">
          <cell r="B4126" t="str">
            <v>SCS0004529</v>
          </cell>
          <cell r="C4126" t="str">
            <v>02.03.29.113</v>
          </cell>
        </row>
        <row r="4127">
          <cell r="B4127" t="str">
            <v>SCS0004528</v>
          </cell>
          <cell r="C4127" t="str">
            <v>02.03.29.114</v>
          </cell>
        </row>
        <row r="4128">
          <cell r="B4128" t="str">
            <v>SCS0004527</v>
          </cell>
          <cell r="C4128" t="str">
            <v>02.03.29.115</v>
          </cell>
        </row>
        <row r="4129">
          <cell r="B4129" t="str">
            <v>SCS0004526</v>
          </cell>
          <cell r="C4129" t="str">
            <v>02.03.29.116</v>
          </cell>
        </row>
        <row r="4130">
          <cell r="B4130" t="str">
            <v>BFA0000110</v>
          </cell>
          <cell r="C4130" t="str">
            <v>02.03.29.117</v>
          </cell>
        </row>
        <row r="4131">
          <cell r="B4131" t="str">
            <v>SCS0004525</v>
          </cell>
          <cell r="C4131" t="str">
            <v>02.03.29.118</v>
          </cell>
        </row>
        <row r="4132">
          <cell r="B4132" t="str">
            <v>SCS0004524</v>
          </cell>
          <cell r="C4132" t="str">
            <v>02.03.29.118A</v>
          </cell>
        </row>
        <row r="4133">
          <cell r="B4133" t="str">
            <v>SCS0004523</v>
          </cell>
          <cell r="C4133" t="str">
            <v>02.03.29.119</v>
          </cell>
        </row>
        <row r="4134">
          <cell r="B4134" t="str">
            <v>SCS0004522</v>
          </cell>
          <cell r="C4134" t="str">
            <v>02.03.29.119A</v>
          </cell>
        </row>
        <row r="4135">
          <cell r="B4135" t="str">
            <v>SCS0004521</v>
          </cell>
          <cell r="C4135" t="str">
            <v>02.03.29.123</v>
          </cell>
        </row>
        <row r="4136">
          <cell r="B4136" t="str">
            <v>SCS0004520</v>
          </cell>
          <cell r="C4136" t="str">
            <v>02.03.29.124</v>
          </cell>
        </row>
        <row r="4137">
          <cell r="B4137" t="str">
            <v>SCS0004519</v>
          </cell>
          <cell r="C4137" t="str">
            <v>02.03.29.128A</v>
          </cell>
        </row>
        <row r="4138">
          <cell r="B4138" t="str">
            <v>SCS0004518</v>
          </cell>
          <cell r="C4138" t="str">
            <v>02.03.29.128B</v>
          </cell>
        </row>
        <row r="4139">
          <cell r="B4139" t="str">
            <v>SCS0004517</v>
          </cell>
          <cell r="C4139" t="str">
            <v>02.03.29.129A</v>
          </cell>
        </row>
        <row r="4140">
          <cell r="B4140" t="str">
            <v>SCS0004516</v>
          </cell>
          <cell r="C4140" t="str">
            <v>02.03.29.129B</v>
          </cell>
        </row>
        <row r="4141">
          <cell r="B4141" t="str">
            <v>SCS0004515</v>
          </cell>
          <cell r="C4141" t="str">
            <v>02.03.29.138A</v>
          </cell>
        </row>
        <row r="4142">
          <cell r="B4142" t="str">
            <v>SCS0004514</v>
          </cell>
          <cell r="C4142" t="str">
            <v>02.03.29.139A</v>
          </cell>
        </row>
        <row r="4143">
          <cell r="B4143" t="str">
            <v>SCS0004513</v>
          </cell>
          <cell r="C4143" t="str">
            <v>02.03.29.140A</v>
          </cell>
        </row>
        <row r="4144">
          <cell r="B4144" t="str">
            <v>SCS0004512</v>
          </cell>
          <cell r="C4144" t="str">
            <v>02.03.29.141</v>
          </cell>
        </row>
        <row r="4145">
          <cell r="B4145" t="str">
            <v>SCS0004511</v>
          </cell>
          <cell r="C4145" t="str">
            <v>02.03.29.143</v>
          </cell>
        </row>
        <row r="4146">
          <cell r="B4146" t="str">
            <v>SCS0004510</v>
          </cell>
          <cell r="C4146" t="str">
            <v>02.03.29.145</v>
          </cell>
        </row>
        <row r="4147">
          <cell r="B4147" t="str">
            <v>SCS0004509</v>
          </cell>
          <cell r="C4147" t="str">
            <v>02.03.29.146</v>
          </cell>
        </row>
        <row r="4148">
          <cell r="B4148" t="str">
            <v>SCS0004508</v>
          </cell>
          <cell r="C4148" t="str">
            <v>02.03.29.147A</v>
          </cell>
        </row>
        <row r="4149">
          <cell r="B4149" t="str">
            <v>SCS0004507</v>
          </cell>
          <cell r="C4149" t="str">
            <v>02.03.29.148A</v>
          </cell>
        </row>
        <row r="4150">
          <cell r="B4150" t="str">
            <v>SCS0004506</v>
          </cell>
          <cell r="C4150" t="str">
            <v>02.03.29.149</v>
          </cell>
        </row>
        <row r="4151">
          <cell r="B4151" t="str">
            <v>SCS0004505</v>
          </cell>
          <cell r="C4151" t="str">
            <v>02.03.29.155</v>
          </cell>
        </row>
        <row r="4152">
          <cell r="B4152" t="str">
            <v>SCS0004504</v>
          </cell>
          <cell r="C4152" t="str">
            <v>02.03.29.160</v>
          </cell>
        </row>
        <row r="4153">
          <cell r="B4153" t="str">
            <v>BFA0000587</v>
          </cell>
          <cell r="C4153" t="str">
            <v>02.03.29.162</v>
          </cell>
        </row>
        <row r="4154">
          <cell r="B4154" t="str">
            <v>SCS0004503</v>
          </cell>
          <cell r="C4154" t="str">
            <v>02.03.30.001</v>
          </cell>
        </row>
        <row r="4155">
          <cell r="B4155" t="str">
            <v>SCS0004962</v>
          </cell>
          <cell r="C4155" t="str">
            <v>02.03.30.001</v>
          </cell>
        </row>
        <row r="4156">
          <cell r="B4156" t="str">
            <v>SCS0004502</v>
          </cell>
          <cell r="C4156" t="str">
            <v>02.03.30.002A</v>
          </cell>
        </row>
        <row r="4157">
          <cell r="B4157" t="str">
            <v>BFA0000319</v>
          </cell>
          <cell r="C4157" t="str">
            <v>02.03.30.003</v>
          </cell>
        </row>
        <row r="4158">
          <cell r="B4158" t="str">
            <v>SCS0004501</v>
          </cell>
          <cell r="C4158" t="str">
            <v>02.03.30.007</v>
          </cell>
        </row>
        <row r="4159">
          <cell r="B4159" t="str">
            <v>BFA0000318</v>
          </cell>
          <cell r="C4159" t="str">
            <v>02.03.30.008</v>
          </cell>
        </row>
        <row r="4160">
          <cell r="B4160" t="str">
            <v>SCS0004500</v>
          </cell>
          <cell r="C4160" t="str">
            <v>02.03.30.011</v>
          </cell>
        </row>
        <row r="4161">
          <cell r="B4161" t="str">
            <v>SCS0004499</v>
          </cell>
          <cell r="C4161" t="str">
            <v>02.03.30.012</v>
          </cell>
        </row>
        <row r="4162">
          <cell r="B4162" t="str">
            <v>SCS0004498</v>
          </cell>
          <cell r="C4162" t="str">
            <v>02.03.30.013</v>
          </cell>
        </row>
        <row r="4163">
          <cell r="B4163" t="str">
            <v>SCS0004497</v>
          </cell>
          <cell r="C4163" t="str">
            <v>02.03.30.014</v>
          </cell>
        </row>
        <row r="4164">
          <cell r="B4164" t="str">
            <v>SCS0004496</v>
          </cell>
          <cell r="C4164" t="str">
            <v>02.03.30.015</v>
          </cell>
        </row>
        <row r="4165">
          <cell r="B4165" t="str">
            <v>SCS0004495</v>
          </cell>
          <cell r="C4165" t="str">
            <v>02.03.30.016</v>
          </cell>
        </row>
        <row r="4166">
          <cell r="B4166" t="str">
            <v>SCS0004494</v>
          </cell>
          <cell r="C4166" t="str">
            <v>02.03.30.017</v>
          </cell>
        </row>
        <row r="4167">
          <cell r="B4167" t="str">
            <v>SCS0004493</v>
          </cell>
          <cell r="C4167" t="str">
            <v>02.03.30.018</v>
          </cell>
        </row>
        <row r="4168">
          <cell r="B4168" t="str">
            <v>SCS0004492</v>
          </cell>
          <cell r="C4168" t="str">
            <v>02.03.30.019</v>
          </cell>
        </row>
        <row r="4169">
          <cell r="B4169" t="str">
            <v>SCS0004491</v>
          </cell>
          <cell r="C4169" t="str">
            <v>02.03.30.020</v>
          </cell>
        </row>
        <row r="4170">
          <cell r="B4170" t="str">
            <v>SCS0004490</v>
          </cell>
          <cell r="C4170" t="str">
            <v>02.03.30.023</v>
          </cell>
        </row>
        <row r="4171">
          <cell r="B4171" t="str">
            <v>SCS0004489</v>
          </cell>
          <cell r="C4171" t="str">
            <v>02.03.30.024</v>
          </cell>
        </row>
        <row r="4172">
          <cell r="B4172" t="str">
            <v>SCS0004488</v>
          </cell>
          <cell r="C4172" t="str">
            <v>02.03.30.025</v>
          </cell>
        </row>
        <row r="4173">
          <cell r="B4173" t="str">
            <v>SCS0004487</v>
          </cell>
          <cell r="C4173" t="str">
            <v>02.03.30.026</v>
          </cell>
        </row>
        <row r="4174">
          <cell r="B4174" t="str">
            <v>SCS0004486</v>
          </cell>
          <cell r="C4174" t="str">
            <v>02.03.30.027</v>
          </cell>
        </row>
        <row r="4175">
          <cell r="B4175" t="str">
            <v>SCS0004485</v>
          </cell>
          <cell r="C4175" t="str">
            <v>02.03.30.028</v>
          </cell>
        </row>
        <row r="4176">
          <cell r="B4176" t="str">
            <v>SCS0004484</v>
          </cell>
          <cell r="C4176" t="str">
            <v>02.03.30.029</v>
          </cell>
        </row>
        <row r="4177">
          <cell r="B4177" t="str">
            <v>SCS0004483</v>
          </cell>
          <cell r="C4177" t="str">
            <v>02.03.30.031</v>
          </cell>
        </row>
        <row r="4178">
          <cell r="B4178" t="str">
            <v>SCS0004482</v>
          </cell>
          <cell r="C4178" t="str">
            <v>02.03.30.032</v>
          </cell>
        </row>
        <row r="4179">
          <cell r="B4179" t="str">
            <v>SCS0004481</v>
          </cell>
          <cell r="C4179" t="str">
            <v>02.03.30.033</v>
          </cell>
        </row>
        <row r="4180">
          <cell r="B4180" t="str">
            <v>SCS0004480</v>
          </cell>
          <cell r="C4180" t="str">
            <v>02.03.30.034</v>
          </cell>
        </row>
        <row r="4181">
          <cell r="B4181" t="str">
            <v>SCS0004479</v>
          </cell>
          <cell r="C4181" t="str">
            <v>02.03.30.035</v>
          </cell>
        </row>
        <row r="4182">
          <cell r="B4182" t="str">
            <v>SCS0004478</v>
          </cell>
          <cell r="C4182" t="str">
            <v>02.03.30.036</v>
          </cell>
        </row>
        <row r="4183">
          <cell r="B4183" t="str">
            <v>SCS0004477</v>
          </cell>
          <cell r="C4183" t="str">
            <v>02.03.30.037</v>
          </cell>
        </row>
        <row r="4184">
          <cell r="B4184" t="str">
            <v>SCS0004476</v>
          </cell>
          <cell r="C4184" t="str">
            <v>02.03.30.038</v>
          </cell>
        </row>
        <row r="4185">
          <cell r="B4185" t="str">
            <v>SCS0004475</v>
          </cell>
          <cell r="C4185" t="str">
            <v>02.03.30.039</v>
          </cell>
        </row>
        <row r="4186">
          <cell r="B4186" t="str">
            <v>SCS0004474</v>
          </cell>
          <cell r="C4186" t="str">
            <v>02.03.30.040</v>
          </cell>
        </row>
        <row r="4187">
          <cell r="B4187" t="str">
            <v>SCS0004473</v>
          </cell>
          <cell r="C4187" t="str">
            <v>02.03.30.041</v>
          </cell>
        </row>
        <row r="4188">
          <cell r="B4188" t="str">
            <v>SCS0004472</v>
          </cell>
          <cell r="C4188" t="str">
            <v>02.03.30.042</v>
          </cell>
        </row>
        <row r="4189">
          <cell r="B4189" t="str">
            <v>SCS0004471</v>
          </cell>
          <cell r="C4189" t="str">
            <v>02.03.30.043</v>
          </cell>
        </row>
        <row r="4190">
          <cell r="B4190" t="str">
            <v>SCS0004470</v>
          </cell>
          <cell r="C4190" t="str">
            <v>02.03.30.044</v>
          </cell>
        </row>
        <row r="4191">
          <cell r="B4191" t="str">
            <v>SCS0004469</v>
          </cell>
          <cell r="C4191" t="str">
            <v>02.03.30.045</v>
          </cell>
        </row>
        <row r="4192">
          <cell r="B4192" t="str">
            <v>SCS0004468</v>
          </cell>
          <cell r="C4192" t="str">
            <v>02.03.30.046</v>
          </cell>
        </row>
        <row r="4193">
          <cell r="B4193" t="str">
            <v>SCS0004467</v>
          </cell>
          <cell r="C4193" t="str">
            <v>02.03.30.055</v>
          </cell>
        </row>
        <row r="4194">
          <cell r="B4194" t="str">
            <v>SCS0004466</v>
          </cell>
          <cell r="C4194" t="str">
            <v>02.03.30.058</v>
          </cell>
        </row>
        <row r="4195">
          <cell r="B4195" t="str">
            <v>SCS0004465</v>
          </cell>
          <cell r="C4195" t="str">
            <v>02.03.30.059</v>
          </cell>
        </row>
        <row r="4196">
          <cell r="B4196" t="str">
            <v>SCS0004464</v>
          </cell>
          <cell r="C4196" t="str">
            <v>02.03.30.060</v>
          </cell>
        </row>
        <row r="4197">
          <cell r="B4197" t="str">
            <v>SCS0004463</v>
          </cell>
          <cell r="C4197" t="str">
            <v>02.03.30.061</v>
          </cell>
        </row>
        <row r="4198">
          <cell r="B4198" t="str">
            <v>SCS0004462</v>
          </cell>
          <cell r="C4198" t="str">
            <v>02.03.30.062</v>
          </cell>
        </row>
        <row r="4199">
          <cell r="B4199" t="str">
            <v>SCS0004461</v>
          </cell>
          <cell r="C4199" t="str">
            <v>02.03.30.063</v>
          </cell>
        </row>
        <row r="4200">
          <cell r="B4200" t="str">
            <v>SCS0004460</v>
          </cell>
          <cell r="C4200" t="str">
            <v>02.03.30.064</v>
          </cell>
        </row>
        <row r="4201">
          <cell r="B4201" t="str">
            <v>SCS0004459</v>
          </cell>
          <cell r="C4201" t="str">
            <v>02.03.30.065</v>
          </cell>
        </row>
        <row r="4202">
          <cell r="B4202" t="str">
            <v>SCS0004458</v>
          </cell>
          <cell r="C4202" t="str">
            <v>02.03.30.067</v>
          </cell>
        </row>
        <row r="4203">
          <cell r="B4203" t="str">
            <v>SCS0004457</v>
          </cell>
          <cell r="C4203" t="str">
            <v>02.03.30.068</v>
          </cell>
        </row>
        <row r="4204">
          <cell r="B4204" t="str">
            <v>SCS0004456</v>
          </cell>
          <cell r="C4204" t="str">
            <v>02.03.30.070</v>
          </cell>
        </row>
        <row r="4205">
          <cell r="B4205" t="str">
            <v>SCS0004455</v>
          </cell>
          <cell r="C4205" t="str">
            <v>02.03.30.073</v>
          </cell>
        </row>
        <row r="4206">
          <cell r="B4206" t="str">
            <v>SCS0004454</v>
          </cell>
          <cell r="C4206" t="str">
            <v>02.03.30.074</v>
          </cell>
        </row>
        <row r="4207">
          <cell r="B4207" t="str">
            <v>SCS0004453</v>
          </cell>
          <cell r="C4207" t="str">
            <v>02.03.30.075</v>
          </cell>
        </row>
        <row r="4208">
          <cell r="B4208" t="str">
            <v>SCS0004452</v>
          </cell>
          <cell r="C4208" t="str">
            <v>02.03.30.076</v>
          </cell>
        </row>
        <row r="4209">
          <cell r="B4209" t="str">
            <v>SCS0004451</v>
          </cell>
          <cell r="C4209" t="str">
            <v>02.03.30.077</v>
          </cell>
        </row>
        <row r="4210">
          <cell r="B4210" t="str">
            <v>SCS0004450</v>
          </cell>
          <cell r="C4210" t="str">
            <v>02.03.30.080</v>
          </cell>
        </row>
        <row r="4211">
          <cell r="B4211" t="str">
            <v>SCS0004449</v>
          </cell>
          <cell r="C4211" t="str">
            <v>02.03.30.081</v>
          </cell>
        </row>
        <row r="4212">
          <cell r="B4212" t="str">
            <v>SCS0004448</v>
          </cell>
          <cell r="C4212" t="str">
            <v>02.03.30.082A</v>
          </cell>
        </row>
        <row r="4213">
          <cell r="B4213" t="str">
            <v>SCS0004447</v>
          </cell>
          <cell r="C4213" t="str">
            <v>02.03.30.083A</v>
          </cell>
        </row>
        <row r="4214">
          <cell r="B4214" t="str">
            <v>SCS0004446</v>
          </cell>
          <cell r="C4214" t="str">
            <v>02.03.30.085</v>
          </cell>
        </row>
        <row r="4215">
          <cell r="C4215" t="str">
            <v>02.03.30.095</v>
          </cell>
        </row>
        <row r="4216">
          <cell r="C4216" t="str">
            <v>02.03.30.096</v>
          </cell>
        </row>
        <row r="4217">
          <cell r="B4217" t="str">
            <v>SCS0004445</v>
          </cell>
          <cell r="C4217" t="str">
            <v>02.03.30.086</v>
          </cell>
        </row>
        <row r="4218">
          <cell r="B4218" t="str">
            <v>SCS0004444</v>
          </cell>
          <cell r="C4218" t="str">
            <v>02.03.30.087</v>
          </cell>
        </row>
        <row r="4219">
          <cell r="B4219" t="str">
            <v>SCS0005616</v>
          </cell>
          <cell r="C4219" t="str">
            <v>02.03.30.088</v>
          </cell>
        </row>
        <row r="4220">
          <cell r="B4220" t="str">
            <v>SCS0004443</v>
          </cell>
          <cell r="C4220" t="str">
            <v>02.03.30.089</v>
          </cell>
        </row>
        <row r="4221">
          <cell r="B4221" t="str">
            <v>SCS0004442</v>
          </cell>
          <cell r="C4221" t="str">
            <v>02.03.30.090</v>
          </cell>
        </row>
        <row r="4222">
          <cell r="B4222" t="str">
            <v>SCS0004441</v>
          </cell>
          <cell r="C4222" t="str">
            <v>02.03.30.094</v>
          </cell>
        </row>
        <row r="4223">
          <cell r="B4223" t="str">
            <v>SCS0004440</v>
          </cell>
          <cell r="C4223" t="str">
            <v>02.03.30.097</v>
          </cell>
        </row>
        <row r="4224">
          <cell r="B4224" t="str">
            <v>SCS0004439</v>
          </cell>
          <cell r="C4224" t="str">
            <v>02.03.30.098</v>
          </cell>
        </row>
        <row r="4225">
          <cell r="B4225" t="str">
            <v>SCS0004438</v>
          </cell>
          <cell r="C4225" t="str">
            <v>02.03.30.099A</v>
          </cell>
        </row>
        <row r="4226">
          <cell r="B4226" t="str">
            <v>SCS0004437</v>
          </cell>
          <cell r="C4226" t="str">
            <v>02.03.30.100A</v>
          </cell>
        </row>
        <row r="4227">
          <cell r="B4227" t="str">
            <v>SCS0004436</v>
          </cell>
          <cell r="C4227" t="str">
            <v>02.03.30.101A</v>
          </cell>
        </row>
        <row r="4228">
          <cell r="B4228" t="str">
            <v>SCS0004435</v>
          </cell>
          <cell r="C4228" t="str">
            <v>02.03.30.104</v>
          </cell>
        </row>
        <row r="4229">
          <cell r="B4229" t="str">
            <v>SCS0004434</v>
          </cell>
          <cell r="C4229" t="str">
            <v>02.03.30.105</v>
          </cell>
        </row>
        <row r="4230">
          <cell r="B4230" t="str">
            <v>SCS0004433</v>
          </cell>
          <cell r="C4230" t="str">
            <v>02.03.30.107</v>
          </cell>
        </row>
        <row r="4231">
          <cell r="B4231" t="str">
            <v>SCS0004432</v>
          </cell>
          <cell r="C4231" t="str">
            <v>02.03.30.108</v>
          </cell>
        </row>
        <row r="4232">
          <cell r="B4232" t="str">
            <v>SCS0004431</v>
          </cell>
          <cell r="C4232" t="str">
            <v>02.03.30.109</v>
          </cell>
        </row>
        <row r="4233">
          <cell r="B4233" t="str">
            <v>SCS0004430</v>
          </cell>
          <cell r="C4233" t="str">
            <v>02.03.30.110</v>
          </cell>
        </row>
        <row r="4234">
          <cell r="B4234" t="str">
            <v>SCS0004429</v>
          </cell>
          <cell r="C4234" t="str">
            <v>02.03.30.113</v>
          </cell>
        </row>
        <row r="4235">
          <cell r="B4235" t="str">
            <v>SCS0004428</v>
          </cell>
          <cell r="C4235" t="str">
            <v>02.03.30.114</v>
          </cell>
        </row>
        <row r="4236">
          <cell r="B4236" t="str">
            <v>BAS0000016</v>
          </cell>
          <cell r="C4236" t="str">
            <v>02.03.30.115A</v>
          </cell>
        </row>
        <row r="4237">
          <cell r="C4237" t="str">
            <v>02.03.30.116</v>
          </cell>
        </row>
        <row r="4238">
          <cell r="C4238" t="str">
            <v>02.03.30.117</v>
          </cell>
        </row>
        <row r="4239">
          <cell r="B4239" t="str">
            <v>SCS0004425</v>
          </cell>
          <cell r="C4239" t="str">
            <v>02.03.30.118</v>
          </cell>
        </row>
        <row r="4240">
          <cell r="B4240" t="str">
            <v>SCS0004424</v>
          </cell>
          <cell r="C4240" t="str">
            <v>02.03.30.120</v>
          </cell>
        </row>
        <row r="4241">
          <cell r="B4241" t="str">
            <v>SCS0004423</v>
          </cell>
          <cell r="C4241" t="str">
            <v>02.03.30.121</v>
          </cell>
        </row>
        <row r="4242">
          <cell r="B4242" t="str">
            <v>SCS0004422</v>
          </cell>
          <cell r="C4242" t="str">
            <v>02.03.30.122</v>
          </cell>
        </row>
        <row r="4243">
          <cell r="B4243" t="str">
            <v>SCS0004421</v>
          </cell>
          <cell r="C4243" t="str">
            <v>02.03.30.123A</v>
          </cell>
        </row>
        <row r="4244">
          <cell r="B4244" t="str">
            <v>SCS0004420</v>
          </cell>
          <cell r="C4244" t="str">
            <v>02.03.30.124</v>
          </cell>
        </row>
        <row r="4245">
          <cell r="B4245" t="str">
            <v>SCS0004419</v>
          </cell>
          <cell r="C4245" t="str">
            <v>02.03.30.126</v>
          </cell>
        </row>
        <row r="4246">
          <cell r="B4246" t="str">
            <v>SCS0004418</v>
          </cell>
          <cell r="C4246" t="str">
            <v>02.03.30.127</v>
          </cell>
        </row>
        <row r="4247">
          <cell r="B4247" t="str">
            <v>SCS0004417</v>
          </cell>
          <cell r="C4247" t="str">
            <v>02.03.30.128</v>
          </cell>
        </row>
        <row r="4248">
          <cell r="B4248" t="str">
            <v>SCS0004416</v>
          </cell>
          <cell r="C4248" t="str">
            <v>02.03.30.129</v>
          </cell>
        </row>
        <row r="4249">
          <cell r="C4249" t="str">
            <v>02.03.30.131</v>
          </cell>
        </row>
        <row r="4250">
          <cell r="B4250" t="str">
            <v>SCS0004414</v>
          </cell>
          <cell r="C4250" t="str">
            <v>02.03.30.132</v>
          </cell>
        </row>
        <row r="4251">
          <cell r="C4251" t="str">
            <v>02.03.30.133</v>
          </cell>
        </row>
        <row r="4252">
          <cell r="B4252" t="str">
            <v>SCS0004413</v>
          </cell>
          <cell r="C4252" t="str">
            <v>02.03.30.133A</v>
          </cell>
        </row>
        <row r="4253">
          <cell r="B4253" t="str">
            <v>SCS0004412</v>
          </cell>
          <cell r="C4253" t="str">
            <v>02.03.30.134</v>
          </cell>
        </row>
        <row r="4254">
          <cell r="C4254" t="str">
            <v>02.03.30.135</v>
          </cell>
        </row>
        <row r="4255">
          <cell r="C4255" t="str">
            <v>02.03.30.136</v>
          </cell>
        </row>
        <row r="4256">
          <cell r="C4256" t="str">
            <v>02.03.30.137</v>
          </cell>
        </row>
        <row r="4257">
          <cell r="C4257" t="str">
            <v>02.03.30.138</v>
          </cell>
        </row>
        <row r="4258">
          <cell r="B4258" t="str">
            <v>SCS0004411</v>
          </cell>
          <cell r="C4258" t="str">
            <v>02.03.30.135A</v>
          </cell>
        </row>
        <row r="4259">
          <cell r="B4259" t="str">
            <v>SCS0004410</v>
          </cell>
          <cell r="C4259" t="str">
            <v>02.03.30.136A</v>
          </cell>
        </row>
        <row r="4260">
          <cell r="B4260" t="str">
            <v>SCS0004409</v>
          </cell>
          <cell r="C4260" t="str">
            <v>02.03.30.137A</v>
          </cell>
        </row>
        <row r="4261">
          <cell r="B4261" t="str">
            <v>SCS0004408</v>
          </cell>
          <cell r="C4261" t="str">
            <v>02.03.30.138A</v>
          </cell>
        </row>
        <row r="4262">
          <cell r="B4262" t="str">
            <v>BFA0000317</v>
          </cell>
          <cell r="C4262" t="str">
            <v>02.03.30.140</v>
          </cell>
        </row>
        <row r="4263">
          <cell r="B4263" t="str">
            <v>SCS0004407</v>
          </cell>
          <cell r="C4263" t="str">
            <v>02.03.30.141</v>
          </cell>
        </row>
        <row r="4264">
          <cell r="B4264" t="str">
            <v>SCS0004406</v>
          </cell>
          <cell r="C4264" t="str">
            <v>02.03.30.142</v>
          </cell>
        </row>
        <row r="4265">
          <cell r="B4265" t="str">
            <v>SCS0004405</v>
          </cell>
          <cell r="C4265" t="str">
            <v>02.03.30.143</v>
          </cell>
        </row>
        <row r="4266">
          <cell r="B4266" t="str">
            <v>SCS0004404</v>
          </cell>
          <cell r="C4266" t="str">
            <v>02.03.30.144</v>
          </cell>
        </row>
        <row r="4267">
          <cell r="B4267" t="str">
            <v>SCS0004403</v>
          </cell>
          <cell r="C4267" t="str">
            <v>02.03.30.145</v>
          </cell>
        </row>
        <row r="4268">
          <cell r="B4268" t="str">
            <v>SCS0004402</v>
          </cell>
          <cell r="C4268" t="str">
            <v>02.03.30.146A</v>
          </cell>
        </row>
        <row r="4269">
          <cell r="B4269" t="str">
            <v>SCS0004401</v>
          </cell>
          <cell r="C4269" t="str">
            <v>02.03.30.148</v>
          </cell>
        </row>
        <row r="4270">
          <cell r="B4270" t="str">
            <v>SCS0004400</v>
          </cell>
          <cell r="C4270" t="str">
            <v>02.03.30.149</v>
          </cell>
        </row>
        <row r="4271">
          <cell r="B4271" t="str">
            <v>SCS0004399</v>
          </cell>
          <cell r="C4271" t="str">
            <v>02.03.30.150</v>
          </cell>
        </row>
        <row r="4272">
          <cell r="B4272" t="str">
            <v>SCS0004398</v>
          </cell>
          <cell r="C4272" t="str">
            <v>02.03.30.151</v>
          </cell>
        </row>
        <row r="4273">
          <cell r="B4273" t="str">
            <v>SCS0004397</v>
          </cell>
          <cell r="C4273" t="str">
            <v>02.03.30.152A</v>
          </cell>
        </row>
        <row r="4274">
          <cell r="B4274" t="str">
            <v>SCS0004396</v>
          </cell>
          <cell r="C4274" t="str">
            <v>02.03.30.153A</v>
          </cell>
        </row>
        <row r="4275">
          <cell r="B4275" t="str">
            <v>SCS0004395</v>
          </cell>
          <cell r="C4275" t="str">
            <v>02.03.30.154A</v>
          </cell>
        </row>
        <row r="4276">
          <cell r="B4276" t="str">
            <v>SCS0004394</v>
          </cell>
          <cell r="C4276" t="str">
            <v>02.03.30.155A</v>
          </cell>
        </row>
        <row r="4277">
          <cell r="B4277" t="str">
            <v>SCS0004393</v>
          </cell>
          <cell r="C4277" t="str">
            <v>02.03.30.156A</v>
          </cell>
        </row>
        <row r="4278">
          <cell r="B4278" t="str">
            <v>SCS0004392</v>
          </cell>
          <cell r="C4278" t="str">
            <v>02.03.30.157A</v>
          </cell>
        </row>
        <row r="4279">
          <cell r="B4279" t="str">
            <v>SCS0004391</v>
          </cell>
          <cell r="C4279" t="str">
            <v>02.03.30.158A</v>
          </cell>
        </row>
        <row r="4280">
          <cell r="C4280" t="str">
            <v>02.03.30.159</v>
          </cell>
        </row>
        <row r="4281">
          <cell r="B4281" t="str">
            <v>SCS0004390</v>
          </cell>
          <cell r="C4281" t="str">
            <v>02.03.30.185</v>
          </cell>
        </row>
        <row r="4282">
          <cell r="B4282" t="str">
            <v>SCS0004389</v>
          </cell>
          <cell r="C4282" t="str">
            <v>02.03.30.160</v>
          </cell>
        </row>
        <row r="4283">
          <cell r="C4283" t="str">
            <v>02.03.30.161A</v>
          </cell>
        </row>
        <row r="4284">
          <cell r="C4284" t="str">
            <v>02.03.30.162</v>
          </cell>
        </row>
        <row r="4285">
          <cell r="C4285" t="str">
            <v>02.03.30.163</v>
          </cell>
        </row>
        <row r="4286">
          <cell r="C4286" t="str">
            <v>02.03.30.164A</v>
          </cell>
        </row>
        <row r="4287">
          <cell r="B4287" t="str">
            <v>SCS0004388</v>
          </cell>
          <cell r="C4287" t="str">
            <v>02.03.30.187</v>
          </cell>
        </row>
        <row r="4288">
          <cell r="B4288" t="str">
            <v>SCS0004385</v>
          </cell>
          <cell r="C4288" t="str">
            <v>02.03.30.188</v>
          </cell>
        </row>
        <row r="4289">
          <cell r="B4289" t="str">
            <v>SCS0004386</v>
          </cell>
          <cell r="C4289" t="str">
            <v>02.03.30.189</v>
          </cell>
        </row>
        <row r="4290">
          <cell r="B4290" t="str">
            <v>SCS0004387</v>
          </cell>
          <cell r="C4290" t="str">
            <v>02.03.30.190</v>
          </cell>
        </row>
        <row r="4291">
          <cell r="B4291" t="str">
            <v>SCS0004384</v>
          </cell>
          <cell r="C4291" t="str">
            <v>02.03.30.165</v>
          </cell>
        </row>
        <row r="4292">
          <cell r="B4292" t="str">
            <v>SCS0004383</v>
          </cell>
          <cell r="C4292" t="str">
            <v>02.03.30.166</v>
          </cell>
        </row>
        <row r="4293">
          <cell r="C4293" t="str">
            <v>02.03.30.167</v>
          </cell>
        </row>
        <row r="4294">
          <cell r="C4294" t="str">
            <v>02.03.30.168</v>
          </cell>
        </row>
        <row r="4295">
          <cell r="B4295" t="str">
            <v>SCS0004382</v>
          </cell>
          <cell r="C4295" t="str">
            <v>02.03.30.191</v>
          </cell>
        </row>
        <row r="4296">
          <cell r="B4296" t="str">
            <v>SCS0004381</v>
          </cell>
          <cell r="C4296" t="str">
            <v>02.03.30.192</v>
          </cell>
        </row>
        <row r="4297">
          <cell r="B4297" t="str">
            <v>SCS0004380</v>
          </cell>
          <cell r="C4297" t="str">
            <v>02.03.30.169</v>
          </cell>
        </row>
        <row r="4298">
          <cell r="B4298" t="str">
            <v>SCS0004379</v>
          </cell>
          <cell r="C4298" t="str">
            <v>02.03.30.170</v>
          </cell>
        </row>
        <row r="4299">
          <cell r="B4299" t="str">
            <v>SCS0004378</v>
          </cell>
          <cell r="C4299" t="str">
            <v>02.03.30.171</v>
          </cell>
        </row>
        <row r="4300">
          <cell r="B4300" t="str">
            <v>SCS0004377</v>
          </cell>
          <cell r="C4300" t="str">
            <v>02.03.30.172</v>
          </cell>
        </row>
        <row r="4301">
          <cell r="B4301" t="str">
            <v>SCS0004376</v>
          </cell>
          <cell r="C4301" t="str">
            <v>02.03.30.173A</v>
          </cell>
        </row>
        <row r="4302">
          <cell r="B4302" t="str">
            <v>SCS0004375</v>
          </cell>
          <cell r="C4302" t="str">
            <v>02.03.30.174</v>
          </cell>
        </row>
        <row r="4303">
          <cell r="B4303" t="str">
            <v>SCS0004374</v>
          </cell>
          <cell r="C4303" t="str">
            <v>02.03.30.175</v>
          </cell>
        </row>
        <row r="4304">
          <cell r="B4304" t="str">
            <v>SCS0004373</v>
          </cell>
          <cell r="C4304" t="str">
            <v>02.03.30.176</v>
          </cell>
        </row>
        <row r="4305">
          <cell r="B4305" t="str">
            <v>SCS0004372</v>
          </cell>
          <cell r="C4305" t="str">
            <v>02.03.30.177</v>
          </cell>
        </row>
        <row r="4306">
          <cell r="B4306" t="str">
            <v>SCS0004371</v>
          </cell>
          <cell r="C4306" t="str">
            <v>02.03.30.178</v>
          </cell>
        </row>
        <row r="4307">
          <cell r="B4307" t="str">
            <v>SCS0004370</v>
          </cell>
          <cell r="C4307" t="str">
            <v>02.03.30.179</v>
          </cell>
        </row>
        <row r="4308">
          <cell r="B4308" t="str">
            <v>SCS0004369</v>
          </cell>
          <cell r="C4308" t="str">
            <v>02.03.30.180</v>
          </cell>
        </row>
        <row r="4309">
          <cell r="C4309" t="str">
            <v>02.03.30.181</v>
          </cell>
        </row>
        <row r="4310">
          <cell r="B4310" t="str">
            <v>SCS0004368</v>
          </cell>
          <cell r="C4310" t="str">
            <v>02.03.30.186</v>
          </cell>
        </row>
        <row r="4311">
          <cell r="B4311" t="str">
            <v>SCS0004367</v>
          </cell>
          <cell r="C4311" t="str">
            <v>02.03.30.182</v>
          </cell>
        </row>
        <row r="4312">
          <cell r="B4312" t="str">
            <v>SCS0005617</v>
          </cell>
          <cell r="C4312" t="str">
            <v>02.03.30.183</v>
          </cell>
        </row>
        <row r="4313">
          <cell r="B4313" t="str">
            <v>BFA0000316</v>
          </cell>
          <cell r="C4313" t="str">
            <v>02.03.31.003</v>
          </cell>
        </row>
        <row r="4314">
          <cell r="B4314" t="str">
            <v>SHT0000995</v>
          </cell>
          <cell r="C4314" t="str">
            <v>02.03.34.001</v>
          </cell>
        </row>
        <row r="4315">
          <cell r="B4315" t="str">
            <v>SHT0002041</v>
          </cell>
          <cell r="C4315" t="str">
            <v>02.03.34.001A</v>
          </cell>
        </row>
        <row r="4316">
          <cell r="B4316" t="str">
            <v>SHT0000993</v>
          </cell>
          <cell r="C4316" t="str">
            <v>02.03.34.002</v>
          </cell>
        </row>
        <row r="4317">
          <cell r="B4317" t="str">
            <v>SHT0002047</v>
          </cell>
          <cell r="C4317" t="str">
            <v>02.03.34.004</v>
          </cell>
        </row>
        <row r="4318">
          <cell r="B4318" t="str">
            <v>SHT0002048</v>
          </cell>
          <cell r="C4318" t="str">
            <v>02.03.34.005</v>
          </cell>
        </row>
        <row r="4319">
          <cell r="B4319" t="str">
            <v>SHT0000992</v>
          </cell>
          <cell r="C4319" t="str">
            <v>02.03.34.006</v>
          </cell>
        </row>
        <row r="4320">
          <cell r="B4320" t="str">
            <v>SHT0000991</v>
          </cell>
          <cell r="C4320" t="str">
            <v>02.03.34.007</v>
          </cell>
        </row>
        <row r="4321">
          <cell r="B4321" t="str">
            <v>SHT0000990</v>
          </cell>
          <cell r="C4321" t="str">
            <v>02.03.34.008</v>
          </cell>
        </row>
        <row r="4322">
          <cell r="B4322" t="str">
            <v>SCS0004366</v>
          </cell>
          <cell r="C4322" t="str">
            <v>02.03.35.091</v>
          </cell>
        </row>
        <row r="4323">
          <cell r="B4323" t="str">
            <v>SCS0004365</v>
          </cell>
          <cell r="C4323" t="str">
            <v>02.03.35.103</v>
          </cell>
        </row>
        <row r="4324">
          <cell r="B4324" t="str">
            <v>SCS0004364</v>
          </cell>
          <cell r="C4324" t="str">
            <v>02.03.35.104</v>
          </cell>
        </row>
        <row r="4325">
          <cell r="B4325" t="str">
            <v>SCS0004363</v>
          </cell>
          <cell r="C4325" t="str">
            <v>02.03.35.105</v>
          </cell>
        </row>
        <row r="4326">
          <cell r="B4326" t="str">
            <v>SCS0004362</v>
          </cell>
          <cell r="C4326" t="str">
            <v>02.03.35.106</v>
          </cell>
        </row>
        <row r="4327">
          <cell r="B4327" t="str">
            <v>SCS0004361</v>
          </cell>
          <cell r="C4327" t="str">
            <v>02.03.35.107</v>
          </cell>
        </row>
        <row r="4328">
          <cell r="B4328" t="str">
            <v>SCS0004360</v>
          </cell>
          <cell r="C4328" t="str">
            <v>02.03.35.111</v>
          </cell>
        </row>
        <row r="4329">
          <cell r="B4329" t="str">
            <v>SCS0004359</v>
          </cell>
          <cell r="C4329" t="str">
            <v>02.03.35.112</v>
          </cell>
        </row>
        <row r="4330">
          <cell r="B4330" t="str">
            <v>SCS0004358</v>
          </cell>
          <cell r="C4330" t="str">
            <v>02.03.35.113</v>
          </cell>
        </row>
        <row r="4331">
          <cell r="B4331" t="str">
            <v>SCS0004357</v>
          </cell>
          <cell r="C4331" t="str">
            <v>02.03.35.114</v>
          </cell>
        </row>
        <row r="4332">
          <cell r="B4332" t="str">
            <v>SHT0000989</v>
          </cell>
          <cell r="C4332" t="str">
            <v>02.03.37.003</v>
          </cell>
        </row>
        <row r="4333">
          <cell r="B4333" t="str">
            <v>SHT0000988</v>
          </cell>
          <cell r="C4333" t="str">
            <v>02.03.37.004</v>
          </cell>
        </row>
        <row r="4334">
          <cell r="B4334" t="str">
            <v>SHT0001394</v>
          </cell>
          <cell r="C4334" t="str">
            <v>02.03.37.005</v>
          </cell>
        </row>
        <row r="4335">
          <cell r="B4335" t="str">
            <v>SHT0001920</v>
          </cell>
          <cell r="C4335" t="str">
            <v>02.03.37.005A</v>
          </cell>
        </row>
        <row r="4336">
          <cell r="B4336" t="str">
            <v>SHT0000987</v>
          </cell>
          <cell r="C4336" t="str">
            <v>02.03.37.007</v>
          </cell>
        </row>
        <row r="4337">
          <cell r="B4337" t="str">
            <v>SHT0000986</v>
          </cell>
          <cell r="C4337" t="str">
            <v>02.03.37.012</v>
          </cell>
        </row>
        <row r="4338">
          <cell r="B4338" t="str">
            <v>BFA0000315</v>
          </cell>
          <cell r="C4338" t="str">
            <v>02.03.37.014</v>
          </cell>
        </row>
        <row r="4339">
          <cell r="B4339" t="str">
            <v>BFA0000556</v>
          </cell>
          <cell r="C4339" t="str">
            <v>02.03.37.015</v>
          </cell>
        </row>
        <row r="4340">
          <cell r="B4340" t="str">
            <v>SHT0001877</v>
          </cell>
          <cell r="C4340" t="str">
            <v>02.03.37.017</v>
          </cell>
        </row>
        <row r="4341">
          <cell r="B4341" t="str">
            <v>SHT0001904</v>
          </cell>
          <cell r="C4341" t="str">
            <v>02.03.37.018</v>
          </cell>
        </row>
        <row r="4342">
          <cell r="B4342" t="str">
            <v>SHT0001856</v>
          </cell>
          <cell r="C4342" t="str">
            <v>02.03.37.019</v>
          </cell>
        </row>
        <row r="4343">
          <cell r="B4343" t="str">
            <v>SHT0001854</v>
          </cell>
          <cell r="C4343" t="str">
            <v>02.03.37.020</v>
          </cell>
        </row>
        <row r="4344">
          <cell r="B4344" t="str">
            <v>SHT0001855</v>
          </cell>
          <cell r="C4344" t="str">
            <v>02.03.37.021</v>
          </cell>
        </row>
        <row r="4345">
          <cell r="B4345" t="str">
            <v>SHT0001861</v>
          </cell>
          <cell r="C4345" t="str">
            <v>02.03.37.022</v>
          </cell>
        </row>
        <row r="4346">
          <cell r="B4346" t="str">
            <v>SHT0001860</v>
          </cell>
          <cell r="C4346" t="str">
            <v>02.03.37.023</v>
          </cell>
        </row>
        <row r="4347">
          <cell r="B4347" t="str">
            <v>SHT0001872</v>
          </cell>
          <cell r="C4347" t="str">
            <v>02.03.37.024</v>
          </cell>
        </row>
        <row r="4348">
          <cell r="C4348" t="str">
            <v>02.03.37.025</v>
          </cell>
        </row>
        <row r="4349">
          <cell r="B4349" t="str">
            <v>SHT0001890</v>
          </cell>
          <cell r="C4349" t="str">
            <v>02.03.37.026</v>
          </cell>
        </row>
        <row r="4350">
          <cell r="B4350" t="str">
            <v>SHT0001891</v>
          </cell>
          <cell r="C4350" t="str">
            <v>02.03.37.027</v>
          </cell>
        </row>
        <row r="4351">
          <cell r="B4351" t="str">
            <v>SHT0001853</v>
          </cell>
          <cell r="C4351" t="str">
            <v>02.03.37.028</v>
          </cell>
        </row>
        <row r="4352">
          <cell r="B4352" t="str">
            <v>SHT0001864</v>
          </cell>
          <cell r="C4352" t="str">
            <v>02.03.37.029</v>
          </cell>
        </row>
        <row r="4353">
          <cell r="C4353" t="str">
            <v>02.03.37.030</v>
          </cell>
        </row>
        <row r="4354">
          <cell r="C4354" t="str">
            <v>02.03.37.031</v>
          </cell>
        </row>
        <row r="4355">
          <cell r="B4355" t="str">
            <v>SHT0001874</v>
          </cell>
          <cell r="C4355" t="str">
            <v>02.03.37.030A</v>
          </cell>
        </row>
        <row r="4356">
          <cell r="B4356" t="str">
            <v>SHT0001760</v>
          </cell>
          <cell r="C4356" t="str">
            <v>02.03.37.031A</v>
          </cell>
        </row>
        <row r="4357">
          <cell r="B4357" t="str">
            <v>SHT0001870</v>
          </cell>
          <cell r="C4357" t="str">
            <v>02.03.37.032</v>
          </cell>
        </row>
        <row r="4358">
          <cell r="B4358" t="str">
            <v>SHT0001892</v>
          </cell>
          <cell r="C4358" t="str">
            <v>02.03.37.033</v>
          </cell>
        </row>
        <row r="4359">
          <cell r="B4359" t="str">
            <v>SHT0001893</v>
          </cell>
          <cell r="C4359" t="str">
            <v>02.03.37.034</v>
          </cell>
        </row>
        <row r="4360">
          <cell r="B4360" t="str">
            <v>SHT0001857</v>
          </cell>
          <cell r="C4360" t="str">
            <v>02.03.37.040</v>
          </cell>
        </row>
        <row r="4361">
          <cell r="C4361" t="str">
            <v>02.03.37.041</v>
          </cell>
        </row>
        <row r="4362">
          <cell r="B4362" t="str">
            <v>SHT0001859</v>
          </cell>
          <cell r="C4362" t="str">
            <v>02.03.37.042</v>
          </cell>
        </row>
        <row r="4363">
          <cell r="B4363" t="str">
            <v>SHT0001917</v>
          </cell>
          <cell r="C4363" t="str">
            <v>02.03.37.043</v>
          </cell>
        </row>
        <row r="4364">
          <cell r="B4364" t="str">
            <v>BSP0000078</v>
          </cell>
          <cell r="C4364" t="str">
            <v>02.03.37.044</v>
          </cell>
        </row>
        <row r="4365">
          <cell r="B4365" t="str">
            <v>BSP0000077</v>
          </cell>
          <cell r="C4365" t="str">
            <v>02.03.37.045</v>
          </cell>
        </row>
        <row r="4366">
          <cell r="B4366" t="str">
            <v>SHT0001895</v>
          </cell>
          <cell r="C4366" t="str">
            <v>02.03.37.048</v>
          </cell>
        </row>
        <row r="4367">
          <cell r="B4367" t="str">
            <v>SHT0001896</v>
          </cell>
          <cell r="C4367" t="str">
            <v>02.03.37.049</v>
          </cell>
        </row>
        <row r="4368">
          <cell r="B4368" t="str">
            <v>SHT0001971</v>
          </cell>
          <cell r="C4368" t="str">
            <v>02.03.37.050</v>
          </cell>
        </row>
        <row r="4369">
          <cell r="B4369" t="str">
            <v>SHT0001772</v>
          </cell>
          <cell r="C4369" t="str">
            <v>02.03.37.054</v>
          </cell>
        </row>
        <row r="4370">
          <cell r="B4370" t="str">
            <v>SHT0001910</v>
          </cell>
          <cell r="C4370" t="str">
            <v>02.03.37.057</v>
          </cell>
        </row>
        <row r="4371">
          <cell r="B4371" t="str">
            <v>SHT0001862</v>
          </cell>
          <cell r="C4371" t="str">
            <v>02.03.37.058</v>
          </cell>
        </row>
        <row r="4372">
          <cell r="B4372" t="str">
            <v>SHT0001863</v>
          </cell>
          <cell r="C4372" t="str">
            <v>02.03.37.059</v>
          </cell>
        </row>
        <row r="4373">
          <cell r="B4373" t="str">
            <v>SHT0001899</v>
          </cell>
          <cell r="C4373" t="str">
            <v>02.03.37.060</v>
          </cell>
        </row>
        <row r="4374">
          <cell r="B4374" t="str">
            <v>BFA0000591</v>
          </cell>
          <cell r="C4374" t="str">
            <v>02.03.37.062</v>
          </cell>
        </row>
        <row r="4375">
          <cell r="B4375" t="str">
            <v>SHT0001889</v>
          </cell>
          <cell r="C4375" t="str">
            <v>02.03.37.063</v>
          </cell>
        </row>
        <row r="4376">
          <cell r="B4376" t="str">
            <v>SHT0001798</v>
          </cell>
          <cell r="C4376" t="str">
            <v>02.03.37.064</v>
          </cell>
        </row>
        <row r="4377">
          <cell r="B4377" t="str">
            <v>SHT0001951</v>
          </cell>
          <cell r="C4377" t="str">
            <v>02.03.37.065</v>
          </cell>
        </row>
        <row r="4378">
          <cell r="B4378" t="str">
            <v>SHT0001945</v>
          </cell>
          <cell r="C4378" t="str">
            <v>02.03.37.066</v>
          </cell>
        </row>
        <row r="4379">
          <cell r="B4379" t="str">
            <v>SHT0001950</v>
          </cell>
          <cell r="C4379" t="str">
            <v>02.03.37.067</v>
          </cell>
        </row>
        <row r="4380">
          <cell r="B4380" t="str">
            <v>SHT0001887</v>
          </cell>
          <cell r="C4380" t="str">
            <v>02.03.37.068</v>
          </cell>
        </row>
        <row r="4381">
          <cell r="B4381" t="str">
            <v>SHT0001768</v>
          </cell>
          <cell r="C4381" t="str">
            <v>02.03.37.070</v>
          </cell>
        </row>
        <row r="4382">
          <cell r="B4382" t="str">
            <v>SHT0001780</v>
          </cell>
          <cell r="C4382" t="str">
            <v>02.03.37.071</v>
          </cell>
        </row>
        <row r="4383">
          <cell r="B4383" t="str">
            <v>SHT0001923</v>
          </cell>
          <cell r="C4383" t="str">
            <v>02.03.37.072</v>
          </cell>
        </row>
        <row r="4384">
          <cell r="C4384" t="str">
            <v>02.03.37.073</v>
          </cell>
        </row>
        <row r="4385">
          <cell r="B4385" t="str">
            <v>SHT0001792</v>
          </cell>
          <cell r="C4385" t="str">
            <v>02.03.37.074</v>
          </cell>
        </row>
        <row r="4386">
          <cell r="B4386" t="str">
            <v>SHT0001794</v>
          </cell>
          <cell r="C4386" t="str">
            <v>02.03.37.075</v>
          </cell>
        </row>
        <row r="4387">
          <cell r="B4387" t="str">
            <v>SHT0001793</v>
          </cell>
          <cell r="C4387" t="str">
            <v>02.03.37.076</v>
          </cell>
        </row>
        <row r="4388">
          <cell r="B4388" t="str">
            <v>SHT0001797</v>
          </cell>
          <cell r="C4388" t="str">
            <v>02.03.37.077</v>
          </cell>
        </row>
        <row r="4389">
          <cell r="B4389" t="str">
            <v>SHT0001790</v>
          </cell>
          <cell r="C4389" t="str">
            <v>02.03.37.078</v>
          </cell>
        </row>
        <row r="4390">
          <cell r="B4390" t="str">
            <v>SHT0001967</v>
          </cell>
          <cell r="C4390" t="str">
            <v>02.03.37.079</v>
          </cell>
        </row>
        <row r="4391">
          <cell r="B4391" t="str">
            <v>SHT0001954</v>
          </cell>
          <cell r="C4391" t="str">
            <v>02.03.37.080</v>
          </cell>
        </row>
        <row r="4392">
          <cell r="B4392" t="str">
            <v>DCL0000563</v>
          </cell>
          <cell r="C4392" t="str">
            <v>02.03.37.082</v>
          </cell>
        </row>
        <row r="4393">
          <cell r="B4393" t="str">
            <v>BFA0000561</v>
          </cell>
          <cell r="C4393" t="str">
            <v>02.03.37.084</v>
          </cell>
        </row>
        <row r="4394">
          <cell r="B4394" t="str">
            <v>BSP0000080</v>
          </cell>
          <cell r="C4394" t="str">
            <v>02.03.37.085</v>
          </cell>
        </row>
        <row r="4395">
          <cell r="B4395" t="str">
            <v>BFA0000589</v>
          </cell>
          <cell r="C4395" t="str">
            <v>02.03.37.086</v>
          </cell>
        </row>
        <row r="4396">
          <cell r="B4396" t="str">
            <v>SCS0005287</v>
          </cell>
          <cell r="C4396" t="str">
            <v>02.03.39.005</v>
          </cell>
        </row>
        <row r="4397">
          <cell r="B4397" t="str">
            <v>SCS0005288</v>
          </cell>
          <cell r="C4397" t="str">
            <v>02.03.39.006</v>
          </cell>
        </row>
        <row r="4398">
          <cell r="B4398" t="str">
            <v>SCS0005289</v>
          </cell>
          <cell r="C4398" t="str">
            <v>02.03.39.007</v>
          </cell>
        </row>
        <row r="4399">
          <cell r="B4399" t="str">
            <v>SCS0005290</v>
          </cell>
          <cell r="C4399" t="str">
            <v>02.03.39.008</v>
          </cell>
        </row>
        <row r="4400">
          <cell r="B4400" t="str">
            <v>SCS0005291</v>
          </cell>
          <cell r="C4400" t="str">
            <v>02.03.39.009</v>
          </cell>
        </row>
        <row r="4401">
          <cell r="B4401" t="str">
            <v>SCS0005292</v>
          </cell>
          <cell r="C4401" t="str">
            <v>02.03.39.010</v>
          </cell>
        </row>
        <row r="4402">
          <cell r="B4402" t="str">
            <v>SCS0005293</v>
          </cell>
          <cell r="C4402" t="str">
            <v>02.03.39.011</v>
          </cell>
        </row>
        <row r="4403">
          <cell r="B4403" t="str">
            <v>BSP0000034</v>
          </cell>
          <cell r="C4403" t="str">
            <v>02.03.41.023</v>
          </cell>
        </row>
        <row r="4404">
          <cell r="B4404" t="str">
            <v>SCS0005579</v>
          </cell>
          <cell r="C4404" t="str">
            <v>02.03.41.024</v>
          </cell>
        </row>
        <row r="4405">
          <cell r="B4405" t="str">
            <v>SCS0005580</v>
          </cell>
          <cell r="C4405" t="str">
            <v>02.03.41.025</v>
          </cell>
        </row>
        <row r="4406">
          <cell r="B4406" t="str">
            <v>SLT0001974</v>
          </cell>
          <cell r="C4406" t="str">
            <v>02.03.42.004</v>
          </cell>
        </row>
        <row r="4407">
          <cell r="B4407" t="str">
            <v>SLT0001975</v>
          </cell>
          <cell r="C4407" t="str">
            <v>02.03.42.008</v>
          </cell>
        </row>
        <row r="4408">
          <cell r="B4408" t="str">
            <v>SCS0004356</v>
          </cell>
          <cell r="C4408" t="str">
            <v>02.03.42.009</v>
          </cell>
        </row>
        <row r="4409">
          <cell r="B4409" t="str">
            <v>BFA0000314</v>
          </cell>
          <cell r="C4409" t="str">
            <v>02.03.44.005</v>
          </cell>
        </row>
        <row r="4410">
          <cell r="B4410" t="str">
            <v>SHT0002049</v>
          </cell>
          <cell r="C4410" t="str">
            <v>02.03.44.006</v>
          </cell>
        </row>
        <row r="4411">
          <cell r="B4411" t="str">
            <v>SHT0002043</v>
          </cell>
          <cell r="C4411" t="str">
            <v>02.03.44.007</v>
          </cell>
        </row>
        <row r="4412">
          <cell r="B4412" t="str">
            <v>SHT0002050</v>
          </cell>
          <cell r="C4412" t="str">
            <v>02.03.44.009</v>
          </cell>
        </row>
        <row r="4413">
          <cell r="B4413" t="str">
            <v>SHT0002044</v>
          </cell>
          <cell r="C4413" t="str">
            <v>02.03.44.010</v>
          </cell>
        </row>
        <row r="4414">
          <cell r="B4414" t="str">
            <v>SHT0002045</v>
          </cell>
          <cell r="C4414" t="str">
            <v>02.03.44.011</v>
          </cell>
        </row>
        <row r="4415">
          <cell r="B4415" t="str">
            <v>SHT0001934</v>
          </cell>
          <cell r="C4415" t="str">
            <v>02.03.44.013</v>
          </cell>
        </row>
        <row r="4416">
          <cell r="B4416" t="str">
            <v>SHT0001936</v>
          </cell>
          <cell r="C4416" t="str">
            <v>02.03.44.014</v>
          </cell>
        </row>
        <row r="4417">
          <cell r="B4417" t="str">
            <v>SCS0005618</v>
          </cell>
          <cell r="C4417" t="str">
            <v>02.03.45.001</v>
          </cell>
        </row>
        <row r="4418">
          <cell r="B4418" t="str">
            <v>BFA0000749</v>
          </cell>
          <cell r="C4418" t="str">
            <v>02.03.45.026</v>
          </cell>
        </row>
        <row r="4419">
          <cell r="B4419" t="str">
            <v>BFA0000590</v>
          </cell>
          <cell r="C4419" t="str">
            <v>02.03.45.027</v>
          </cell>
        </row>
        <row r="4420">
          <cell r="B4420" t="str">
            <v>SHT0001935</v>
          </cell>
          <cell r="C4420" t="str">
            <v>02.03.46.002</v>
          </cell>
        </row>
        <row r="4421">
          <cell r="B4421" t="str">
            <v>SHT0001776</v>
          </cell>
          <cell r="C4421" t="str">
            <v>02.03.49.001</v>
          </cell>
        </row>
        <row r="4422">
          <cell r="B4422" t="str">
            <v>SCS0005506</v>
          </cell>
          <cell r="C4422" t="str">
            <v>02.03.50.003</v>
          </cell>
        </row>
        <row r="4423">
          <cell r="B4423" t="str">
            <v>SCS0005512</v>
          </cell>
          <cell r="C4423" t="str">
            <v>02.03.50.004</v>
          </cell>
        </row>
        <row r="4424">
          <cell r="B4424" t="str">
            <v>SCS0006414</v>
          </cell>
          <cell r="C4424" t="str">
            <v>02.03.50.009</v>
          </cell>
        </row>
        <row r="4425">
          <cell r="B4425" t="str">
            <v>SCS0006416</v>
          </cell>
          <cell r="C4425" t="str">
            <v>02.03.50.010</v>
          </cell>
        </row>
        <row r="4426">
          <cell r="B4426" t="str">
            <v>SCS0006415</v>
          </cell>
          <cell r="C4426" t="str">
            <v>02.03.50.012</v>
          </cell>
        </row>
        <row r="4427">
          <cell r="B4427" t="str">
            <v>SCS0006418</v>
          </cell>
          <cell r="C4427" t="str">
            <v>02.03.50.013</v>
          </cell>
        </row>
        <row r="4428">
          <cell r="B4428" t="str">
            <v>BSP0000076</v>
          </cell>
          <cell r="C4428" t="str">
            <v>02.03.50.017</v>
          </cell>
        </row>
        <row r="4429">
          <cell r="B4429" t="str">
            <v>SCS0005393</v>
          </cell>
          <cell r="C4429" t="str">
            <v>02.03.50.018</v>
          </cell>
        </row>
        <row r="4430">
          <cell r="B4430" t="str">
            <v>SCS0005507</v>
          </cell>
          <cell r="C4430" t="str">
            <v>02.03.50.019</v>
          </cell>
        </row>
        <row r="4431">
          <cell r="B4431" t="str">
            <v>SCS0005624</v>
          </cell>
          <cell r="C4431" t="str">
            <v>02.03.50.020</v>
          </cell>
        </row>
        <row r="4432">
          <cell r="B4432" t="str">
            <v>SCS0005505</v>
          </cell>
          <cell r="C4432" t="str">
            <v>02.03.50.022</v>
          </cell>
        </row>
        <row r="4433">
          <cell r="B4433" t="str">
            <v>SCS0005627</v>
          </cell>
          <cell r="C4433" t="str">
            <v>02.03.50.024</v>
          </cell>
        </row>
        <row r="4434">
          <cell r="B4434" t="str">
            <v>SCS0005628</v>
          </cell>
          <cell r="C4434" t="str">
            <v>02.03.50.025</v>
          </cell>
        </row>
        <row r="4435">
          <cell r="B4435" t="str">
            <v>SCS0005629</v>
          </cell>
          <cell r="C4435" t="str">
            <v>02.03.50.026</v>
          </cell>
        </row>
        <row r="4436">
          <cell r="B4436" t="str">
            <v>SCS0005511</v>
          </cell>
          <cell r="C4436" t="str">
            <v>02.03.50.027</v>
          </cell>
        </row>
        <row r="4437">
          <cell r="B4437" t="str">
            <v>BEC0000053</v>
          </cell>
          <cell r="C4437" t="str">
            <v>02.03.50.030</v>
          </cell>
        </row>
        <row r="4438">
          <cell r="B4438" t="str">
            <v>SCS0005388</v>
          </cell>
          <cell r="C4438" t="str">
            <v>01.02.29.002</v>
          </cell>
        </row>
        <row r="4439">
          <cell r="B4439" t="str">
            <v>SCS0005389</v>
          </cell>
          <cell r="C4439" t="str">
            <v>01.02.29.005</v>
          </cell>
        </row>
        <row r="4440">
          <cell r="B4440" t="str">
            <v>TST0001241</v>
          </cell>
          <cell r="C4440" t="str">
            <v>02.04.01.011A</v>
          </cell>
        </row>
        <row r="4441">
          <cell r="B4441" t="str">
            <v>TST0000152</v>
          </cell>
          <cell r="C4441" t="str">
            <v>02.04.01.014</v>
          </cell>
        </row>
        <row r="4442">
          <cell r="B4442" t="str">
            <v>TST0001353</v>
          </cell>
          <cell r="C4442" t="str">
            <v>02.04.02.008</v>
          </cell>
        </row>
        <row r="4443">
          <cell r="B4443" t="str">
            <v>TST0001350</v>
          </cell>
          <cell r="C4443" t="str">
            <v>02.04.02.012</v>
          </cell>
        </row>
        <row r="4444">
          <cell r="B4444" t="str">
            <v>TST0001349</v>
          </cell>
          <cell r="C4444" t="str">
            <v>02.04.02.014</v>
          </cell>
        </row>
        <row r="4445">
          <cell r="B4445" t="str">
            <v>TST0001373</v>
          </cell>
          <cell r="C4445" t="str">
            <v>02.04.02.017</v>
          </cell>
        </row>
        <row r="4446">
          <cell r="B4446" t="str">
            <v>TST0001368</v>
          </cell>
          <cell r="C4446" t="str">
            <v>02.04.02.023</v>
          </cell>
        </row>
        <row r="4447">
          <cell r="B4447" t="str">
            <v>TST0001365</v>
          </cell>
          <cell r="C4447" t="str">
            <v>02.04.02.028</v>
          </cell>
        </row>
        <row r="4448">
          <cell r="B4448" t="str">
            <v>TST0001375</v>
          </cell>
          <cell r="C4448" t="str">
            <v>02.04.02.037</v>
          </cell>
        </row>
        <row r="4449">
          <cell r="B4449" t="str">
            <v>TST0001370</v>
          </cell>
          <cell r="C4449" t="str">
            <v>02.04.02.044</v>
          </cell>
        </row>
        <row r="4450">
          <cell r="B4450" t="str">
            <v>TST0000153</v>
          </cell>
          <cell r="C4450" t="str">
            <v>02.04.02.046</v>
          </cell>
        </row>
        <row r="4451">
          <cell r="B4451" t="str">
            <v>TST0000154</v>
          </cell>
          <cell r="C4451" t="str">
            <v>02.04.02.048</v>
          </cell>
        </row>
        <row r="4452">
          <cell r="B4452" t="str">
            <v>TST0000155</v>
          </cell>
          <cell r="C4452" t="str">
            <v>02.04.02.050</v>
          </cell>
        </row>
        <row r="4453">
          <cell r="B4453" t="str">
            <v>TST0000156</v>
          </cell>
          <cell r="C4453" t="str">
            <v>02.04.02.053</v>
          </cell>
        </row>
        <row r="4454">
          <cell r="B4454" t="str">
            <v>TST0000157</v>
          </cell>
          <cell r="C4454" t="str">
            <v>02.04.02.056</v>
          </cell>
        </row>
        <row r="4455">
          <cell r="B4455" t="str">
            <v>TST0000158</v>
          </cell>
          <cell r="C4455" t="str">
            <v>02.04.02.057</v>
          </cell>
        </row>
        <row r="4456">
          <cell r="B4456" t="str">
            <v>TST0000159</v>
          </cell>
          <cell r="C4456" t="str">
            <v>02.04.02.059</v>
          </cell>
        </row>
        <row r="4457">
          <cell r="B4457" t="str">
            <v>TST0000160</v>
          </cell>
          <cell r="C4457" t="str">
            <v>02.04.02.060</v>
          </cell>
        </row>
        <row r="4458">
          <cell r="B4458" t="str">
            <v>TST0000161</v>
          </cell>
          <cell r="C4458" t="str">
            <v>02.04.02.061</v>
          </cell>
        </row>
        <row r="4459">
          <cell r="B4459" t="str">
            <v>TST0000162</v>
          </cell>
          <cell r="C4459" t="str">
            <v>02.04.02.062</v>
          </cell>
        </row>
        <row r="4460">
          <cell r="B4460" t="str">
            <v>TST0000163</v>
          </cell>
          <cell r="C4460" t="str">
            <v>02.04.02.063</v>
          </cell>
        </row>
        <row r="4461">
          <cell r="B4461" t="str">
            <v>TST0000164</v>
          </cell>
          <cell r="C4461" t="str">
            <v>02.04.02.065</v>
          </cell>
        </row>
        <row r="4462">
          <cell r="B4462" t="str">
            <v>TST0000165</v>
          </cell>
          <cell r="C4462" t="str">
            <v>02.04.02.066</v>
          </cell>
        </row>
        <row r="4463">
          <cell r="B4463" t="str">
            <v>TST0000166</v>
          </cell>
          <cell r="C4463" t="str">
            <v>02.04.02.067</v>
          </cell>
        </row>
        <row r="4464">
          <cell r="B4464" t="str">
            <v>TST0001378</v>
          </cell>
          <cell r="C4464" t="str">
            <v>02.04.02.069</v>
          </cell>
        </row>
        <row r="4465">
          <cell r="B4465" t="str">
            <v>TST0001382</v>
          </cell>
          <cell r="C4465" t="str">
            <v>02.04.02.070</v>
          </cell>
        </row>
        <row r="4466">
          <cell r="B4466" t="str">
            <v>TST0000167</v>
          </cell>
          <cell r="C4466" t="str">
            <v>02.04.02.073</v>
          </cell>
        </row>
        <row r="4467">
          <cell r="B4467" t="str">
            <v>TST0000168</v>
          </cell>
          <cell r="C4467" t="str">
            <v>02.04.02.074</v>
          </cell>
        </row>
        <row r="4468">
          <cell r="B4468" t="str">
            <v>TST0001377</v>
          </cell>
          <cell r="C4468" t="str">
            <v>02.04.02.074A</v>
          </cell>
        </row>
        <row r="4469">
          <cell r="B4469" t="str">
            <v>TST0001376</v>
          </cell>
          <cell r="C4469" t="str">
            <v>02.04.02.075</v>
          </cell>
        </row>
        <row r="4470">
          <cell r="B4470" t="str">
            <v>TST0000169</v>
          </cell>
          <cell r="C4470" t="str">
            <v>02.04.02.078</v>
          </cell>
        </row>
        <row r="4471">
          <cell r="B4471" t="str">
            <v>TST0001380</v>
          </cell>
          <cell r="C4471" t="str">
            <v>02.04.02.080</v>
          </cell>
        </row>
        <row r="4472">
          <cell r="B4472" t="str">
            <v>TST0001379</v>
          </cell>
          <cell r="C4472" t="str">
            <v>02.04.02.084</v>
          </cell>
        </row>
        <row r="4473">
          <cell r="B4473" t="str">
            <v>TST0000170</v>
          </cell>
          <cell r="C4473" t="str">
            <v>02.04.02.085</v>
          </cell>
        </row>
        <row r="4474">
          <cell r="B4474" t="str">
            <v>TST0001383</v>
          </cell>
          <cell r="C4474" t="str">
            <v>02.04.02.086</v>
          </cell>
        </row>
        <row r="4475">
          <cell r="B4475" t="str">
            <v>TST0000171</v>
          </cell>
          <cell r="C4475" t="str">
            <v>02.04.02.088</v>
          </cell>
        </row>
        <row r="4476">
          <cell r="B4476" t="str">
            <v>TST0000172</v>
          </cell>
          <cell r="C4476" t="str">
            <v>02.04.02.090</v>
          </cell>
        </row>
        <row r="4477">
          <cell r="B4477" t="str">
            <v>TST0000173</v>
          </cell>
          <cell r="C4477" t="str">
            <v>02.04.02.092</v>
          </cell>
        </row>
        <row r="4478">
          <cell r="B4478" t="str">
            <v>TST0000174</v>
          </cell>
          <cell r="C4478" t="str">
            <v>02.04.02.094</v>
          </cell>
        </row>
        <row r="4479">
          <cell r="B4479" t="str">
            <v>TST0000175</v>
          </cell>
          <cell r="C4479" t="str">
            <v>02.04.02.097</v>
          </cell>
        </row>
        <row r="4480">
          <cell r="B4480" t="str">
            <v>TST0000176</v>
          </cell>
          <cell r="C4480" t="str">
            <v>02.04.02.098</v>
          </cell>
        </row>
        <row r="4481">
          <cell r="B4481" t="str">
            <v>TST0000177</v>
          </cell>
          <cell r="C4481" t="str">
            <v>02.04.02.102</v>
          </cell>
        </row>
        <row r="4482">
          <cell r="B4482" t="str">
            <v>TST0000178</v>
          </cell>
          <cell r="C4482" t="str">
            <v>02.04.02.103</v>
          </cell>
        </row>
        <row r="4483">
          <cell r="B4483" t="str">
            <v>TST0000179</v>
          </cell>
          <cell r="C4483" t="str">
            <v>02.04.02.104</v>
          </cell>
        </row>
        <row r="4484">
          <cell r="B4484" t="str">
            <v>TST0000180</v>
          </cell>
          <cell r="C4484" t="str">
            <v>02.04.02.105</v>
          </cell>
        </row>
        <row r="4485">
          <cell r="B4485" t="str">
            <v>TST0000181</v>
          </cell>
          <cell r="C4485" t="str">
            <v>02.04.02.106</v>
          </cell>
        </row>
        <row r="4486">
          <cell r="B4486" t="str">
            <v>TST0001381</v>
          </cell>
          <cell r="C4486" t="str">
            <v>02.04.02.111</v>
          </cell>
        </row>
        <row r="4487">
          <cell r="B4487" t="str">
            <v>TST0000182</v>
          </cell>
          <cell r="C4487" t="str">
            <v>02.04.02.112</v>
          </cell>
        </row>
        <row r="4488">
          <cell r="B4488" t="str">
            <v>TST0000183</v>
          </cell>
          <cell r="C4488" t="str">
            <v>02.04.02.114</v>
          </cell>
        </row>
        <row r="4489">
          <cell r="B4489" t="str">
            <v>TST0000184</v>
          </cell>
          <cell r="C4489" t="str">
            <v>02.04.02.115</v>
          </cell>
        </row>
        <row r="4490">
          <cell r="B4490" t="str">
            <v>TST0000185</v>
          </cell>
          <cell r="C4490" t="str">
            <v>02.04.02.116</v>
          </cell>
        </row>
        <row r="4491">
          <cell r="B4491" t="str">
            <v>TST0000186</v>
          </cell>
          <cell r="C4491" t="str">
            <v>02.04.02.117</v>
          </cell>
        </row>
        <row r="4492">
          <cell r="B4492" t="str">
            <v>TST0000187</v>
          </cell>
          <cell r="C4492" t="str">
            <v>02.04.02.118</v>
          </cell>
        </row>
        <row r="4493">
          <cell r="B4493" t="str">
            <v>TST0001384</v>
          </cell>
          <cell r="C4493" t="str">
            <v>02.04.02.150</v>
          </cell>
        </row>
        <row r="4494">
          <cell r="B4494" t="str">
            <v>TST0000188</v>
          </cell>
          <cell r="C4494" t="str">
            <v>02.04.02.188</v>
          </cell>
        </row>
        <row r="4495">
          <cell r="B4495" t="str">
            <v>TST0000189</v>
          </cell>
          <cell r="C4495" t="str">
            <v>02.04.02.189</v>
          </cell>
        </row>
        <row r="4496">
          <cell r="B4496" t="str">
            <v>TST0000190</v>
          </cell>
          <cell r="C4496" t="str">
            <v>02.04.02.190</v>
          </cell>
        </row>
        <row r="4497">
          <cell r="B4497" t="str">
            <v>TST0000191</v>
          </cell>
          <cell r="C4497" t="str">
            <v>02.04.02.191</v>
          </cell>
        </row>
        <row r="4498">
          <cell r="B4498" t="str">
            <v>TST0000192</v>
          </cell>
          <cell r="C4498" t="str">
            <v>02.04.02.192</v>
          </cell>
        </row>
        <row r="4499">
          <cell r="B4499" t="str">
            <v>TST0000193</v>
          </cell>
          <cell r="C4499" t="str">
            <v>02.04.02.193</v>
          </cell>
        </row>
        <row r="4500">
          <cell r="B4500" t="str">
            <v>TST0000194</v>
          </cell>
          <cell r="C4500" t="str">
            <v>02.04.02.194</v>
          </cell>
        </row>
        <row r="4501">
          <cell r="B4501" t="str">
            <v>TST0000195</v>
          </cell>
          <cell r="C4501" t="str">
            <v>02.04.02.195</v>
          </cell>
        </row>
        <row r="4502">
          <cell r="B4502" t="str">
            <v>TST0000196</v>
          </cell>
          <cell r="C4502" t="str">
            <v>02.04.02.196</v>
          </cell>
        </row>
        <row r="4503">
          <cell r="B4503" t="str">
            <v>TST0000197</v>
          </cell>
          <cell r="C4503" t="str">
            <v>02.04.02.200</v>
          </cell>
        </row>
        <row r="4504">
          <cell r="B4504" t="str">
            <v>TST0000198</v>
          </cell>
          <cell r="C4504" t="str">
            <v>02.04.02.204</v>
          </cell>
        </row>
        <row r="4505">
          <cell r="B4505" t="str">
            <v>TST0000199</v>
          </cell>
          <cell r="C4505" t="str">
            <v>02.04.02.205</v>
          </cell>
        </row>
        <row r="4506">
          <cell r="B4506" t="str">
            <v>TST0000200</v>
          </cell>
          <cell r="C4506" t="str">
            <v>02.04.02.206</v>
          </cell>
        </row>
        <row r="4507">
          <cell r="B4507" t="str">
            <v>TST0000201</v>
          </cell>
          <cell r="C4507" t="str">
            <v>02.04.02.207</v>
          </cell>
        </row>
        <row r="4508">
          <cell r="B4508" t="str">
            <v>TST0000202</v>
          </cell>
          <cell r="C4508" t="str">
            <v>02.04.02.207A</v>
          </cell>
        </row>
        <row r="4509">
          <cell r="B4509" t="str">
            <v>TST0000203</v>
          </cell>
          <cell r="C4509" t="str">
            <v>02.04.02.209</v>
          </cell>
        </row>
        <row r="4510">
          <cell r="B4510" t="str">
            <v>TST0000204</v>
          </cell>
          <cell r="C4510" t="str">
            <v>02.04.02.216</v>
          </cell>
        </row>
        <row r="4511">
          <cell r="B4511" t="str">
            <v>TST0000205</v>
          </cell>
          <cell r="C4511" t="str">
            <v>02.04.02.221</v>
          </cell>
        </row>
        <row r="4512">
          <cell r="B4512" t="str">
            <v>TST0000206</v>
          </cell>
          <cell r="C4512" t="str">
            <v>02.04.02.222</v>
          </cell>
        </row>
        <row r="4513">
          <cell r="B4513" t="str">
            <v>TST0000207</v>
          </cell>
          <cell r="C4513" t="str">
            <v>02.04.02.223</v>
          </cell>
        </row>
        <row r="4514">
          <cell r="B4514" t="str">
            <v>TST0000208</v>
          </cell>
          <cell r="C4514" t="str">
            <v>02.04.02.225</v>
          </cell>
        </row>
        <row r="4515">
          <cell r="B4515" t="str">
            <v>TST0000209</v>
          </cell>
          <cell r="C4515" t="str">
            <v>02.04.02.226</v>
          </cell>
        </row>
        <row r="4516">
          <cell r="B4516" t="str">
            <v>TST0000210</v>
          </cell>
          <cell r="C4516" t="str">
            <v>02.04.02.229</v>
          </cell>
        </row>
        <row r="4517">
          <cell r="B4517" t="str">
            <v>TST0000211</v>
          </cell>
          <cell r="C4517" t="str">
            <v>02.04.02.230</v>
          </cell>
        </row>
        <row r="4518">
          <cell r="B4518" t="str">
            <v>TST0000212</v>
          </cell>
          <cell r="C4518" t="str">
            <v>02.04.02.231</v>
          </cell>
        </row>
        <row r="4519">
          <cell r="B4519" t="str">
            <v>TST0000213</v>
          </cell>
          <cell r="C4519" t="str">
            <v>02.04.02.233</v>
          </cell>
        </row>
        <row r="4520">
          <cell r="B4520" t="str">
            <v>TST0000214</v>
          </cell>
          <cell r="C4520" t="str">
            <v>02.04.02.235</v>
          </cell>
        </row>
        <row r="4521">
          <cell r="B4521" t="str">
            <v>TST0000215</v>
          </cell>
          <cell r="C4521" t="str">
            <v>02.04.02.237</v>
          </cell>
        </row>
        <row r="4522">
          <cell r="B4522" t="str">
            <v>TST0000216</v>
          </cell>
          <cell r="C4522" t="str">
            <v>02.04.02.245</v>
          </cell>
        </row>
        <row r="4523">
          <cell r="B4523" t="str">
            <v>TST0000217</v>
          </cell>
          <cell r="C4523" t="str">
            <v>02.04.02.247</v>
          </cell>
        </row>
        <row r="4524">
          <cell r="B4524" t="str">
            <v>TST0000218</v>
          </cell>
          <cell r="C4524" t="str">
            <v>02.04.02.253</v>
          </cell>
        </row>
        <row r="4525">
          <cell r="B4525" t="str">
            <v>TST0000219</v>
          </cell>
          <cell r="C4525" t="str">
            <v>02.04.02.265</v>
          </cell>
        </row>
        <row r="4526">
          <cell r="B4526" t="str">
            <v>TST0000220</v>
          </cell>
          <cell r="C4526" t="str">
            <v>02.04.02.267</v>
          </cell>
        </row>
        <row r="4527">
          <cell r="B4527" t="str">
            <v>TST0000221</v>
          </cell>
          <cell r="C4527" t="str">
            <v>02.04.02.267A</v>
          </cell>
        </row>
        <row r="4528">
          <cell r="B4528" t="str">
            <v>TST0000222</v>
          </cell>
          <cell r="C4528" t="str">
            <v>02.04.02.268</v>
          </cell>
        </row>
        <row r="4529">
          <cell r="B4529" t="str">
            <v>TST0000223</v>
          </cell>
          <cell r="C4529" t="str">
            <v>02.04.02.269</v>
          </cell>
        </row>
        <row r="4530">
          <cell r="B4530" t="str">
            <v>TST0000224</v>
          </cell>
          <cell r="C4530" t="str">
            <v>02.04.02.278</v>
          </cell>
        </row>
        <row r="4531">
          <cell r="B4531" t="str">
            <v>TST0001374</v>
          </cell>
          <cell r="C4531" t="str">
            <v>02.04.02.280</v>
          </cell>
        </row>
        <row r="4532">
          <cell r="B4532" t="str">
            <v>TST0000225</v>
          </cell>
          <cell r="C4532" t="str">
            <v>02.04.02.282</v>
          </cell>
        </row>
        <row r="4533">
          <cell r="B4533" t="str">
            <v>TST0001354</v>
          </cell>
          <cell r="C4533" t="str">
            <v>02.04.02.290</v>
          </cell>
        </row>
        <row r="4534">
          <cell r="B4534" t="str">
            <v>TST0001355</v>
          </cell>
          <cell r="C4534" t="str">
            <v>02.04.02.291</v>
          </cell>
        </row>
        <row r="4535">
          <cell r="B4535" t="str">
            <v>TST0001356</v>
          </cell>
          <cell r="C4535" t="str">
            <v>02.04.02.292</v>
          </cell>
        </row>
        <row r="4536">
          <cell r="B4536" t="str">
            <v>TST0001357</v>
          </cell>
          <cell r="C4536" t="str">
            <v>02.04.02.293</v>
          </cell>
        </row>
        <row r="4537">
          <cell r="B4537" t="str">
            <v>TST0000226</v>
          </cell>
          <cell r="C4537" t="str">
            <v>02.04.02.294</v>
          </cell>
        </row>
        <row r="4538">
          <cell r="B4538" t="str">
            <v>TST0001366</v>
          </cell>
          <cell r="C4538" t="str">
            <v>02.04.02.295</v>
          </cell>
        </row>
        <row r="4539">
          <cell r="B4539" t="str">
            <v>TST0001367</v>
          </cell>
          <cell r="C4539" t="str">
            <v>02.04.02.296</v>
          </cell>
        </row>
        <row r="4540">
          <cell r="B4540" t="str">
            <v>TST0000227</v>
          </cell>
          <cell r="C4540" t="str">
            <v>02.04.02.297</v>
          </cell>
        </row>
        <row r="4541">
          <cell r="B4541" t="str">
            <v>TST0001358</v>
          </cell>
          <cell r="C4541" t="str">
            <v>02.04.02.299</v>
          </cell>
        </row>
        <row r="4542">
          <cell r="B4542" t="str">
            <v>TST0001369</v>
          </cell>
          <cell r="C4542" t="str">
            <v>02.04.02.300</v>
          </cell>
        </row>
        <row r="4543">
          <cell r="B4543" t="str">
            <v>TST0001362</v>
          </cell>
          <cell r="C4543" t="str">
            <v>02.04.02.301</v>
          </cell>
        </row>
        <row r="4544">
          <cell r="B4544" t="str">
            <v>TST0001351</v>
          </cell>
          <cell r="C4544" t="str">
            <v>02.04.02.309</v>
          </cell>
        </row>
        <row r="4545">
          <cell r="B4545" t="str">
            <v>TST0001352</v>
          </cell>
          <cell r="C4545" t="str">
            <v>02.04.02.310</v>
          </cell>
        </row>
        <row r="4546">
          <cell r="B4546" t="str">
            <v>TST0001348</v>
          </cell>
          <cell r="C4546" t="str">
            <v>02.04.02.311</v>
          </cell>
        </row>
        <row r="4547">
          <cell r="B4547" t="str">
            <v>TST0001364</v>
          </cell>
          <cell r="C4547" t="str">
            <v>02.04.02.312</v>
          </cell>
        </row>
        <row r="4548">
          <cell r="B4548" t="str">
            <v>TST0001371</v>
          </cell>
          <cell r="C4548" t="str">
            <v>02.04.02.321</v>
          </cell>
        </row>
        <row r="4549">
          <cell r="B4549" t="str">
            <v>TST0001361</v>
          </cell>
          <cell r="C4549" t="str">
            <v>02.04.02.322</v>
          </cell>
        </row>
        <row r="4550">
          <cell r="B4550" t="str">
            <v>TST0001359</v>
          </cell>
          <cell r="C4550" t="str">
            <v>02.04.02.323</v>
          </cell>
        </row>
        <row r="4551">
          <cell r="B4551" t="str">
            <v>TST0001363</v>
          </cell>
          <cell r="C4551" t="str">
            <v>02.04.02.324</v>
          </cell>
        </row>
        <row r="4552">
          <cell r="B4552" t="str">
            <v>TST0001372</v>
          </cell>
          <cell r="C4552" t="str">
            <v>02.04.02.325</v>
          </cell>
        </row>
        <row r="4553">
          <cell r="B4553" t="str">
            <v>TST0001360</v>
          </cell>
          <cell r="C4553" t="str">
            <v>02.04.02.326</v>
          </cell>
        </row>
        <row r="4554">
          <cell r="B4554" t="str">
            <v>TST0001347</v>
          </cell>
          <cell r="C4554" t="str">
            <v>02.04.02.327</v>
          </cell>
        </row>
        <row r="4555">
          <cell r="B4555" t="str">
            <v>TST0001346</v>
          </cell>
          <cell r="C4555" t="str">
            <v>02.04.02.328</v>
          </cell>
        </row>
        <row r="4556">
          <cell r="B4556" t="str">
            <v>TST0001221</v>
          </cell>
          <cell r="C4556" t="str">
            <v>02.04.03.002</v>
          </cell>
        </row>
        <row r="4557">
          <cell r="B4557" t="str">
            <v>TST0001230</v>
          </cell>
          <cell r="C4557" t="str">
            <v>02.04.03.003</v>
          </cell>
        </row>
        <row r="4558">
          <cell r="B4558" t="str">
            <v>TST0000228</v>
          </cell>
          <cell r="C4558" t="str">
            <v>02.04.03.015</v>
          </cell>
        </row>
        <row r="4559">
          <cell r="B4559" t="str">
            <v>TST0001227</v>
          </cell>
          <cell r="C4559" t="str">
            <v>02.04.03.016</v>
          </cell>
        </row>
        <row r="4560">
          <cell r="B4560" t="str">
            <v>TST0000229</v>
          </cell>
          <cell r="C4560" t="str">
            <v>02.04.03.057</v>
          </cell>
        </row>
        <row r="4561">
          <cell r="B4561" t="str">
            <v>TST0000230</v>
          </cell>
          <cell r="C4561" t="str">
            <v>02.04.03.078</v>
          </cell>
        </row>
        <row r="4562">
          <cell r="B4562" t="str">
            <v>TST0000231</v>
          </cell>
          <cell r="C4562" t="str">
            <v>02.04.03.079</v>
          </cell>
        </row>
        <row r="4563">
          <cell r="B4563" t="str">
            <v>TST0000232</v>
          </cell>
          <cell r="C4563" t="str">
            <v>02.04.03.080</v>
          </cell>
        </row>
        <row r="4564">
          <cell r="B4564" t="str">
            <v>TST0001229</v>
          </cell>
          <cell r="C4564" t="str">
            <v>02.04.03.082</v>
          </cell>
        </row>
        <row r="4565">
          <cell r="B4565" t="str">
            <v>TST0001231</v>
          </cell>
          <cell r="C4565" t="str">
            <v>02.04.03.087</v>
          </cell>
        </row>
        <row r="4566">
          <cell r="B4566" t="str">
            <v>TST0000233</v>
          </cell>
          <cell r="C4566" t="str">
            <v>02.04.03.088</v>
          </cell>
        </row>
        <row r="4567">
          <cell r="B4567" t="str">
            <v>TST0001236</v>
          </cell>
          <cell r="C4567" t="str">
            <v>02.04.03.126A</v>
          </cell>
        </row>
        <row r="4568">
          <cell r="B4568" t="str">
            <v>TST0001235</v>
          </cell>
          <cell r="C4568" t="str">
            <v>02.04.03.128</v>
          </cell>
        </row>
        <row r="4569">
          <cell r="B4569" t="str">
            <v>TST0001233</v>
          </cell>
          <cell r="C4569" t="str">
            <v>02.04.03.130</v>
          </cell>
        </row>
        <row r="4570">
          <cell r="B4570" t="str">
            <v>TST0001234</v>
          </cell>
          <cell r="C4570" t="str">
            <v>02.04.03.143</v>
          </cell>
        </row>
        <row r="4571">
          <cell r="B4571" t="str">
            <v>TST0001232</v>
          </cell>
          <cell r="C4571" t="str">
            <v>02.04.03.150</v>
          </cell>
        </row>
        <row r="4572">
          <cell r="B4572" t="str">
            <v>TST0001240</v>
          </cell>
          <cell r="C4572" t="str">
            <v>02.04.03.172</v>
          </cell>
        </row>
        <row r="4573">
          <cell r="B4573" t="str">
            <v>TST0001228</v>
          </cell>
          <cell r="C4573" t="str">
            <v>02.04.03.175</v>
          </cell>
        </row>
        <row r="4574">
          <cell r="B4574" t="str">
            <v>TST0001225</v>
          </cell>
          <cell r="C4574" t="str">
            <v>02.04.03.176</v>
          </cell>
        </row>
        <row r="4575">
          <cell r="B4575" t="str">
            <v>TST0001226</v>
          </cell>
          <cell r="C4575" t="str">
            <v>02.04.03.178</v>
          </cell>
        </row>
        <row r="4576">
          <cell r="B4576" t="str">
            <v>TST0001222</v>
          </cell>
          <cell r="C4576" t="str">
            <v>02.04.03.179</v>
          </cell>
        </row>
        <row r="4577">
          <cell r="B4577" t="str">
            <v>TST0001224</v>
          </cell>
          <cell r="C4577" t="str">
            <v>02.04.03.180</v>
          </cell>
        </row>
        <row r="4578">
          <cell r="B4578" t="str">
            <v>TST0001223</v>
          </cell>
          <cell r="C4578" t="str">
            <v>02.04.03.181</v>
          </cell>
        </row>
        <row r="4579">
          <cell r="B4579" t="str">
            <v>TST0001239</v>
          </cell>
          <cell r="C4579" t="str">
            <v>02.04.03.182</v>
          </cell>
        </row>
        <row r="4580">
          <cell r="B4580" t="str">
            <v>TST0001238</v>
          </cell>
          <cell r="C4580" t="str">
            <v>02.04.03.192</v>
          </cell>
        </row>
        <row r="4581">
          <cell r="B4581" t="str">
            <v>TST0001237</v>
          </cell>
          <cell r="C4581" t="str">
            <v>02.04.03.193</v>
          </cell>
        </row>
        <row r="4582">
          <cell r="B4582" t="str">
            <v>TST0001257</v>
          </cell>
          <cell r="C4582" t="str">
            <v>02.04.04.004</v>
          </cell>
        </row>
        <row r="4583">
          <cell r="B4583" t="str">
            <v>TST0000234</v>
          </cell>
          <cell r="C4583" t="str">
            <v>02.04.04.010</v>
          </cell>
        </row>
        <row r="4584">
          <cell r="B4584" t="str">
            <v>TST0001252</v>
          </cell>
          <cell r="C4584" t="str">
            <v>02.04.04.011</v>
          </cell>
        </row>
        <row r="4585">
          <cell r="B4585" t="str">
            <v>TST0001251</v>
          </cell>
          <cell r="C4585" t="str">
            <v>02.04.04.012</v>
          </cell>
        </row>
        <row r="4586">
          <cell r="B4586" t="str">
            <v>TST0001256</v>
          </cell>
          <cell r="C4586" t="str">
            <v>02.04.04.013</v>
          </cell>
        </row>
        <row r="4587">
          <cell r="B4587" t="str">
            <v>TST0001255</v>
          </cell>
          <cell r="C4587" t="str">
            <v>02.04.04.014</v>
          </cell>
        </row>
        <row r="4588">
          <cell r="B4588" t="str">
            <v>TST0001254</v>
          </cell>
          <cell r="C4588" t="str">
            <v>02.04.04.015</v>
          </cell>
        </row>
        <row r="4589">
          <cell r="B4589" t="str">
            <v>TST0000235</v>
          </cell>
          <cell r="C4589" t="str">
            <v>02.04.04.017</v>
          </cell>
        </row>
        <row r="4590">
          <cell r="B4590" t="str">
            <v>TST0000236</v>
          </cell>
          <cell r="C4590" t="str">
            <v>02.04.04.021</v>
          </cell>
        </row>
        <row r="4591">
          <cell r="B4591" t="str">
            <v>TST0000238</v>
          </cell>
          <cell r="C4591" t="str">
            <v>02.04.04.023</v>
          </cell>
        </row>
        <row r="4592">
          <cell r="B4592" t="str">
            <v>TST0000239</v>
          </cell>
          <cell r="C4592" t="str">
            <v>02.04.04.024</v>
          </cell>
        </row>
        <row r="4593">
          <cell r="B4593" t="str">
            <v>TST0000240</v>
          </cell>
          <cell r="C4593" t="str">
            <v>02.04.04.027</v>
          </cell>
        </row>
        <row r="4594">
          <cell r="B4594" t="str">
            <v>TST0001253</v>
          </cell>
          <cell r="C4594" t="str">
            <v>02.04.04.028</v>
          </cell>
        </row>
        <row r="4595">
          <cell r="B4595" t="str">
            <v>TST0001245</v>
          </cell>
          <cell r="C4595" t="str">
            <v>02.04.04.037A</v>
          </cell>
        </row>
        <row r="4596">
          <cell r="B4596" t="str">
            <v>TST0000241</v>
          </cell>
          <cell r="C4596" t="str">
            <v>02.04.04.052</v>
          </cell>
        </row>
        <row r="4597">
          <cell r="B4597" t="str">
            <v>TST0001247</v>
          </cell>
          <cell r="C4597" t="str">
            <v>02.04.04.056</v>
          </cell>
        </row>
        <row r="4598">
          <cell r="B4598" t="str">
            <v>TST0001246</v>
          </cell>
          <cell r="C4598" t="str">
            <v>02.04.04.058</v>
          </cell>
        </row>
        <row r="4599">
          <cell r="B4599" t="str">
            <v>TST0001244</v>
          </cell>
          <cell r="C4599" t="str">
            <v>02.04.04.073</v>
          </cell>
        </row>
        <row r="4600">
          <cell r="B4600" t="str">
            <v>TST0001250</v>
          </cell>
          <cell r="C4600" t="str">
            <v>02.04.04.075</v>
          </cell>
        </row>
        <row r="4601">
          <cell r="B4601" t="str">
            <v>TST0001248</v>
          </cell>
          <cell r="C4601" t="str">
            <v>02.04.04.086</v>
          </cell>
        </row>
        <row r="4602">
          <cell r="B4602" t="str">
            <v>TST0001249</v>
          </cell>
          <cell r="C4602" t="str">
            <v>02.04.04.089</v>
          </cell>
        </row>
        <row r="4603">
          <cell r="B4603" t="str">
            <v>TST0000242</v>
          </cell>
          <cell r="C4603" t="str">
            <v>02.04.05.003</v>
          </cell>
        </row>
        <row r="4604">
          <cell r="B4604" t="str">
            <v>TST0000243</v>
          </cell>
          <cell r="C4604" t="str">
            <v>02.04.05.005</v>
          </cell>
        </row>
        <row r="4605">
          <cell r="B4605" t="str">
            <v>TST0001344</v>
          </cell>
          <cell r="C4605" t="str">
            <v>02.04.05.006</v>
          </cell>
        </row>
        <row r="4606">
          <cell r="B4606" t="str">
            <v>TST0000244</v>
          </cell>
          <cell r="C4606" t="str">
            <v>02.04.05.010</v>
          </cell>
        </row>
        <row r="4607">
          <cell r="B4607" t="str">
            <v>TST0000245</v>
          </cell>
          <cell r="C4607" t="str">
            <v>02.04.05.016</v>
          </cell>
        </row>
        <row r="4608">
          <cell r="B4608" t="str">
            <v>TST0001342</v>
          </cell>
          <cell r="C4608" t="str">
            <v>02.04.05.017</v>
          </cell>
        </row>
        <row r="4609">
          <cell r="B4609" t="str">
            <v>TST0000246</v>
          </cell>
          <cell r="C4609" t="str">
            <v>02.04.05.018</v>
          </cell>
        </row>
        <row r="4610">
          <cell r="B4610" t="str">
            <v>TST0000247</v>
          </cell>
          <cell r="C4610" t="str">
            <v>02.04.05.019</v>
          </cell>
        </row>
        <row r="4611">
          <cell r="B4611" t="str">
            <v>TST0000248</v>
          </cell>
          <cell r="C4611" t="str">
            <v>02.04.05.020</v>
          </cell>
        </row>
        <row r="4612">
          <cell r="B4612" t="str">
            <v>TST0001340</v>
          </cell>
          <cell r="C4612" t="str">
            <v>02.04.05.023</v>
          </cell>
        </row>
        <row r="4613">
          <cell r="B4613" t="str">
            <v>TST0001343</v>
          </cell>
          <cell r="C4613" t="str">
            <v>02.04.05.028</v>
          </cell>
        </row>
        <row r="4614">
          <cell r="B4614" t="str">
            <v>TST0001338</v>
          </cell>
          <cell r="C4614" t="str">
            <v>02.04.05.030</v>
          </cell>
        </row>
        <row r="4615">
          <cell r="B4615" t="str">
            <v>TST0001336</v>
          </cell>
          <cell r="C4615" t="str">
            <v>02.04.05.032</v>
          </cell>
        </row>
        <row r="4616">
          <cell r="B4616" t="str">
            <v>TST0000249</v>
          </cell>
          <cell r="C4616" t="str">
            <v>02.04.05.036</v>
          </cell>
        </row>
        <row r="4617">
          <cell r="B4617" t="str">
            <v>TST0000250</v>
          </cell>
          <cell r="C4617" t="str">
            <v>02.04.05.037</v>
          </cell>
        </row>
        <row r="4618">
          <cell r="B4618" t="str">
            <v>TST0001339</v>
          </cell>
          <cell r="C4618" t="str">
            <v>02.04.05.038</v>
          </cell>
        </row>
        <row r="4619">
          <cell r="B4619" t="str">
            <v>TST0001337</v>
          </cell>
          <cell r="C4619" t="str">
            <v>02.04.05.044</v>
          </cell>
        </row>
        <row r="4620">
          <cell r="B4620" t="str">
            <v>TST0000251</v>
          </cell>
          <cell r="C4620" t="str">
            <v>02.04.05.048</v>
          </cell>
        </row>
        <row r="4621">
          <cell r="B4621" t="str">
            <v>TST0000252</v>
          </cell>
          <cell r="C4621" t="str">
            <v>02.04.05.051</v>
          </cell>
        </row>
        <row r="4622">
          <cell r="B4622" t="str">
            <v>TST0001341</v>
          </cell>
          <cell r="C4622" t="str">
            <v>02.04.05.052</v>
          </cell>
        </row>
        <row r="4623">
          <cell r="B4623" t="str">
            <v>TST0001345</v>
          </cell>
          <cell r="C4623" t="str">
            <v>02.04.05.053</v>
          </cell>
        </row>
        <row r="4624">
          <cell r="B4624" t="str">
            <v>TST0001326</v>
          </cell>
          <cell r="C4624" t="str">
            <v>02.04.05.063</v>
          </cell>
        </row>
        <row r="4625">
          <cell r="B4625" t="str">
            <v>TST0000253</v>
          </cell>
          <cell r="C4625" t="str">
            <v>02.04.05.066</v>
          </cell>
        </row>
        <row r="4626">
          <cell r="B4626" t="str">
            <v>TST0000254</v>
          </cell>
          <cell r="C4626" t="str">
            <v>02.04.05.079</v>
          </cell>
        </row>
        <row r="4627">
          <cell r="B4627" t="str">
            <v>TST0000255</v>
          </cell>
          <cell r="C4627" t="str">
            <v>02.04.05.083</v>
          </cell>
        </row>
        <row r="4628">
          <cell r="B4628" t="str">
            <v>TST0001319</v>
          </cell>
          <cell r="C4628" t="str">
            <v>02.04.05.084</v>
          </cell>
        </row>
        <row r="4629">
          <cell r="B4629" t="str">
            <v>TST0001335</v>
          </cell>
          <cell r="C4629" t="str">
            <v>02.04.05.086</v>
          </cell>
        </row>
        <row r="4630">
          <cell r="B4630" t="str">
            <v>TST0001324</v>
          </cell>
          <cell r="C4630" t="str">
            <v>02.04.05.091</v>
          </cell>
        </row>
        <row r="4631">
          <cell r="B4631" t="str">
            <v>TST0000256</v>
          </cell>
          <cell r="C4631" t="str">
            <v>02.04.05.097</v>
          </cell>
        </row>
        <row r="4632">
          <cell r="B4632" t="str">
            <v>TST0001322</v>
          </cell>
          <cell r="C4632" t="str">
            <v>02.04.05.098</v>
          </cell>
        </row>
        <row r="4633">
          <cell r="B4633" t="str">
            <v>TST0001320</v>
          </cell>
          <cell r="C4633" t="str">
            <v>02.04.05.099</v>
          </cell>
        </row>
        <row r="4634">
          <cell r="B4634" t="str">
            <v>TST0001333</v>
          </cell>
          <cell r="C4634" t="str">
            <v>02.04.05.100</v>
          </cell>
        </row>
        <row r="4635">
          <cell r="B4635" t="str">
            <v>TST0001327</v>
          </cell>
          <cell r="C4635" t="str">
            <v>02.04.05.102</v>
          </cell>
        </row>
        <row r="4636">
          <cell r="B4636" t="str">
            <v>TST0001330</v>
          </cell>
          <cell r="C4636" t="str">
            <v>02.04.05.103</v>
          </cell>
        </row>
        <row r="4637">
          <cell r="B4637" t="str">
            <v>TST0001328</v>
          </cell>
          <cell r="C4637" t="str">
            <v>02.04.05.104</v>
          </cell>
        </row>
        <row r="4638">
          <cell r="B4638" t="str">
            <v>TST0001334</v>
          </cell>
          <cell r="C4638" t="str">
            <v>02.04.05.106</v>
          </cell>
        </row>
        <row r="4639">
          <cell r="B4639" t="str">
            <v>TST0000257</v>
          </cell>
          <cell r="C4639" t="str">
            <v>02.04.05.108</v>
          </cell>
        </row>
        <row r="4640">
          <cell r="B4640" t="str">
            <v>TST0001332</v>
          </cell>
          <cell r="C4640" t="str">
            <v>02.04.05.110</v>
          </cell>
        </row>
        <row r="4641">
          <cell r="B4641" t="str">
            <v>TST0001325</v>
          </cell>
          <cell r="C4641" t="str">
            <v>02.04.05.114</v>
          </cell>
        </row>
        <row r="4642">
          <cell r="B4642" t="str">
            <v>TST0001329</v>
          </cell>
          <cell r="C4642" t="str">
            <v>02.04.05.117</v>
          </cell>
        </row>
        <row r="4643">
          <cell r="B4643" t="str">
            <v>TST0001331</v>
          </cell>
          <cell r="C4643" t="str">
            <v>02.04.05.118</v>
          </cell>
        </row>
        <row r="4644">
          <cell r="B4644" t="str">
            <v>TST0001323</v>
          </cell>
          <cell r="C4644" t="str">
            <v>02.04.05.122</v>
          </cell>
        </row>
        <row r="4645">
          <cell r="B4645" t="str">
            <v>TST0001321</v>
          </cell>
          <cell r="C4645" t="str">
            <v>02.04.05.123</v>
          </cell>
        </row>
        <row r="4646">
          <cell r="B4646" t="str">
            <v>TST0001317</v>
          </cell>
          <cell r="C4646" t="str">
            <v>02.04.06.003</v>
          </cell>
        </row>
        <row r="4647">
          <cell r="B4647" t="str">
            <v>TST0000258</v>
          </cell>
          <cell r="C4647" t="str">
            <v>02.04.06.004</v>
          </cell>
        </row>
        <row r="4648">
          <cell r="B4648" t="str">
            <v>TST0000259</v>
          </cell>
          <cell r="C4648" t="str">
            <v>02.04.06.005</v>
          </cell>
        </row>
        <row r="4649">
          <cell r="B4649" t="str">
            <v>TST0001310</v>
          </cell>
          <cell r="C4649" t="str">
            <v>02.04.06.007</v>
          </cell>
        </row>
        <row r="4650">
          <cell r="B4650" t="str">
            <v>TST0001313</v>
          </cell>
          <cell r="C4650" t="str">
            <v>02.04.06.008</v>
          </cell>
        </row>
        <row r="4651">
          <cell r="B4651" t="str">
            <v>TST0001304</v>
          </cell>
          <cell r="C4651" t="str">
            <v>02.04.06.010</v>
          </cell>
        </row>
        <row r="4652">
          <cell r="B4652" t="str">
            <v>TST0000260</v>
          </cell>
          <cell r="C4652" t="str">
            <v>02.04.06.015</v>
          </cell>
        </row>
        <row r="4653">
          <cell r="B4653" t="str">
            <v>TST0001312</v>
          </cell>
          <cell r="C4653" t="str">
            <v>02.04.06.016</v>
          </cell>
        </row>
        <row r="4654">
          <cell r="B4654" t="str">
            <v>TST0000261</v>
          </cell>
          <cell r="C4654" t="str">
            <v>02.04.06.017</v>
          </cell>
        </row>
        <row r="4655">
          <cell r="B4655" t="str">
            <v>TST0000262</v>
          </cell>
          <cell r="C4655" t="str">
            <v>02.04.06.019</v>
          </cell>
        </row>
        <row r="4656">
          <cell r="B4656" t="str">
            <v>TST0001311</v>
          </cell>
          <cell r="C4656" t="str">
            <v>02.04.06.021</v>
          </cell>
        </row>
        <row r="4657">
          <cell r="B4657" t="str">
            <v>TST0000263</v>
          </cell>
          <cell r="C4657" t="str">
            <v>02.04.06.022</v>
          </cell>
        </row>
        <row r="4658">
          <cell r="B4658" t="str">
            <v>TST0001307</v>
          </cell>
          <cell r="C4658" t="str">
            <v>02.04.06.025</v>
          </cell>
        </row>
        <row r="4659">
          <cell r="B4659" t="str">
            <v>TST0000264</v>
          </cell>
          <cell r="C4659" t="str">
            <v>02.04.06.030</v>
          </cell>
        </row>
        <row r="4660">
          <cell r="B4660" t="str">
            <v>TST0000265</v>
          </cell>
          <cell r="C4660" t="str">
            <v>02.04.06.033</v>
          </cell>
        </row>
        <row r="4661">
          <cell r="B4661" t="str">
            <v>TST0001306</v>
          </cell>
          <cell r="C4661" t="str">
            <v>02.04.06.034</v>
          </cell>
        </row>
        <row r="4662">
          <cell r="B4662" t="str">
            <v>TST0001315</v>
          </cell>
          <cell r="C4662" t="str">
            <v>02.04.06.037</v>
          </cell>
        </row>
        <row r="4663">
          <cell r="B4663" t="str">
            <v>TST0001316</v>
          </cell>
          <cell r="C4663" t="str">
            <v>02.04.06.038</v>
          </cell>
        </row>
        <row r="4664">
          <cell r="B4664" t="str">
            <v>TST0001314</v>
          </cell>
          <cell r="C4664" t="str">
            <v>02.04.06.048</v>
          </cell>
        </row>
        <row r="4665">
          <cell r="B4665" t="str">
            <v>TST0001279</v>
          </cell>
          <cell r="C4665" t="str">
            <v>02.04.06.133</v>
          </cell>
        </row>
        <row r="4666">
          <cell r="B4666" t="str">
            <v>TST0001291</v>
          </cell>
          <cell r="C4666" t="str">
            <v>02.04.06.135</v>
          </cell>
        </row>
        <row r="4667">
          <cell r="B4667" t="str">
            <v>TST0001308</v>
          </cell>
          <cell r="C4667" t="str">
            <v>02.04.06.145</v>
          </cell>
        </row>
        <row r="4668">
          <cell r="B4668" t="str">
            <v>TST0000266</v>
          </cell>
          <cell r="C4668" t="str">
            <v>02.04.06.146</v>
          </cell>
        </row>
        <row r="4669">
          <cell r="B4669" t="str">
            <v>TST0000267</v>
          </cell>
          <cell r="C4669" t="str">
            <v>02.04.06.147</v>
          </cell>
        </row>
        <row r="4670">
          <cell r="B4670" t="str">
            <v>TST0001292</v>
          </cell>
          <cell r="C4670" t="str">
            <v>02.04.06.170</v>
          </cell>
        </row>
        <row r="4671">
          <cell r="B4671" t="str">
            <v>TST0001294</v>
          </cell>
          <cell r="C4671" t="str">
            <v>02.04.06.191</v>
          </cell>
        </row>
        <row r="4672">
          <cell r="B4672" t="str">
            <v>TST0001286</v>
          </cell>
          <cell r="C4672" t="str">
            <v>02.04.06.197</v>
          </cell>
        </row>
        <row r="4673">
          <cell r="B4673" t="str">
            <v>TST0001288</v>
          </cell>
          <cell r="C4673" t="str">
            <v>02.04.06.201</v>
          </cell>
        </row>
        <row r="4674">
          <cell r="B4674" t="str">
            <v>TST0001287</v>
          </cell>
          <cell r="C4674" t="str">
            <v>02.04.06.202</v>
          </cell>
        </row>
        <row r="4675">
          <cell r="B4675" t="str">
            <v>TST0001289</v>
          </cell>
          <cell r="C4675" t="str">
            <v>02.04.06.204</v>
          </cell>
        </row>
        <row r="4676">
          <cell r="B4676" t="str">
            <v>TST0001277</v>
          </cell>
          <cell r="C4676" t="str">
            <v>02.04.06.232</v>
          </cell>
        </row>
        <row r="4677">
          <cell r="B4677" t="str">
            <v>TST0001276</v>
          </cell>
          <cell r="C4677" t="str">
            <v>02.04.06.233</v>
          </cell>
        </row>
        <row r="4678">
          <cell r="B4678" t="str">
            <v>TST0001275</v>
          </cell>
          <cell r="C4678" t="str">
            <v>02.04.06.234</v>
          </cell>
        </row>
        <row r="4679">
          <cell r="B4679" t="str">
            <v>TST0001271</v>
          </cell>
          <cell r="C4679" t="str">
            <v>02.04.06.238</v>
          </cell>
        </row>
        <row r="4680">
          <cell r="B4680" t="str">
            <v>TST0001270</v>
          </cell>
          <cell r="C4680" t="str">
            <v>02.04.06.239</v>
          </cell>
        </row>
        <row r="4681">
          <cell r="B4681" t="str">
            <v>TST0001272</v>
          </cell>
          <cell r="C4681" t="str">
            <v>02.04.06.241A</v>
          </cell>
        </row>
        <row r="4682">
          <cell r="B4682" t="str">
            <v>TST0001269</v>
          </cell>
          <cell r="C4682" t="str">
            <v>02.04.06.245</v>
          </cell>
        </row>
        <row r="4683">
          <cell r="B4683" t="str">
            <v>TST0001268</v>
          </cell>
          <cell r="C4683" t="str">
            <v>02.04.06.246</v>
          </cell>
        </row>
        <row r="4684">
          <cell r="B4684" t="str">
            <v>TST0001309</v>
          </cell>
          <cell r="C4684" t="str">
            <v>02.04.06.247</v>
          </cell>
        </row>
        <row r="4685">
          <cell r="B4685" t="str">
            <v>TST0001274</v>
          </cell>
          <cell r="C4685" t="str">
            <v>02.04.06.249</v>
          </cell>
        </row>
        <row r="4686">
          <cell r="B4686" t="str">
            <v>TST0001273</v>
          </cell>
          <cell r="C4686" t="str">
            <v>02.04.06.250</v>
          </cell>
        </row>
        <row r="4687">
          <cell r="B4687" t="str">
            <v>TST0001280</v>
          </cell>
          <cell r="C4687" t="str">
            <v>02.04.06.262</v>
          </cell>
        </row>
        <row r="4688">
          <cell r="B4688" t="str">
            <v>TST0001278</v>
          </cell>
          <cell r="C4688" t="str">
            <v>02.04.06.275</v>
          </cell>
        </row>
        <row r="4689">
          <cell r="B4689" t="str">
            <v>TST0001265</v>
          </cell>
          <cell r="C4689" t="str">
            <v>02.04.06.307</v>
          </cell>
        </row>
        <row r="4690">
          <cell r="B4690" t="str">
            <v>TST0001266</v>
          </cell>
          <cell r="C4690" t="str">
            <v>02.04.06.311</v>
          </cell>
        </row>
        <row r="4691">
          <cell r="B4691" t="str">
            <v>TST0000268</v>
          </cell>
          <cell r="C4691" t="str">
            <v>02.04.06.318</v>
          </cell>
        </row>
        <row r="4692">
          <cell r="B4692" t="str">
            <v>TST0001301</v>
          </cell>
          <cell r="C4692" t="str">
            <v>02.04.06.322</v>
          </cell>
        </row>
        <row r="4693">
          <cell r="B4693" t="str">
            <v>TST0001293</v>
          </cell>
          <cell r="C4693" t="str">
            <v>02.04.06.332</v>
          </cell>
        </row>
        <row r="4694">
          <cell r="B4694" t="str">
            <v>TST0001303</v>
          </cell>
          <cell r="C4694" t="str">
            <v>02.04.06.335</v>
          </cell>
        </row>
        <row r="4695">
          <cell r="B4695" t="str">
            <v>TST0001282</v>
          </cell>
          <cell r="C4695" t="str">
            <v>02.04.06.341</v>
          </cell>
        </row>
        <row r="4696">
          <cell r="B4696" t="str">
            <v>TST0001267</v>
          </cell>
          <cell r="C4696" t="str">
            <v>02.04.06.342</v>
          </cell>
        </row>
        <row r="4697">
          <cell r="B4697" t="str">
            <v>TST0001262</v>
          </cell>
          <cell r="C4697" t="str">
            <v>02.04.06.343</v>
          </cell>
        </row>
        <row r="4698">
          <cell r="B4698" t="str">
            <v>TST0001261</v>
          </cell>
          <cell r="C4698" t="str">
            <v>02.04.06.344</v>
          </cell>
        </row>
        <row r="4699">
          <cell r="B4699" t="str">
            <v>TST0001285</v>
          </cell>
          <cell r="C4699" t="str">
            <v>02.04.06.345</v>
          </cell>
        </row>
        <row r="4700">
          <cell r="B4700" t="str">
            <v>TST0001284</v>
          </cell>
          <cell r="C4700" t="str">
            <v>02.04.06.346</v>
          </cell>
        </row>
        <row r="4701">
          <cell r="B4701" t="str">
            <v>TST0001283</v>
          </cell>
          <cell r="C4701" t="str">
            <v>02.04.06.347</v>
          </cell>
        </row>
        <row r="4702">
          <cell r="B4702" t="str">
            <v>TST0001263</v>
          </cell>
          <cell r="C4702" t="str">
            <v>02.04.06.348</v>
          </cell>
        </row>
        <row r="4703">
          <cell r="B4703" t="str">
            <v>TST0001305</v>
          </cell>
          <cell r="C4703" t="str">
            <v>02.04.06.349</v>
          </cell>
        </row>
        <row r="4704">
          <cell r="B4704" t="str">
            <v>TST0001318</v>
          </cell>
          <cell r="C4704" t="str">
            <v>02.04.06.351</v>
          </cell>
        </row>
        <row r="4705">
          <cell r="B4705" t="str">
            <v>TST0001299</v>
          </cell>
          <cell r="C4705" t="str">
            <v>02.04.06.352</v>
          </cell>
        </row>
        <row r="4706">
          <cell r="B4706" t="str">
            <v>TST0001296</v>
          </cell>
          <cell r="C4706" t="str">
            <v>02.04.06.353</v>
          </cell>
        </row>
        <row r="4707">
          <cell r="B4707" t="str">
            <v>TST0001297</v>
          </cell>
          <cell r="C4707" t="str">
            <v>02.04.06.354</v>
          </cell>
        </row>
        <row r="4708">
          <cell r="B4708" t="str">
            <v>TST0001295</v>
          </cell>
          <cell r="C4708" t="str">
            <v>02.04.06.355</v>
          </cell>
        </row>
        <row r="4709">
          <cell r="B4709" t="str">
            <v>TST0001298</v>
          </cell>
          <cell r="C4709" t="str">
            <v>02.04.06.356</v>
          </cell>
        </row>
        <row r="4710">
          <cell r="B4710" t="str">
            <v>TST0001300</v>
          </cell>
          <cell r="C4710" t="str">
            <v>02.04.06.357</v>
          </cell>
        </row>
        <row r="4711">
          <cell r="B4711" t="str">
            <v>TST0001264</v>
          </cell>
          <cell r="C4711" t="str">
            <v>02.04.06.358</v>
          </cell>
        </row>
        <row r="4712">
          <cell r="B4712" t="str">
            <v>TST0001281</v>
          </cell>
          <cell r="C4712" t="str">
            <v>02.04.06.359</v>
          </cell>
        </row>
        <row r="4713">
          <cell r="B4713" t="str">
            <v>TST0001290</v>
          </cell>
          <cell r="C4713" t="str">
            <v>02.04.06.363</v>
          </cell>
        </row>
        <row r="4714">
          <cell r="B4714" t="str">
            <v>TST0001302</v>
          </cell>
          <cell r="C4714" t="str">
            <v>02.04.06.364</v>
          </cell>
        </row>
        <row r="4715">
          <cell r="B4715" t="str">
            <v>TST0000269</v>
          </cell>
          <cell r="C4715" t="str">
            <v>02.04.07.001</v>
          </cell>
        </row>
        <row r="4716">
          <cell r="B4716" t="str">
            <v>TST0001102</v>
          </cell>
          <cell r="C4716" t="str">
            <v>02.04.07.002</v>
          </cell>
        </row>
        <row r="4717">
          <cell r="B4717" t="str">
            <v>TST0000270</v>
          </cell>
          <cell r="C4717" t="str">
            <v>02.04.07.003</v>
          </cell>
        </row>
        <row r="4718">
          <cell r="B4718" t="str">
            <v>TST0000271</v>
          </cell>
          <cell r="C4718" t="str">
            <v>02.04.07.004</v>
          </cell>
        </row>
        <row r="4719">
          <cell r="B4719" t="str">
            <v>TST0000272</v>
          </cell>
          <cell r="C4719" t="str">
            <v>02.04.07.005</v>
          </cell>
        </row>
        <row r="4720">
          <cell r="B4720" t="str">
            <v>TST0000273</v>
          </cell>
          <cell r="C4720" t="str">
            <v>02.04.07.006</v>
          </cell>
        </row>
        <row r="4721">
          <cell r="B4721" t="str">
            <v>TST0000274</v>
          </cell>
          <cell r="C4721" t="str">
            <v>02.04.07.007</v>
          </cell>
        </row>
        <row r="4722">
          <cell r="B4722" t="str">
            <v>TST0000275</v>
          </cell>
          <cell r="C4722" t="str">
            <v>02.04.07.009</v>
          </cell>
        </row>
        <row r="4723">
          <cell r="B4723" t="str">
            <v>TST0000276</v>
          </cell>
          <cell r="C4723" t="str">
            <v>02.04.07.011</v>
          </cell>
        </row>
        <row r="4724">
          <cell r="B4724" t="str">
            <v>TST0001101</v>
          </cell>
          <cell r="C4724" t="str">
            <v>02.04.07.013</v>
          </cell>
        </row>
        <row r="4725">
          <cell r="B4725" t="str">
            <v>TST0000277</v>
          </cell>
          <cell r="C4725" t="str">
            <v>02.04.07.014</v>
          </cell>
        </row>
        <row r="4726">
          <cell r="B4726" t="str">
            <v>TST0000278</v>
          </cell>
          <cell r="C4726" t="str">
            <v>02.04.07.023</v>
          </cell>
        </row>
        <row r="4727">
          <cell r="B4727" t="str">
            <v>TST0001103</v>
          </cell>
          <cell r="C4727" t="str">
            <v>02.04.07.033</v>
          </cell>
        </row>
        <row r="4728">
          <cell r="B4728" t="str">
            <v>TST0001104</v>
          </cell>
          <cell r="C4728" t="str">
            <v>02.04.08.001</v>
          </cell>
        </row>
        <row r="4729">
          <cell r="B4729" t="str">
            <v>TST0001105</v>
          </cell>
          <cell r="C4729" t="str">
            <v>02.04.08.002</v>
          </cell>
        </row>
        <row r="4730">
          <cell r="B4730" t="str">
            <v>TST0000279</v>
          </cell>
          <cell r="C4730" t="str">
            <v>02.04.08.004</v>
          </cell>
        </row>
        <row r="4731">
          <cell r="B4731" t="str">
            <v>TST0000280</v>
          </cell>
          <cell r="C4731" t="str">
            <v>02.04.08.006</v>
          </cell>
        </row>
        <row r="4732">
          <cell r="B4732" t="str">
            <v>TST0000282</v>
          </cell>
          <cell r="C4732" t="str">
            <v>02.04.09.003</v>
          </cell>
        </row>
        <row r="4733">
          <cell r="B4733" t="str">
            <v>TST0000283</v>
          </cell>
          <cell r="C4733" t="str">
            <v>02.04.09.004</v>
          </cell>
        </row>
        <row r="4734">
          <cell r="B4734" t="str">
            <v>TST0000284</v>
          </cell>
          <cell r="C4734" t="str">
            <v>02.04.09.005</v>
          </cell>
        </row>
        <row r="4735">
          <cell r="B4735" t="str">
            <v>TST0000285</v>
          </cell>
          <cell r="C4735" t="str">
            <v>02.04.09.006</v>
          </cell>
        </row>
        <row r="4736">
          <cell r="B4736" t="str">
            <v>TST0000286</v>
          </cell>
          <cell r="C4736" t="str">
            <v>02.04.09.008</v>
          </cell>
        </row>
        <row r="4737">
          <cell r="B4737" t="str">
            <v>TST0000287</v>
          </cell>
          <cell r="C4737" t="str">
            <v>02.04.09.010</v>
          </cell>
        </row>
        <row r="4738">
          <cell r="B4738" t="str">
            <v>TST0000288</v>
          </cell>
          <cell r="C4738" t="str">
            <v>02.04.09.011</v>
          </cell>
        </row>
        <row r="4739">
          <cell r="B4739" t="str">
            <v>TST0001404</v>
          </cell>
          <cell r="C4739" t="str">
            <v>02.04.09.011A</v>
          </cell>
        </row>
        <row r="4740">
          <cell r="B4740" t="str">
            <v>TST0000289</v>
          </cell>
          <cell r="C4740" t="str">
            <v>02.04.09.020</v>
          </cell>
        </row>
        <row r="4741">
          <cell r="B4741" t="str">
            <v>TST0001403</v>
          </cell>
          <cell r="C4741" t="str">
            <v>02.04.09.023</v>
          </cell>
        </row>
        <row r="4742">
          <cell r="B4742" t="str">
            <v>TST0000290</v>
          </cell>
          <cell r="C4742" t="str">
            <v>02.04.09.028</v>
          </cell>
        </row>
        <row r="4743">
          <cell r="B4743" t="str">
            <v>TST0000291</v>
          </cell>
          <cell r="C4743" t="str">
            <v>02.04.09.030</v>
          </cell>
        </row>
        <row r="4744">
          <cell r="B4744" t="str">
            <v>TST0001418</v>
          </cell>
          <cell r="C4744" t="str">
            <v>02.04.09.036A</v>
          </cell>
        </row>
        <row r="4745">
          <cell r="B4745" t="str">
            <v>TST0001423</v>
          </cell>
          <cell r="C4745" t="str">
            <v>02.04.09.073</v>
          </cell>
        </row>
        <row r="4746">
          <cell r="B4746" t="str">
            <v>TST0001422</v>
          </cell>
          <cell r="C4746" t="str">
            <v>02.04.09.076</v>
          </cell>
        </row>
        <row r="4747">
          <cell r="B4747" t="str">
            <v>TST0000292</v>
          </cell>
          <cell r="C4747" t="str">
            <v>02.04.09.077</v>
          </cell>
        </row>
        <row r="4748">
          <cell r="B4748" t="str">
            <v>TST0001420</v>
          </cell>
          <cell r="C4748" t="str">
            <v>02.04.09.081</v>
          </cell>
        </row>
        <row r="4749">
          <cell r="B4749" t="str">
            <v>TST0001424</v>
          </cell>
          <cell r="C4749" t="str">
            <v>02.04.09.082</v>
          </cell>
        </row>
        <row r="4750">
          <cell r="B4750" t="str">
            <v>TST0001425</v>
          </cell>
          <cell r="C4750" t="str">
            <v>02.04.09.083</v>
          </cell>
        </row>
        <row r="4751">
          <cell r="B4751" t="str">
            <v>TST0001419</v>
          </cell>
          <cell r="C4751" t="str">
            <v>02.04.09.084</v>
          </cell>
        </row>
        <row r="4752">
          <cell r="B4752" t="str">
            <v>TST0001408</v>
          </cell>
          <cell r="C4752" t="str">
            <v>02.04.09.086</v>
          </cell>
        </row>
        <row r="4753">
          <cell r="B4753" t="str">
            <v>TST0001411</v>
          </cell>
          <cell r="C4753" t="str">
            <v>02.04.09.087</v>
          </cell>
        </row>
        <row r="4754">
          <cell r="B4754" t="str">
            <v>TST0001410</v>
          </cell>
          <cell r="C4754" t="str">
            <v>02.04.09.088</v>
          </cell>
        </row>
        <row r="4755">
          <cell r="B4755" t="str">
            <v>TST0001413</v>
          </cell>
          <cell r="C4755" t="str">
            <v>02.04.09.089</v>
          </cell>
        </row>
        <row r="4756">
          <cell r="B4756" t="str">
            <v>TST0001409</v>
          </cell>
          <cell r="C4756" t="str">
            <v>02.04.09.090</v>
          </cell>
        </row>
        <row r="4757">
          <cell r="B4757" t="str">
            <v>TST0001414</v>
          </cell>
          <cell r="C4757" t="str">
            <v>02.04.09.091</v>
          </cell>
        </row>
        <row r="4758">
          <cell r="B4758" t="str">
            <v>TST0001415</v>
          </cell>
          <cell r="C4758" t="str">
            <v>02.04.09.092</v>
          </cell>
        </row>
        <row r="4759">
          <cell r="B4759" t="str">
            <v>TST0001417</v>
          </cell>
          <cell r="C4759" t="str">
            <v>02.04.09.093</v>
          </cell>
        </row>
        <row r="4760">
          <cell r="B4760" t="str">
            <v>TST0001405</v>
          </cell>
          <cell r="C4760" t="str">
            <v>02.04.09.094</v>
          </cell>
        </row>
        <row r="4761">
          <cell r="B4761" t="str">
            <v>TST0001416</v>
          </cell>
          <cell r="C4761" t="str">
            <v>02.04.09.095</v>
          </cell>
        </row>
        <row r="4762">
          <cell r="B4762" t="str">
            <v>TST0001412</v>
          </cell>
          <cell r="C4762" t="str">
            <v>02.04.09.096</v>
          </cell>
        </row>
        <row r="4763">
          <cell r="B4763" t="str">
            <v>TST0001406</v>
          </cell>
          <cell r="C4763" t="str">
            <v>02.04.09.097</v>
          </cell>
        </row>
        <row r="4764">
          <cell r="B4764" t="str">
            <v>TST0001407</v>
          </cell>
          <cell r="C4764" t="str">
            <v>02.04.09.098</v>
          </cell>
        </row>
        <row r="4765">
          <cell r="B4765" t="str">
            <v>TST0001421</v>
          </cell>
          <cell r="C4765" t="str">
            <v>02.04.09.099</v>
          </cell>
        </row>
        <row r="4766">
          <cell r="B4766" t="str">
            <v>TST0001107</v>
          </cell>
          <cell r="C4766" t="str">
            <v>02.04.10.0003</v>
          </cell>
        </row>
        <row r="4767">
          <cell r="B4767" t="str">
            <v>TST0001201</v>
          </cell>
          <cell r="C4767" t="str">
            <v>02.04.10.0005</v>
          </cell>
        </row>
        <row r="4768">
          <cell r="B4768" t="str">
            <v>TST0000293</v>
          </cell>
          <cell r="C4768" t="str">
            <v>02.04.10.0006</v>
          </cell>
        </row>
        <row r="4769">
          <cell r="B4769" t="str">
            <v>TST0001147</v>
          </cell>
          <cell r="C4769" t="str">
            <v>02.04.10.0011</v>
          </cell>
        </row>
        <row r="4770">
          <cell r="B4770" t="str">
            <v>TST0001137</v>
          </cell>
          <cell r="C4770" t="str">
            <v>02.04.10.0012</v>
          </cell>
        </row>
        <row r="4771">
          <cell r="B4771" t="str">
            <v>TST0001136</v>
          </cell>
          <cell r="C4771" t="str">
            <v>02.04.10.005</v>
          </cell>
        </row>
        <row r="4772">
          <cell r="B4772" t="str">
            <v>TST0000294</v>
          </cell>
          <cell r="C4772" t="str">
            <v>02.04.10.006</v>
          </cell>
        </row>
        <row r="4773">
          <cell r="B4773" t="str">
            <v>TST0000295</v>
          </cell>
          <cell r="C4773" t="str">
            <v>02.04.10.011</v>
          </cell>
        </row>
        <row r="4774">
          <cell r="B4774" t="str">
            <v>TST0001180</v>
          </cell>
          <cell r="C4774" t="str">
            <v>02.04.10.012</v>
          </cell>
        </row>
        <row r="4775">
          <cell r="B4775" t="str">
            <v>TST0001135</v>
          </cell>
          <cell r="C4775" t="str">
            <v>02.04.10.016</v>
          </cell>
        </row>
        <row r="4776">
          <cell r="B4776" t="str">
            <v>TST0000296</v>
          </cell>
          <cell r="C4776" t="str">
            <v>02.04.10.017</v>
          </cell>
        </row>
        <row r="4777">
          <cell r="B4777" t="str">
            <v>TWT0000002</v>
          </cell>
          <cell r="C4777" t="str">
            <v>02.04.10.023</v>
          </cell>
        </row>
        <row r="4778">
          <cell r="B4778" t="str">
            <v>TST0001220</v>
          </cell>
          <cell r="C4778" t="str">
            <v>02.04.10.030</v>
          </cell>
        </row>
        <row r="4779">
          <cell r="B4779" t="str">
            <v>TST0001194</v>
          </cell>
          <cell r="C4779" t="str">
            <v>02.04.10.031</v>
          </cell>
        </row>
        <row r="4780">
          <cell r="B4780" t="str">
            <v>TST0000297</v>
          </cell>
          <cell r="C4780" t="str">
            <v>02.04.10.032</v>
          </cell>
        </row>
        <row r="4781">
          <cell r="B4781" t="str">
            <v>TST0001145</v>
          </cell>
          <cell r="C4781" t="str">
            <v>02.04.10.033</v>
          </cell>
        </row>
        <row r="4782">
          <cell r="B4782" t="str">
            <v>TST0001176</v>
          </cell>
          <cell r="C4782" t="str">
            <v>02.04.10.034</v>
          </cell>
        </row>
        <row r="4783">
          <cell r="B4783" t="str">
            <v>TST0001163</v>
          </cell>
          <cell r="C4783" t="str">
            <v>02.04.10.035A</v>
          </cell>
        </row>
        <row r="4784">
          <cell r="B4784" t="str">
            <v>TST0001112</v>
          </cell>
          <cell r="C4784" t="str">
            <v>02.04.10.035B</v>
          </cell>
        </row>
        <row r="4785">
          <cell r="B4785" t="str">
            <v>TST0001202</v>
          </cell>
          <cell r="C4785" t="str">
            <v>02.04.10.040</v>
          </cell>
        </row>
        <row r="4786">
          <cell r="B4786" t="str">
            <v>TST0000298</v>
          </cell>
          <cell r="C4786" t="str">
            <v>02.04.10.045</v>
          </cell>
        </row>
        <row r="4787">
          <cell r="B4787" t="str">
            <v>TST0000299</v>
          </cell>
          <cell r="C4787" t="str">
            <v>02.04.10.046</v>
          </cell>
        </row>
        <row r="4788">
          <cell r="B4788" t="str">
            <v>TST0001117</v>
          </cell>
          <cell r="C4788" t="str">
            <v>02.04.10.047</v>
          </cell>
        </row>
        <row r="4789">
          <cell r="B4789" t="str">
            <v>TST0001165</v>
          </cell>
          <cell r="C4789" t="str">
            <v>02.04.10.059</v>
          </cell>
        </row>
        <row r="4790">
          <cell r="B4790" t="str">
            <v>TST0000300</v>
          </cell>
          <cell r="C4790" t="str">
            <v>02.04.10.060</v>
          </cell>
        </row>
        <row r="4791">
          <cell r="B4791" t="str">
            <v>TST0001151</v>
          </cell>
          <cell r="C4791" t="str">
            <v>02.04.10.061</v>
          </cell>
        </row>
        <row r="4792">
          <cell r="B4792" t="str">
            <v>TST0001190</v>
          </cell>
          <cell r="C4792" t="str">
            <v>02.04.10.063</v>
          </cell>
        </row>
        <row r="4793">
          <cell r="B4793" t="str">
            <v>TST0001125</v>
          </cell>
          <cell r="C4793" t="str">
            <v>02.04.10.072</v>
          </cell>
        </row>
        <row r="4794">
          <cell r="B4794" t="str">
            <v>TST0000301</v>
          </cell>
          <cell r="C4794" t="str">
            <v>02.04.10.075</v>
          </cell>
        </row>
        <row r="4795">
          <cell r="B4795" t="str">
            <v>TMA0000013</v>
          </cell>
          <cell r="C4795" t="str">
            <v>02.04.10.078</v>
          </cell>
        </row>
        <row r="4796">
          <cell r="B4796" t="str">
            <v>TST0000302</v>
          </cell>
          <cell r="C4796" t="str">
            <v>02.04.10.080</v>
          </cell>
        </row>
        <row r="4797">
          <cell r="B4797" t="str">
            <v>TST0001130</v>
          </cell>
          <cell r="C4797" t="str">
            <v>02.04.10.084</v>
          </cell>
        </row>
        <row r="4798">
          <cell r="B4798" t="str">
            <v>TST0001109</v>
          </cell>
          <cell r="C4798" t="str">
            <v>02.04.10.085</v>
          </cell>
        </row>
        <row r="4799">
          <cell r="B4799" t="str">
            <v>TST0001184</v>
          </cell>
          <cell r="C4799" t="str">
            <v>02.04.10.087</v>
          </cell>
        </row>
        <row r="4800">
          <cell r="B4800" t="str">
            <v>TST0000303</v>
          </cell>
          <cell r="C4800" t="str">
            <v>02.04.10.088A</v>
          </cell>
        </row>
        <row r="4801">
          <cell r="B4801" t="str">
            <v>TST0001116</v>
          </cell>
          <cell r="C4801" t="str">
            <v>02.04.10.091</v>
          </cell>
        </row>
        <row r="4802">
          <cell r="B4802" t="str">
            <v>TST0000304</v>
          </cell>
          <cell r="C4802" t="str">
            <v>02.04.10.096</v>
          </cell>
        </row>
        <row r="4803">
          <cell r="B4803" t="str">
            <v>TST0000305</v>
          </cell>
          <cell r="C4803" t="str">
            <v>02.04.10.097</v>
          </cell>
        </row>
        <row r="4804">
          <cell r="B4804" t="str">
            <v>TST0000306</v>
          </cell>
          <cell r="C4804" t="str">
            <v>02.04.10.1001</v>
          </cell>
        </row>
        <row r="4805">
          <cell r="B4805" t="str">
            <v>TST0000307</v>
          </cell>
          <cell r="C4805" t="str">
            <v>02.04.10.1002</v>
          </cell>
        </row>
        <row r="4806">
          <cell r="B4806" t="str">
            <v>TST0001138</v>
          </cell>
          <cell r="C4806" t="str">
            <v>02.04.10.1021</v>
          </cell>
        </row>
        <row r="4807">
          <cell r="B4807" t="str">
            <v>TST0000308</v>
          </cell>
          <cell r="C4807" t="str">
            <v>02.04.10.108</v>
          </cell>
        </row>
        <row r="4808">
          <cell r="B4808" t="str">
            <v>TST0000309</v>
          </cell>
          <cell r="C4808" t="str">
            <v>02.04.10.111</v>
          </cell>
        </row>
        <row r="4809">
          <cell r="B4809" t="str">
            <v>TST0000310</v>
          </cell>
          <cell r="C4809" t="str">
            <v>02.04.10.116A</v>
          </cell>
        </row>
        <row r="4810">
          <cell r="B4810" t="str">
            <v>TST0001198</v>
          </cell>
          <cell r="C4810" t="str">
            <v>02.04.10.118</v>
          </cell>
        </row>
        <row r="4811">
          <cell r="B4811" t="str">
            <v>TST0000311</v>
          </cell>
          <cell r="C4811" t="str">
            <v>02.04.10.121</v>
          </cell>
        </row>
        <row r="4812">
          <cell r="B4812" t="str">
            <v>TST0000312</v>
          </cell>
          <cell r="C4812" t="str">
            <v>02.04.10.122</v>
          </cell>
        </row>
        <row r="4813">
          <cell r="B4813" t="str">
            <v>TST0001119</v>
          </cell>
          <cell r="C4813" t="str">
            <v>02.04.10.124</v>
          </cell>
        </row>
        <row r="4814">
          <cell r="B4814" t="str">
            <v>TST0001148</v>
          </cell>
          <cell r="C4814" t="str">
            <v>02.04.10.125</v>
          </cell>
        </row>
        <row r="4815">
          <cell r="B4815" t="str">
            <v>TST0001182</v>
          </cell>
          <cell r="C4815" t="str">
            <v>02.04.10.127</v>
          </cell>
        </row>
        <row r="4816">
          <cell r="B4816" t="str">
            <v>TST0000313</v>
          </cell>
          <cell r="C4816" t="str">
            <v>02.04.10.128</v>
          </cell>
        </row>
        <row r="4817">
          <cell r="B4817" t="str">
            <v>TST0000314</v>
          </cell>
          <cell r="C4817" t="str">
            <v>02.04.10.129</v>
          </cell>
        </row>
        <row r="4818">
          <cell r="B4818" t="str">
            <v>TST0000315</v>
          </cell>
          <cell r="C4818" t="str">
            <v>02.04.10.132</v>
          </cell>
        </row>
        <row r="4819">
          <cell r="B4819" t="str">
            <v>TST0000316</v>
          </cell>
          <cell r="C4819" t="str">
            <v>02.04.10.135</v>
          </cell>
        </row>
        <row r="4820">
          <cell r="B4820" t="str">
            <v>TST0001159</v>
          </cell>
          <cell r="C4820" t="str">
            <v>02.04.10.142</v>
          </cell>
        </row>
        <row r="4821">
          <cell r="B4821" t="str">
            <v>TST0000317</v>
          </cell>
          <cell r="C4821" t="str">
            <v>02.04.10.142A</v>
          </cell>
        </row>
        <row r="4822">
          <cell r="B4822" t="str">
            <v>TST0001108</v>
          </cell>
          <cell r="C4822" t="str">
            <v>02.04.10.143</v>
          </cell>
        </row>
        <row r="4823">
          <cell r="B4823" t="str">
            <v>TST0000318</v>
          </cell>
          <cell r="C4823" t="str">
            <v>02.04.10.145</v>
          </cell>
        </row>
        <row r="4824">
          <cell r="B4824" t="str">
            <v>TST0000319</v>
          </cell>
          <cell r="C4824" t="str">
            <v>02.04.10.146</v>
          </cell>
        </row>
        <row r="4825">
          <cell r="B4825" t="str">
            <v>TST0000320</v>
          </cell>
          <cell r="C4825" t="str">
            <v>02.04.10.148</v>
          </cell>
        </row>
        <row r="4826">
          <cell r="B4826" t="str">
            <v>TST0000321</v>
          </cell>
          <cell r="C4826" t="str">
            <v>02.04.10.149</v>
          </cell>
        </row>
        <row r="4827">
          <cell r="B4827" t="str">
            <v>TST0001193</v>
          </cell>
          <cell r="C4827" t="str">
            <v>02.04.10.154A</v>
          </cell>
        </row>
        <row r="4828">
          <cell r="B4828" t="str">
            <v>TST0000322</v>
          </cell>
          <cell r="C4828" t="str">
            <v>02.04.10.157</v>
          </cell>
        </row>
        <row r="4829">
          <cell r="B4829" t="str">
            <v>TST0001149</v>
          </cell>
          <cell r="C4829" t="str">
            <v>02.04.10.158</v>
          </cell>
        </row>
        <row r="4830">
          <cell r="B4830" t="str">
            <v>TST0001199</v>
          </cell>
          <cell r="C4830" t="str">
            <v>02.04.10.160</v>
          </cell>
        </row>
        <row r="4831">
          <cell r="B4831" t="str">
            <v>TST0001161</v>
          </cell>
          <cell r="C4831" t="str">
            <v>02.04.10.163</v>
          </cell>
        </row>
        <row r="4832">
          <cell r="B4832" t="str">
            <v>TST0000323</v>
          </cell>
          <cell r="C4832" t="str">
            <v>02.04.10.164</v>
          </cell>
        </row>
        <row r="4833">
          <cell r="B4833" t="str">
            <v>TST0000324</v>
          </cell>
          <cell r="C4833" t="str">
            <v>02.04.10.165</v>
          </cell>
        </row>
        <row r="4834">
          <cell r="B4834" t="str">
            <v>TST0000325</v>
          </cell>
          <cell r="C4834" t="str">
            <v>02.04.10.168</v>
          </cell>
        </row>
        <row r="4835">
          <cell r="B4835" t="str">
            <v>TST0001106</v>
          </cell>
          <cell r="C4835" t="str">
            <v>02.04.10.168A</v>
          </cell>
        </row>
        <row r="4836">
          <cell r="B4836" t="str">
            <v>TST0001160</v>
          </cell>
          <cell r="C4836" t="str">
            <v>02.04.10.173</v>
          </cell>
        </row>
        <row r="4837">
          <cell r="B4837" t="str">
            <v>TST0000326</v>
          </cell>
          <cell r="C4837" t="str">
            <v>02.04.10.179</v>
          </cell>
        </row>
        <row r="4838">
          <cell r="B4838" t="str">
            <v>TST0001153</v>
          </cell>
          <cell r="C4838" t="str">
            <v>02.04.10.180</v>
          </cell>
        </row>
        <row r="4839">
          <cell r="B4839" t="str">
            <v>TST0000327</v>
          </cell>
          <cell r="C4839" t="str">
            <v>02.04.10.182</v>
          </cell>
        </row>
        <row r="4840">
          <cell r="B4840" t="str">
            <v>TST0001141</v>
          </cell>
          <cell r="C4840" t="str">
            <v>02.04.10.188</v>
          </cell>
        </row>
        <row r="4841">
          <cell r="B4841" t="str">
            <v>TST0001183</v>
          </cell>
          <cell r="C4841" t="str">
            <v>02.04.10.189</v>
          </cell>
        </row>
        <row r="4842">
          <cell r="B4842" t="str">
            <v>TST0000328</v>
          </cell>
          <cell r="C4842" t="str">
            <v>02.04.10.194</v>
          </cell>
        </row>
        <row r="4843">
          <cell r="B4843" t="str">
            <v>TST0000329</v>
          </cell>
          <cell r="C4843" t="str">
            <v>02.04.10.195</v>
          </cell>
        </row>
        <row r="4844">
          <cell r="B4844" t="str">
            <v>TST0001143</v>
          </cell>
          <cell r="C4844" t="str">
            <v>02.04.10.197</v>
          </cell>
        </row>
        <row r="4845">
          <cell r="B4845" t="str">
            <v>TST0001172</v>
          </cell>
          <cell r="C4845" t="str">
            <v>02.04.10.198</v>
          </cell>
        </row>
        <row r="4846">
          <cell r="B4846" t="str">
            <v>TST0001115</v>
          </cell>
          <cell r="C4846" t="str">
            <v>02.04.10.203</v>
          </cell>
        </row>
        <row r="4847">
          <cell r="B4847" t="str">
            <v>TST0000330</v>
          </cell>
          <cell r="C4847" t="str">
            <v>02.04.10.205</v>
          </cell>
        </row>
        <row r="4848">
          <cell r="B4848" t="str">
            <v>TST0000331</v>
          </cell>
          <cell r="C4848" t="str">
            <v>02.04.10.215</v>
          </cell>
        </row>
        <row r="4849">
          <cell r="B4849" t="str">
            <v>TST0000332</v>
          </cell>
          <cell r="C4849" t="str">
            <v>02.04.10.215A</v>
          </cell>
        </row>
        <row r="4850">
          <cell r="B4850" t="str">
            <v>BPC0000039</v>
          </cell>
          <cell r="C4850" t="str">
            <v>02.04.10.220</v>
          </cell>
        </row>
        <row r="4851">
          <cell r="B4851" t="str">
            <v>TST0000333</v>
          </cell>
          <cell r="C4851" t="str">
            <v>02.04.10.225</v>
          </cell>
        </row>
        <row r="4852">
          <cell r="B4852" t="str">
            <v>TST0001175</v>
          </cell>
          <cell r="C4852" t="str">
            <v>02.04.10.228</v>
          </cell>
        </row>
        <row r="4853">
          <cell r="B4853" t="str">
            <v>TST0000334</v>
          </cell>
          <cell r="C4853" t="str">
            <v>02.04.10.245</v>
          </cell>
        </row>
        <row r="4854">
          <cell r="B4854" t="str">
            <v>TST0001131</v>
          </cell>
          <cell r="C4854" t="str">
            <v>02.04.10.248A</v>
          </cell>
        </row>
        <row r="4855">
          <cell r="B4855" t="str">
            <v>TST0001133</v>
          </cell>
          <cell r="C4855" t="str">
            <v>02.04.10.253</v>
          </cell>
        </row>
        <row r="4856">
          <cell r="B4856" t="str">
            <v>TST0000335</v>
          </cell>
          <cell r="C4856" t="str">
            <v>02.04.10.254</v>
          </cell>
        </row>
        <row r="4857">
          <cell r="B4857" t="str">
            <v>TST0001197</v>
          </cell>
          <cell r="C4857" t="str">
            <v>02.04.10.256</v>
          </cell>
        </row>
        <row r="4858">
          <cell r="B4858" t="str">
            <v>TST0000336</v>
          </cell>
          <cell r="C4858" t="str">
            <v>02.04.10.261</v>
          </cell>
        </row>
        <row r="4859">
          <cell r="B4859" t="str">
            <v>TST0000337</v>
          </cell>
          <cell r="C4859" t="str">
            <v>02.04.10.263</v>
          </cell>
        </row>
        <row r="4860">
          <cell r="B4860" t="str">
            <v>TST0001203</v>
          </cell>
          <cell r="C4860" t="str">
            <v>02.04.10.264</v>
          </cell>
        </row>
        <row r="4861">
          <cell r="B4861" t="str">
            <v>TST0001132</v>
          </cell>
          <cell r="C4861" t="str">
            <v>02.04.10.271</v>
          </cell>
        </row>
        <row r="4862">
          <cell r="B4862" t="str">
            <v>TST0000338</v>
          </cell>
          <cell r="C4862" t="str">
            <v>02.04.10.274</v>
          </cell>
        </row>
        <row r="4863">
          <cell r="B4863" t="str">
            <v>TST0000339</v>
          </cell>
          <cell r="C4863" t="str">
            <v>02.04.10.275</v>
          </cell>
        </row>
        <row r="4864">
          <cell r="B4864" t="str">
            <v>TST0000340</v>
          </cell>
          <cell r="C4864" t="str">
            <v>02.04.10.284</v>
          </cell>
        </row>
        <row r="4865">
          <cell r="B4865" t="str">
            <v>TST0000341</v>
          </cell>
          <cell r="C4865" t="str">
            <v>02.04.10.285</v>
          </cell>
        </row>
        <row r="4866">
          <cell r="B4866" t="str">
            <v>TST0000342</v>
          </cell>
          <cell r="C4866" t="str">
            <v>02.04.10.290</v>
          </cell>
        </row>
        <row r="4867">
          <cell r="B4867" t="str">
            <v>TST0000343</v>
          </cell>
          <cell r="C4867" t="str">
            <v>02.04.10.291</v>
          </cell>
        </row>
        <row r="4868">
          <cell r="B4868" t="str">
            <v>TST0000344</v>
          </cell>
          <cell r="C4868" t="str">
            <v>02.04.10.297</v>
          </cell>
        </row>
        <row r="4869">
          <cell r="B4869" t="str">
            <v>TST0000345</v>
          </cell>
          <cell r="C4869" t="str">
            <v>02.04.10.305</v>
          </cell>
        </row>
        <row r="4870">
          <cell r="B4870" t="str">
            <v>TST0000346</v>
          </cell>
          <cell r="C4870" t="str">
            <v>02.04.10.307</v>
          </cell>
        </row>
        <row r="4871">
          <cell r="B4871" t="str">
            <v>TST0001134</v>
          </cell>
          <cell r="C4871" t="str">
            <v>02.04.10.310</v>
          </cell>
        </row>
        <row r="4872">
          <cell r="B4872" t="str">
            <v>TST0000347</v>
          </cell>
          <cell r="C4872" t="str">
            <v>02.04.10.313</v>
          </cell>
        </row>
        <row r="4873">
          <cell r="B4873" t="str">
            <v>TST0001126</v>
          </cell>
          <cell r="C4873" t="str">
            <v>02.04.10.319</v>
          </cell>
        </row>
        <row r="4874">
          <cell r="B4874" t="str">
            <v>TST0001191</v>
          </cell>
          <cell r="C4874" t="str">
            <v>02.04.10.323</v>
          </cell>
        </row>
        <row r="4875">
          <cell r="B4875" t="str">
            <v>TST0000348</v>
          </cell>
          <cell r="C4875" t="str">
            <v>02.04.10.326</v>
          </cell>
        </row>
        <row r="4876">
          <cell r="B4876" t="str">
            <v>TST0001192</v>
          </cell>
          <cell r="C4876" t="str">
            <v>02.04.10.329</v>
          </cell>
        </row>
        <row r="4877">
          <cell r="B4877" t="str">
            <v>TST0001156</v>
          </cell>
          <cell r="C4877" t="str">
            <v>02.04.10.352</v>
          </cell>
        </row>
        <row r="4878">
          <cell r="B4878" t="str">
            <v>TST0000349</v>
          </cell>
          <cell r="C4878" t="str">
            <v>02.04.10.360</v>
          </cell>
        </row>
        <row r="4879">
          <cell r="B4879" t="str">
            <v>TST0001158</v>
          </cell>
          <cell r="C4879" t="str">
            <v>02.04.10.362</v>
          </cell>
        </row>
        <row r="4880">
          <cell r="B4880" t="str">
            <v>TST0001150</v>
          </cell>
          <cell r="C4880" t="str">
            <v>02.04.10.367</v>
          </cell>
        </row>
        <row r="4881">
          <cell r="B4881" t="str">
            <v>TST0000350</v>
          </cell>
          <cell r="C4881" t="str">
            <v>02.04.10.375</v>
          </cell>
        </row>
        <row r="4882">
          <cell r="B4882" t="str">
            <v>TST0001110</v>
          </cell>
          <cell r="C4882" t="str">
            <v>02.04.10.379</v>
          </cell>
        </row>
        <row r="4883">
          <cell r="B4883" t="str">
            <v>TST0001124</v>
          </cell>
          <cell r="C4883" t="str">
            <v>02.04.10.389</v>
          </cell>
        </row>
        <row r="4884">
          <cell r="B4884" t="str">
            <v>TST0001177</v>
          </cell>
          <cell r="C4884" t="str">
            <v>02.04.10.390</v>
          </cell>
        </row>
        <row r="4885">
          <cell r="B4885" t="str">
            <v>TST0000351</v>
          </cell>
          <cell r="C4885" t="str">
            <v>02.04.10.392</v>
          </cell>
        </row>
        <row r="4886">
          <cell r="B4886" t="str">
            <v>TST0001214</v>
          </cell>
          <cell r="C4886" t="str">
            <v>02.04.10.394</v>
          </cell>
        </row>
        <row r="4887">
          <cell r="B4887" t="str">
            <v>TST0000352</v>
          </cell>
          <cell r="C4887" t="str">
            <v>02.04.10.401</v>
          </cell>
        </row>
        <row r="4888">
          <cell r="B4888" t="str">
            <v>TST0001189</v>
          </cell>
          <cell r="C4888" t="str">
            <v>02.04.10.409</v>
          </cell>
        </row>
        <row r="4889">
          <cell r="B4889" t="str">
            <v>TST0001111</v>
          </cell>
          <cell r="C4889" t="str">
            <v>02.04.10.413</v>
          </cell>
        </row>
        <row r="4890">
          <cell r="B4890" t="str">
            <v>TST0001206</v>
          </cell>
          <cell r="C4890" t="str">
            <v>02.04.10.420</v>
          </cell>
        </row>
        <row r="4891">
          <cell r="B4891" t="str">
            <v>TST0001144</v>
          </cell>
          <cell r="C4891" t="str">
            <v>02.04.10.421</v>
          </cell>
        </row>
        <row r="4892">
          <cell r="B4892" t="str">
            <v>TST0000353</v>
          </cell>
          <cell r="C4892" t="str">
            <v>02.04.10.422</v>
          </cell>
        </row>
        <row r="4893">
          <cell r="B4893" t="str">
            <v>TST0001129</v>
          </cell>
          <cell r="C4893" t="str">
            <v>02.04.10.426</v>
          </cell>
        </row>
        <row r="4894">
          <cell r="B4894" t="str">
            <v>TST0001204</v>
          </cell>
          <cell r="C4894" t="str">
            <v>02.04.10.429</v>
          </cell>
        </row>
        <row r="4895">
          <cell r="B4895" t="str">
            <v>TST0000354</v>
          </cell>
          <cell r="C4895" t="str">
            <v>02.04.10.434</v>
          </cell>
        </row>
        <row r="4896">
          <cell r="B4896" t="str">
            <v>TST0000355</v>
          </cell>
          <cell r="C4896" t="str">
            <v>02.04.10.435</v>
          </cell>
        </row>
        <row r="4897">
          <cell r="B4897" t="str">
            <v>TST0001123</v>
          </cell>
          <cell r="C4897" t="str">
            <v>02.04.10.438</v>
          </cell>
        </row>
        <row r="4898">
          <cell r="B4898" t="str">
            <v>TST0001186</v>
          </cell>
          <cell r="C4898" t="str">
            <v>02.04.10.439</v>
          </cell>
        </row>
        <row r="4899">
          <cell r="B4899" t="str">
            <v>TST0001209</v>
          </cell>
          <cell r="C4899" t="str">
            <v>02.04.10.443</v>
          </cell>
        </row>
        <row r="4900">
          <cell r="B4900" t="str">
            <v>TST0001195</v>
          </cell>
          <cell r="C4900" t="str">
            <v>02.04.10.445</v>
          </cell>
        </row>
        <row r="4901">
          <cell r="B4901" t="str">
            <v>TST0001113</v>
          </cell>
          <cell r="C4901" t="str">
            <v>02.04.10.449</v>
          </cell>
        </row>
        <row r="4902">
          <cell r="B4902" t="str">
            <v>TST0000356</v>
          </cell>
          <cell r="C4902" t="str">
            <v>02.04.10.452</v>
          </cell>
        </row>
        <row r="4903">
          <cell r="B4903" t="str">
            <v>TST0001114</v>
          </cell>
          <cell r="C4903" t="str">
            <v>02.04.10.453</v>
          </cell>
        </row>
        <row r="4904">
          <cell r="B4904" t="str">
            <v>TST0000357</v>
          </cell>
          <cell r="C4904" t="str">
            <v>02.04.10.454</v>
          </cell>
        </row>
        <row r="4905">
          <cell r="B4905" t="str">
            <v>TST0000358</v>
          </cell>
          <cell r="C4905" t="str">
            <v>02.04.10.455</v>
          </cell>
        </row>
        <row r="4906">
          <cell r="B4906" t="str">
            <v>TST0001188</v>
          </cell>
          <cell r="C4906" t="str">
            <v>02.04.10.458</v>
          </cell>
        </row>
        <row r="4907">
          <cell r="B4907" t="str">
            <v>TST0001187</v>
          </cell>
          <cell r="C4907" t="str">
            <v>02.04.10.459</v>
          </cell>
        </row>
        <row r="4908">
          <cell r="B4908" t="str">
            <v>TST0000359</v>
          </cell>
          <cell r="C4908" t="str">
            <v>02.04.10.468</v>
          </cell>
        </row>
        <row r="4909">
          <cell r="B4909" t="str">
            <v>TST0001155</v>
          </cell>
          <cell r="C4909" t="str">
            <v>02.04.10.479</v>
          </cell>
        </row>
        <row r="4910">
          <cell r="C4910" t="str">
            <v>02.04.10.480</v>
          </cell>
        </row>
        <row r="4911">
          <cell r="B4911" t="str">
            <v>TST0001196</v>
          </cell>
          <cell r="C4911" t="str">
            <v>02.04.10.482</v>
          </cell>
        </row>
        <row r="4912">
          <cell r="B4912" t="str">
            <v>TST0001121</v>
          </cell>
          <cell r="C4912" t="str">
            <v>02.04.10.485</v>
          </cell>
        </row>
        <row r="4913">
          <cell r="B4913" t="str">
            <v>TST0001118</v>
          </cell>
          <cell r="C4913" t="str">
            <v>02.04.10.486A</v>
          </cell>
        </row>
        <row r="4914">
          <cell r="B4914" t="str">
            <v>TST0001208</v>
          </cell>
          <cell r="C4914" t="str">
            <v>02.04.10.487</v>
          </cell>
        </row>
        <row r="4915">
          <cell r="B4915" t="str">
            <v>TST0001154</v>
          </cell>
          <cell r="C4915" t="str">
            <v>02.04.10.492</v>
          </cell>
        </row>
        <row r="4916">
          <cell r="B4916" t="str">
            <v>TST0000361</v>
          </cell>
          <cell r="C4916" t="str">
            <v>02.04.10.493B</v>
          </cell>
        </row>
        <row r="4917">
          <cell r="B4917" t="str">
            <v>TST0001122</v>
          </cell>
          <cell r="C4917" t="str">
            <v>02.04.10.498A</v>
          </cell>
        </row>
        <row r="4918">
          <cell r="B4918" t="str">
            <v>TST0000362</v>
          </cell>
          <cell r="C4918" t="str">
            <v>02.04.10.499</v>
          </cell>
        </row>
        <row r="4919">
          <cell r="B4919" t="str">
            <v>TST0000363</v>
          </cell>
          <cell r="C4919" t="str">
            <v>02.04.10.500</v>
          </cell>
        </row>
        <row r="4920">
          <cell r="B4920" t="str">
            <v>TST0000364</v>
          </cell>
          <cell r="C4920" t="str">
            <v>02.04.10.503</v>
          </cell>
        </row>
        <row r="4921">
          <cell r="B4921" t="str">
            <v>TST0001205</v>
          </cell>
          <cell r="C4921" t="str">
            <v>02.04.10.509</v>
          </cell>
        </row>
        <row r="4922">
          <cell r="B4922" t="str">
            <v>TST0000365</v>
          </cell>
          <cell r="C4922" t="str">
            <v>02.04.10.510</v>
          </cell>
        </row>
        <row r="4923">
          <cell r="B4923" t="str">
            <v>TST0001157</v>
          </cell>
          <cell r="C4923" t="str">
            <v>02.04.10.512</v>
          </cell>
        </row>
        <row r="4924">
          <cell r="B4924" t="str">
            <v>TST0001219</v>
          </cell>
          <cell r="C4924" t="str">
            <v>02.04.10.516</v>
          </cell>
        </row>
        <row r="4925">
          <cell r="B4925" t="str">
            <v>TST0001127</v>
          </cell>
          <cell r="C4925" t="str">
            <v>02.04.10.521</v>
          </cell>
        </row>
        <row r="4926">
          <cell r="B4926" t="str">
            <v>TST0001120</v>
          </cell>
          <cell r="C4926" t="str">
            <v>02.04.10.522</v>
          </cell>
        </row>
        <row r="4927">
          <cell r="B4927" t="str">
            <v>TST0000366</v>
          </cell>
          <cell r="C4927" t="str">
            <v>02.04.10.523</v>
          </cell>
        </row>
        <row r="4928">
          <cell r="B4928" t="str">
            <v>TST0001140</v>
          </cell>
          <cell r="C4928" t="str">
            <v>02.04.10.524A</v>
          </cell>
        </row>
        <row r="4929">
          <cell r="B4929" t="str">
            <v>TST0001211</v>
          </cell>
          <cell r="C4929" t="str">
            <v>02.04.10.531</v>
          </cell>
        </row>
        <row r="4930">
          <cell r="B4930" t="str">
            <v>TST0000367</v>
          </cell>
          <cell r="C4930" t="str">
            <v>02.04.10.534</v>
          </cell>
        </row>
        <row r="4931">
          <cell r="B4931" t="str">
            <v>TST0000368</v>
          </cell>
          <cell r="C4931" t="str">
            <v>02.04.10.536</v>
          </cell>
        </row>
        <row r="4932">
          <cell r="B4932" t="str">
            <v>TST0001212</v>
          </cell>
          <cell r="C4932" t="str">
            <v>02.04.10.551</v>
          </cell>
        </row>
        <row r="4933">
          <cell r="B4933" t="str">
            <v>TST0001185</v>
          </cell>
          <cell r="C4933" t="str">
            <v>02.04.10.568A</v>
          </cell>
        </row>
        <row r="4934">
          <cell r="B4934" t="str">
            <v>TST0000369</v>
          </cell>
          <cell r="C4934" t="str">
            <v>02.04.10.574</v>
          </cell>
        </row>
        <row r="4935">
          <cell r="B4935" t="str">
            <v>TST0001200</v>
          </cell>
          <cell r="C4935" t="str">
            <v>02.04.10.580</v>
          </cell>
        </row>
        <row r="4936">
          <cell r="B4936" t="str">
            <v>TST0001169</v>
          </cell>
          <cell r="C4936" t="str">
            <v>02.04.10.582</v>
          </cell>
        </row>
        <row r="4937">
          <cell r="B4937" t="str">
            <v>TST0001128</v>
          </cell>
          <cell r="C4937" t="str">
            <v>02.04.10.588</v>
          </cell>
        </row>
        <row r="4938">
          <cell r="B4938" t="str">
            <v>TST0001181</v>
          </cell>
          <cell r="C4938" t="str">
            <v>02.04.10.594</v>
          </cell>
        </row>
        <row r="4939">
          <cell r="B4939" t="str">
            <v>TST0001167</v>
          </cell>
          <cell r="C4939" t="str">
            <v>02.04.10.596</v>
          </cell>
        </row>
        <row r="4940">
          <cell r="B4940" t="str">
            <v>TST0001166</v>
          </cell>
          <cell r="C4940" t="str">
            <v>02.04.10.597</v>
          </cell>
        </row>
        <row r="4941">
          <cell r="B4941" t="str">
            <v>TST0001139</v>
          </cell>
          <cell r="C4941" t="str">
            <v>02.04.10.599</v>
          </cell>
        </row>
        <row r="4942">
          <cell r="B4942" t="str">
            <v>TST0000370</v>
          </cell>
          <cell r="C4942" t="str">
            <v>02.04.10.617</v>
          </cell>
        </row>
        <row r="4943">
          <cell r="B4943" t="str">
            <v>TST0000371</v>
          </cell>
          <cell r="C4943" t="str">
            <v>02.04.10.618</v>
          </cell>
        </row>
        <row r="4944">
          <cell r="B4944" t="str">
            <v>TST0001213</v>
          </cell>
          <cell r="C4944" t="str">
            <v>02.04.10.619</v>
          </cell>
        </row>
        <row r="4945">
          <cell r="B4945" t="str">
            <v>TST0001152</v>
          </cell>
          <cell r="C4945" t="str">
            <v>02.04.10.660</v>
          </cell>
        </row>
        <row r="4946">
          <cell r="B4946" t="str">
            <v>TST0000372</v>
          </cell>
          <cell r="C4946" t="str">
            <v>02.04.10.662</v>
          </cell>
        </row>
        <row r="4947">
          <cell r="B4947" t="str">
            <v>TST0001210</v>
          </cell>
          <cell r="C4947" t="str">
            <v>02.04.10.664</v>
          </cell>
        </row>
        <row r="4948">
          <cell r="B4948" t="str">
            <v>TST0001178</v>
          </cell>
          <cell r="C4948" t="str">
            <v>02.04.10.679</v>
          </cell>
        </row>
        <row r="4949">
          <cell r="B4949" t="str">
            <v>TST0001162</v>
          </cell>
          <cell r="C4949" t="str">
            <v>02.04.10.680</v>
          </cell>
        </row>
        <row r="4950">
          <cell r="B4950" t="str">
            <v>TST0001142</v>
          </cell>
          <cell r="C4950" t="str">
            <v>02.04.10.683</v>
          </cell>
        </row>
        <row r="4951">
          <cell r="B4951" t="str">
            <v>TST0001164</v>
          </cell>
          <cell r="C4951" t="str">
            <v>02.04.10.692</v>
          </cell>
        </row>
        <row r="4952">
          <cell r="B4952" t="str">
            <v>TST0001146</v>
          </cell>
          <cell r="C4952" t="str">
            <v>02.04.10.699</v>
          </cell>
        </row>
        <row r="4953">
          <cell r="B4953" t="str">
            <v>TST0000374</v>
          </cell>
          <cell r="C4953" t="str">
            <v>02.04.10.701</v>
          </cell>
        </row>
        <row r="4954">
          <cell r="B4954" t="str">
            <v>TST0001179</v>
          </cell>
          <cell r="C4954" t="str">
            <v>02.04.10.871</v>
          </cell>
        </row>
        <row r="4955">
          <cell r="B4955" t="str">
            <v>TST0001207</v>
          </cell>
          <cell r="C4955" t="str">
            <v>02.04.10.872A</v>
          </cell>
        </row>
        <row r="4956">
          <cell r="B4956" t="str">
            <v>TST0001217</v>
          </cell>
          <cell r="C4956" t="str">
            <v>02.04.10.873</v>
          </cell>
        </row>
        <row r="4957">
          <cell r="B4957" t="str">
            <v>TST0001168</v>
          </cell>
          <cell r="C4957" t="str">
            <v>02.04.10.934</v>
          </cell>
        </row>
        <row r="4958">
          <cell r="B4958" t="str">
            <v>TST0001171</v>
          </cell>
          <cell r="C4958" t="str">
            <v>02.04.10.955</v>
          </cell>
        </row>
        <row r="4959">
          <cell r="B4959" t="str">
            <v>TST0001170</v>
          </cell>
          <cell r="C4959" t="str">
            <v>02.04.10.955A</v>
          </cell>
        </row>
        <row r="4960">
          <cell r="B4960" t="str">
            <v>TST0000376</v>
          </cell>
          <cell r="C4960" t="str">
            <v>02.04.10.958</v>
          </cell>
        </row>
        <row r="4961">
          <cell r="B4961" t="str">
            <v>TST0001173</v>
          </cell>
          <cell r="C4961" t="str">
            <v>02.04.10.964</v>
          </cell>
        </row>
        <row r="4962">
          <cell r="B4962" t="str">
            <v>TST0001174</v>
          </cell>
          <cell r="C4962" t="str">
            <v>02.04.10.967</v>
          </cell>
        </row>
        <row r="4963">
          <cell r="B4963" t="str">
            <v>TST0001218</v>
          </cell>
          <cell r="C4963" t="str">
            <v>02.04.10.982A</v>
          </cell>
        </row>
        <row r="4964">
          <cell r="B4964" t="str">
            <v>TST0001215</v>
          </cell>
          <cell r="C4964" t="str">
            <v>02.04.10.984</v>
          </cell>
        </row>
        <row r="4965">
          <cell r="B4965" t="str">
            <v>TST0001216</v>
          </cell>
          <cell r="C4965" t="str">
            <v>02.04.10.985A</v>
          </cell>
        </row>
        <row r="4966">
          <cell r="B4966" t="str">
            <v>TST0000377</v>
          </cell>
          <cell r="C4966" t="str">
            <v>02.04.10.999</v>
          </cell>
        </row>
        <row r="4967">
          <cell r="B4967" t="str">
            <v>TST0001243</v>
          </cell>
          <cell r="C4967" t="str">
            <v>02.04.11.002</v>
          </cell>
        </row>
        <row r="4968">
          <cell r="B4968" t="str">
            <v>TST0001242</v>
          </cell>
          <cell r="C4968" t="str">
            <v>02.04.11.007</v>
          </cell>
        </row>
        <row r="4969">
          <cell r="B4969" t="str">
            <v>TST0000378</v>
          </cell>
          <cell r="C4969" t="str">
            <v>02.04.13.001A</v>
          </cell>
        </row>
        <row r="4970">
          <cell r="B4970" t="str">
            <v>TST0000379</v>
          </cell>
          <cell r="C4970" t="str">
            <v>02.04.13.036</v>
          </cell>
        </row>
        <row r="4971">
          <cell r="B4971" t="str">
            <v>TST0000380</v>
          </cell>
          <cell r="C4971" t="str">
            <v>02.04.13.071</v>
          </cell>
        </row>
        <row r="4972">
          <cell r="B4972" t="str">
            <v>TST0000381</v>
          </cell>
          <cell r="C4972" t="str">
            <v>02.04.13.166</v>
          </cell>
        </row>
        <row r="4973">
          <cell r="B4973" t="str">
            <v>TST0000382</v>
          </cell>
          <cell r="C4973" t="str">
            <v>02.04.13.169</v>
          </cell>
        </row>
        <row r="4974">
          <cell r="B4974" t="str">
            <v>TST0000383</v>
          </cell>
          <cell r="C4974" t="str">
            <v>02.04.13.170</v>
          </cell>
        </row>
        <row r="4975">
          <cell r="B4975" t="str">
            <v>TST0000384</v>
          </cell>
          <cell r="C4975" t="str">
            <v>02.04.13.171</v>
          </cell>
        </row>
        <row r="4976">
          <cell r="B4976" t="str">
            <v>TST0000385</v>
          </cell>
          <cell r="C4976" t="str">
            <v>02.04.13.172</v>
          </cell>
        </row>
        <row r="4977">
          <cell r="B4977" t="str">
            <v>TST0000386</v>
          </cell>
          <cell r="C4977" t="str">
            <v>02.04.13.173</v>
          </cell>
        </row>
        <row r="4978">
          <cell r="B4978" t="str">
            <v>TST0000387</v>
          </cell>
          <cell r="C4978" t="str">
            <v>02.04.13.174</v>
          </cell>
        </row>
        <row r="4979">
          <cell r="B4979" t="str">
            <v>TST0000388</v>
          </cell>
          <cell r="C4979" t="str">
            <v>02.04.13.175</v>
          </cell>
        </row>
        <row r="4980">
          <cell r="B4980" t="str">
            <v>TST0000389</v>
          </cell>
          <cell r="C4980" t="str">
            <v>02.04.13.183</v>
          </cell>
        </row>
        <row r="4981">
          <cell r="B4981" t="str">
            <v>TST0000390</v>
          </cell>
          <cell r="C4981" t="str">
            <v>02.04.13.185</v>
          </cell>
        </row>
        <row r="4982">
          <cell r="B4982" t="str">
            <v>TST0000391</v>
          </cell>
          <cell r="C4982" t="str">
            <v>02.04.13.194</v>
          </cell>
        </row>
        <row r="4983">
          <cell r="B4983" t="str">
            <v>TST0000392</v>
          </cell>
          <cell r="C4983" t="str">
            <v>02.04.13.195</v>
          </cell>
        </row>
        <row r="4984">
          <cell r="B4984" t="str">
            <v>TST0000393</v>
          </cell>
          <cell r="C4984" t="str">
            <v>02.04.13.196</v>
          </cell>
        </row>
        <row r="4985">
          <cell r="B4985" t="str">
            <v>TST0000394</v>
          </cell>
          <cell r="C4985" t="str">
            <v>02.04.13.197</v>
          </cell>
        </row>
        <row r="4986">
          <cell r="B4986" t="str">
            <v>TST0000395</v>
          </cell>
          <cell r="C4986" t="str">
            <v>02.04.13.198</v>
          </cell>
        </row>
        <row r="4987">
          <cell r="B4987" t="str">
            <v>TST0000396</v>
          </cell>
          <cell r="C4987" t="str">
            <v>02.04.13.200</v>
          </cell>
        </row>
        <row r="4988">
          <cell r="B4988" t="str">
            <v>TST0000397</v>
          </cell>
          <cell r="C4988" t="str">
            <v>02.04.13.201</v>
          </cell>
        </row>
        <row r="4989">
          <cell r="B4989" t="str">
            <v>TST0000398</v>
          </cell>
          <cell r="C4989" t="str">
            <v>02.04.13.202</v>
          </cell>
        </row>
        <row r="4990">
          <cell r="B4990" t="str">
            <v>TST0000399</v>
          </cell>
          <cell r="C4990" t="str">
            <v>02.04.13.203</v>
          </cell>
        </row>
        <row r="4991">
          <cell r="B4991" t="str">
            <v>TST0000400</v>
          </cell>
          <cell r="C4991" t="str">
            <v>02.04.13.204</v>
          </cell>
        </row>
        <row r="4992">
          <cell r="B4992" t="str">
            <v>TST0000401</v>
          </cell>
          <cell r="C4992" t="str">
            <v>02.04.13.205</v>
          </cell>
        </row>
        <row r="4993">
          <cell r="B4993" t="str">
            <v>TST0000402</v>
          </cell>
          <cell r="C4993" t="str">
            <v>02.04.13.207</v>
          </cell>
        </row>
        <row r="4994">
          <cell r="B4994" t="str">
            <v>TST0000403</v>
          </cell>
          <cell r="C4994" t="str">
            <v>02.04.13.208</v>
          </cell>
        </row>
        <row r="4995">
          <cell r="B4995" t="str">
            <v>TST0000404</v>
          </cell>
          <cell r="C4995" t="str">
            <v>02.04.13.209</v>
          </cell>
        </row>
        <row r="4996">
          <cell r="B4996" t="str">
            <v>TST0000405</v>
          </cell>
          <cell r="C4996" t="str">
            <v>02.04.13.210</v>
          </cell>
        </row>
        <row r="4997">
          <cell r="B4997" t="str">
            <v>TST0000406</v>
          </cell>
          <cell r="C4997" t="str">
            <v>02.04.13.211</v>
          </cell>
        </row>
        <row r="4998">
          <cell r="B4998" t="str">
            <v>TST0000407</v>
          </cell>
          <cell r="C4998" t="str">
            <v>02.04.13.212</v>
          </cell>
        </row>
        <row r="4999">
          <cell r="B4999" t="str">
            <v>TST0000408</v>
          </cell>
          <cell r="C4999" t="str">
            <v>02.04.13.213</v>
          </cell>
        </row>
        <row r="5000">
          <cell r="B5000" t="str">
            <v>TST0000409</v>
          </cell>
          <cell r="C5000" t="str">
            <v>02.04.13.215</v>
          </cell>
        </row>
        <row r="5001">
          <cell r="B5001" t="str">
            <v>TST0000410</v>
          </cell>
          <cell r="C5001" t="str">
            <v>02.04.13.216</v>
          </cell>
        </row>
        <row r="5002">
          <cell r="B5002" t="str">
            <v>TST0000411</v>
          </cell>
          <cell r="C5002" t="str">
            <v>02.04.13.217</v>
          </cell>
        </row>
        <row r="5003">
          <cell r="B5003" t="str">
            <v>TST0000412</v>
          </cell>
          <cell r="C5003" t="str">
            <v>02.04.13.218</v>
          </cell>
        </row>
        <row r="5004">
          <cell r="B5004" t="str">
            <v>TST0000413</v>
          </cell>
          <cell r="C5004" t="str">
            <v>02.04.13.219</v>
          </cell>
        </row>
        <row r="5005">
          <cell r="B5005" t="str">
            <v>TST0000414</v>
          </cell>
          <cell r="C5005" t="str">
            <v>02.04.13.220</v>
          </cell>
        </row>
        <row r="5006">
          <cell r="B5006" t="str">
            <v>TST0000415</v>
          </cell>
          <cell r="C5006" t="str">
            <v>02.04.13.231</v>
          </cell>
        </row>
        <row r="5007">
          <cell r="B5007" t="str">
            <v>TST0000416</v>
          </cell>
          <cell r="C5007" t="str">
            <v>02.04.13.237</v>
          </cell>
        </row>
        <row r="5008">
          <cell r="B5008" t="str">
            <v>TST0000417</v>
          </cell>
          <cell r="C5008" t="str">
            <v>02.04.13.250</v>
          </cell>
        </row>
        <row r="5009">
          <cell r="B5009" t="str">
            <v>TST0000418</v>
          </cell>
          <cell r="C5009" t="str">
            <v>02.04.13.253</v>
          </cell>
        </row>
        <row r="5010">
          <cell r="B5010" t="str">
            <v>TST0000419</v>
          </cell>
          <cell r="C5010" t="str">
            <v>02.04.13.255</v>
          </cell>
        </row>
        <row r="5011">
          <cell r="B5011" t="str">
            <v>TST0001395</v>
          </cell>
          <cell r="C5011" t="str">
            <v>02.04.13.257</v>
          </cell>
        </row>
        <row r="5012">
          <cell r="B5012" t="str">
            <v>TST0000420</v>
          </cell>
          <cell r="C5012" t="str">
            <v>02.04.13.260</v>
          </cell>
        </row>
        <row r="5013">
          <cell r="B5013" t="str">
            <v>TST0000421</v>
          </cell>
          <cell r="C5013" t="str">
            <v>02.04.13.263</v>
          </cell>
        </row>
        <row r="5014">
          <cell r="B5014" t="str">
            <v>TST0000422</v>
          </cell>
          <cell r="C5014" t="str">
            <v>02.04.13.265</v>
          </cell>
        </row>
        <row r="5015">
          <cell r="B5015" t="str">
            <v>TST0001402</v>
          </cell>
          <cell r="C5015" t="str">
            <v>02.04.13.269</v>
          </cell>
        </row>
        <row r="5016">
          <cell r="B5016" t="str">
            <v>TST0001393</v>
          </cell>
          <cell r="C5016" t="str">
            <v>02.04.13.270</v>
          </cell>
        </row>
        <row r="5017">
          <cell r="B5017" t="str">
            <v>TST0001388</v>
          </cell>
          <cell r="C5017" t="str">
            <v>02.04.13.272</v>
          </cell>
        </row>
        <row r="5018">
          <cell r="B5018" t="str">
            <v>TST0001385</v>
          </cell>
          <cell r="C5018" t="str">
            <v>02.04.13.273</v>
          </cell>
        </row>
        <row r="5019">
          <cell r="B5019" t="str">
            <v>TST0001398</v>
          </cell>
          <cell r="C5019" t="str">
            <v>02.04.13.274</v>
          </cell>
        </row>
        <row r="5020">
          <cell r="B5020" t="str">
            <v>TST0001400</v>
          </cell>
          <cell r="C5020" t="str">
            <v>02.04.13.275</v>
          </cell>
        </row>
        <row r="5021">
          <cell r="B5021" t="str">
            <v>TST0001399</v>
          </cell>
          <cell r="C5021" t="str">
            <v>02.04.13.276</v>
          </cell>
        </row>
        <row r="5022">
          <cell r="B5022" t="str">
            <v>TST0000423</v>
          </cell>
          <cell r="C5022" t="str">
            <v>02.04.13.277</v>
          </cell>
        </row>
        <row r="5023">
          <cell r="B5023" t="str">
            <v>TST0001394</v>
          </cell>
          <cell r="C5023" t="str">
            <v>02.04.13.278</v>
          </cell>
        </row>
        <row r="5024">
          <cell r="B5024" t="str">
            <v>TST0001397</v>
          </cell>
          <cell r="C5024" t="str">
            <v>02.04.13.279</v>
          </cell>
        </row>
        <row r="5025">
          <cell r="B5025" t="str">
            <v>TST0001396</v>
          </cell>
          <cell r="C5025" t="str">
            <v>02.04.13.280</v>
          </cell>
        </row>
        <row r="5026">
          <cell r="B5026" t="str">
            <v>TST0001386</v>
          </cell>
          <cell r="C5026" t="str">
            <v>02.04.13.281</v>
          </cell>
        </row>
        <row r="5027">
          <cell r="B5027" t="str">
            <v>TST0001401</v>
          </cell>
          <cell r="C5027" t="str">
            <v>02.04.13.282</v>
          </cell>
        </row>
        <row r="5028">
          <cell r="B5028" t="str">
            <v>TST0001392</v>
          </cell>
          <cell r="C5028" t="str">
            <v>02.04.13.283</v>
          </cell>
        </row>
        <row r="5029">
          <cell r="B5029" t="str">
            <v>TST0001390</v>
          </cell>
          <cell r="C5029" t="str">
            <v>02.04.13.284</v>
          </cell>
        </row>
        <row r="5030">
          <cell r="B5030" t="str">
            <v>TST0001389</v>
          </cell>
          <cell r="C5030" t="str">
            <v>02.04.13.285</v>
          </cell>
        </row>
        <row r="5031">
          <cell r="B5031" t="str">
            <v>TST0001391</v>
          </cell>
          <cell r="C5031" t="str">
            <v>02.04.13.286</v>
          </cell>
        </row>
        <row r="5032">
          <cell r="B5032" t="str">
            <v>TST0000424</v>
          </cell>
          <cell r="C5032" t="str">
            <v>02.04.13.287</v>
          </cell>
        </row>
        <row r="5033">
          <cell r="B5033" t="str">
            <v>TST0001387</v>
          </cell>
          <cell r="C5033" t="str">
            <v>02.04.13.288</v>
          </cell>
        </row>
        <row r="5034">
          <cell r="B5034" t="str">
            <v>TST0000425</v>
          </cell>
          <cell r="C5034" t="str">
            <v>02.04.16.011</v>
          </cell>
        </row>
        <row r="5035">
          <cell r="B5035" t="str">
            <v>TST0000426</v>
          </cell>
          <cell r="C5035" t="str">
            <v>02.04.16.012</v>
          </cell>
        </row>
        <row r="5036">
          <cell r="B5036" t="str">
            <v>TST0000427</v>
          </cell>
          <cell r="C5036" t="str">
            <v>02.04.16.018</v>
          </cell>
        </row>
        <row r="5037">
          <cell r="B5037" t="str">
            <v>TST0000428</v>
          </cell>
          <cell r="C5037" t="str">
            <v>02.04.16.019</v>
          </cell>
        </row>
        <row r="5038">
          <cell r="B5038" t="str">
            <v>TST0000429</v>
          </cell>
          <cell r="C5038" t="str">
            <v>02.04.16.021</v>
          </cell>
        </row>
        <row r="5039">
          <cell r="B5039" t="str">
            <v>TST0000430</v>
          </cell>
          <cell r="C5039" t="str">
            <v>02.04.16.022</v>
          </cell>
        </row>
        <row r="5040">
          <cell r="B5040" t="str">
            <v>TST0000431</v>
          </cell>
          <cell r="C5040" t="str">
            <v>02.04.16.025</v>
          </cell>
        </row>
        <row r="5041">
          <cell r="B5041" t="str">
            <v>TST0000432</v>
          </cell>
          <cell r="C5041" t="str">
            <v>02.04.16.026</v>
          </cell>
        </row>
        <row r="5042">
          <cell r="B5042" t="str">
            <v>TST0000433</v>
          </cell>
          <cell r="C5042" t="str">
            <v>02.04.16.031</v>
          </cell>
        </row>
        <row r="5043">
          <cell r="B5043" t="str">
            <v>TST0000801</v>
          </cell>
          <cell r="C5043" t="str">
            <v>02.04.16.036</v>
          </cell>
        </row>
        <row r="5044">
          <cell r="B5044" t="str">
            <v>TST0000802</v>
          </cell>
          <cell r="C5044" t="str">
            <v>02.04.16.037</v>
          </cell>
        </row>
        <row r="5045">
          <cell r="B5045" t="str">
            <v>TST0000798</v>
          </cell>
          <cell r="C5045" t="str">
            <v>02.04.16.038</v>
          </cell>
        </row>
        <row r="5046">
          <cell r="B5046" t="str">
            <v>TST0000803</v>
          </cell>
          <cell r="C5046" t="str">
            <v>02.04.16.039</v>
          </cell>
        </row>
        <row r="5047">
          <cell r="B5047" t="str">
            <v>TST0000797</v>
          </cell>
          <cell r="C5047" t="str">
            <v>02.04.16.040</v>
          </cell>
        </row>
        <row r="5048">
          <cell r="B5048" t="str">
            <v>TST0000799</v>
          </cell>
          <cell r="C5048" t="str">
            <v>02.04.16.041</v>
          </cell>
        </row>
        <row r="5049">
          <cell r="B5049" t="str">
            <v>TST0000800</v>
          </cell>
          <cell r="C5049" t="str">
            <v>02.04.16.042</v>
          </cell>
        </row>
        <row r="5050">
          <cell r="B5050" t="str">
            <v>TST0000434</v>
          </cell>
          <cell r="C5050" t="str">
            <v>02.04.17.003</v>
          </cell>
        </row>
        <row r="5051">
          <cell r="B5051" t="str">
            <v>TST0000435</v>
          </cell>
          <cell r="C5051" t="str">
            <v>02.04.17.006</v>
          </cell>
        </row>
        <row r="5052">
          <cell r="B5052" t="str">
            <v>TST0000436</v>
          </cell>
          <cell r="C5052" t="str">
            <v>02.04.17.007</v>
          </cell>
        </row>
        <row r="5053">
          <cell r="B5053" t="str">
            <v>TST0000437</v>
          </cell>
          <cell r="C5053" t="str">
            <v>02.04.17.009</v>
          </cell>
        </row>
        <row r="5054">
          <cell r="B5054" t="str">
            <v>TST0001026</v>
          </cell>
          <cell r="C5054" t="str">
            <v>02.04.17.010</v>
          </cell>
        </row>
        <row r="5055">
          <cell r="B5055" t="str">
            <v>TST0001029</v>
          </cell>
          <cell r="C5055" t="str">
            <v>02.04.17.012</v>
          </cell>
        </row>
        <row r="5056">
          <cell r="B5056" t="str">
            <v>TST0000438</v>
          </cell>
          <cell r="C5056" t="str">
            <v>02.04.17.021</v>
          </cell>
        </row>
        <row r="5057">
          <cell r="B5057" t="str">
            <v>TST0000439</v>
          </cell>
          <cell r="C5057" t="str">
            <v>02.04.17.022</v>
          </cell>
        </row>
        <row r="5058">
          <cell r="B5058" t="str">
            <v>TST0000440</v>
          </cell>
          <cell r="C5058" t="str">
            <v>02.04.17.023</v>
          </cell>
        </row>
        <row r="5059">
          <cell r="B5059" t="str">
            <v>TST0000441</v>
          </cell>
          <cell r="C5059" t="str">
            <v>02.04.17.024</v>
          </cell>
        </row>
        <row r="5060">
          <cell r="B5060" t="str">
            <v>TST0000442</v>
          </cell>
          <cell r="C5060" t="str">
            <v>02.04.17.025</v>
          </cell>
        </row>
        <row r="5061">
          <cell r="B5061" t="str">
            <v>TST0000443</v>
          </cell>
          <cell r="C5061" t="str">
            <v>02.04.17.026</v>
          </cell>
        </row>
        <row r="5062">
          <cell r="B5062" t="str">
            <v>TST0000444</v>
          </cell>
          <cell r="C5062" t="str">
            <v>02.04.17.029A</v>
          </cell>
        </row>
        <row r="5063">
          <cell r="B5063" t="str">
            <v>TST0000445</v>
          </cell>
          <cell r="C5063" t="str">
            <v>02.04.17.032</v>
          </cell>
        </row>
        <row r="5064">
          <cell r="B5064" t="str">
            <v>TST0000446</v>
          </cell>
          <cell r="C5064" t="str">
            <v>02.04.17.033</v>
          </cell>
        </row>
        <row r="5065">
          <cell r="B5065" t="str">
            <v>TST0000447</v>
          </cell>
          <cell r="C5065" t="str">
            <v>02.04.17.035</v>
          </cell>
        </row>
        <row r="5066">
          <cell r="B5066" t="str">
            <v>TST0000448</v>
          </cell>
          <cell r="C5066" t="str">
            <v>02.04.17.039</v>
          </cell>
        </row>
        <row r="5067">
          <cell r="B5067" t="str">
            <v>TST0000449</v>
          </cell>
          <cell r="C5067" t="str">
            <v>02.04.17.040</v>
          </cell>
        </row>
        <row r="5068">
          <cell r="B5068" t="str">
            <v>TST0000450</v>
          </cell>
          <cell r="C5068" t="str">
            <v>02.04.17.042</v>
          </cell>
        </row>
        <row r="5069">
          <cell r="B5069" t="str">
            <v>TST0000451</v>
          </cell>
          <cell r="C5069" t="str">
            <v>02.04.17.044</v>
          </cell>
        </row>
        <row r="5070">
          <cell r="B5070" t="str">
            <v>TST0000452</v>
          </cell>
          <cell r="C5070" t="str">
            <v>02.04.17.045</v>
          </cell>
        </row>
        <row r="5071">
          <cell r="B5071" t="str">
            <v>TST0000977</v>
          </cell>
          <cell r="C5071" t="str">
            <v>02.04.17.047</v>
          </cell>
        </row>
        <row r="5072">
          <cell r="B5072" t="str">
            <v>TST0000976</v>
          </cell>
          <cell r="C5072" t="str">
            <v>02.04.17.048</v>
          </cell>
        </row>
        <row r="5073">
          <cell r="B5073" t="str">
            <v>TST0000453</v>
          </cell>
          <cell r="C5073" t="str">
            <v>02.04.17.049</v>
          </cell>
        </row>
        <row r="5074">
          <cell r="B5074" t="str">
            <v>TST0000454</v>
          </cell>
          <cell r="C5074" t="str">
            <v>02.04.17.050</v>
          </cell>
        </row>
        <row r="5075">
          <cell r="B5075" t="str">
            <v>TST0001073</v>
          </cell>
          <cell r="C5075" t="str">
            <v>02.04.17.051</v>
          </cell>
        </row>
        <row r="5076">
          <cell r="B5076" t="str">
            <v>TST0001014</v>
          </cell>
          <cell r="C5076" t="str">
            <v>02.04.17.052</v>
          </cell>
        </row>
        <row r="5077">
          <cell r="B5077" t="str">
            <v>TST0000455</v>
          </cell>
          <cell r="C5077" t="str">
            <v>02.04.17.057</v>
          </cell>
        </row>
        <row r="5078">
          <cell r="B5078" t="str">
            <v>TST0000456</v>
          </cell>
          <cell r="C5078" t="str">
            <v>02.04.17.064</v>
          </cell>
        </row>
        <row r="5079">
          <cell r="B5079" t="str">
            <v>TST0000972</v>
          </cell>
          <cell r="C5079" t="str">
            <v>02.04.17.064A</v>
          </cell>
        </row>
        <row r="5080">
          <cell r="B5080" t="str">
            <v>TST0000457</v>
          </cell>
          <cell r="C5080" t="str">
            <v>02.04.17.065</v>
          </cell>
        </row>
        <row r="5081">
          <cell r="B5081" t="str">
            <v>TST0000458</v>
          </cell>
          <cell r="C5081" t="str">
            <v>02.04.17.066</v>
          </cell>
        </row>
        <row r="5082">
          <cell r="B5082" t="str">
            <v>TST0000459</v>
          </cell>
          <cell r="C5082" t="str">
            <v>02.04.17.067</v>
          </cell>
        </row>
        <row r="5083">
          <cell r="B5083" t="str">
            <v>TST0000460</v>
          </cell>
          <cell r="C5083" t="str">
            <v>02.04.17.068</v>
          </cell>
        </row>
        <row r="5084">
          <cell r="B5084" t="str">
            <v>TST0000461</v>
          </cell>
          <cell r="C5084" t="str">
            <v>02.04.17.071</v>
          </cell>
        </row>
        <row r="5085">
          <cell r="B5085" t="str">
            <v>TST0000462</v>
          </cell>
          <cell r="C5085" t="str">
            <v>02.04.17.072</v>
          </cell>
        </row>
        <row r="5086">
          <cell r="B5086" t="str">
            <v>TST0000463</v>
          </cell>
          <cell r="C5086" t="str">
            <v>02.04.17.075A</v>
          </cell>
        </row>
        <row r="5087">
          <cell r="B5087" t="str">
            <v>TST0001078</v>
          </cell>
          <cell r="C5087" t="str">
            <v>02.04.17.077</v>
          </cell>
        </row>
        <row r="5088">
          <cell r="B5088" t="str">
            <v>TST0000464</v>
          </cell>
          <cell r="C5088" t="str">
            <v>02.04.17.078</v>
          </cell>
        </row>
        <row r="5089">
          <cell r="B5089" t="str">
            <v>TST0000465</v>
          </cell>
          <cell r="C5089" t="str">
            <v>02.04.17.086</v>
          </cell>
        </row>
        <row r="5090">
          <cell r="B5090" t="str">
            <v>TST0000466</v>
          </cell>
          <cell r="C5090" t="str">
            <v>02.04.17.087</v>
          </cell>
        </row>
        <row r="5091">
          <cell r="B5091" t="str">
            <v>TST0000467</v>
          </cell>
          <cell r="C5091" t="str">
            <v>02.04.17.088</v>
          </cell>
        </row>
        <row r="5092">
          <cell r="B5092" t="str">
            <v>TST0000468</v>
          </cell>
          <cell r="C5092" t="str">
            <v>02.04.17.089</v>
          </cell>
        </row>
        <row r="5093">
          <cell r="B5093" t="str">
            <v>TST0000469</v>
          </cell>
          <cell r="C5093" t="str">
            <v>02.04.17.091</v>
          </cell>
        </row>
        <row r="5094">
          <cell r="B5094" t="str">
            <v>TST0001100</v>
          </cell>
          <cell r="C5094" t="str">
            <v>02.04.17.092</v>
          </cell>
        </row>
        <row r="5095">
          <cell r="B5095" t="str">
            <v>TST0000470</v>
          </cell>
          <cell r="C5095" t="str">
            <v>02.04.17.093</v>
          </cell>
        </row>
        <row r="5096">
          <cell r="B5096" t="str">
            <v>TST0000471</v>
          </cell>
          <cell r="C5096" t="str">
            <v>02.04.17.096</v>
          </cell>
        </row>
        <row r="5097">
          <cell r="B5097" t="str">
            <v>TST0000472</v>
          </cell>
          <cell r="C5097" t="str">
            <v>02.04.17.098</v>
          </cell>
        </row>
        <row r="5098">
          <cell r="B5098" t="str">
            <v>TST0000473</v>
          </cell>
          <cell r="C5098" t="str">
            <v>02.04.17.100</v>
          </cell>
        </row>
        <row r="5099">
          <cell r="B5099" t="str">
            <v>TST0000474</v>
          </cell>
          <cell r="C5099" t="str">
            <v>02.04.17.1000</v>
          </cell>
        </row>
        <row r="5100">
          <cell r="B5100" t="str">
            <v>TST0001007</v>
          </cell>
          <cell r="C5100" t="str">
            <v>02.04.17.1005</v>
          </cell>
        </row>
        <row r="5101">
          <cell r="B5101" t="str">
            <v>TST0000475</v>
          </cell>
          <cell r="C5101" t="str">
            <v>02.04.17.101</v>
          </cell>
        </row>
        <row r="5102">
          <cell r="B5102" t="str">
            <v>TST0001067</v>
          </cell>
          <cell r="C5102" t="str">
            <v>02.04.17.1017</v>
          </cell>
        </row>
        <row r="5103">
          <cell r="B5103" t="str">
            <v>TST0000476</v>
          </cell>
          <cell r="C5103" t="str">
            <v>02.04.17.1018</v>
          </cell>
        </row>
        <row r="5104">
          <cell r="B5104" t="str">
            <v>TST0000477</v>
          </cell>
          <cell r="C5104" t="str">
            <v>02.04.17.1019</v>
          </cell>
        </row>
        <row r="5105">
          <cell r="B5105" t="str">
            <v>TST0000478</v>
          </cell>
          <cell r="C5105" t="str">
            <v>02.04.17.103</v>
          </cell>
        </row>
        <row r="5106">
          <cell r="B5106" t="str">
            <v>TST0000479</v>
          </cell>
          <cell r="C5106" t="str">
            <v>02.04.17.105</v>
          </cell>
        </row>
        <row r="5107">
          <cell r="B5107" t="str">
            <v>TST0000480</v>
          </cell>
          <cell r="C5107" t="str">
            <v>02.04.17.107</v>
          </cell>
        </row>
        <row r="5108">
          <cell r="B5108" t="str">
            <v>TST0000481</v>
          </cell>
          <cell r="C5108" t="str">
            <v>02.04.17.109</v>
          </cell>
        </row>
        <row r="5109">
          <cell r="B5109" t="str">
            <v>TST0001020</v>
          </cell>
          <cell r="C5109" t="str">
            <v>02.04.17.110</v>
          </cell>
        </row>
        <row r="5110">
          <cell r="B5110" t="str">
            <v>TST0000482</v>
          </cell>
          <cell r="C5110" t="str">
            <v>02.04.17.111</v>
          </cell>
        </row>
        <row r="5111">
          <cell r="B5111" t="str">
            <v>TST0000483</v>
          </cell>
          <cell r="C5111" t="str">
            <v>02.04.17.112A</v>
          </cell>
        </row>
        <row r="5112">
          <cell r="B5112" t="str">
            <v>TST0000484</v>
          </cell>
          <cell r="C5112" t="str">
            <v>02.04.17.113</v>
          </cell>
        </row>
        <row r="5113">
          <cell r="B5113" t="str">
            <v>TST0000485</v>
          </cell>
          <cell r="C5113" t="str">
            <v>02.04.17.114</v>
          </cell>
        </row>
        <row r="5114">
          <cell r="B5114" t="str">
            <v>TST0000486</v>
          </cell>
          <cell r="C5114" t="str">
            <v>02.04.17.116</v>
          </cell>
        </row>
        <row r="5115">
          <cell r="B5115" t="str">
            <v>TST0001097</v>
          </cell>
          <cell r="C5115" t="str">
            <v>02.04.17.117</v>
          </cell>
        </row>
        <row r="5116">
          <cell r="B5116" t="str">
            <v>TST0000487</v>
          </cell>
          <cell r="C5116" t="str">
            <v>02.04.17.121</v>
          </cell>
        </row>
        <row r="5117">
          <cell r="B5117" t="str">
            <v>TST0000488</v>
          </cell>
          <cell r="C5117" t="str">
            <v>02.04.17.122</v>
          </cell>
        </row>
        <row r="5118">
          <cell r="B5118" t="str">
            <v>TST0000489</v>
          </cell>
          <cell r="C5118" t="str">
            <v>02.04.17.123</v>
          </cell>
        </row>
        <row r="5119">
          <cell r="B5119" t="str">
            <v>TST0000981</v>
          </cell>
          <cell r="C5119" t="str">
            <v>02.04.17.125</v>
          </cell>
        </row>
        <row r="5120">
          <cell r="B5120" t="str">
            <v>TST0000490</v>
          </cell>
          <cell r="C5120" t="str">
            <v>02.04.17.127</v>
          </cell>
        </row>
        <row r="5121">
          <cell r="B5121" t="str">
            <v>TST0000491</v>
          </cell>
          <cell r="C5121" t="str">
            <v>02.04.17.129</v>
          </cell>
        </row>
        <row r="5122">
          <cell r="B5122" t="str">
            <v>TST0000492</v>
          </cell>
          <cell r="C5122" t="str">
            <v>02.04.17.130</v>
          </cell>
        </row>
        <row r="5123">
          <cell r="B5123" t="str">
            <v>TST0000493</v>
          </cell>
          <cell r="C5123" t="str">
            <v>02.04.17.131</v>
          </cell>
        </row>
        <row r="5124">
          <cell r="B5124" t="str">
            <v>TST0000494</v>
          </cell>
          <cell r="C5124" t="str">
            <v>02.04.17.132</v>
          </cell>
        </row>
        <row r="5125">
          <cell r="B5125" t="str">
            <v>TST0000495</v>
          </cell>
          <cell r="C5125" t="str">
            <v>02.04.17.133</v>
          </cell>
        </row>
        <row r="5126">
          <cell r="B5126" t="str">
            <v>TST0000496</v>
          </cell>
          <cell r="C5126" t="str">
            <v>02.04.17.135</v>
          </cell>
        </row>
        <row r="5127">
          <cell r="B5127" t="str">
            <v>TST0000497</v>
          </cell>
          <cell r="C5127" t="str">
            <v>02.04.17.137</v>
          </cell>
        </row>
        <row r="5128">
          <cell r="B5128" t="str">
            <v>TST0000498</v>
          </cell>
          <cell r="C5128" t="str">
            <v>02.04.17.138</v>
          </cell>
        </row>
        <row r="5129">
          <cell r="B5129" t="str">
            <v>TST0000499</v>
          </cell>
          <cell r="C5129" t="str">
            <v>02.04.17.139</v>
          </cell>
        </row>
        <row r="5130">
          <cell r="B5130" t="str">
            <v>TST0000500</v>
          </cell>
          <cell r="C5130" t="str">
            <v>02.04.17.141</v>
          </cell>
        </row>
        <row r="5131">
          <cell r="B5131" t="str">
            <v>TST0000501</v>
          </cell>
          <cell r="C5131" t="str">
            <v>02.04.17.142</v>
          </cell>
        </row>
        <row r="5132">
          <cell r="B5132" t="str">
            <v>TST0000502</v>
          </cell>
          <cell r="C5132" t="str">
            <v>02.04.17.143</v>
          </cell>
        </row>
        <row r="5133">
          <cell r="B5133" t="str">
            <v>TST0000503</v>
          </cell>
          <cell r="C5133" t="str">
            <v>02.04.17.144</v>
          </cell>
        </row>
        <row r="5134">
          <cell r="B5134" t="str">
            <v>TST0000504</v>
          </cell>
          <cell r="C5134" t="str">
            <v>02.04.17.145</v>
          </cell>
        </row>
        <row r="5135">
          <cell r="B5135" t="str">
            <v>TST0000505</v>
          </cell>
          <cell r="C5135" t="str">
            <v>02.04.17.146</v>
          </cell>
        </row>
        <row r="5136">
          <cell r="B5136" t="str">
            <v>TST0000506</v>
          </cell>
          <cell r="C5136" t="str">
            <v>02.04.17.152A</v>
          </cell>
        </row>
        <row r="5137">
          <cell r="B5137" t="str">
            <v>TST0001037</v>
          </cell>
          <cell r="C5137" t="str">
            <v>02.04.17.154</v>
          </cell>
        </row>
        <row r="5138">
          <cell r="B5138" t="str">
            <v>TST0000507</v>
          </cell>
          <cell r="C5138" t="str">
            <v>02.04.17.155</v>
          </cell>
        </row>
        <row r="5139">
          <cell r="B5139" t="str">
            <v>TST0000508</v>
          </cell>
          <cell r="C5139" t="str">
            <v>02.04.17.156</v>
          </cell>
        </row>
        <row r="5140">
          <cell r="B5140" t="str">
            <v>TST0001047</v>
          </cell>
          <cell r="C5140" t="str">
            <v>02.04.17.157</v>
          </cell>
        </row>
        <row r="5141">
          <cell r="B5141" t="str">
            <v>TST0000509</v>
          </cell>
          <cell r="C5141" t="str">
            <v>02.04.17.159</v>
          </cell>
        </row>
        <row r="5142">
          <cell r="B5142" t="str">
            <v>TST0000510</v>
          </cell>
          <cell r="C5142" t="str">
            <v>02.04.17.160</v>
          </cell>
        </row>
        <row r="5143">
          <cell r="B5143" t="str">
            <v>TST0000511</v>
          </cell>
          <cell r="C5143" t="str">
            <v>02.04.17.162</v>
          </cell>
        </row>
        <row r="5144">
          <cell r="B5144" t="str">
            <v>TST0000512</v>
          </cell>
          <cell r="C5144" t="str">
            <v>02.04.17.163</v>
          </cell>
        </row>
        <row r="5145">
          <cell r="B5145" t="str">
            <v>TST0000513</v>
          </cell>
          <cell r="C5145" t="str">
            <v>02.04.17.164</v>
          </cell>
        </row>
        <row r="5146">
          <cell r="B5146" t="str">
            <v>TST0000514</v>
          </cell>
          <cell r="C5146" t="str">
            <v>02.04.17.165</v>
          </cell>
        </row>
        <row r="5147">
          <cell r="B5147" t="str">
            <v>TST0000515</v>
          </cell>
          <cell r="C5147" t="str">
            <v>02.04.17.168</v>
          </cell>
        </row>
        <row r="5148">
          <cell r="B5148" t="str">
            <v>TST0000516</v>
          </cell>
          <cell r="C5148" t="str">
            <v>02.04.17.169</v>
          </cell>
        </row>
        <row r="5149">
          <cell r="B5149" t="str">
            <v>TST0000517</v>
          </cell>
          <cell r="C5149" t="str">
            <v>02.04.17.170</v>
          </cell>
        </row>
        <row r="5150">
          <cell r="B5150" t="str">
            <v>TST0001038</v>
          </cell>
          <cell r="C5150" t="str">
            <v>02.04.17.174</v>
          </cell>
        </row>
        <row r="5151">
          <cell r="B5151" t="str">
            <v>TST0000518</v>
          </cell>
          <cell r="C5151" t="str">
            <v>02.04.17.178</v>
          </cell>
        </row>
        <row r="5152">
          <cell r="B5152" t="str">
            <v>TST0000519</v>
          </cell>
          <cell r="C5152" t="str">
            <v>02.04.17.180</v>
          </cell>
        </row>
        <row r="5153">
          <cell r="B5153" t="str">
            <v>TST0001008</v>
          </cell>
          <cell r="C5153" t="str">
            <v>02.04.17.183</v>
          </cell>
        </row>
        <row r="5154">
          <cell r="B5154" t="str">
            <v>TST0001009</v>
          </cell>
          <cell r="C5154" t="str">
            <v>02.04.17.184</v>
          </cell>
        </row>
        <row r="5155">
          <cell r="B5155" t="str">
            <v>TST0001043</v>
          </cell>
          <cell r="C5155" t="str">
            <v>02.04.17.185</v>
          </cell>
        </row>
        <row r="5156">
          <cell r="B5156" t="str">
            <v>TST0000520</v>
          </cell>
          <cell r="C5156" t="str">
            <v>02.04.17.186</v>
          </cell>
        </row>
        <row r="5157">
          <cell r="B5157" t="str">
            <v>TST0000521</v>
          </cell>
          <cell r="C5157" t="str">
            <v>02.04.17.187</v>
          </cell>
        </row>
        <row r="5158">
          <cell r="B5158" t="str">
            <v>TST0000522</v>
          </cell>
          <cell r="C5158" t="str">
            <v>02.04.17.189</v>
          </cell>
        </row>
        <row r="5159">
          <cell r="B5159" t="str">
            <v>TST0001058</v>
          </cell>
          <cell r="C5159" t="str">
            <v>02.04.17.190</v>
          </cell>
        </row>
        <row r="5160">
          <cell r="B5160" t="str">
            <v>TST0001059</v>
          </cell>
          <cell r="C5160" t="str">
            <v>02.04.17.190A</v>
          </cell>
        </row>
        <row r="5161">
          <cell r="B5161" t="str">
            <v>TST0000523</v>
          </cell>
          <cell r="C5161" t="str">
            <v>02.04.17.191</v>
          </cell>
        </row>
        <row r="5162">
          <cell r="B5162" t="str">
            <v>TST0000524</v>
          </cell>
          <cell r="C5162" t="str">
            <v>02.04.17.192</v>
          </cell>
        </row>
        <row r="5163">
          <cell r="B5163" t="str">
            <v>TST0000525</v>
          </cell>
          <cell r="C5163" t="str">
            <v>02.04.17.194</v>
          </cell>
        </row>
        <row r="5164">
          <cell r="B5164" t="str">
            <v>TST0000526</v>
          </cell>
          <cell r="C5164" t="str">
            <v>02.04.17.195</v>
          </cell>
        </row>
        <row r="5165">
          <cell r="B5165" t="str">
            <v>TST0000527</v>
          </cell>
          <cell r="C5165" t="str">
            <v>02.04.17.196</v>
          </cell>
        </row>
        <row r="5166">
          <cell r="B5166" t="str">
            <v>TST0000528</v>
          </cell>
          <cell r="C5166" t="str">
            <v>02.04.17.198</v>
          </cell>
        </row>
        <row r="5167">
          <cell r="B5167" t="str">
            <v>TST0001012</v>
          </cell>
          <cell r="C5167" t="str">
            <v>02.04.17.199</v>
          </cell>
        </row>
        <row r="5168">
          <cell r="B5168" t="str">
            <v>TST0000529</v>
          </cell>
          <cell r="C5168" t="str">
            <v>02.04.17.200</v>
          </cell>
        </row>
        <row r="5169">
          <cell r="B5169" t="str">
            <v>TST0001074</v>
          </cell>
          <cell r="C5169" t="str">
            <v>02.04.17.201</v>
          </cell>
        </row>
        <row r="5170">
          <cell r="B5170" t="str">
            <v>TST0000530</v>
          </cell>
          <cell r="C5170" t="str">
            <v>02.04.17.201A</v>
          </cell>
        </row>
        <row r="5171">
          <cell r="B5171" t="str">
            <v>TST0001076</v>
          </cell>
          <cell r="C5171" t="str">
            <v>02.04.17.202</v>
          </cell>
        </row>
        <row r="5172">
          <cell r="B5172" t="str">
            <v>TST0001077</v>
          </cell>
          <cell r="C5172" t="str">
            <v>02.04.17.203</v>
          </cell>
        </row>
        <row r="5173">
          <cell r="B5173" t="str">
            <v>TST0000531</v>
          </cell>
          <cell r="C5173" t="str">
            <v>02.04.17.205</v>
          </cell>
        </row>
        <row r="5174">
          <cell r="B5174" t="str">
            <v>TST0001075</v>
          </cell>
          <cell r="C5174" t="str">
            <v>02.04.17.205A</v>
          </cell>
        </row>
        <row r="5175">
          <cell r="B5175" t="str">
            <v>TST0001036</v>
          </cell>
          <cell r="C5175" t="str">
            <v>02.04.17.208A</v>
          </cell>
        </row>
        <row r="5176">
          <cell r="B5176" t="str">
            <v>TST0000532</v>
          </cell>
          <cell r="C5176" t="str">
            <v>02.04.17.210</v>
          </cell>
        </row>
        <row r="5177">
          <cell r="B5177" t="str">
            <v>TST0000533</v>
          </cell>
          <cell r="C5177" t="str">
            <v>02.04.17.211</v>
          </cell>
        </row>
        <row r="5178">
          <cell r="B5178" t="str">
            <v>TST0000534</v>
          </cell>
          <cell r="C5178" t="str">
            <v>02.04.17.214</v>
          </cell>
        </row>
        <row r="5179">
          <cell r="B5179" t="str">
            <v>TST0000535</v>
          </cell>
          <cell r="C5179" t="str">
            <v>02.04.17.218</v>
          </cell>
        </row>
        <row r="5180">
          <cell r="B5180" t="str">
            <v>TST0000536</v>
          </cell>
          <cell r="C5180" t="str">
            <v>02.04.17.222</v>
          </cell>
        </row>
        <row r="5181">
          <cell r="B5181" t="str">
            <v>TST0000537</v>
          </cell>
          <cell r="C5181" t="str">
            <v>02.04.17.227</v>
          </cell>
        </row>
        <row r="5182">
          <cell r="B5182" t="str">
            <v>TST0000538</v>
          </cell>
          <cell r="C5182" t="str">
            <v>02.04.17.228</v>
          </cell>
        </row>
        <row r="5183">
          <cell r="B5183" t="str">
            <v>TST0000539</v>
          </cell>
          <cell r="C5183" t="str">
            <v>02.04.17.230</v>
          </cell>
        </row>
        <row r="5184">
          <cell r="B5184" t="str">
            <v>TST0000540</v>
          </cell>
          <cell r="C5184" t="str">
            <v>02.04.17.230A</v>
          </cell>
        </row>
        <row r="5185">
          <cell r="B5185" t="str">
            <v>TST0000541</v>
          </cell>
          <cell r="C5185" t="str">
            <v>02.04.17.231</v>
          </cell>
        </row>
        <row r="5186">
          <cell r="B5186" t="str">
            <v>TST0001023</v>
          </cell>
          <cell r="C5186" t="str">
            <v>02.04.17.237</v>
          </cell>
        </row>
        <row r="5187">
          <cell r="B5187" t="str">
            <v>TST0001039</v>
          </cell>
          <cell r="C5187" t="str">
            <v>02.04.17.239</v>
          </cell>
        </row>
        <row r="5188">
          <cell r="B5188" t="str">
            <v>TST0001069</v>
          </cell>
          <cell r="C5188" t="str">
            <v>02.04.17.240</v>
          </cell>
        </row>
        <row r="5189">
          <cell r="B5189" t="str">
            <v>TST0000542</v>
          </cell>
          <cell r="C5189" t="str">
            <v>02.04.17.250</v>
          </cell>
        </row>
        <row r="5190">
          <cell r="B5190" t="str">
            <v>TST0000963</v>
          </cell>
          <cell r="C5190" t="str">
            <v>02.04.17.254</v>
          </cell>
        </row>
        <row r="5191">
          <cell r="B5191" t="str">
            <v>TST0000543</v>
          </cell>
          <cell r="C5191" t="str">
            <v>02.04.17.256</v>
          </cell>
        </row>
        <row r="5192">
          <cell r="B5192" t="str">
            <v>TST0000544</v>
          </cell>
          <cell r="C5192" t="str">
            <v>02.04.17.257</v>
          </cell>
        </row>
        <row r="5193">
          <cell r="B5193" t="str">
            <v>TST0000980</v>
          </cell>
          <cell r="C5193" t="str">
            <v>02.04.17.260</v>
          </cell>
        </row>
        <row r="5194">
          <cell r="B5194" t="str">
            <v>TST0001006</v>
          </cell>
          <cell r="C5194" t="str">
            <v>02.04.17.263</v>
          </cell>
        </row>
        <row r="5195">
          <cell r="B5195" t="str">
            <v>TST0000545</v>
          </cell>
          <cell r="C5195" t="str">
            <v>02.04.17.264</v>
          </cell>
        </row>
        <row r="5196">
          <cell r="B5196" t="str">
            <v>TST0001018</v>
          </cell>
          <cell r="C5196" t="str">
            <v>02.04.17.266</v>
          </cell>
        </row>
        <row r="5197">
          <cell r="B5197" t="str">
            <v>TST0000546</v>
          </cell>
          <cell r="C5197" t="str">
            <v>02.04.17.273</v>
          </cell>
        </row>
        <row r="5198">
          <cell r="B5198" t="str">
            <v>TST0001025</v>
          </cell>
          <cell r="C5198" t="str">
            <v>02.04.17.280</v>
          </cell>
        </row>
        <row r="5199">
          <cell r="B5199" t="str">
            <v>TST0000547</v>
          </cell>
          <cell r="C5199" t="str">
            <v>02.04.17.281</v>
          </cell>
        </row>
        <row r="5200">
          <cell r="B5200" t="str">
            <v>TST0000548</v>
          </cell>
          <cell r="C5200" t="str">
            <v>02.04.17.282</v>
          </cell>
        </row>
        <row r="5201">
          <cell r="B5201" t="str">
            <v>TST0000549</v>
          </cell>
          <cell r="C5201" t="str">
            <v>02.04.17.289</v>
          </cell>
        </row>
        <row r="5202">
          <cell r="B5202" t="str">
            <v>TST0000550</v>
          </cell>
          <cell r="C5202" t="str">
            <v>02.04.17.294</v>
          </cell>
        </row>
        <row r="5203">
          <cell r="B5203" t="str">
            <v>TST0001033</v>
          </cell>
          <cell r="C5203" t="str">
            <v>02.04.17.297A</v>
          </cell>
        </row>
        <row r="5204">
          <cell r="B5204" t="str">
            <v>TST0001028</v>
          </cell>
          <cell r="C5204" t="str">
            <v>02.04.17.300</v>
          </cell>
        </row>
        <row r="5205">
          <cell r="B5205" t="str">
            <v>TST0000978</v>
          </cell>
          <cell r="C5205" t="str">
            <v>02.04.17.310</v>
          </cell>
        </row>
        <row r="5206">
          <cell r="B5206" t="str">
            <v>TST0000553</v>
          </cell>
          <cell r="C5206" t="str">
            <v>02.04.17.316</v>
          </cell>
        </row>
        <row r="5207">
          <cell r="B5207" t="str">
            <v>TST0001030</v>
          </cell>
          <cell r="C5207" t="str">
            <v>02.04.17.319</v>
          </cell>
        </row>
        <row r="5208">
          <cell r="B5208" t="str">
            <v>TST0000554</v>
          </cell>
          <cell r="C5208" t="str">
            <v>02.04.17.320</v>
          </cell>
        </row>
        <row r="5209">
          <cell r="B5209" t="str">
            <v>TST0000555</v>
          </cell>
          <cell r="C5209" t="str">
            <v>02.04.17.321</v>
          </cell>
        </row>
        <row r="5210">
          <cell r="B5210" t="str">
            <v>TST0000556</v>
          </cell>
          <cell r="C5210" t="str">
            <v>02.04.17.322</v>
          </cell>
        </row>
        <row r="5211">
          <cell r="B5211" t="str">
            <v>TST0001005</v>
          </cell>
          <cell r="C5211" t="str">
            <v>02.04.17.323A</v>
          </cell>
        </row>
        <row r="5212">
          <cell r="B5212" t="str">
            <v>TST0000557</v>
          </cell>
          <cell r="C5212" t="str">
            <v>02.04.17.326A</v>
          </cell>
        </row>
        <row r="5213">
          <cell r="B5213" t="str">
            <v>TST0001019</v>
          </cell>
          <cell r="C5213" t="str">
            <v>02.04.17.329</v>
          </cell>
        </row>
        <row r="5214">
          <cell r="B5214" t="str">
            <v>TST0000558</v>
          </cell>
          <cell r="C5214" t="str">
            <v>02.04.17.342</v>
          </cell>
        </row>
        <row r="5215">
          <cell r="B5215" t="str">
            <v>TST0000997</v>
          </cell>
          <cell r="C5215" t="str">
            <v>02.04.17.346</v>
          </cell>
        </row>
        <row r="5216">
          <cell r="B5216" t="str">
            <v>TST0001084</v>
          </cell>
          <cell r="C5216" t="str">
            <v>02.04.17.349</v>
          </cell>
        </row>
        <row r="5217">
          <cell r="B5217" t="str">
            <v>TST0001085</v>
          </cell>
          <cell r="C5217" t="str">
            <v>02.04.17.349A</v>
          </cell>
        </row>
        <row r="5218">
          <cell r="B5218" t="str">
            <v>TST0001091</v>
          </cell>
          <cell r="C5218" t="str">
            <v>02.04.17.350A</v>
          </cell>
        </row>
        <row r="5219">
          <cell r="B5219" t="str">
            <v>TST0001092</v>
          </cell>
          <cell r="C5219" t="str">
            <v>02.04.17.351</v>
          </cell>
        </row>
        <row r="5220">
          <cell r="B5220" t="str">
            <v>TST0001093</v>
          </cell>
          <cell r="C5220" t="str">
            <v>02.04.17.352A</v>
          </cell>
        </row>
        <row r="5221">
          <cell r="B5221" t="str">
            <v>TST0001095</v>
          </cell>
          <cell r="C5221" t="str">
            <v>02.04.17.353</v>
          </cell>
        </row>
        <row r="5222">
          <cell r="B5222" t="str">
            <v>TST0001089</v>
          </cell>
          <cell r="C5222" t="str">
            <v>02.04.17.354A</v>
          </cell>
        </row>
        <row r="5223">
          <cell r="B5223" t="str">
            <v>TST0001079</v>
          </cell>
          <cell r="C5223" t="str">
            <v>02.04.17.354B</v>
          </cell>
        </row>
        <row r="5224">
          <cell r="B5224" t="str">
            <v>TST0000999</v>
          </cell>
          <cell r="C5224" t="str">
            <v>02.04.17.359</v>
          </cell>
        </row>
        <row r="5225">
          <cell r="B5225" t="str">
            <v>TST0000559</v>
          </cell>
          <cell r="C5225" t="str">
            <v>02.04.17.363A</v>
          </cell>
        </row>
        <row r="5226">
          <cell r="B5226" t="str">
            <v>TST0000560</v>
          </cell>
          <cell r="C5226" t="str">
            <v>02.04.17.365A</v>
          </cell>
        </row>
        <row r="5227">
          <cell r="B5227" t="str">
            <v>TST0000561</v>
          </cell>
          <cell r="C5227" t="str">
            <v>02.04.17.366A</v>
          </cell>
        </row>
        <row r="5228">
          <cell r="B5228" t="str">
            <v>TST0000562</v>
          </cell>
          <cell r="C5228" t="str">
            <v>02.04.17.371</v>
          </cell>
        </row>
        <row r="5229">
          <cell r="B5229" t="str">
            <v>TST0000563</v>
          </cell>
          <cell r="C5229" t="str">
            <v>02.04.17.372</v>
          </cell>
        </row>
        <row r="5230">
          <cell r="B5230" t="str">
            <v>TST0000564</v>
          </cell>
          <cell r="C5230" t="str">
            <v>02.04.17.373</v>
          </cell>
        </row>
        <row r="5231">
          <cell r="B5231" t="str">
            <v>TST0000565</v>
          </cell>
          <cell r="C5231" t="str">
            <v>02.04.17.374</v>
          </cell>
        </row>
        <row r="5232">
          <cell r="B5232" t="str">
            <v>TST0000566</v>
          </cell>
          <cell r="C5232" t="str">
            <v>02.04.17.375</v>
          </cell>
        </row>
        <row r="5233">
          <cell r="B5233" t="str">
            <v>TST0000567</v>
          </cell>
          <cell r="C5233" t="str">
            <v>02.04.17.376</v>
          </cell>
        </row>
        <row r="5234">
          <cell r="B5234" t="str">
            <v>TST0000568</v>
          </cell>
          <cell r="C5234" t="str">
            <v>02.04.17.377</v>
          </cell>
        </row>
        <row r="5235">
          <cell r="B5235" t="str">
            <v>TST0000569</v>
          </cell>
          <cell r="C5235" t="str">
            <v>02.04.17.378</v>
          </cell>
        </row>
        <row r="5236">
          <cell r="B5236" t="str">
            <v>TST0000570</v>
          </cell>
          <cell r="C5236" t="str">
            <v>02.04.17.379</v>
          </cell>
        </row>
        <row r="5237">
          <cell r="B5237" t="str">
            <v>TST0000571</v>
          </cell>
          <cell r="C5237" t="str">
            <v>02.04.17.380</v>
          </cell>
        </row>
        <row r="5238">
          <cell r="B5238" t="str">
            <v>TST0000572</v>
          </cell>
          <cell r="C5238" t="str">
            <v>02.04.17.381</v>
          </cell>
        </row>
        <row r="5239">
          <cell r="B5239" t="str">
            <v>TST0000573</v>
          </cell>
          <cell r="C5239" t="str">
            <v>02.04.17.382</v>
          </cell>
        </row>
        <row r="5240">
          <cell r="B5240" t="str">
            <v>TST0000574</v>
          </cell>
          <cell r="C5240" t="str">
            <v>02.04.17.388</v>
          </cell>
        </row>
        <row r="5241">
          <cell r="B5241" t="str">
            <v>TST0000575</v>
          </cell>
          <cell r="C5241" t="str">
            <v>02.04.17.389</v>
          </cell>
        </row>
        <row r="5242">
          <cell r="B5242" t="str">
            <v>TST0000576</v>
          </cell>
          <cell r="C5242" t="str">
            <v>02.04.17.390</v>
          </cell>
        </row>
        <row r="5243">
          <cell r="B5243" t="str">
            <v>TST0001098</v>
          </cell>
          <cell r="C5243" t="str">
            <v>02.04.17.400</v>
          </cell>
        </row>
        <row r="5244">
          <cell r="B5244" t="str">
            <v>TST0001082</v>
          </cell>
          <cell r="C5244" t="str">
            <v>02.04.17.402</v>
          </cell>
        </row>
        <row r="5245">
          <cell r="B5245" t="str">
            <v>TST0001094</v>
          </cell>
          <cell r="C5245" t="str">
            <v>02.04.17.403A</v>
          </cell>
        </row>
        <row r="5246">
          <cell r="B5246" t="str">
            <v>TST0001087</v>
          </cell>
          <cell r="C5246" t="str">
            <v>02.04.17.404</v>
          </cell>
        </row>
        <row r="5247">
          <cell r="B5247" t="str">
            <v>TST0000577</v>
          </cell>
          <cell r="C5247" t="str">
            <v>02.04.17.406</v>
          </cell>
        </row>
        <row r="5248">
          <cell r="B5248" t="str">
            <v>TST0000578</v>
          </cell>
          <cell r="C5248" t="str">
            <v>02.04.17.407</v>
          </cell>
        </row>
        <row r="5249">
          <cell r="B5249" t="str">
            <v>TST0000579</v>
          </cell>
          <cell r="C5249" t="str">
            <v>02.04.17.408</v>
          </cell>
        </row>
        <row r="5250">
          <cell r="B5250" t="str">
            <v>TST0000580</v>
          </cell>
          <cell r="C5250" t="str">
            <v>02.04.17.415</v>
          </cell>
        </row>
        <row r="5251">
          <cell r="B5251" t="str">
            <v>TST0000581</v>
          </cell>
          <cell r="C5251" t="str">
            <v>02.04.17.427</v>
          </cell>
        </row>
        <row r="5252">
          <cell r="B5252" t="str">
            <v>TST0001080</v>
          </cell>
          <cell r="C5252" t="str">
            <v>02.04.17.429</v>
          </cell>
        </row>
        <row r="5253">
          <cell r="B5253" t="str">
            <v>TST0000583</v>
          </cell>
          <cell r="C5253" t="str">
            <v>02.04.17.431A</v>
          </cell>
        </row>
        <row r="5254">
          <cell r="B5254" t="str">
            <v>TST0001035</v>
          </cell>
          <cell r="C5254" t="str">
            <v>02.04.17.434A</v>
          </cell>
        </row>
        <row r="5255">
          <cell r="B5255" t="str">
            <v>TST0000983</v>
          </cell>
          <cell r="C5255" t="str">
            <v>02.04.17.441</v>
          </cell>
        </row>
        <row r="5256">
          <cell r="B5256" t="str">
            <v>TST0001068</v>
          </cell>
          <cell r="C5256" t="str">
            <v>02.04.17.450</v>
          </cell>
        </row>
        <row r="5257">
          <cell r="B5257" t="str">
            <v>TST0000996</v>
          </cell>
          <cell r="C5257" t="str">
            <v>02.04.17.454</v>
          </cell>
        </row>
        <row r="5258">
          <cell r="B5258" t="str">
            <v>TST0000973</v>
          </cell>
          <cell r="C5258" t="str">
            <v>02.04.17.464</v>
          </cell>
        </row>
        <row r="5259">
          <cell r="B5259" t="str">
            <v>TST0001050</v>
          </cell>
          <cell r="C5259" t="str">
            <v>02.04.17.469</v>
          </cell>
        </row>
        <row r="5260">
          <cell r="B5260" t="str">
            <v>TST0001066</v>
          </cell>
          <cell r="C5260" t="str">
            <v>02.04.17.470</v>
          </cell>
        </row>
        <row r="5261">
          <cell r="B5261" t="str">
            <v>TST0001057</v>
          </cell>
          <cell r="C5261" t="str">
            <v>02.04.17.480</v>
          </cell>
        </row>
        <row r="5262">
          <cell r="B5262" t="str">
            <v>TST0001040</v>
          </cell>
          <cell r="C5262" t="str">
            <v>02.04.17.486A</v>
          </cell>
        </row>
        <row r="5263">
          <cell r="B5263" t="str">
            <v>TST0001016</v>
          </cell>
          <cell r="C5263" t="str">
            <v>02.04.17.488</v>
          </cell>
        </row>
        <row r="5264">
          <cell r="B5264" t="str">
            <v>TST0000986</v>
          </cell>
          <cell r="C5264" t="str">
            <v>02.04.17.489</v>
          </cell>
        </row>
        <row r="5265">
          <cell r="B5265" t="str">
            <v>TST0001015</v>
          </cell>
          <cell r="C5265" t="str">
            <v>02.04.17.499</v>
          </cell>
        </row>
        <row r="5266">
          <cell r="B5266" t="str">
            <v>TST0001011</v>
          </cell>
          <cell r="C5266" t="str">
            <v>02.04.17.500</v>
          </cell>
        </row>
        <row r="5267">
          <cell r="B5267" t="str">
            <v>TST0000966</v>
          </cell>
          <cell r="C5267" t="str">
            <v>02.04.17.506</v>
          </cell>
        </row>
        <row r="5268">
          <cell r="B5268" t="str">
            <v>TST0000584</v>
          </cell>
          <cell r="C5268" t="str">
            <v>02.04.17.509</v>
          </cell>
        </row>
        <row r="5269">
          <cell r="B5269" t="str">
            <v>TST0000585</v>
          </cell>
          <cell r="C5269" t="str">
            <v>02.04.17.511</v>
          </cell>
        </row>
        <row r="5270">
          <cell r="B5270" t="str">
            <v>TST0000979</v>
          </cell>
          <cell r="C5270" t="str">
            <v>02.04.17.521</v>
          </cell>
        </row>
        <row r="5271">
          <cell r="B5271" t="str">
            <v>TST0001065</v>
          </cell>
          <cell r="C5271" t="str">
            <v>02.04.17.522</v>
          </cell>
        </row>
        <row r="5272">
          <cell r="B5272" t="str">
            <v>TST0000587</v>
          </cell>
          <cell r="C5272" t="str">
            <v>02.04.17.523</v>
          </cell>
        </row>
        <row r="5273">
          <cell r="B5273" t="str">
            <v>TST0000588</v>
          </cell>
          <cell r="C5273" t="str">
            <v>02.04.17.527</v>
          </cell>
        </row>
        <row r="5274">
          <cell r="B5274" t="str">
            <v>TST0000589</v>
          </cell>
          <cell r="C5274" t="str">
            <v>02.04.17.530</v>
          </cell>
        </row>
        <row r="5275">
          <cell r="B5275" t="str">
            <v>TST0001003</v>
          </cell>
          <cell r="C5275" t="str">
            <v>02.04.17.539</v>
          </cell>
        </row>
        <row r="5276">
          <cell r="B5276" t="str">
            <v>TST0001002</v>
          </cell>
          <cell r="C5276" t="str">
            <v>02.04.17.539A</v>
          </cell>
        </row>
        <row r="5277">
          <cell r="B5277" t="str">
            <v>TST0000590</v>
          </cell>
          <cell r="C5277" t="str">
            <v>02.04.17.539B</v>
          </cell>
        </row>
        <row r="5278">
          <cell r="B5278" t="str">
            <v>TST0000998</v>
          </cell>
          <cell r="C5278" t="str">
            <v>02.04.17.540A</v>
          </cell>
        </row>
        <row r="5279">
          <cell r="B5279" t="str">
            <v>TST0000591</v>
          </cell>
          <cell r="C5279" t="str">
            <v>02.04.17.543</v>
          </cell>
        </row>
        <row r="5280">
          <cell r="B5280" t="str">
            <v>TST0001024</v>
          </cell>
          <cell r="C5280" t="str">
            <v>02.04.17.556</v>
          </cell>
        </row>
        <row r="5281">
          <cell r="B5281" t="str">
            <v>TST0001062</v>
          </cell>
          <cell r="C5281" t="str">
            <v>02.04.17.586</v>
          </cell>
        </row>
        <row r="5282">
          <cell r="B5282" t="str">
            <v>TST0001004</v>
          </cell>
          <cell r="C5282" t="str">
            <v>02.04.17.601</v>
          </cell>
        </row>
        <row r="5283">
          <cell r="B5283" t="str">
            <v>TST0000984</v>
          </cell>
          <cell r="C5283" t="str">
            <v>02.04.17.603</v>
          </cell>
        </row>
        <row r="5284">
          <cell r="B5284" t="str">
            <v>TST0000592</v>
          </cell>
          <cell r="C5284" t="str">
            <v>02.04.17.627A</v>
          </cell>
        </row>
        <row r="5285">
          <cell r="B5285" t="str">
            <v>TST0000594</v>
          </cell>
          <cell r="C5285" t="str">
            <v>02.04.17.637</v>
          </cell>
        </row>
        <row r="5286">
          <cell r="B5286" t="str">
            <v>TST0001055</v>
          </cell>
          <cell r="C5286" t="str">
            <v>02.04.17.650</v>
          </cell>
        </row>
        <row r="5287">
          <cell r="B5287" t="str">
            <v>TST0001090</v>
          </cell>
          <cell r="C5287" t="str">
            <v>02.04.17.652</v>
          </cell>
        </row>
        <row r="5288">
          <cell r="B5288" t="str">
            <v>TST0001081</v>
          </cell>
          <cell r="C5288" t="str">
            <v>02.04.17.653</v>
          </cell>
        </row>
        <row r="5289">
          <cell r="B5289" t="str">
            <v>TST0001088</v>
          </cell>
          <cell r="C5289" t="str">
            <v>02.04.17.656</v>
          </cell>
        </row>
        <row r="5290">
          <cell r="B5290" t="str">
            <v>TST0001083</v>
          </cell>
          <cell r="C5290" t="str">
            <v>02.04.17.661</v>
          </cell>
        </row>
        <row r="5291">
          <cell r="B5291" t="str">
            <v>TST0001086</v>
          </cell>
          <cell r="C5291" t="str">
            <v>02.04.17.663A</v>
          </cell>
        </row>
        <row r="5292">
          <cell r="B5292" t="str">
            <v>TST0000985</v>
          </cell>
          <cell r="C5292" t="str">
            <v>02.04.17.675</v>
          </cell>
        </row>
        <row r="5293">
          <cell r="B5293" t="str">
            <v>TST0001063</v>
          </cell>
          <cell r="C5293" t="str">
            <v>02.04.17.678</v>
          </cell>
        </row>
        <row r="5294">
          <cell r="B5294" t="str">
            <v>TST0001000</v>
          </cell>
          <cell r="C5294" t="str">
            <v>02.04.17.678A</v>
          </cell>
        </row>
        <row r="5295">
          <cell r="B5295" t="str">
            <v>TST0000597</v>
          </cell>
          <cell r="C5295" t="str">
            <v>02.04.17.680</v>
          </cell>
        </row>
        <row r="5296">
          <cell r="B5296" t="str">
            <v>TST0001060</v>
          </cell>
          <cell r="C5296" t="str">
            <v>02.04.17.681</v>
          </cell>
        </row>
        <row r="5297">
          <cell r="B5297" t="str">
            <v>TST0001013</v>
          </cell>
          <cell r="C5297" t="str">
            <v>02.04.17.685</v>
          </cell>
        </row>
        <row r="5298">
          <cell r="B5298" t="str">
            <v>TST0001054</v>
          </cell>
          <cell r="C5298" t="str">
            <v>02.04.17.687</v>
          </cell>
        </row>
        <row r="5299">
          <cell r="B5299" t="str">
            <v>TST0000969</v>
          </cell>
          <cell r="C5299" t="str">
            <v>02.04.17.695</v>
          </cell>
        </row>
        <row r="5300">
          <cell r="B5300" t="str">
            <v>TST0001046</v>
          </cell>
          <cell r="C5300" t="str">
            <v>02.04.17.700</v>
          </cell>
        </row>
        <row r="5301">
          <cell r="B5301" t="str">
            <v>TST0000995</v>
          </cell>
          <cell r="C5301" t="str">
            <v>02.04.17.706</v>
          </cell>
        </row>
        <row r="5302">
          <cell r="B5302" t="str">
            <v>TST0001061</v>
          </cell>
          <cell r="C5302" t="str">
            <v>02.04.17.708A</v>
          </cell>
        </row>
        <row r="5303">
          <cell r="B5303" t="str">
            <v>TST0000975</v>
          </cell>
          <cell r="C5303" t="str">
            <v>02.04.17.720</v>
          </cell>
        </row>
        <row r="5304">
          <cell r="B5304" t="str">
            <v>TST0001099</v>
          </cell>
          <cell r="C5304" t="str">
            <v>02.04.17.730</v>
          </cell>
        </row>
        <row r="5305">
          <cell r="B5305" t="str">
            <v>TST0000599</v>
          </cell>
          <cell r="C5305" t="str">
            <v>02.04.17.732</v>
          </cell>
        </row>
        <row r="5306">
          <cell r="B5306" t="str">
            <v>TST0000600</v>
          </cell>
          <cell r="C5306" t="str">
            <v>02.04.17.733</v>
          </cell>
        </row>
        <row r="5307">
          <cell r="B5307" t="str">
            <v>TST0001048</v>
          </cell>
          <cell r="C5307" t="str">
            <v>02.04.17.746</v>
          </cell>
        </row>
        <row r="5308">
          <cell r="B5308" t="str">
            <v>TST0001064</v>
          </cell>
          <cell r="C5308" t="str">
            <v>02.04.17.757</v>
          </cell>
        </row>
        <row r="5309">
          <cell r="B5309" t="str">
            <v>TST0000602</v>
          </cell>
          <cell r="C5309" t="str">
            <v>02.04.17.779</v>
          </cell>
        </row>
        <row r="5310">
          <cell r="B5310" t="str">
            <v>TST0001049</v>
          </cell>
          <cell r="C5310" t="str">
            <v>02.04.17.783A</v>
          </cell>
        </row>
        <row r="5311">
          <cell r="B5311" t="str">
            <v>TST0001045</v>
          </cell>
          <cell r="C5311" t="str">
            <v>02.04.17.802A</v>
          </cell>
        </row>
        <row r="5312">
          <cell r="B5312" t="str">
            <v>TST0001071</v>
          </cell>
          <cell r="C5312" t="str">
            <v>02.04.17.810</v>
          </cell>
        </row>
        <row r="5313">
          <cell r="B5313" t="str">
            <v>TST0001070</v>
          </cell>
          <cell r="C5313" t="str">
            <v>02.04.17.813</v>
          </cell>
        </row>
        <row r="5314">
          <cell r="B5314" t="str">
            <v>TST0000605</v>
          </cell>
          <cell r="C5314" t="str">
            <v>02.04.17.821</v>
          </cell>
        </row>
        <row r="5315">
          <cell r="B5315" t="str">
            <v>TST0000989</v>
          </cell>
          <cell r="C5315" t="str">
            <v>02.04.17.821A</v>
          </cell>
        </row>
        <row r="5316">
          <cell r="B5316" t="str">
            <v>TST0000606</v>
          </cell>
          <cell r="C5316" t="str">
            <v>02.04.17.842</v>
          </cell>
        </row>
        <row r="5317">
          <cell r="B5317" t="str">
            <v>TST0001027</v>
          </cell>
          <cell r="C5317" t="str">
            <v>02.04.17.849</v>
          </cell>
        </row>
        <row r="5318">
          <cell r="B5318" t="str">
            <v>TST0001034</v>
          </cell>
          <cell r="C5318" t="str">
            <v>02.04.17.850</v>
          </cell>
        </row>
        <row r="5319">
          <cell r="B5319" t="str">
            <v>TST0001053</v>
          </cell>
          <cell r="C5319" t="str">
            <v>02.04.17.854</v>
          </cell>
        </row>
        <row r="5320">
          <cell r="B5320" t="str">
            <v>TST0000607</v>
          </cell>
          <cell r="C5320" t="str">
            <v>02.04.17.855</v>
          </cell>
        </row>
        <row r="5321">
          <cell r="B5321" t="str">
            <v>TST0000608</v>
          </cell>
          <cell r="C5321" t="str">
            <v>02.04.17.856A</v>
          </cell>
        </row>
        <row r="5322">
          <cell r="B5322" t="str">
            <v>TST0000609</v>
          </cell>
          <cell r="C5322" t="str">
            <v>02.04.17.857</v>
          </cell>
        </row>
        <row r="5323">
          <cell r="B5323" t="str">
            <v>TST0000992</v>
          </cell>
          <cell r="C5323" t="str">
            <v>02.04.17.860</v>
          </cell>
        </row>
        <row r="5324">
          <cell r="B5324" t="str">
            <v>TST0000993</v>
          </cell>
          <cell r="C5324" t="str">
            <v>02.04.17.861</v>
          </cell>
        </row>
        <row r="5325">
          <cell r="B5325" t="str">
            <v>TST0000610</v>
          </cell>
          <cell r="C5325" t="str">
            <v>02.04.17.864</v>
          </cell>
        </row>
        <row r="5326">
          <cell r="B5326" t="str">
            <v>TST0001021</v>
          </cell>
          <cell r="C5326" t="str">
            <v>02.04.17.867A</v>
          </cell>
        </row>
        <row r="5327">
          <cell r="B5327" t="str">
            <v>TST0001017</v>
          </cell>
          <cell r="C5327" t="str">
            <v>02.04.17.868</v>
          </cell>
        </row>
        <row r="5328">
          <cell r="B5328" t="str">
            <v>TST0000987</v>
          </cell>
          <cell r="C5328" t="str">
            <v>02.04.17.870A</v>
          </cell>
        </row>
        <row r="5329">
          <cell r="B5329" t="str">
            <v>TST0000611</v>
          </cell>
          <cell r="C5329" t="str">
            <v>02.04.17.871</v>
          </cell>
        </row>
        <row r="5330">
          <cell r="B5330" t="str">
            <v>TST0001032</v>
          </cell>
          <cell r="C5330" t="str">
            <v>02.04.17.872</v>
          </cell>
        </row>
        <row r="5331">
          <cell r="B5331" t="str">
            <v>TST0001031</v>
          </cell>
          <cell r="C5331" t="str">
            <v>02.04.17.872A</v>
          </cell>
        </row>
        <row r="5332">
          <cell r="B5332" t="str">
            <v>TST0000991</v>
          </cell>
          <cell r="C5332" t="str">
            <v>02.04.17.879</v>
          </cell>
        </row>
        <row r="5333">
          <cell r="B5333" t="str">
            <v>TST0000612</v>
          </cell>
          <cell r="C5333" t="str">
            <v>02.04.17.883</v>
          </cell>
        </row>
        <row r="5334">
          <cell r="B5334" t="str">
            <v>TST0000613</v>
          </cell>
          <cell r="C5334" t="str">
            <v>02.04.17.884</v>
          </cell>
        </row>
        <row r="5335">
          <cell r="B5335" t="str">
            <v>TST0001042</v>
          </cell>
          <cell r="C5335" t="str">
            <v>02.04.17.885</v>
          </cell>
        </row>
        <row r="5336">
          <cell r="B5336" t="str">
            <v>TST0000982</v>
          </cell>
          <cell r="C5336" t="str">
            <v>02.04.17.886</v>
          </cell>
        </row>
        <row r="5337">
          <cell r="B5337" t="str">
            <v>TST0001052</v>
          </cell>
          <cell r="C5337" t="str">
            <v>02.04.17.888</v>
          </cell>
        </row>
        <row r="5338">
          <cell r="B5338" t="str">
            <v>TST0001022</v>
          </cell>
          <cell r="C5338" t="str">
            <v>02.04.17.889</v>
          </cell>
        </row>
        <row r="5339">
          <cell r="B5339" t="str">
            <v>TST0000614</v>
          </cell>
          <cell r="C5339" t="str">
            <v>02.04.17.890</v>
          </cell>
        </row>
        <row r="5340">
          <cell r="B5340" t="str">
            <v>TST0000615</v>
          </cell>
          <cell r="C5340" t="str">
            <v>02.04.17.898</v>
          </cell>
        </row>
        <row r="5341">
          <cell r="B5341" t="str">
            <v>TST0001041</v>
          </cell>
          <cell r="C5341" t="str">
            <v>02.04.17.910</v>
          </cell>
        </row>
        <row r="5342">
          <cell r="B5342" t="str">
            <v>TST0000616</v>
          </cell>
          <cell r="C5342" t="str">
            <v>02.04.17.912</v>
          </cell>
        </row>
        <row r="5343">
          <cell r="B5343" t="str">
            <v>TST0000617</v>
          </cell>
          <cell r="C5343" t="str">
            <v>02.04.17.913</v>
          </cell>
        </row>
        <row r="5344">
          <cell r="B5344" t="str">
            <v>TST0000618</v>
          </cell>
          <cell r="C5344" t="str">
            <v>02.04.17.919</v>
          </cell>
        </row>
        <row r="5345">
          <cell r="B5345" t="str">
            <v>TST0001072</v>
          </cell>
          <cell r="C5345" t="str">
            <v>02.04.17.927A</v>
          </cell>
        </row>
        <row r="5346">
          <cell r="B5346" t="str">
            <v>TST0000968</v>
          </cell>
          <cell r="C5346" t="str">
            <v>02.04.17.937A</v>
          </cell>
        </row>
        <row r="5347">
          <cell r="B5347" t="str">
            <v>TST0000964</v>
          </cell>
          <cell r="C5347" t="str">
            <v>02.04.17.939</v>
          </cell>
        </row>
        <row r="5348">
          <cell r="B5348" t="str">
            <v>TST0000619</v>
          </cell>
          <cell r="C5348" t="str">
            <v>02.04.17.940</v>
          </cell>
        </row>
        <row r="5349">
          <cell r="B5349" t="str">
            <v>TST0000620</v>
          </cell>
          <cell r="C5349" t="str">
            <v>02.04.17.945</v>
          </cell>
        </row>
        <row r="5350">
          <cell r="B5350" t="str">
            <v>TST0000974</v>
          </cell>
          <cell r="C5350" t="str">
            <v>02.04.17.950</v>
          </cell>
        </row>
        <row r="5351">
          <cell r="B5351" t="str">
            <v>TST0000621</v>
          </cell>
          <cell r="C5351" t="str">
            <v>02.04.17.951</v>
          </cell>
        </row>
        <row r="5352">
          <cell r="B5352" t="str">
            <v>TST0000967</v>
          </cell>
          <cell r="C5352" t="str">
            <v>02.04.17.957</v>
          </cell>
        </row>
        <row r="5353">
          <cell r="B5353" t="str">
            <v>TST0001001</v>
          </cell>
          <cell r="C5353" t="str">
            <v>02.04.17.972</v>
          </cell>
        </row>
        <row r="5354">
          <cell r="B5354" t="str">
            <v>TST0001044</v>
          </cell>
          <cell r="C5354" t="str">
            <v>02.04.17.973</v>
          </cell>
        </row>
        <row r="5355">
          <cell r="B5355" t="str">
            <v>TST0000622</v>
          </cell>
          <cell r="C5355" t="str">
            <v>02.04.17.977</v>
          </cell>
        </row>
        <row r="5356">
          <cell r="B5356" t="str">
            <v>TST0000623</v>
          </cell>
          <cell r="C5356" t="str">
            <v>02.04.17.981</v>
          </cell>
        </row>
        <row r="5357">
          <cell r="B5357" t="str">
            <v>TST0000970</v>
          </cell>
          <cell r="C5357" t="str">
            <v>02.04.17.985</v>
          </cell>
        </row>
        <row r="5358">
          <cell r="B5358" t="str">
            <v>TST0000624</v>
          </cell>
          <cell r="C5358" t="str">
            <v>02.04.17.987</v>
          </cell>
        </row>
        <row r="5359">
          <cell r="B5359" t="str">
            <v>TST0001010</v>
          </cell>
          <cell r="C5359" t="str">
            <v>02.04.17.992</v>
          </cell>
        </row>
        <row r="5360">
          <cell r="B5360" t="str">
            <v>TST0001056</v>
          </cell>
          <cell r="C5360" t="str">
            <v>02.04.17.993</v>
          </cell>
        </row>
        <row r="5361">
          <cell r="B5361" t="str">
            <v>TST0001096</v>
          </cell>
          <cell r="C5361" t="str">
            <v>02.04.17.995A</v>
          </cell>
        </row>
        <row r="5362">
          <cell r="B5362" t="str">
            <v>TST0001051</v>
          </cell>
          <cell r="C5362" t="str">
            <v>02.04.17.999</v>
          </cell>
        </row>
        <row r="5363">
          <cell r="B5363" t="str">
            <v>TST0000625</v>
          </cell>
          <cell r="C5363" t="str">
            <v>02.04.18.089</v>
          </cell>
        </row>
        <row r="5364">
          <cell r="B5364" t="str">
            <v>TST0000626</v>
          </cell>
          <cell r="C5364" t="str">
            <v>02.04.18.090</v>
          </cell>
        </row>
        <row r="5365">
          <cell r="B5365" t="str">
            <v>TST0001260</v>
          </cell>
          <cell r="C5365" t="str">
            <v>02.04.19.002</v>
          </cell>
        </row>
        <row r="5366">
          <cell r="B5366" t="str">
            <v>TST0001259</v>
          </cell>
          <cell r="C5366" t="str">
            <v>02.04.19.003</v>
          </cell>
        </row>
        <row r="5367">
          <cell r="B5367" t="str">
            <v>TST0001258</v>
          </cell>
          <cell r="C5367" t="str">
            <v>02.04.19.004</v>
          </cell>
        </row>
        <row r="5368">
          <cell r="B5368" t="str">
            <v>TST0000856</v>
          </cell>
          <cell r="C5368" t="str">
            <v>02.04.20.002</v>
          </cell>
        </row>
        <row r="5369">
          <cell r="B5369" t="str">
            <v>TST0000627</v>
          </cell>
          <cell r="C5369" t="str">
            <v>02.04.20.009</v>
          </cell>
        </row>
        <row r="5370">
          <cell r="B5370" t="str">
            <v>TST0000898</v>
          </cell>
          <cell r="C5370" t="str">
            <v>02.04.20.016</v>
          </cell>
        </row>
        <row r="5371">
          <cell r="B5371" t="str">
            <v>TST0000854</v>
          </cell>
          <cell r="C5371" t="str">
            <v>02.04.20.018</v>
          </cell>
        </row>
        <row r="5372">
          <cell r="B5372" t="str">
            <v>TST0000628</v>
          </cell>
          <cell r="C5372" t="str">
            <v>02.04.20.027</v>
          </cell>
        </row>
        <row r="5373">
          <cell r="B5373" t="str">
            <v>TST0000629</v>
          </cell>
          <cell r="C5373" t="str">
            <v>02.04.20.028</v>
          </cell>
        </row>
        <row r="5374">
          <cell r="B5374" t="str">
            <v>TST0000907</v>
          </cell>
          <cell r="C5374" t="str">
            <v>02.04.20.029</v>
          </cell>
        </row>
        <row r="5375">
          <cell r="B5375" t="str">
            <v>TST0000878</v>
          </cell>
          <cell r="C5375" t="str">
            <v>02.04.20.034A</v>
          </cell>
        </row>
        <row r="5376">
          <cell r="B5376" t="str">
            <v>TST0000894</v>
          </cell>
          <cell r="C5376" t="str">
            <v>02.04.20.035</v>
          </cell>
        </row>
        <row r="5377">
          <cell r="B5377" t="str">
            <v>TST0000847</v>
          </cell>
          <cell r="C5377" t="str">
            <v>02.04.20.038</v>
          </cell>
        </row>
        <row r="5378">
          <cell r="B5378" t="str">
            <v>TST0000869</v>
          </cell>
          <cell r="C5378" t="str">
            <v>02.04.20.045</v>
          </cell>
        </row>
        <row r="5379">
          <cell r="B5379" t="str">
            <v>TST0000922</v>
          </cell>
          <cell r="C5379" t="str">
            <v>02.04.20.046</v>
          </cell>
        </row>
        <row r="5380">
          <cell r="B5380" t="str">
            <v>TST0000893</v>
          </cell>
          <cell r="C5380" t="str">
            <v>02.04.20.050</v>
          </cell>
        </row>
        <row r="5381">
          <cell r="B5381" t="str">
            <v>TST0000630</v>
          </cell>
          <cell r="C5381" t="str">
            <v>02.04.20.053</v>
          </cell>
        </row>
        <row r="5382">
          <cell r="B5382" t="str">
            <v>TST0000870</v>
          </cell>
          <cell r="C5382" t="str">
            <v>02.04.20.057</v>
          </cell>
        </row>
        <row r="5383">
          <cell r="B5383" t="str">
            <v>TST0000906</v>
          </cell>
          <cell r="C5383" t="str">
            <v>02.04.20.059</v>
          </cell>
        </row>
        <row r="5384">
          <cell r="B5384" t="str">
            <v>TST0000871</v>
          </cell>
          <cell r="C5384" t="str">
            <v>02.04.20.060</v>
          </cell>
        </row>
        <row r="5385">
          <cell r="B5385" t="str">
            <v>TST0000808</v>
          </cell>
          <cell r="C5385" t="str">
            <v>02.04.20.061</v>
          </cell>
        </row>
        <row r="5386">
          <cell r="B5386" t="str">
            <v>TST0000910</v>
          </cell>
          <cell r="C5386" t="str">
            <v>02.04.20.062</v>
          </cell>
        </row>
        <row r="5387">
          <cell r="B5387" t="str">
            <v>TST0000631</v>
          </cell>
          <cell r="C5387" t="str">
            <v>02.04.20.071A</v>
          </cell>
        </row>
        <row r="5388">
          <cell r="B5388" t="str">
            <v>TST0000845</v>
          </cell>
          <cell r="C5388" t="str">
            <v>02.04.20.072</v>
          </cell>
        </row>
        <row r="5389">
          <cell r="B5389" t="str">
            <v>TST0000840</v>
          </cell>
          <cell r="C5389" t="str">
            <v>02.04.20.073</v>
          </cell>
        </row>
        <row r="5390">
          <cell r="B5390" t="str">
            <v>TST0000632</v>
          </cell>
          <cell r="C5390" t="str">
            <v>02.04.20.074</v>
          </cell>
        </row>
        <row r="5391">
          <cell r="B5391" t="str">
            <v>TST0000633</v>
          </cell>
          <cell r="C5391" t="str">
            <v>02.04.20.075</v>
          </cell>
        </row>
        <row r="5392">
          <cell r="B5392" t="str">
            <v>TST0000816</v>
          </cell>
          <cell r="C5392" t="str">
            <v>02.04.20.076</v>
          </cell>
        </row>
        <row r="5393">
          <cell r="B5393" t="str">
            <v>TST0000884</v>
          </cell>
          <cell r="C5393" t="str">
            <v>02.04.20.079</v>
          </cell>
        </row>
        <row r="5394">
          <cell r="B5394" t="str">
            <v>TST0000634</v>
          </cell>
          <cell r="C5394" t="str">
            <v>02.04.20.083</v>
          </cell>
        </row>
        <row r="5395">
          <cell r="B5395" t="str">
            <v>TST0000890</v>
          </cell>
          <cell r="C5395" t="str">
            <v>02.04.20.086</v>
          </cell>
        </row>
        <row r="5396">
          <cell r="B5396" t="str">
            <v>TST0000891</v>
          </cell>
          <cell r="C5396" t="str">
            <v>02.04.20.087</v>
          </cell>
        </row>
        <row r="5397">
          <cell r="B5397" t="str">
            <v>TST0000886</v>
          </cell>
          <cell r="C5397" t="str">
            <v>02.04.20.091</v>
          </cell>
        </row>
        <row r="5398">
          <cell r="B5398" t="str">
            <v>TST0000852</v>
          </cell>
          <cell r="C5398" t="str">
            <v>02.04.20.092</v>
          </cell>
        </row>
        <row r="5399">
          <cell r="B5399" t="str">
            <v>TST0000860</v>
          </cell>
          <cell r="C5399" t="str">
            <v>02.04.20.093</v>
          </cell>
        </row>
        <row r="5400">
          <cell r="B5400" t="str">
            <v>TST0000635</v>
          </cell>
          <cell r="C5400" t="str">
            <v>02.04.20.095</v>
          </cell>
        </row>
        <row r="5401">
          <cell r="B5401" t="str">
            <v>TST0000636</v>
          </cell>
          <cell r="C5401" t="str">
            <v>02.04.20.106</v>
          </cell>
        </row>
        <row r="5402">
          <cell r="B5402" t="str">
            <v>TST0000637</v>
          </cell>
          <cell r="C5402" t="str">
            <v>02.04.20.110</v>
          </cell>
        </row>
        <row r="5403">
          <cell r="B5403" t="str">
            <v>TST0000638</v>
          </cell>
          <cell r="C5403" t="str">
            <v>02.04.20.111</v>
          </cell>
        </row>
        <row r="5404">
          <cell r="B5404" t="str">
            <v>TST0000639</v>
          </cell>
          <cell r="C5404" t="str">
            <v>02.04.20.119</v>
          </cell>
        </row>
        <row r="5405">
          <cell r="B5405" t="str">
            <v>TST0000640</v>
          </cell>
          <cell r="C5405" t="str">
            <v>02.04.20.120</v>
          </cell>
        </row>
        <row r="5406">
          <cell r="B5406" t="str">
            <v>TST0000929</v>
          </cell>
          <cell r="C5406" t="str">
            <v>02.04.20.126</v>
          </cell>
        </row>
        <row r="5407">
          <cell r="B5407" t="str">
            <v>TST0000641</v>
          </cell>
          <cell r="C5407" t="str">
            <v>02.04.20.128</v>
          </cell>
        </row>
        <row r="5408">
          <cell r="B5408" t="str">
            <v>TST0000642</v>
          </cell>
          <cell r="C5408" t="str">
            <v>02.04.20.130</v>
          </cell>
        </row>
        <row r="5409">
          <cell r="B5409" t="str">
            <v>TST0000862</v>
          </cell>
          <cell r="C5409" t="str">
            <v>02.04.20.132</v>
          </cell>
        </row>
        <row r="5410">
          <cell r="B5410" t="str">
            <v>TST0000643</v>
          </cell>
          <cell r="C5410" t="str">
            <v>02.04.20.133</v>
          </cell>
        </row>
        <row r="5411">
          <cell r="B5411" t="str">
            <v>TST0000911</v>
          </cell>
          <cell r="C5411" t="str">
            <v>02.04.20.134</v>
          </cell>
        </row>
        <row r="5412">
          <cell r="B5412" t="str">
            <v>TST0000823</v>
          </cell>
          <cell r="C5412" t="str">
            <v>02.04.20.135</v>
          </cell>
        </row>
        <row r="5413">
          <cell r="B5413" t="str">
            <v>TST0000644</v>
          </cell>
          <cell r="C5413" t="str">
            <v>02.04.20.136</v>
          </cell>
        </row>
        <row r="5414">
          <cell r="B5414" t="str">
            <v>TST0000645</v>
          </cell>
          <cell r="C5414" t="str">
            <v>02.04.20.145</v>
          </cell>
        </row>
        <row r="5415">
          <cell r="B5415" t="str">
            <v>TST0000916</v>
          </cell>
          <cell r="C5415" t="str">
            <v>02.04.20.147</v>
          </cell>
        </row>
        <row r="5416">
          <cell r="B5416" t="str">
            <v>TST0000915</v>
          </cell>
          <cell r="C5416" t="str">
            <v>02.04.20.148</v>
          </cell>
        </row>
        <row r="5417">
          <cell r="B5417" t="str">
            <v>TST0000914</v>
          </cell>
          <cell r="C5417" t="str">
            <v>02.04.20.149</v>
          </cell>
        </row>
        <row r="5418">
          <cell r="B5418" t="str">
            <v>TST0000913</v>
          </cell>
          <cell r="C5418" t="str">
            <v>02.04.20.150</v>
          </cell>
        </row>
        <row r="5419">
          <cell r="B5419" t="str">
            <v>TST0000819</v>
          </cell>
          <cell r="C5419" t="str">
            <v>02.04.20.151</v>
          </cell>
        </row>
        <row r="5420">
          <cell r="B5420" t="str">
            <v>TST0000857</v>
          </cell>
          <cell r="C5420" t="str">
            <v>02.04.20.153</v>
          </cell>
        </row>
        <row r="5421">
          <cell r="B5421" t="str">
            <v>TST0000892</v>
          </cell>
          <cell r="C5421" t="str">
            <v>02.04.20.154</v>
          </cell>
        </row>
        <row r="5422">
          <cell r="B5422" t="str">
            <v>TST0000909</v>
          </cell>
          <cell r="C5422" t="str">
            <v>02.04.20.155</v>
          </cell>
        </row>
        <row r="5423">
          <cell r="B5423" t="str">
            <v>TST0000865</v>
          </cell>
          <cell r="C5423" t="str">
            <v>02.04.20.156</v>
          </cell>
        </row>
        <row r="5424">
          <cell r="B5424" t="str">
            <v>TST0000835</v>
          </cell>
          <cell r="C5424" t="str">
            <v>02.04.20.157</v>
          </cell>
        </row>
        <row r="5425">
          <cell r="B5425" t="str">
            <v>TST0000834</v>
          </cell>
          <cell r="C5425" t="str">
            <v>02.04.20.158</v>
          </cell>
        </row>
        <row r="5426">
          <cell r="B5426" t="str">
            <v>TST0000864</v>
          </cell>
          <cell r="C5426" t="str">
            <v>02.04.20.159</v>
          </cell>
        </row>
        <row r="5427">
          <cell r="B5427" t="str">
            <v>TST0000882</v>
          </cell>
          <cell r="C5427" t="str">
            <v>02.04.20.161</v>
          </cell>
        </row>
        <row r="5428">
          <cell r="B5428" t="str">
            <v>TST0000932</v>
          </cell>
          <cell r="C5428" t="str">
            <v>02.04.20.162</v>
          </cell>
        </row>
        <row r="5429">
          <cell r="B5429" t="str">
            <v>TST0000934</v>
          </cell>
          <cell r="C5429" t="str">
            <v>02.04.20.163</v>
          </cell>
        </row>
        <row r="5430">
          <cell r="B5430" t="str">
            <v>TST0000809</v>
          </cell>
          <cell r="C5430" t="str">
            <v>02.04.20.166</v>
          </cell>
        </row>
        <row r="5431">
          <cell r="B5431" t="str">
            <v>TST0000939</v>
          </cell>
          <cell r="C5431" t="str">
            <v>02.04.20.170</v>
          </cell>
        </row>
        <row r="5432">
          <cell r="B5432" t="str">
            <v>TST0000646</v>
          </cell>
          <cell r="C5432" t="str">
            <v>02.04.20.178</v>
          </cell>
        </row>
        <row r="5433">
          <cell r="B5433" t="str">
            <v>TST0000904</v>
          </cell>
          <cell r="C5433" t="str">
            <v>02.04.20.180</v>
          </cell>
        </row>
        <row r="5434">
          <cell r="B5434" t="str">
            <v>TST0000647</v>
          </cell>
          <cell r="C5434" t="str">
            <v>02.04.20.187</v>
          </cell>
        </row>
        <row r="5435">
          <cell r="B5435" t="str">
            <v>TST0000917</v>
          </cell>
          <cell r="C5435" t="str">
            <v>02.04.20.192</v>
          </cell>
        </row>
        <row r="5436">
          <cell r="B5436" t="str">
            <v>TST0000818</v>
          </cell>
          <cell r="C5436" t="str">
            <v>02.04.20.193</v>
          </cell>
        </row>
        <row r="5437">
          <cell r="B5437" t="str">
            <v>TST0000896</v>
          </cell>
          <cell r="C5437" t="str">
            <v>02.04.20.194</v>
          </cell>
        </row>
        <row r="5438">
          <cell r="B5438" t="str">
            <v>TST0000858</v>
          </cell>
          <cell r="C5438" t="str">
            <v>02.04.20.195</v>
          </cell>
        </row>
        <row r="5439">
          <cell r="B5439" t="str">
            <v>TST0000842</v>
          </cell>
          <cell r="C5439" t="str">
            <v>02.04.20.196</v>
          </cell>
        </row>
        <row r="5440">
          <cell r="B5440" t="str">
            <v>TST0000885</v>
          </cell>
          <cell r="C5440" t="str">
            <v>02.04.20.197</v>
          </cell>
        </row>
        <row r="5441">
          <cell r="B5441" t="str">
            <v>TST0000920</v>
          </cell>
          <cell r="C5441" t="str">
            <v>02.04.20.198</v>
          </cell>
        </row>
        <row r="5442">
          <cell r="B5442" t="str">
            <v>TST0000897</v>
          </cell>
          <cell r="C5442" t="str">
            <v>02.04.20.203</v>
          </cell>
        </row>
        <row r="5443">
          <cell r="B5443" t="str">
            <v>TST0000648</v>
          </cell>
          <cell r="C5443" t="str">
            <v>02.04.20.204</v>
          </cell>
        </row>
        <row r="5444">
          <cell r="B5444" t="str">
            <v>TST0000649</v>
          </cell>
          <cell r="C5444" t="str">
            <v>02.04.20.206</v>
          </cell>
        </row>
        <row r="5445">
          <cell r="B5445" t="str">
            <v>TST0000848</v>
          </cell>
          <cell r="C5445" t="str">
            <v>02.04.20.218</v>
          </cell>
        </row>
        <row r="5446">
          <cell r="B5446" t="str">
            <v>TST0000650</v>
          </cell>
          <cell r="C5446" t="str">
            <v>02.04.20.219</v>
          </cell>
        </row>
        <row r="5447">
          <cell r="B5447" t="str">
            <v>TST0000651</v>
          </cell>
          <cell r="C5447" t="str">
            <v>02.04.20.220</v>
          </cell>
        </row>
        <row r="5448">
          <cell r="B5448" t="str">
            <v>TST0000921</v>
          </cell>
          <cell r="C5448" t="str">
            <v>02.04.20.226</v>
          </cell>
        </row>
        <row r="5449">
          <cell r="B5449" t="str">
            <v>TST0000919</v>
          </cell>
          <cell r="C5449" t="str">
            <v>02.04.20.230</v>
          </cell>
        </row>
        <row r="5450">
          <cell r="B5450" t="str">
            <v>TST0000652</v>
          </cell>
          <cell r="C5450" t="str">
            <v>02.04.20.231</v>
          </cell>
        </row>
        <row r="5451">
          <cell r="B5451" t="str">
            <v>TST0000653</v>
          </cell>
          <cell r="C5451" t="str">
            <v>02.04.20.232</v>
          </cell>
        </row>
        <row r="5452">
          <cell r="B5452" t="str">
            <v>TST0000850</v>
          </cell>
          <cell r="C5452" t="str">
            <v>02.04.20.236</v>
          </cell>
        </row>
        <row r="5453">
          <cell r="B5453" t="str">
            <v>TST0000923</v>
          </cell>
          <cell r="C5453" t="str">
            <v>02.04.20.239</v>
          </cell>
        </row>
        <row r="5454">
          <cell r="B5454" t="str">
            <v>TST0000654</v>
          </cell>
          <cell r="C5454" t="str">
            <v>02.04.20.240</v>
          </cell>
        </row>
        <row r="5455">
          <cell r="B5455" t="str">
            <v>TST0000855</v>
          </cell>
          <cell r="C5455" t="str">
            <v>02.04.20.242</v>
          </cell>
        </row>
        <row r="5456">
          <cell r="B5456" t="str">
            <v>TST0000655</v>
          </cell>
          <cell r="C5456" t="str">
            <v>02.04.20.243</v>
          </cell>
        </row>
        <row r="5457">
          <cell r="B5457" t="str">
            <v>TST0000656</v>
          </cell>
          <cell r="C5457" t="str">
            <v>02.04.20.245</v>
          </cell>
        </row>
        <row r="5458">
          <cell r="B5458" t="str">
            <v>TST0000926</v>
          </cell>
          <cell r="C5458" t="str">
            <v>02.04.20.246</v>
          </cell>
        </row>
        <row r="5459">
          <cell r="B5459" t="str">
            <v>TST0000657</v>
          </cell>
          <cell r="C5459" t="str">
            <v>02.04.20.249</v>
          </cell>
        </row>
        <row r="5460">
          <cell r="B5460" t="str">
            <v>TST0000925</v>
          </cell>
          <cell r="C5460" t="str">
            <v>02.04.20.262</v>
          </cell>
        </row>
        <row r="5461">
          <cell r="B5461" t="str">
            <v>TST0000658</v>
          </cell>
          <cell r="C5461" t="str">
            <v>02.04.20.263</v>
          </cell>
        </row>
        <row r="5462">
          <cell r="B5462" t="str">
            <v>TST0000659</v>
          </cell>
          <cell r="C5462" t="str">
            <v>02.04.20.269</v>
          </cell>
        </row>
        <row r="5463">
          <cell r="B5463" t="str">
            <v>TST0000660</v>
          </cell>
          <cell r="C5463" t="str">
            <v>02.04.20.270</v>
          </cell>
        </row>
        <row r="5464">
          <cell r="B5464" t="str">
            <v>TST0000868</v>
          </cell>
          <cell r="C5464" t="str">
            <v>02.04.20.275</v>
          </cell>
        </row>
        <row r="5465">
          <cell r="B5465" t="str">
            <v>TST0000661</v>
          </cell>
          <cell r="C5465" t="str">
            <v>02.04.20.276</v>
          </cell>
        </row>
        <row r="5466">
          <cell r="B5466" t="str">
            <v>TST0000662</v>
          </cell>
          <cell r="C5466" t="str">
            <v>02.04.20.285</v>
          </cell>
        </row>
        <row r="5467">
          <cell r="B5467" t="str">
            <v>TST0000853</v>
          </cell>
          <cell r="C5467" t="str">
            <v>02.04.20.291</v>
          </cell>
        </row>
        <row r="5468">
          <cell r="B5468" t="str">
            <v>TST0000866</v>
          </cell>
          <cell r="C5468" t="str">
            <v>02.04.20.296</v>
          </cell>
        </row>
        <row r="5469">
          <cell r="B5469" t="str">
            <v>TST0000663</v>
          </cell>
          <cell r="C5469" t="str">
            <v>02.04.20.298</v>
          </cell>
        </row>
        <row r="5470">
          <cell r="B5470" t="str">
            <v>TST0000664</v>
          </cell>
          <cell r="C5470" t="str">
            <v>02.04.20.307</v>
          </cell>
        </row>
        <row r="5471">
          <cell r="B5471" t="str">
            <v>TST0000665</v>
          </cell>
          <cell r="C5471" t="str">
            <v>02.04.20.308</v>
          </cell>
        </row>
        <row r="5472">
          <cell r="B5472" t="str">
            <v>TST0000666</v>
          </cell>
          <cell r="C5472" t="str">
            <v>02.04.20.309</v>
          </cell>
        </row>
        <row r="5473">
          <cell r="B5473" t="str">
            <v>TST0000667</v>
          </cell>
          <cell r="C5473" t="str">
            <v>02.04.20.310</v>
          </cell>
        </row>
        <row r="5474">
          <cell r="B5474" t="str">
            <v>TST0000668</v>
          </cell>
          <cell r="C5474" t="str">
            <v>02.04.20.312</v>
          </cell>
        </row>
        <row r="5475">
          <cell r="B5475" t="str">
            <v>TST0000669</v>
          </cell>
          <cell r="C5475" t="str">
            <v>02.04.20.313</v>
          </cell>
        </row>
        <row r="5476">
          <cell r="B5476" t="str">
            <v>TST0000670</v>
          </cell>
          <cell r="C5476" t="str">
            <v>02.04.20.315</v>
          </cell>
        </row>
        <row r="5477">
          <cell r="B5477" t="str">
            <v>TST0000671</v>
          </cell>
          <cell r="C5477" t="str">
            <v>02.04.20.318</v>
          </cell>
        </row>
        <row r="5478">
          <cell r="B5478" t="str">
            <v>TST0000672</v>
          </cell>
          <cell r="C5478" t="str">
            <v>02.04.20.319</v>
          </cell>
        </row>
        <row r="5479">
          <cell r="B5479" t="str">
            <v>TST0000924</v>
          </cell>
          <cell r="C5479" t="str">
            <v>02.04.20.329</v>
          </cell>
        </row>
        <row r="5480">
          <cell r="B5480" t="str">
            <v>TST0000899</v>
          </cell>
          <cell r="C5480" t="str">
            <v>02.04.20.330</v>
          </cell>
        </row>
        <row r="5481">
          <cell r="B5481" t="str">
            <v>TST0000927</v>
          </cell>
          <cell r="C5481" t="str">
            <v>02.04.20.336</v>
          </cell>
        </row>
        <row r="5482">
          <cell r="B5482" t="str">
            <v>TST0000928</v>
          </cell>
          <cell r="C5482" t="str">
            <v>02.04.20.337</v>
          </cell>
        </row>
        <row r="5483">
          <cell r="B5483" t="str">
            <v>TST0000879</v>
          </cell>
          <cell r="C5483" t="str">
            <v>02.04.20.338</v>
          </cell>
        </row>
        <row r="5484">
          <cell r="B5484" t="str">
            <v>TST0000812</v>
          </cell>
          <cell r="C5484" t="str">
            <v>02.04.20.339</v>
          </cell>
        </row>
        <row r="5485">
          <cell r="B5485" t="str">
            <v>TST0000811</v>
          </cell>
          <cell r="C5485" t="str">
            <v>02.04.20.340</v>
          </cell>
        </row>
        <row r="5486">
          <cell r="B5486" t="str">
            <v>TST0000830</v>
          </cell>
          <cell r="C5486" t="str">
            <v>02.04.20.352</v>
          </cell>
        </row>
        <row r="5487">
          <cell r="B5487" t="str">
            <v>TST0000881</v>
          </cell>
          <cell r="C5487" t="str">
            <v>02.04.20.353</v>
          </cell>
        </row>
        <row r="5488">
          <cell r="B5488" t="str">
            <v>TST0000880</v>
          </cell>
          <cell r="C5488" t="str">
            <v>02.04.20.354</v>
          </cell>
        </row>
        <row r="5489">
          <cell r="B5489" t="str">
            <v>TST0000673</v>
          </cell>
          <cell r="C5489" t="str">
            <v>02.04.20.355</v>
          </cell>
        </row>
        <row r="5490">
          <cell r="B5490" t="str">
            <v>TST0000817</v>
          </cell>
          <cell r="C5490" t="str">
            <v>02.04.20.356</v>
          </cell>
        </row>
        <row r="5491">
          <cell r="B5491" t="str">
            <v>TST0000873</v>
          </cell>
          <cell r="C5491" t="str">
            <v>02.04.20.357</v>
          </cell>
        </row>
        <row r="5492">
          <cell r="B5492" t="str">
            <v>TST0000829</v>
          </cell>
          <cell r="C5492" t="str">
            <v>02.04.20.358</v>
          </cell>
        </row>
        <row r="5493">
          <cell r="B5493" t="str">
            <v>TST0000828</v>
          </cell>
          <cell r="C5493" t="str">
            <v>02.04.20.359</v>
          </cell>
        </row>
        <row r="5494">
          <cell r="B5494" t="str">
            <v>TST0000827</v>
          </cell>
          <cell r="C5494" t="str">
            <v>02.04.20.360</v>
          </cell>
        </row>
        <row r="5495">
          <cell r="B5495" t="str">
            <v>TST0000826</v>
          </cell>
          <cell r="C5495" t="str">
            <v>02.04.20.361</v>
          </cell>
        </row>
        <row r="5496">
          <cell r="B5496" t="str">
            <v>TST0000900</v>
          </cell>
          <cell r="C5496" t="str">
            <v>02.04.20.362</v>
          </cell>
        </row>
        <row r="5497">
          <cell r="B5497" t="str">
            <v>TST0000875</v>
          </cell>
          <cell r="C5497" t="str">
            <v>02.04.20.377</v>
          </cell>
        </row>
        <row r="5498">
          <cell r="B5498" t="str">
            <v>TST0000863</v>
          </cell>
          <cell r="C5498" t="str">
            <v>02.04.20.378</v>
          </cell>
        </row>
        <row r="5499">
          <cell r="B5499" t="str">
            <v>TST0000936</v>
          </cell>
          <cell r="C5499" t="str">
            <v>02.04.20.380</v>
          </cell>
        </row>
        <row r="5500">
          <cell r="B5500" t="str">
            <v>TST0000674</v>
          </cell>
          <cell r="C5500" t="str">
            <v>02.04.20.386</v>
          </cell>
        </row>
        <row r="5501">
          <cell r="B5501" t="str">
            <v>TST0000872</v>
          </cell>
          <cell r="C5501" t="str">
            <v>02.04.20.393</v>
          </cell>
        </row>
        <row r="5502">
          <cell r="B5502" t="str">
            <v>TST0000675</v>
          </cell>
          <cell r="C5502" t="str">
            <v>02.04.20.405</v>
          </cell>
        </row>
        <row r="5503">
          <cell r="B5503" t="str">
            <v>TST0000813</v>
          </cell>
          <cell r="C5503" t="str">
            <v>02.04.20.406</v>
          </cell>
        </row>
        <row r="5504">
          <cell r="B5504" t="str">
            <v>TST0000839</v>
          </cell>
          <cell r="C5504" t="str">
            <v>02.04.20.407</v>
          </cell>
        </row>
        <row r="5505">
          <cell r="B5505" t="str">
            <v>TST0000676</v>
          </cell>
          <cell r="C5505" t="str">
            <v>02.04.20.411</v>
          </cell>
        </row>
        <row r="5506">
          <cell r="B5506" t="str">
            <v>TST0000677</v>
          </cell>
          <cell r="C5506" t="str">
            <v>02.04.20.413</v>
          </cell>
        </row>
        <row r="5507">
          <cell r="B5507" t="str">
            <v>TST0000905</v>
          </cell>
          <cell r="C5507" t="str">
            <v>02.04.20.414</v>
          </cell>
        </row>
        <row r="5508">
          <cell r="B5508" t="str">
            <v>TST0000804</v>
          </cell>
          <cell r="C5508" t="str">
            <v>02.04.20.418</v>
          </cell>
        </row>
        <row r="5509">
          <cell r="B5509" t="str">
            <v>TST0000678</v>
          </cell>
          <cell r="C5509" t="str">
            <v>02.04.20.421</v>
          </cell>
        </row>
        <row r="5510">
          <cell r="B5510" t="str">
            <v>TST0000679</v>
          </cell>
          <cell r="C5510" t="str">
            <v>02.04.20.424</v>
          </cell>
        </row>
        <row r="5511">
          <cell r="B5511" t="str">
            <v>TST0000889</v>
          </cell>
          <cell r="C5511" t="str">
            <v>02.04.20.425</v>
          </cell>
        </row>
        <row r="5512">
          <cell r="B5512" t="str">
            <v>TST0000902</v>
          </cell>
          <cell r="C5512" t="str">
            <v>02.04.20.431</v>
          </cell>
        </row>
        <row r="5513">
          <cell r="B5513" t="str">
            <v>TST0000836</v>
          </cell>
          <cell r="C5513" t="str">
            <v>02.04.20.435</v>
          </cell>
        </row>
        <row r="5514">
          <cell r="B5514" t="str">
            <v>TST0000918</v>
          </cell>
          <cell r="C5514" t="str">
            <v>02.04.20.436</v>
          </cell>
        </row>
        <row r="5515">
          <cell r="B5515" t="str">
            <v>TST0000680</v>
          </cell>
          <cell r="C5515" t="str">
            <v>02.04.20.444</v>
          </cell>
        </row>
        <row r="5516">
          <cell r="B5516" t="str">
            <v>TST0000681</v>
          </cell>
          <cell r="C5516" t="str">
            <v>02.04.20.445</v>
          </cell>
        </row>
        <row r="5517">
          <cell r="B5517" t="str">
            <v>TST0000883</v>
          </cell>
          <cell r="C5517" t="str">
            <v>02.04.20.447</v>
          </cell>
        </row>
        <row r="5518">
          <cell r="B5518" t="str">
            <v>TST0000682</v>
          </cell>
          <cell r="C5518" t="str">
            <v>02.04.20.450</v>
          </cell>
        </row>
        <row r="5519">
          <cell r="B5519" t="str">
            <v>TST0000683</v>
          </cell>
          <cell r="C5519" t="str">
            <v>02.04.20.452</v>
          </cell>
        </row>
        <row r="5520">
          <cell r="B5520" t="str">
            <v>TST0000684</v>
          </cell>
          <cell r="C5520" t="str">
            <v>02.04.20.454</v>
          </cell>
        </row>
        <row r="5521">
          <cell r="B5521" t="str">
            <v>TST0000685</v>
          </cell>
          <cell r="C5521" t="str">
            <v>02.04.20.455</v>
          </cell>
        </row>
        <row r="5522">
          <cell r="B5522" t="str">
            <v>TST0000940</v>
          </cell>
          <cell r="C5522" t="str">
            <v>02.04.20.462</v>
          </cell>
        </row>
        <row r="5523">
          <cell r="B5523" t="str">
            <v>TST0000833</v>
          </cell>
          <cell r="C5523" t="str">
            <v>02.04.20.463</v>
          </cell>
        </row>
        <row r="5524">
          <cell r="B5524" t="str">
            <v>TST0000859</v>
          </cell>
          <cell r="C5524" t="str">
            <v>02.04.20.469</v>
          </cell>
        </row>
        <row r="5525">
          <cell r="B5525" t="str">
            <v>TST0000814</v>
          </cell>
          <cell r="C5525" t="str">
            <v>02.04.20.472</v>
          </cell>
        </row>
        <row r="5526">
          <cell r="B5526" t="str">
            <v>TST0000841</v>
          </cell>
          <cell r="C5526" t="str">
            <v>02.04.20.474</v>
          </cell>
        </row>
        <row r="5527">
          <cell r="B5527" t="str">
            <v>TST0000822</v>
          </cell>
          <cell r="C5527" t="str">
            <v>02.04.20.475</v>
          </cell>
        </row>
        <row r="5528">
          <cell r="B5528" t="str">
            <v>TST0000908</v>
          </cell>
          <cell r="C5528" t="str">
            <v>02.04.20.476</v>
          </cell>
        </row>
        <row r="5529">
          <cell r="B5529" t="str">
            <v>TST0000686</v>
          </cell>
          <cell r="C5529" t="str">
            <v>02.04.20.477</v>
          </cell>
        </row>
        <row r="5530">
          <cell r="B5530" t="str">
            <v>TST0000687</v>
          </cell>
          <cell r="C5530" t="str">
            <v>02.04.20.484</v>
          </cell>
        </row>
        <row r="5531">
          <cell r="B5531" t="str">
            <v>TST0000688</v>
          </cell>
          <cell r="C5531" t="str">
            <v>02.04.20.485</v>
          </cell>
        </row>
        <row r="5532">
          <cell r="B5532" t="str">
            <v>TST0000689</v>
          </cell>
          <cell r="C5532" t="str">
            <v>02.04.20.487</v>
          </cell>
        </row>
        <row r="5533">
          <cell r="B5533" t="str">
            <v>TST0000825</v>
          </cell>
          <cell r="C5533" t="str">
            <v>02.04.20.491</v>
          </cell>
        </row>
        <row r="5534">
          <cell r="B5534" t="str">
            <v>TST0000810</v>
          </cell>
          <cell r="C5534" t="str">
            <v>02.04.20.496</v>
          </cell>
        </row>
        <row r="5535">
          <cell r="B5535" t="str">
            <v>TST0000815</v>
          </cell>
          <cell r="C5535" t="str">
            <v>02.04.20.499</v>
          </cell>
        </row>
        <row r="5536">
          <cell r="B5536" t="str">
            <v>TST0000903</v>
          </cell>
          <cell r="C5536" t="str">
            <v>02.04.20.503</v>
          </cell>
        </row>
        <row r="5537">
          <cell r="B5537" t="str">
            <v>TST0000912</v>
          </cell>
          <cell r="C5537" t="str">
            <v>02.04.20.506</v>
          </cell>
        </row>
        <row r="5538">
          <cell r="B5538" t="str">
            <v>TST0000846</v>
          </cell>
          <cell r="C5538" t="str">
            <v>02.04.20.507</v>
          </cell>
        </row>
        <row r="5539">
          <cell r="B5539" t="str">
            <v>TST0000837</v>
          </cell>
          <cell r="C5539" t="str">
            <v>02.04.20.510</v>
          </cell>
        </row>
        <row r="5540">
          <cell r="B5540" t="str">
            <v>TST0000690</v>
          </cell>
          <cell r="C5540" t="str">
            <v>02.04.20.511</v>
          </cell>
        </row>
        <row r="5541">
          <cell r="B5541" t="str">
            <v>TST0000887</v>
          </cell>
          <cell r="C5541" t="str">
            <v>02.04.20.514</v>
          </cell>
        </row>
        <row r="5542">
          <cell r="B5542" t="str">
            <v>TST0000888</v>
          </cell>
          <cell r="C5542" t="str">
            <v>02.04.20.523</v>
          </cell>
        </row>
        <row r="5543">
          <cell r="B5543" t="str">
            <v>TST0000821</v>
          </cell>
          <cell r="C5543" t="str">
            <v>02.04.20.524</v>
          </cell>
        </row>
        <row r="5544">
          <cell r="B5544" t="str">
            <v>TST0000877</v>
          </cell>
          <cell r="C5544" t="str">
            <v>02.04.20.544</v>
          </cell>
        </row>
        <row r="5545">
          <cell r="B5545" t="str">
            <v>TST0000935</v>
          </cell>
          <cell r="C5545" t="str">
            <v>02.04.20.561</v>
          </cell>
        </row>
        <row r="5546">
          <cell r="B5546" t="str">
            <v>TST0000937</v>
          </cell>
          <cell r="C5546" t="str">
            <v>02.04.20.565</v>
          </cell>
        </row>
        <row r="5547">
          <cell r="B5547" t="str">
            <v>TST0000824</v>
          </cell>
          <cell r="C5547" t="str">
            <v>02.04.20.567</v>
          </cell>
        </row>
        <row r="5548">
          <cell r="B5548" t="str">
            <v>TST0000691</v>
          </cell>
          <cell r="C5548" t="str">
            <v>02.04.20.571</v>
          </cell>
        </row>
        <row r="5549">
          <cell r="B5549" t="str">
            <v>TST0000692</v>
          </cell>
          <cell r="C5549" t="str">
            <v>02.04.20.572</v>
          </cell>
        </row>
        <row r="5550">
          <cell r="B5550" t="str">
            <v>TST0000693</v>
          </cell>
          <cell r="C5550" t="str">
            <v>02.04.20.573</v>
          </cell>
        </row>
        <row r="5551">
          <cell r="B5551" t="str">
            <v>TST0000694</v>
          </cell>
          <cell r="C5551" t="str">
            <v>02.04.20.574</v>
          </cell>
        </row>
        <row r="5552">
          <cell r="B5552" t="str">
            <v>TST0000895</v>
          </cell>
          <cell r="C5552" t="str">
            <v>02.04.20.575</v>
          </cell>
        </row>
        <row r="5553">
          <cell r="B5553" t="str">
            <v>TST0000695</v>
          </cell>
          <cell r="C5553" t="str">
            <v>02.04.20.580</v>
          </cell>
        </row>
        <row r="5554">
          <cell r="B5554" t="str">
            <v>TST0000851</v>
          </cell>
          <cell r="C5554" t="str">
            <v>02.04.20.628</v>
          </cell>
        </row>
        <row r="5555">
          <cell r="B5555" t="str">
            <v>TST0000832</v>
          </cell>
          <cell r="C5555" t="str">
            <v>02.04.20.639</v>
          </cell>
        </row>
        <row r="5556">
          <cell r="B5556" t="str">
            <v>TST0000696</v>
          </cell>
          <cell r="C5556" t="str">
            <v>02.04.20.640</v>
          </cell>
        </row>
        <row r="5557">
          <cell r="B5557" t="str">
            <v>TST0000697</v>
          </cell>
          <cell r="C5557" t="str">
            <v>02.04.20.641</v>
          </cell>
        </row>
        <row r="5558">
          <cell r="B5558" t="str">
            <v>TST0000843</v>
          </cell>
          <cell r="C5558" t="str">
            <v>02.04.20.642</v>
          </cell>
        </row>
        <row r="5559">
          <cell r="B5559" t="str">
            <v>TST0000901</v>
          </cell>
          <cell r="C5559" t="str">
            <v>02.04.20.643</v>
          </cell>
        </row>
        <row r="5560">
          <cell r="B5560" t="str">
            <v>TST0000698</v>
          </cell>
          <cell r="C5560" t="str">
            <v>02.04.20.644</v>
          </cell>
        </row>
        <row r="5561">
          <cell r="B5561" t="str">
            <v>TST0000844</v>
          </cell>
          <cell r="C5561" t="str">
            <v>02.04.20.654</v>
          </cell>
        </row>
        <row r="5562">
          <cell r="B5562" t="str">
            <v>TST0000849</v>
          </cell>
          <cell r="C5562" t="str">
            <v>02.04.20.676</v>
          </cell>
        </row>
        <row r="5563">
          <cell r="B5563" t="str">
            <v>TST0000933</v>
          </cell>
          <cell r="C5563" t="str">
            <v>02.04.20.683</v>
          </cell>
        </row>
        <row r="5564">
          <cell r="B5564" t="str">
            <v>TST0000931</v>
          </cell>
          <cell r="C5564" t="str">
            <v>02.04.20.684</v>
          </cell>
        </row>
        <row r="5565">
          <cell r="B5565" t="str">
            <v>TST0000838</v>
          </cell>
          <cell r="C5565" t="str">
            <v>02.04.20.685</v>
          </cell>
        </row>
        <row r="5566">
          <cell r="B5566" t="str">
            <v>TST0000876</v>
          </cell>
          <cell r="C5566" t="str">
            <v>02.04.20.686</v>
          </cell>
        </row>
        <row r="5567">
          <cell r="B5567" t="str">
            <v>TST0000861</v>
          </cell>
          <cell r="C5567" t="str">
            <v>02.04.20.687</v>
          </cell>
        </row>
        <row r="5568">
          <cell r="B5568" t="str">
            <v>TST0000930</v>
          </cell>
          <cell r="C5568" t="str">
            <v>02.04.20.688</v>
          </cell>
        </row>
        <row r="5569">
          <cell r="B5569" t="str">
            <v>TST0000938</v>
          </cell>
          <cell r="C5569" t="str">
            <v>02.04.20.689</v>
          </cell>
        </row>
        <row r="5570">
          <cell r="B5570" t="str">
            <v>TST0000820</v>
          </cell>
          <cell r="C5570" t="str">
            <v>02.04.20.690</v>
          </cell>
        </row>
        <row r="5571">
          <cell r="B5571" t="str">
            <v>TST0000806</v>
          </cell>
          <cell r="C5571" t="str">
            <v>02.04.20.691</v>
          </cell>
        </row>
        <row r="5572">
          <cell r="B5572" t="str">
            <v>TST0000807</v>
          </cell>
          <cell r="C5572" t="str">
            <v>02.04.20.692</v>
          </cell>
        </row>
        <row r="5573">
          <cell r="B5573" t="str">
            <v>TST0000867</v>
          </cell>
          <cell r="C5573" t="str">
            <v>02.04.20.693</v>
          </cell>
        </row>
        <row r="5574">
          <cell r="B5574" t="str">
            <v>TST0000805</v>
          </cell>
          <cell r="C5574" t="str">
            <v>02.04.20.697</v>
          </cell>
        </row>
        <row r="5575">
          <cell r="B5575" t="str">
            <v>TST0000831</v>
          </cell>
          <cell r="C5575" t="str">
            <v>02.04.20.698</v>
          </cell>
        </row>
        <row r="5576">
          <cell r="B5576" t="str">
            <v>TST0000958</v>
          </cell>
          <cell r="C5576" t="str">
            <v>02.04.21.012</v>
          </cell>
        </row>
        <row r="5577">
          <cell r="B5577" t="str">
            <v>TST0000955</v>
          </cell>
          <cell r="C5577" t="str">
            <v>02.04.21.015</v>
          </cell>
        </row>
        <row r="5578">
          <cell r="B5578" t="str">
            <v>TST0000962</v>
          </cell>
          <cell r="C5578" t="str">
            <v>02.04.21.024</v>
          </cell>
        </row>
        <row r="5579">
          <cell r="B5579" t="str">
            <v>TST0000952</v>
          </cell>
          <cell r="C5579" t="str">
            <v>02.04.21.040</v>
          </cell>
        </row>
        <row r="5580">
          <cell r="B5580" t="str">
            <v>TST0000957</v>
          </cell>
          <cell r="C5580" t="str">
            <v>02.04.21.042</v>
          </cell>
        </row>
        <row r="5581">
          <cell r="B5581" t="str">
            <v>TST0000953</v>
          </cell>
          <cell r="C5581" t="str">
            <v>02.04.21.043</v>
          </cell>
        </row>
        <row r="5582">
          <cell r="B5582" t="str">
            <v>TST0000956</v>
          </cell>
          <cell r="C5582" t="str">
            <v>02.04.21.044</v>
          </cell>
        </row>
        <row r="5583">
          <cell r="B5583" t="str">
            <v>TST0000699</v>
          </cell>
          <cell r="C5583" t="str">
            <v>02.04.21.079</v>
          </cell>
        </row>
        <row r="5584">
          <cell r="B5584" t="str">
            <v>TST0000700</v>
          </cell>
          <cell r="C5584" t="str">
            <v>02.04.21.080</v>
          </cell>
        </row>
        <row r="5585">
          <cell r="B5585" t="str">
            <v>TST0000701</v>
          </cell>
          <cell r="C5585" t="str">
            <v>02.04.21.084</v>
          </cell>
        </row>
        <row r="5586">
          <cell r="B5586" t="str">
            <v>TST0000943</v>
          </cell>
          <cell r="C5586" t="str">
            <v>02.04.21.108</v>
          </cell>
        </row>
        <row r="5587">
          <cell r="B5587" t="str">
            <v>TST0000944</v>
          </cell>
          <cell r="C5587" t="str">
            <v>02.04.21.109</v>
          </cell>
        </row>
        <row r="5588">
          <cell r="B5588" t="str">
            <v>TST0000946</v>
          </cell>
          <cell r="C5588" t="str">
            <v>02.04.21.110</v>
          </cell>
        </row>
        <row r="5589">
          <cell r="B5589" t="str">
            <v>TST0000947</v>
          </cell>
          <cell r="C5589" t="str">
            <v>02.04.21.111</v>
          </cell>
        </row>
        <row r="5590">
          <cell r="B5590" t="str">
            <v>TST0000948</v>
          </cell>
          <cell r="C5590" t="str">
            <v>02.04.21.112</v>
          </cell>
        </row>
        <row r="5591">
          <cell r="B5591" t="str">
            <v>TST0000945</v>
          </cell>
          <cell r="C5591" t="str">
            <v>02.04.21.113</v>
          </cell>
        </row>
        <row r="5592">
          <cell r="B5592" t="str">
            <v>TST0000949</v>
          </cell>
          <cell r="C5592" t="str">
            <v>02.04.21.114</v>
          </cell>
        </row>
        <row r="5593">
          <cell r="B5593" t="str">
            <v>TST0000942</v>
          </cell>
          <cell r="C5593" t="str">
            <v>02.04.21.145</v>
          </cell>
        </row>
        <row r="5594">
          <cell r="B5594" t="str">
            <v>TST0000702</v>
          </cell>
          <cell r="C5594" t="str">
            <v>02.04.21.166</v>
          </cell>
        </row>
        <row r="5595">
          <cell r="B5595" t="str">
            <v>TST0000954</v>
          </cell>
          <cell r="C5595" t="str">
            <v>02.04.21.170</v>
          </cell>
        </row>
        <row r="5596">
          <cell r="B5596" t="str">
            <v>TST0000950</v>
          </cell>
          <cell r="C5596" t="str">
            <v>02.04.21.188</v>
          </cell>
        </row>
        <row r="5597">
          <cell r="B5597" t="str">
            <v>TST0000959</v>
          </cell>
          <cell r="C5597" t="str">
            <v>02.04.21.194</v>
          </cell>
        </row>
        <row r="5598">
          <cell r="B5598" t="str">
            <v>TST0000703</v>
          </cell>
          <cell r="C5598" t="str">
            <v>02.04.21.195</v>
          </cell>
        </row>
        <row r="5599">
          <cell r="B5599" t="str">
            <v>TST0000704</v>
          </cell>
          <cell r="C5599" t="str">
            <v>02.04.21.201</v>
          </cell>
        </row>
        <row r="5600">
          <cell r="B5600" t="str">
            <v>TST0000960</v>
          </cell>
          <cell r="C5600" t="str">
            <v>02.04.21.202</v>
          </cell>
        </row>
        <row r="5601">
          <cell r="B5601" t="str">
            <v>TST0000705</v>
          </cell>
          <cell r="C5601" t="str">
            <v>02.04.21.203</v>
          </cell>
        </row>
        <row r="5602">
          <cell r="B5602" t="str">
            <v>TST0000961</v>
          </cell>
          <cell r="C5602" t="str">
            <v>02.04.21.204</v>
          </cell>
        </row>
        <row r="5603">
          <cell r="B5603" t="str">
            <v>TST0000941</v>
          </cell>
          <cell r="C5603" t="str">
            <v>02.04.21.209</v>
          </cell>
        </row>
        <row r="5604">
          <cell r="B5604" t="str">
            <v>TST0000951</v>
          </cell>
          <cell r="C5604" t="str">
            <v>02.04.21.210</v>
          </cell>
        </row>
        <row r="5605">
          <cell r="B5605" t="str">
            <v>TWT0000026</v>
          </cell>
          <cell r="C5605" t="str">
            <v>02.05.01.002</v>
          </cell>
        </row>
        <row r="5606">
          <cell r="B5606" t="str">
            <v>TWT0000023</v>
          </cell>
          <cell r="C5606" t="str">
            <v>02.05.01.008</v>
          </cell>
        </row>
        <row r="5607">
          <cell r="B5607" t="str">
            <v>TWT0000022</v>
          </cell>
          <cell r="C5607" t="str">
            <v>02.05.01.009</v>
          </cell>
        </row>
        <row r="5608">
          <cell r="B5608" t="str">
            <v>TWT0000030</v>
          </cell>
          <cell r="C5608" t="str">
            <v>02.05.02.004</v>
          </cell>
        </row>
        <row r="5609">
          <cell r="B5609" t="str">
            <v>TWT0000032</v>
          </cell>
          <cell r="C5609" t="str">
            <v>02.05.02.006</v>
          </cell>
        </row>
        <row r="5610">
          <cell r="B5610" t="str">
            <v>TWT0000033</v>
          </cell>
          <cell r="C5610" t="str">
            <v>02.05.02.015</v>
          </cell>
        </row>
        <row r="5611">
          <cell r="B5611" t="str">
            <v>TWT0000019</v>
          </cell>
          <cell r="C5611" t="str">
            <v>02.05.02.018</v>
          </cell>
        </row>
        <row r="5612">
          <cell r="B5612" t="str">
            <v>TWT0000081</v>
          </cell>
          <cell r="C5612" t="str">
            <v>02.05.02.017</v>
          </cell>
        </row>
        <row r="5613">
          <cell r="B5613" t="str">
            <v>TWT0000069</v>
          </cell>
          <cell r="C5613" t="str">
            <v>02.05.02.020</v>
          </cell>
        </row>
        <row r="5614">
          <cell r="B5614" t="str">
            <v>TWT0000070</v>
          </cell>
          <cell r="C5614" t="str">
            <v>02.05.03.004</v>
          </cell>
        </row>
        <row r="5615">
          <cell r="B5615" t="str">
            <v>TWT0000071</v>
          </cell>
          <cell r="C5615" t="str">
            <v>02.05.03.008</v>
          </cell>
        </row>
        <row r="5616">
          <cell r="B5616" t="str">
            <v>TST0001564</v>
          </cell>
          <cell r="C5616" t="str">
            <v>02.05.03.012</v>
          </cell>
        </row>
        <row r="5617">
          <cell r="B5617" t="str">
            <v>TWT0000045</v>
          </cell>
          <cell r="C5617" t="str">
            <v>02.05.04.001</v>
          </cell>
        </row>
        <row r="5618">
          <cell r="B5618" t="str">
            <v>TWT0000034</v>
          </cell>
          <cell r="C5618" t="str">
            <v>02.05.05.001</v>
          </cell>
        </row>
        <row r="5619">
          <cell r="B5619" t="str">
            <v>TWT0000016</v>
          </cell>
          <cell r="C5619" t="str">
            <v>02.05.05.004</v>
          </cell>
        </row>
        <row r="5620">
          <cell r="B5620" t="str">
            <v>TWT0000014</v>
          </cell>
          <cell r="C5620" t="str">
            <v>02.05.05.019</v>
          </cell>
        </row>
        <row r="5621">
          <cell r="B5621" t="str">
            <v>TWT0000013</v>
          </cell>
          <cell r="C5621" t="str">
            <v>02.05.05.020</v>
          </cell>
        </row>
        <row r="5622">
          <cell r="B5622" t="str">
            <v>TWT0000041</v>
          </cell>
          <cell r="C5622" t="str">
            <v>02.05.05.022</v>
          </cell>
        </row>
        <row r="5623">
          <cell r="B5623" t="str">
            <v>TWT0000012</v>
          </cell>
          <cell r="C5623" t="str">
            <v>02.05.05.023</v>
          </cell>
        </row>
        <row r="5624">
          <cell r="B5624" t="str">
            <v>TWT0000072</v>
          </cell>
          <cell r="C5624" t="str">
            <v>02.05.05.031</v>
          </cell>
        </row>
        <row r="5625">
          <cell r="B5625" t="str">
            <v>TST0000708</v>
          </cell>
          <cell r="C5625" t="str">
            <v>02.05.05.033</v>
          </cell>
        </row>
        <row r="5626">
          <cell r="B5626" t="str">
            <v>TST0000023</v>
          </cell>
          <cell r="C5626" t="str">
            <v>02.05.06.001</v>
          </cell>
        </row>
        <row r="5627">
          <cell r="B5627" t="str">
            <v>TST0000024</v>
          </cell>
          <cell r="C5627" t="str">
            <v>02.05.06.008</v>
          </cell>
        </row>
        <row r="5628">
          <cell r="B5628" t="str">
            <v>TST0000777</v>
          </cell>
          <cell r="C5628" t="str">
            <v>02.05.06.023</v>
          </cell>
        </row>
        <row r="5629">
          <cell r="B5629" t="str">
            <v>TST0001561</v>
          </cell>
          <cell r="C5629" t="str">
            <v>02.05.07.006</v>
          </cell>
        </row>
        <row r="5630">
          <cell r="B5630" t="str">
            <v>TST0000778</v>
          </cell>
          <cell r="C5630" t="str">
            <v>02.05.07.007</v>
          </cell>
        </row>
        <row r="5631">
          <cell r="B5631" t="str">
            <v>TST0001563</v>
          </cell>
          <cell r="C5631" t="str">
            <v>02.05.07.007B</v>
          </cell>
        </row>
        <row r="5632">
          <cell r="B5632" t="str">
            <v>TST0000026</v>
          </cell>
          <cell r="C5632" t="str">
            <v>02.05.07.011</v>
          </cell>
        </row>
        <row r="5633">
          <cell r="B5633" t="str">
            <v>TST0000009</v>
          </cell>
          <cell r="C5633" t="str">
            <v>02.05.07.020</v>
          </cell>
        </row>
        <row r="5634">
          <cell r="B5634" t="str">
            <v>TST0000779</v>
          </cell>
          <cell r="C5634" t="str">
            <v>02.05.07.021</v>
          </cell>
        </row>
        <row r="5635">
          <cell r="B5635" t="str">
            <v>TST0000795</v>
          </cell>
          <cell r="C5635" t="str">
            <v>02.05.07.022</v>
          </cell>
        </row>
        <row r="5636">
          <cell r="B5636" t="str">
            <v>TST0000029</v>
          </cell>
          <cell r="C5636" t="str">
            <v>02.05.07.023</v>
          </cell>
        </row>
        <row r="5637">
          <cell r="B5637" t="str">
            <v>TST0000008</v>
          </cell>
          <cell r="C5637" t="str">
            <v>02.05.07.024</v>
          </cell>
        </row>
        <row r="5638">
          <cell r="B5638" t="str">
            <v>TST0000006</v>
          </cell>
          <cell r="C5638" t="str">
            <v>02.05.07.031</v>
          </cell>
        </row>
        <row r="5639">
          <cell r="B5639" t="str">
            <v>TST0000038</v>
          </cell>
          <cell r="C5639" t="str">
            <v>02.05.07.037</v>
          </cell>
        </row>
        <row r="5640">
          <cell r="B5640" t="str">
            <v>TST0001560</v>
          </cell>
          <cell r="C5640" t="str">
            <v>02.05.07.038</v>
          </cell>
        </row>
        <row r="5641">
          <cell r="B5641" t="str">
            <v>TST0001562</v>
          </cell>
          <cell r="C5641" t="str">
            <v>02.05.07.039</v>
          </cell>
        </row>
        <row r="5642">
          <cell r="B5642" t="str">
            <v>TST0000780</v>
          </cell>
          <cell r="C5642" t="str">
            <v>02.05.07.079</v>
          </cell>
        </row>
        <row r="5643">
          <cell r="B5643" t="str">
            <v>TST0000781</v>
          </cell>
          <cell r="C5643" t="str">
            <v>02.05.07.080</v>
          </cell>
        </row>
        <row r="5644">
          <cell r="B5644" t="str">
            <v>TST0000782</v>
          </cell>
          <cell r="C5644" t="str">
            <v>02.05.07.085</v>
          </cell>
        </row>
        <row r="5645">
          <cell r="B5645" t="str">
            <v>TST0000783</v>
          </cell>
          <cell r="C5645" t="str">
            <v>02.05.07.086</v>
          </cell>
        </row>
        <row r="5646">
          <cell r="B5646" t="str">
            <v>TST0000037</v>
          </cell>
          <cell r="C5646" t="str">
            <v>02.05.07.098</v>
          </cell>
        </row>
        <row r="5647">
          <cell r="B5647" t="str">
            <v>TST0000785</v>
          </cell>
          <cell r="C5647" t="str">
            <v>02.05.07.101</v>
          </cell>
        </row>
        <row r="5648">
          <cell r="B5648" t="str">
            <v>TST0000786</v>
          </cell>
          <cell r="C5648" t="str">
            <v>02.05.07.102</v>
          </cell>
        </row>
        <row r="5649">
          <cell r="B5649" t="str">
            <v>TST0000015</v>
          </cell>
        </row>
        <row r="5650">
          <cell r="B5650" t="str">
            <v>TST0000787</v>
          </cell>
          <cell r="C5650" t="str">
            <v>02.05.07.104</v>
          </cell>
        </row>
        <row r="5651">
          <cell r="B5651" t="str">
            <v>TST0000788</v>
          </cell>
          <cell r="C5651" t="str">
            <v>02.05.07.105</v>
          </cell>
        </row>
        <row r="5652">
          <cell r="B5652" t="str">
            <v>TST0000789</v>
          </cell>
          <cell r="C5652" t="str">
            <v>02.05.07.108</v>
          </cell>
        </row>
        <row r="5653">
          <cell r="B5653" t="str">
            <v>TST0000790</v>
          </cell>
          <cell r="C5653" t="str">
            <v>02.05.07.109</v>
          </cell>
        </row>
        <row r="5654">
          <cell r="B5654" t="str">
            <v>TST0000791</v>
          </cell>
          <cell r="C5654" t="str">
            <v>02.05.07.120</v>
          </cell>
        </row>
        <row r="5655">
          <cell r="B5655" t="str">
            <v>TST0000792</v>
          </cell>
          <cell r="C5655" t="str">
            <v>02.05.07.121</v>
          </cell>
        </row>
        <row r="5656">
          <cell r="B5656" t="str">
            <v>TST0000793</v>
          </cell>
          <cell r="C5656" t="str">
            <v>02.05.08.004</v>
          </cell>
        </row>
        <row r="5657">
          <cell r="B5657" t="str">
            <v>TST0000039</v>
          </cell>
          <cell r="C5657" t="str">
            <v>02.05.08.018</v>
          </cell>
        </row>
        <row r="5658">
          <cell r="C5658" t="str">
            <v>02.05.09.005</v>
          </cell>
        </row>
        <row r="5659">
          <cell r="B5659" t="str">
            <v>TST0000794</v>
          </cell>
          <cell r="C5659" t="str">
            <v>02.05.10.004</v>
          </cell>
        </row>
        <row r="5660">
          <cell r="B5660" t="str">
            <v>TMI0000014</v>
          </cell>
          <cell r="C5660" t="str">
            <v>02.07.01.006</v>
          </cell>
        </row>
        <row r="5661">
          <cell r="B5661" t="str">
            <v>TMI0000010</v>
          </cell>
          <cell r="C5661" t="str">
            <v>02.07.01.010</v>
          </cell>
        </row>
        <row r="5662">
          <cell r="B5662" t="str">
            <v>TMI0000051</v>
          </cell>
          <cell r="C5662" t="str">
            <v>02.07.01.026</v>
          </cell>
        </row>
        <row r="5663">
          <cell r="B5663" t="str">
            <v>TMI0000025</v>
          </cell>
          <cell r="C5663" t="str">
            <v>02.07.01.032</v>
          </cell>
        </row>
        <row r="5664">
          <cell r="B5664" t="str">
            <v>TMI0000058</v>
          </cell>
          <cell r="C5664" t="str">
            <v>02.07.01.044</v>
          </cell>
        </row>
        <row r="5665">
          <cell r="B5665" t="str">
            <v>TMI0000097</v>
          </cell>
          <cell r="C5665" t="str">
            <v>02.07.01.065</v>
          </cell>
        </row>
        <row r="5666">
          <cell r="B5666" t="str">
            <v>TMI0000068</v>
          </cell>
          <cell r="C5666" t="str">
            <v>02.07.01.075</v>
          </cell>
        </row>
        <row r="5667">
          <cell r="B5667" t="str">
            <v>TMI0000049</v>
          </cell>
          <cell r="C5667" t="str">
            <v>02.07.01.077</v>
          </cell>
        </row>
        <row r="5668">
          <cell r="B5668" t="str">
            <v>TMI0000011</v>
          </cell>
          <cell r="C5668" t="str">
            <v>02.07.01.080</v>
          </cell>
        </row>
        <row r="5669">
          <cell r="B5669" t="str">
            <v>TMI0000016</v>
          </cell>
          <cell r="C5669" t="str">
            <v>02.07.01.088</v>
          </cell>
        </row>
        <row r="5670">
          <cell r="B5670" t="str">
            <v>TMI0000098</v>
          </cell>
          <cell r="C5670" t="str">
            <v>02.07.01.089</v>
          </cell>
        </row>
        <row r="5671">
          <cell r="B5671" t="str">
            <v>TMI0000039</v>
          </cell>
          <cell r="C5671" t="str">
            <v>02.07.01.097</v>
          </cell>
        </row>
        <row r="5672">
          <cell r="B5672" t="str">
            <v>TST0001434</v>
          </cell>
          <cell r="C5672" t="str">
            <v>02.08.01.009</v>
          </cell>
        </row>
        <row r="5673">
          <cell r="B5673" t="str">
            <v>TST0001436</v>
          </cell>
          <cell r="C5673" t="str">
            <v>02.08.01.022</v>
          </cell>
        </row>
        <row r="5674">
          <cell r="B5674" t="str">
            <v>TST0001433</v>
          </cell>
          <cell r="C5674" t="str">
            <v>02.08.01.045</v>
          </cell>
        </row>
        <row r="5675">
          <cell r="B5675" t="str">
            <v>TST0001431</v>
          </cell>
          <cell r="C5675" t="str">
            <v>02.08.01.054</v>
          </cell>
        </row>
        <row r="5676">
          <cell r="B5676" t="str">
            <v>TST0001435</v>
          </cell>
          <cell r="C5676" t="str">
            <v>02.08.01.059</v>
          </cell>
        </row>
        <row r="5677">
          <cell r="B5677" t="str">
            <v>TST0001429</v>
          </cell>
          <cell r="C5677" t="str">
            <v>02.08.01.060</v>
          </cell>
        </row>
        <row r="5678">
          <cell r="B5678" t="str">
            <v>TST0001430</v>
          </cell>
          <cell r="C5678" t="str">
            <v>02.08.01.068</v>
          </cell>
        </row>
        <row r="5679">
          <cell r="B5679" t="str">
            <v>TST0001432</v>
          </cell>
          <cell r="C5679" t="str">
            <v>02.08.01.084</v>
          </cell>
        </row>
        <row r="5680">
          <cell r="B5680" t="str">
            <v>TST0001427</v>
          </cell>
          <cell r="C5680" t="str">
            <v>02.08.01.087</v>
          </cell>
        </row>
        <row r="5681">
          <cell r="B5681" t="str">
            <v>TST0001428</v>
          </cell>
          <cell r="C5681" t="str">
            <v>02.08.01.089</v>
          </cell>
        </row>
        <row r="5682">
          <cell r="B5682" t="str">
            <v>TST0001483</v>
          </cell>
          <cell r="C5682" t="str">
            <v>02.08.02.001</v>
          </cell>
        </row>
        <row r="5683">
          <cell r="B5683" t="str">
            <v>TST0001484</v>
          </cell>
          <cell r="C5683" t="str">
            <v>02.08.02.004</v>
          </cell>
        </row>
        <row r="5684">
          <cell r="B5684" t="str">
            <v>TST0001447</v>
          </cell>
          <cell r="C5684" t="str">
            <v>02.08.02.010</v>
          </cell>
        </row>
        <row r="5685">
          <cell r="B5685" t="str">
            <v>TST0001442</v>
          </cell>
          <cell r="C5685" t="str">
            <v>02.08.02.011</v>
          </cell>
        </row>
        <row r="5686">
          <cell r="B5686" t="str">
            <v>TST0001443</v>
          </cell>
          <cell r="C5686" t="str">
            <v>02.08.02.012</v>
          </cell>
        </row>
        <row r="5687">
          <cell r="B5687" t="str">
            <v>TST0001441</v>
          </cell>
          <cell r="C5687" t="str">
            <v>02.08.02.013</v>
          </cell>
        </row>
        <row r="5688">
          <cell r="B5688" t="str">
            <v>TST0001440</v>
          </cell>
          <cell r="C5688" t="str">
            <v>02.08.02.014</v>
          </cell>
        </row>
        <row r="5689">
          <cell r="B5689" t="str">
            <v>TST0001453</v>
          </cell>
          <cell r="C5689" t="str">
            <v>02.08.02.016</v>
          </cell>
        </row>
        <row r="5690">
          <cell r="B5690" t="str">
            <v>TST0001454</v>
          </cell>
          <cell r="C5690" t="str">
            <v>02.08.02.017</v>
          </cell>
        </row>
        <row r="5691">
          <cell r="B5691" t="str">
            <v>TST0001452</v>
          </cell>
          <cell r="C5691" t="str">
            <v>02.08.02.020</v>
          </cell>
        </row>
        <row r="5692">
          <cell r="B5692" t="str">
            <v>TST0001459</v>
          </cell>
          <cell r="C5692" t="str">
            <v>02.08.02.022</v>
          </cell>
        </row>
        <row r="5693">
          <cell r="B5693" t="str">
            <v>TST0001478</v>
          </cell>
          <cell r="C5693" t="str">
            <v>02.08.02.026</v>
          </cell>
        </row>
        <row r="5694">
          <cell r="B5694" t="str">
            <v>TST0001482</v>
          </cell>
          <cell r="C5694" t="str">
            <v>02.08.02.039</v>
          </cell>
        </row>
        <row r="5695">
          <cell r="B5695" t="str">
            <v>TST0001449</v>
          </cell>
          <cell r="C5695" t="str">
            <v>02.08.02.040</v>
          </cell>
        </row>
        <row r="5696">
          <cell r="B5696" t="str">
            <v>TST0001489</v>
          </cell>
          <cell r="C5696" t="str">
            <v>02.08.02.044</v>
          </cell>
        </row>
        <row r="5697">
          <cell r="B5697" t="str">
            <v>TST0001488</v>
          </cell>
          <cell r="C5697" t="str">
            <v>02.08.02.045</v>
          </cell>
        </row>
        <row r="5698">
          <cell r="B5698" t="str">
            <v>TST0001451</v>
          </cell>
          <cell r="C5698" t="str">
            <v>02.08.02.047</v>
          </cell>
        </row>
        <row r="5699">
          <cell r="B5699" t="str">
            <v>TST0001450</v>
          </cell>
          <cell r="C5699" t="str">
            <v>02.08.02.048</v>
          </cell>
        </row>
        <row r="5700">
          <cell r="B5700" t="str">
            <v>TST0001458</v>
          </cell>
          <cell r="C5700" t="str">
            <v>02.08.02.049</v>
          </cell>
        </row>
        <row r="5701">
          <cell r="B5701" t="str">
            <v>TST0001456</v>
          </cell>
          <cell r="C5701" t="str">
            <v>02.08.02.050</v>
          </cell>
        </row>
        <row r="5702">
          <cell r="B5702" t="str">
            <v>TST0001457</v>
          </cell>
          <cell r="C5702" t="str">
            <v>02.08.02.051</v>
          </cell>
        </row>
        <row r="5703">
          <cell r="B5703" t="str">
            <v>TST0001485</v>
          </cell>
          <cell r="C5703" t="str">
            <v>02.08.02.053</v>
          </cell>
        </row>
        <row r="5704">
          <cell r="B5704" t="str">
            <v>TST0001486</v>
          </cell>
          <cell r="C5704" t="str">
            <v>02.08.02.055</v>
          </cell>
        </row>
        <row r="5705">
          <cell r="B5705" t="str">
            <v>TST0001472</v>
          </cell>
          <cell r="C5705" t="str">
            <v>02.08.02.058</v>
          </cell>
        </row>
        <row r="5706">
          <cell r="B5706" t="str">
            <v>TST0001476</v>
          </cell>
          <cell r="C5706" t="str">
            <v>02.08.02.062</v>
          </cell>
        </row>
        <row r="5707">
          <cell r="B5707" t="str">
            <v>TST0001479</v>
          </cell>
          <cell r="C5707" t="str">
            <v>02.08.02.063</v>
          </cell>
        </row>
        <row r="5708">
          <cell r="B5708" t="str">
            <v>TST0001480</v>
          </cell>
          <cell r="C5708" t="str">
            <v>02.08.02.064</v>
          </cell>
        </row>
        <row r="5709">
          <cell r="B5709" t="str">
            <v>TST0001475</v>
          </cell>
          <cell r="C5709" t="str">
            <v>02.08.02.065</v>
          </cell>
        </row>
        <row r="5710">
          <cell r="B5710" t="str">
            <v>TST0001445</v>
          </cell>
          <cell r="C5710" t="str">
            <v>02.08.02.066</v>
          </cell>
        </row>
        <row r="5711">
          <cell r="B5711" t="str">
            <v>TST0001477</v>
          </cell>
          <cell r="C5711" t="str">
            <v>02.08.02.071</v>
          </cell>
        </row>
        <row r="5712">
          <cell r="B5712" t="str">
            <v>TST0001461</v>
          </cell>
          <cell r="C5712" t="str">
            <v>02.08.02.075</v>
          </cell>
        </row>
        <row r="5713">
          <cell r="B5713" t="str">
            <v>TST0001466</v>
          </cell>
          <cell r="C5713" t="str">
            <v>02.08.02.081</v>
          </cell>
        </row>
        <row r="5714">
          <cell r="B5714" t="str">
            <v>TST0001439</v>
          </cell>
          <cell r="C5714" t="str">
            <v>02.08.02.083</v>
          </cell>
        </row>
        <row r="5715">
          <cell r="B5715" t="str">
            <v>TST0001473</v>
          </cell>
          <cell r="C5715" t="str">
            <v>02.08.02.087</v>
          </cell>
        </row>
        <row r="5716">
          <cell r="B5716" t="str">
            <v>TST0001438</v>
          </cell>
          <cell r="C5716" t="str">
            <v>02.08.02.092</v>
          </cell>
        </row>
        <row r="5717">
          <cell r="B5717" t="str">
            <v>TST0001463</v>
          </cell>
          <cell r="C5717" t="str">
            <v>02.08.02.094</v>
          </cell>
        </row>
        <row r="5718">
          <cell r="B5718" t="str">
            <v>TST0001446</v>
          </cell>
          <cell r="C5718" t="str">
            <v>02.08.02.095</v>
          </cell>
        </row>
        <row r="5719">
          <cell r="B5719" t="str">
            <v>TST0001467</v>
          </cell>
          <cell r="C5719" t="str">
            <v>02.08.02.097</v>
          </cell>
        </row>
        <row r="5720">
          <cell r="B5720" t="str">
            <v>TST0001481</v>
          </cell>
          <cell r="C5720" t="str">
            <v>02.08.02.105</v>
          </cell>
        </row>
        <row r="5721">
          <cell r="B5721" t="str">
            <v>TST0001468</v>
          </cell>
          <cell r="C5721" t="str">
            <v>02.08.02.107</v>
          </cell>
        </row>
        <row r="5722">
          <cell r="B5722" t="str">
            <v>TST0001462</v>
          </cell>
          <cell r="C5722" t="str">
            <v>02.08.02.110</v>
          </cell>
        </row>
        <row r="5723">
          <cell r="B5723" t="str">
            <v>TST0001487</v>
          </cell>
          <cell r="C5723" t="str">
            <v>02.08.02.112</v>
          </cell>
        </row>
        <row r="5724">
          <cell r="B5724" t="str">
            <v>TST0001455</v>
          </cell>
          <cell r="C5724" t="str">
            <v>02.08.02.122</v>
          </cell>
        </row>
        <row r="5725">
          <cell r="B5725" t="str">
            <v>TST0001474</v>
          </cell>
          <cell r="C5725" t="str">
            <v>02.08.02.124</v>
          </cell>
        </row>
        <row r="5726">
          <cell r="B5726" t="str">
            <v>TST0001448</v>
          </cell>
          <cell r="C5726" t="str">
            <v>02.08.02.126</v>
          </cell>
        </row>
        <row r="5727">
          <cell r="B5727" t="str">
            <v>TST0001460</v>
          </cell>
          <cell r="C5727" t="str">
            <v>02.08.02.155</v>
          </cell>
        </row>
        <row r="5728">
          <cell r="B5728" t="str">
            <v>TST0001465</v>
          </cell>
          <cell r="C5728" t="str">
            <v>02.08.02.213</v>
          </cell>
        </row>
        <row r="5729">
          <cell r="B5729" t="str">
            <v>TST0001469</v>
          </cell>
          <cell r="C5729" t="str">
            <v>02.08.02.226</v>
          </cell>
        </row>
        <row r="5730">
          <cell r="B5730" t="str">
            <v>TST0001471</v>
          </cell>
          <cell r="C5730" t="str">
            <v>02.08.02.251</v>
          </cell>
        </row>
        <row r="5731">
          <cell r="B5731" t="str">
            <v>TST0001470</v>
          </cell>
          <cell r="C5731" t="str">
            <v>02.08.02.251A</v>
          </cell>
        </row>
        <row r="5732">
          <cell r="B5732" t="str">
            <v>TST0001444</v>
          </cell>
          <cell r="C5732" t="str">
            <v>02.08.02.278</v>
          </cell>
        </row>
        <row r="5733">
          <cell r="B5733" t="str">
            <v>TAT0000084</v>
          </cell>
          <cell r="C5733" t="str">
            <v>02.08.02.310</v>
          </cell>
        </row>
        <row r="5734">
          <cell r="B5734" t="str">
            <v>TST0001437</v>
          </cell>
          <cell r="C5734" t="str">
            <v>02.08.02.344</v>
          </cell>
        </row>
        <row r="5735">
          <cell r="B5735" t="str">
            <v>TST0001464</v>
          </cell>
          <cell r="C5735" t="str">
            <v>02.08.02.352</v>
          </cell>
        </row>
        <row r="5736">
          <cell r="B5736" t="str">
            <v>TST0001426</v>
          </cell>
          <cell r="C5736" t="str">
            <v>02.08.04.010</v>
          </cell>
        </row>
        <row r="5737">
          <cell r="B5737" t="str">
            <v>TCT0000005</v>
          </cell>
          <cell r="C5737" t="str">
            <v>02.09.01.153</v>
          </cell>
        </row>
        <row r="5738">
          <cell r="B5738" t="str">
            <v>TCT0000006</v>
          </cell>
          <cell r="C5738" t="str">
            <v>02.09.01.154</v>
          </cell>
        </row>
        <row r="5739">
          <cell r="B5739" t="str">
            <v>TCT0000008</v>
          </cell>
          <cell r="C5739" t="str">
            <v>02.09.01.155</v>
          </cell>
        </row>
        <row r="5740">
          <cell r="B5740" t="str">
            <v>TCT0000009</v>
          </cell>
          <cell r="C5740" t="str">
            <v>02.09.01.156</v>
          </cell>
        </row>
        <row r="5741">
          <cell r="B5741" t="str">
            <v>TCT0000008</v>
          </cell>
          <cell r="C5741" t="str">
            <v>02.09.01.157</v>
          </cell>
        </row>
        <row r="5742">
          <cell r="B5742" t="str">
            <v>TCT0000007</v>
          </cell>
          <cell r="C5742" t="str">
            <v>02.09.01.158</v>
          </cell>
        </row>
        <row r="5743">
          <cell r="B5743" t="str">
            <v>TCT0000004</v>
          </cell>
          <cell r="C5743" t="str">
            <v>02.09.01.159</v>
          </cell>
        </row>
        <row r="5744">
          <cell r="B5744" t="str">
            <v>TCT0000002</v>
          </cell>
          <cell r="C5744" t="str">
            <v>02.09.01.161</v>
          </cell>
        </row>
        <row r="5745">
          <cell r="B5745" t="str">
            <v>TCT0000003</v>
          </cell>
          <cell r="C5745" t="str">
            <v>02.09.01.162</v>
          </cell>
        </row>
        <row r="5746">
          <cell r="B5746" t="str">
            <v>TCT0000001</v>
          </cell>
          <cell r="C5746" t="str">
            <v>02.09.01.163</v>
          </cell>
        </row>
        <row r="5747">
          <cell r="B5747" t="str">
            <v>TST0000709</v>
          </cell>
          <cell r="C5747" t="str">
            <v>02.10.01.014</v>
          </cell>
        </row>
        <row r="5748">
          <cell r="B5748" t="str">
            <v>TST0001559</v>
          </cell>
          <cell r="C5748" t="str">
            <v>02.11.01.078</v>
          </cell>
        </row>
        <row r="5749">
          <cell r="B5749" t="str">
            <v>TSY0000335</v>
          </cell>
          <cell r="C5749" t="str">
            <v>02.12.01.010</v>
          </cell>
        </row>
        <row r="5750">
          <cell r="B5750" t="str">
            <v>TSY0000364</v>
          </cell>
          <cell r="C5750" t="str">
            <v>02.12.01.011</v>
          </cell>
        </row>
        <row r="5751">
          <cell r="B5751" t="str">
            <v>TSY0000489</v>
          </cell>
          <cell r="C5751" t="str">
            <v>02.12.01.018</v>
          </cell>
        </row>
        <row r="5752">
          <cell r="B5752" t="str">
            <v>TSY0000334</v>
          </cell>
          <cell r="C5752" t="str">
            <v>02.12.01.019</v>
          </cell>
        </row>
        <row r="5753">
          <cell r="B5753" t="str">
            <v>TSY0000333</v>
          </cell>
          <cell r="C5753" t="str">
            <v>02.12.01.020</v>
          </cell>
        </row>
        <row r="5754">
          <cell r="B5754" t="str">
            <v>TST0000710</v>
          </cell>
          <cell r="C5754" t="str">
            <v>02.12.01.041</v>
          </cell>
        </row>
        <row r="5755">
          <cell r="B5755" t="str">
            <v>TSY0000332</v>
          </cell>
          <cell r="C5755" t="str">
            <v>02.12.01.046</v>
          </cell>
        </row>
        <row r="5756">
          <cell r="B5756" t="str">
            <v>TSY0000331</v>
          </cell>
          <cell r="C5756" t="str">
            <v>02.12.01.047</v>
          </cell>
        </row>
        <row r="5757">
          <cell r="B5757" t="str">
            <v>TSY0000330</v>
          </cell>
          <cell r="C5757" t="str">
            <v>02.12.01.048</v>
          </cell>
        </row>
        <row r="5758">
          <cell r="B5758" t="str">
            <v>TSY0000329</v>
          </cell>
          <cell r="C5758" t="str">
            <v>02.12.01.056</v>
          </cell>
        </row>
        <row r="5759">
          <cell r="C5759" t="str">
            <v>02.12.01.058</v>
          </cell>
        </row>
        <row r="5760">
          <cell r="B5760" t="str">
            <v>TSY0000328</v>
          </cell>
          <cell r="C5760" t="str">
            <v>02.12.01.063</v>
          </cell>
        </row>
        <row r="5761">
          <cell r="B5761" t="str">
            <v>TST0000711</v>
          </cell>
          <cell r="C5761" t="str">
            <v>02.12.01.065</v>
          </cell>
        </row>
        <row r="5762">
          <cell r="B5762" t="str">
            <v>TSY0000327</v>
          </cell>
          <cell r="C5762" t="str">
            <v>02.12.01.075A</v>
          </cell>
        </row>
        <row r="5763">
          <cell r="B5763" t="str">
            <v>TSY0000326</v>
          </cell>
          <cell r="C5763" t="str">
            <v>02.12.01.076A</v>
          </cell>
        </row>
        <row r="5764">
          <cell r="B5764" t="str">
            <v>TSY0000325</v>
          </cell>
          <cell r="C5764" t="str">
            <v>02.12.01.078</v>
          </cell>
        </row>
        <row r="5765">
          <cell r="B5765" t="str">
            <v>TSY0000365</v>
          </cell>
          <cell r="C5765" t="str">
            <v>02.12.01.114</v>
          </cell>
        </row>
        <row r="5766">
          <cell r="B5766" t="str">
            <v>TSY0000323</v>
          </cell>
          <cell r="C5766" t="str">
            <v>02.12.01.127</v>
          </cell>
        </row>
        <row r="5767">
          <cell r="B5767" t="str">
            <v>TSY0000322</v>
          </cell>
          <cell r="C5767" t="str">
            <v>02.12.01.128</v>
          </cell>
        </row>
        <row r="5768">
          <cell r="B5768" t="str">
            <v>TSY0000321</v>
          </cell>
          <cell r="C5768" t="str">
            <v>02.12.01.129</v>
          </cell>
        </row>
        <row r="5769">
          <cell r="B5769" t="str">
            <v>TSY0000366</v>
          </cell>
          <cell r="C5769" t="str">
            <v>02.12.01.130</v>
          </cell>
        </row>
        <row r="5770">
          <cell r="B5770" t="str">
            <v>TSY0000320</v>
          </cell>
          <cell r="C5770" t="str">
            <v>02.12.01.133</v>
          </cell>
        </row>
        <row r="5771">
          <cell r="B5771" t="str">
            <v>TSY0000319</v>
          </cell>
          <cell r="C5771" t="str">
            <v>02.12.01.134</v>
          </cell>
        </row>
        <row r="5772">
          <cell r="B5772" t="str">
            <v>TSY0000318</v>
          </cell>
          <cell r="C5772" t="str">
            <v>02.12.01.135</v>
          </cell>
        </row>
        <row r="5773">
          <cell r="B5773" t="str">
            <v>TSY0000317</v>
          </cell>
          <cell r="C5773" t="str">
            <v>02.12.01.136</v>
          </cell>
        </row>
        <row r="5774">
          <cell r="B5774" t="str">
            <v>TSY0000451</v>
          </cell>
          <cell r="C5774" t="str">
            <v>02.12.01.137</v>
          </cell>
        </row>
        <row r="5775">
          <cell r="B5775" t="str">
            <v>TSY0000316</v>
          </cell>
          <cell r="C5775" t="str">
            <v>02.12.01.138</v>
          </cell>
        </row>
        <row r="5776">
          <cell r="B5776" t="str">
            <v>TSY0000315</v>
          </cell>
          <cell r="C5776" t="str">
            <v>02.12.01.139</v>
          </cell>
        </row>
        <row r="5777">
          <cell r="B5777" t="str">
            <v>TSY0000314</v>
          </cell>
          <cell r="C5777" t="str">
            <v>02.12.01.140</v>
          </cell>
        </row>
        <row r="5778">
          <cell r="B5778" t="str">
            <v>TSY0000313</v>
          </cell>
          <cell r="C5778" t="str">
            <v>02.12.01.144</v>
          </cell>
        </row>
        <row r="5779">
          <cell r="B5779" t="str">
            <v>TSY0000312</v>
          </cell>
          <cell r="C5779" t="str">
            <v>02.12.01.145</v>
          </cell>
        </row>
        <row r="5780">
          <cell r="B5780" t="str">
            <v>TSY0000311</v>
          </cell>
          <cell r="C5780" t="str">
            <v>02.12.01.146</v>
          </cell>
        </row>
        <row r="5781">
          <cell r="B5781" t="str">
            <v>TSY0000310</v>
          </cell>
          <cell r="C5781" t="str">
            <v>02.12.01.147</v>
          </cell>
        </row>
        <row r="5782">
          <cell r="B5782" t="str">
            <v>TSY0000309</v>
          </cell>
          <cell r="C5782" t="str">
            <v>02.12.01.148</v>
          </cell>
        </row>
        <row r="5783">
          <cell r="B5783" t="str">
            <v>TSY0000452</v>
          </cell>
          <cell r="C5783" t="str">
            <v>02.12.01.149</v>
          </cell>
        </row>
        <row r="5784">
          <cell r="B5784" t="str">
            <v>TSY0000453</v>
          </cell>
          <cell r="C5784" t="str">
            <v>02.12.01.150</v>
          </cell>
        </row>
        <row r="5785">
          <cell r="B5785" t="str">
            <v>TSY0000308</v>
          </cell>
          <cell r="C5785" t="str">
            <v>02.12.01.151</v>
          </cell>
        </row>
        <row r="5786">
          <cell r="B5786" t="str">
            <v>TSY0000307</v>
          </cell>
          <cell r="C5786" t="str">
            <v>02.12.01.152</v>
          </cell>
        </row>
        <row r="5787">
          <cell r="C5787" t="str">
            <v>02.12.01.163</v>
          </cell>
        </row>
        <row r="5788">
          <cell r="B5788" t="str">
            <v>TSY0000306</v>
          </cell>
          <cell r="C5788" t="str">
            <v>02.13.02.434A</v>
          </cell>
        </row>
        <row r="5789">
          <cell r="B5789" t="str">
            <v>TSY0000454</v>
          </cell>
          <cell r="C5789" t="str">
            <v>02.12.01.165</v>
          </cell>
        </row>
        <row r="5790">
          <cell r="B5790" t="str">
            <v>TSY0000367</v>
          </cell>
          <cell r="C5790" t="str">
            <v>02.12.01.166</v>
          </cell>
        </row>
        <row r="5791">
          <cell r="B5791" t="str">
            <v>TSY0000171</v>
          </cell>
          <cell r="C5791" t="str">
            <v>02.12.01.168</v>
          </cell>
        </row>
        <row r="5792">
          <cell r="B5792" t="str">
            <v>TSY0000164</v>
          </cell>
          <cell r="C5792" t="str">
            <v>02.12.01.169</v>
          </cell>
        </row>
        <row r="5793">
          <cell r="B5793" t="str">
            <v>TSY0000162</v>
          </cell>
          <cell r="C5793" t="str">
            <v>02.12.01.170</v>
          </cell>
        </row>
        <row r="5794">
          <cell r="B5794" t="str">
            <v>TSY0000168</v>
          </cell>
          <cell r="C5794" t="str">
            <v>02.12.01.171</v>
          </cell>
        </row>
        <row r="5795">
          <cell r="C5795" t="str">
            <v>02.12.01.172</v>
          </cell>
        </row>
        <row r="5796">
          <cell r="C5796" t="str">
            <v>02.12.01.173</v>
          </cell>
        </row>
        <row r="5797">
          <cell r="B5797" t="str">
            <v>TSY0000169</v>
          </cell>
          <cell r="C5797" t="str">
            <v>02.12.01.174</v>
          </cell>
        </row>
        <row r="5798">
          <cell r="B5798" t="str">
            <v>TSY0000176</v>
          </cell>
          <cell r="C5798" t="str">
            <v>02.12.01.175</v>
          </cell>
        </row>
        <row r="5799">
          <cell r="B5799" t="str">
            <v>TSY0000237</v>
          </cell>
          <cell r="C5799" t="str">
            <v>02.12.01.179</v>
          </cell>
        </row>
        <row r="5800">
          <cell r="B5800" t="str">
            <v>TSY0000305</v>
          </cell>
          <cell r="C5800" t="str">
            <v>02.12.01.181</v>
          </cell>
        </row>
        <row r="5801">
          <cell r="B5801" t="str">
            <v>TSY0000369</v>
          </cell>
          <cell r="C5801" t="str">
            <v>02.12.01.182</v>
          </cell>
        </row>
        <row r="5802">
          <cell r="B5802" t="str">
            <v>TSY0000370</v>
          </cell>
          <cell r="C5802" t="str">
            <v>02.12.01.188</v>
          </cell>
        </row>
        <row r="5803">
          <cell r="B5803" t="str">
            <v>TSY0000304</v>
          </cell>
          <cell r="C5803" t="str">
            <v>02.12.01.189</v>
          </cell>
        </row>
        <row r="5804">
          <cell r="B5804" t="str">
            <v>TSY0000455</v>
          </cell>
          <cell r="C5804" t="str">
            <v>02.12.01.203</v>
          </cell>
        </row>
        <row r="5805">
          <cell r="B5805" t="str">
            <v>TSY0000456</v>
          </cell>
          <cell r="C5805" t="str">
            <v>02.12.01.204</v>
          </cell>
        </row>
        <row r="5806">
          <cell r="B5806" t="str">
            <v>TSY0000303</v>
          </cell>
          <cell r="C5806" t="str">
            <v>02.12.01.205</v>
          </cell>
        </row>
        <row r="5807">
          <cell r="B5807" t="str">
            <v>TSY0000371</v>
          </cell>
          <cell r="C5807" t="str">
            <v>02.12.01.213</v>
          </cell>
        </row>
        <row r="5808">
          <cell r="B5808" t="str">
            <v>TSY0000457</v>
          </cell>
          <cell r="C5808" t="str">
            <v>02.12.01.215</v>
          </cell>
        </row>
        <row r="5809">
          <cell r="B5809" t="str">
            <v>TSY0000458</v>
          </cell>
          <cell r="C5809" t="str">
            <v>02.12.01.216</v>
          </cell>
        </row>
        <row r="5810">
          <cell r="B5810" t="str">
            <v>TST0000712</v>
          </cell>
          <cell r="C5810" t="str">
            <v>02.12.01.220</v>
          </cell>
        </row>
        <row r="5811">
          <cell r="B5811" t="str">
            <v>TST0001513</v>
          </cell>
          <cell r="C5811" t="str">
            <v>02.12.01.223</v>
          </cell>
        </row>
        <row r="5812">
          <cell r="B5812" t="str">
            <v>TSY0000372</v>
          </cell>
          <cell r="C5812" t="str">
            <v>02.12.01.238</v>
          </cell>
        </row>
        <row r="5813">
          <cell r="B5813" t="str">
            <v>TSY0000373</v>
          </cell>
          <cell r="C5813" t="str">
            <v>02.12.01.239</v>
          </cell>
        </row>
        <row r="5814">
          <cell r="B5814" t="str">
            <v>TSY0000302</v>
          </cell>
          <cell r="C5814" t="str">
            <v>02.12.01.240</v>
          </cell>
        </row>
        <row r="5815">
          <cell r="B5815" t="str">
            <v>TSY0000459</v>
          </cell>
          <cell r="C5815" t="str">
            <v>02.12.01.249</v>
          </cell>
        </row>
        <row r="5816">
          <cell r="B5816" t="str">
            <v>TSY0000460</v>
          </cell>
          <cell r="C5816" t="str">
            <v>02.12.01.250</v>
          </cell>
        </row>
        <row r="5817">
          <cell r="B5817" t="str">
            <v>TSY0000461</v>
          </cell>
          <cell r="C5817" t="str">
            <v>02.12.01.256</v>
          </cell>
        </row>
        <row r="5818">
          <cell r="B5818" t="str">
            <v>TSY0000375</v>
          </cell>
          <cell r="C5818" t="str">
            <v>02.12.01.261</v>
          </cell>
        </row>
        <row r="5819">
          <cell r="B5819" t="str">
            <v>TSY0000344</v>
          </cell>
          <cell r="C5819" t="str">
            <v>02.12.01.264</v>
          </cell>
        </row>
        <row r="5820">
          <cell r="B5820" t="str">
            <v>TSY0000462</v>
          </cell>
          <cell r="C5820" t="str">
            <v>02.12.01.265</v>
          </cell>
        </row>
        <row r="5821">
          <cell r="B5821" t="str">
            <v>TSY0000301</v>
          </cell>
          <cell r="C5821" t="str">
            <v>02.12.01.266</v>
          </cell>
        </row>
        <row r="5822">
          <cell r="B5822" t="str">
            <v>TSY0000463</v>
          </cell>
          <cell r="C5822" t="str">
            <v>02.12.01.267</v>
          </cell>
        </row>
        <row r="5823">
          <cell r="B5823" t="str">
            <v>TSY0000300</v>
          </cell>
          <cell r="C5823" t="str">
            <v>02.12.01.268</v>
          </cell>
        </row>
        <row r="5824">
          <cell r="B5824" t="str">
            <v>TSY0000299</v>
          </cell>
          <cell r="C5824" t="str">
            <v>02.12.01.270</v>
          </cell>
        </row>
        <row r="5825">
          <cell r="B5825" t="str">
            <v>TSY0000464</v>
          </cell>
          <cell r="C5825" t="str">
            <v>02.12.01.271</v>
          </cell>
        </row>
        <row r="5826">
          <cell r="B5826" t="str">
            <v>TSY0000490</v>
          </cell>
          <cell r="C5826" t="str">
            <v>02.12.01.285</v>
          </cell>
        </row>
        <row r="5827">
          <cell r="B5827" t="str">
            <v>TSY0000298</v>
          </cell>
          <cell r="C5827" t="str">
            <v>02.12.01.291</v>
          </cell>
        </row>
        <row r="5828">
          <cell r="B5828" t="str">
            <v>TSY0000297</v>
          </cell>
          <cell r="C5828" t="str">
            <v>02.12.01.292</v>
          </cell>
        </row>
        <row r="5829">
          <cell r="B5829" t="str">
            <v>TSY0000296</v>
          </cell>
          <cell r="C5829" t="str">
            <v>02.12.01.306</v>
          </cell>
        </row>
        <row r="5830">
          <cell r="B5830" t="str">
            <v>TSY0000295</v>
          </cell>
          <cell r="C5830" t="str">
            <v>02.12.01.307</v>
          </cell>
        </row>
        <row r="5831">
          <cell r="B5831" t="str">
            <v>TSY0000378</v>
          </cell>
          <cell r="C5831" t="str">
            <v>02.12.01.311</v>
          </cell>
        </row>
        <row r="5832">
          <cell r="B5832" t="str">
            <v>TSY0000379</v>
          </cell>
          <cell r="C5832" t="str">
            <v>02.12.01.312</v>
          </cell>
        </row>
        <row r="5833">
          <cell r="B5833" t="str">
            <v>TSY0000380</v>
          </cell>
          <cell r="C5833" t="str">
            <v>02.12.01.313</v>
          </cell>
        </row>
        <row r="5834">
          <cell r="B5834" t="str">
            <v>TSY0000382</v>
          </cell>
          <cell r="C5834" t="str">
            <v>02.12.01.315</v>
          </cell>
        </row>
        <row r="5835">
          <cell r="B5835" t="str">
            <v>TSY0000383</v>
          </cell>
          <cell r="C5835" t="str">
            <v>02.12.01.316</v>
          </cell>
        </row>
        <row r="5836">
          <cell r="B5836" t="str">
            <v>TSY0000384</v>
          </cell>
          <cell r="C5836" t="str">
            <v>02.12.01.317</v>
          </cell>
        </row>
        <row r="5837">
          <cell r="B5837" t="str">
            <v>TSY0000385</v>
          </cell>
          <cell r="C5837" t="str">
            <v>02.12.01.318</v>
          </cell>
        </row>
        <row r="5838">
          <cell r="B5838" t="str">
            <v>TSY0000386</v>
          </cell>
          <cell r="C5838" t="str">
            <v>02.12.01.319</v>
          </cell>
        </row>
        <row r="5839">
          <cell r="B5839" t="str">
            <v>TSY0000387</v>
          </cell>
          <cell r="C5839" t="str">
            <v>02.12.01.320</v>
          </cell>
        </row>
        <row r="5840">
          <cell r="B5840" t="str">
            <v>TSY0000393</v>
          </cell>
          <cell r="C5840" t="str">
            <v>02.12.01.326</v>
          </cell>
        </row>
        <row r="5841">
          <cell r="B5841" t="str">
            <v>TSY0000406</v>
          </cell>
          <cell r="C5841" t="str">
            <v>02.12.01.340</v>
          </cell>
        </row>
        <row r="5842">
          <cell r="B5842" t="str">
            <v>TSY0000294</v>
          </cell>
          <cell r="C5842" t="str">
            <v>02.12.01.343</v>
          </cell>
        </row>
        <row r="5843">
          <cell r="B5843" t="str">
            <v>TSY0000293</v>
          </cell>
          <cell r="C5843" t="str">
            <v>02.12.01.344</v>
          </cell>
        </row>
        <row r="5844">
          <cell r="B5844" t="str">
            <v>TSY0000408</v>
          </cell>
          <cell r="C5844" t="str">
            <v>02.12.01.345</v>
          </cell>
        </row>
        <row r="5845">
          <cell r="B5845" t="str">
            <v>TSY0000409</v>
          </cell>
          <cell r="C5845" t="str">
            <v>02.12.01.346</v>
          </cell>
        </row>
        <row r="5846">
          <cell r="B5846" t="str">
            <v>TSY0000410</v>
          </cell>
          <cell r="C5846" t="str">
            <v>02.12.01.347</v>
          </cell>
        </row>
        <row r="5847">
          <cell r="B5847" t="str">
            <v>TSY0000411</v>
          </cell>
          <cell r="C5847" t="str">
            <v>02.12.01.348</v>
          </cell>
        </row>
        <row r="5848">
          <cell r="B5848" t="str">
            <v>TSY0000412</v>
          </cell>
          <cell r="C5848" t="str">
            <v>02.12.01.349</v>
          </cell>
        </row>
        <row r="5849">
          <cell r="B5849" t="str">
            <v>TSY0000413</v>
          </cell>
          <cell r="C5849" t="str">
            <v>02.12.01.350</v>
          </cell>
        </row>
        <row r="5850">
          <cell r="C5850" t="str">
            <v>02.12.01.351</v>
          </cell>
        </row>
        <row r="5851">
          <cell r="B5851" t="str">
            <v>TSY0000415</v>
          </cell>
          <cell r="C5851" t="str">
            <v>02.12.01.352</v>
          </cell>
        </row>
        <row r="5852">
          <cell r="B5852" t="str">
            <v>TSY0000292</v>
          </cell>
          <cell r="C5852" t="str">
            <v>02.12.01.356</v>
          </cell>
        </row>
        <row r="5853">
          <cell r="B5853" t="str">
            <v>TSY0000417</v>
          </cell>
          <cell r="C5853" t="str">
            <v>02.12.01.357</v>
          </cell>
        </row>
        <row r="5854">
          <cell r="B5854" t="str">
            <v>TSY0000419</v>
          </cell>
          <cell r="C5854" t="str">
            <v>02.12.01.373</v>
          </cell>
        </row>
        <row r="5855">
          <cell r="B5855" t="str">
            <v>TSY0000291</v>
          </cell>
          <cell r="C5855" t="str">
            <v>02.12.01.376</v>
          </cell>
        </row>
        <row r="5856">
          <cell r="B5856" t="str">
            <v>TSY0000290</v>
          </cell>
          <cell r="C5856" t="str">
            <v>02.12.01.380</v>
          </cell>
        </row>
        <row r="5857">
          <cell r="B5857" t="str">
            <v>TSY0000289</v>
          </cell>
          <cell r="C5857" t="str">
            <v>02.12.01.389</v>
          </cell>
        </row>
        <row r="5858">
          <cell r="B5858" t="str">
            <v>TSY0000288</v>
          </cell>
          <cell r="C5858" t="str">
            <v>02.12.01.390</v>
          </cell>
        </row>
        <row r="5859">
          <cell r="B5859" t="str">
            <v>TSY0000287</v>
          </cell>
          <cell r="C5859" t="str">
            <v>02.12.01.391</v>
          </cell>
        </row>
        <row r="5860">
          <cell r="B5860" t="str">
            <v>TSY0000465</v>
          </cell>
          <cell r="C5860" t="str">
            <v>02.12.01.392</v>
          </cell>
        </row>
        <row r="5861">
          <cell r="B5861" t="str">
            <v>TSY0000286</v>
          </cell>
          <cell r="C5861" t="str">
            <v>02.12.01.393</v>
          </cell>
        </row>
        <row r="5862">
          <cell r="B5862" t="str">
            <v>TSY0000285</v>
          </cell>
          <cell r="C5862" t="str">
            <v>02.12.01.394</v>
          </cell>
        </row>
        <row r="5863">
          <cell r="B5863" t="str">
            <v>TSY0000484</v>
          </cell>
          <cell r="C5863" t="str">
            <v>02.12.01.396</v>
          </cell>
        </row>
        <row r="5864">
          <cell r="B5864" t="str">
            <v>TSY0000485</v>
          </cell>
          <cell r="C5864" t="str">
            <v>02.12.01.397</v>
          </cell>
        </row>
        <row r="5865">
          <cell r="B5865" t="str">
            <v>TSY0000284</v>
          </cell>
          <cell r="C5865" t="str">
            <v>02.12.01.399</v>
          </cell>
        </row>
        <row r="5866">
          <cell r="B5866" t="str">
            <v>TSY0000283</v>
          </cell>
          <cell r="C5866" t="str">
            <v>02.12.01.409</v>
          </cell>
        </row>
        <row r="5867">
          <cell r="B5867" t="str">
            <v>TSY0000713</v>
          </cell>
          <cell r="C5867" t="str">
            <v>02.12.01.410</v>
          </cell>
        </row>
        <row r="5868">
          <cell r="B5868" t="str">
            <v>TSY0000282</v>
          </cell>
          <cell r="C5868" t="str">
            <v>02.12.01.411</v>
          </cell>
        </row>
        <row r="5869">
          <cell r="B5869" t="str">
            <v>TSY0000281</v>
          </cell>
          <cell r="C5869" t="str">
            <v>02.12.01.412</v>
          </cell>
        </row>
        <row r="5870">
          <cell r="B5870" t="str">
            <v>TSY0000280</v>
          </cell>
          <cell r="C5870" t="str">
            <v>02.12.01.413</v>
          </cell>
        </row>
        <row r="5871">
          <cell r="B5871" t="str">
            <v>TSY0000145</v>
          </cell>
          <cell r="C5871" t="str">
            <v>02.12.01.415</v>
          </cell>
        </row>
        <row r="5872">
          <cell r="B5872" t="str">
            <v>TSY0000278</v>
          </cell>
          <cell r="C5872" t="str">
            <v>02.12.01.416</v>
          </cell>
        </row>
        <row r="5873">
          <cell r="B5873" t="str">
            <v>TSY0000277</v>
          </cell>
          <cell r="C5873" t="str">
            <v>02.12.01.417</v>
          </cell>
        </row>
        <row r="5874">
          <cell r="B5874" t="str">
            <v>TSY0000161</v>
          </cell>
          <cell r="C5874" t="str">
            <v>02.12.01.418</v>
          </cell>
        </row>
        <row r="5875">
          <cell r="B5875" t="str">
            <v>TSY0000082</v>
          </cell>
          <cell r="C5875" t="str">
            <v>02.12.01.419</v>
          </cell>
        </row>
        <row r="5876">
          <cell r="B5876" t="str">
            <v>TSY0000274</v>
          </cell>
          <cell r="C5876" t="str">
            <v>02.12.01.420</v>
          </cell>
        </row>
        <row r="5877">
          <cell r="B5877" t="str">
            <v>TSY0000272</v>
          </cell>
          <cell r="C5877" t="str">
            <v>02.12.01.421</v>
          </cell>
        </row>
        <row r="5878">
          <cell r="B5878" t="str">
            <v>TSY0000184</v>
          </cell>
          <cell r="C5878" t="str">
            <v>02.12.01.422</v>
          </cell>
        </row>
        <row r="5879">
          <cell r="B5879" t="str">
            <v>TSY0000270</v>
          </cell>
          <cell r="C5879" t="str">
            <v>02.12.01.423</v>
          </cell>
        </row>
        <row r="5880">
          <cell r="B5880" t="str">
            <v>TSY0000269</v>
          </cell>
          <cell r="C5880" t="str">
            <v>02.12.01.425</v>
          </cell>
        </row>
        <row r="5881">
          <cell r="B5881" t="str">
            <v>TSY0000268</v>
          </cell>
          <cell r="C5881" t="str">
            <v>02.12.01.426</v>
          </cell>
        </row>
        <row r="5882">
          <cell r="B5882" t="str">
            <v>TSY0000267</v>
          </cell>
          <cell r="C5882" t="str">
            <v>02.12.01.427</v>
          </cell>
        </row>
        <row r="5883">
          <cell r="B5883" t="str">
            <v>TSY0000266</v>
          </cell>
          <cell r="C5883" t="str">
            <v>02.12.01.428</v>
          </cell>
        </row>
        <row r="5884">
          <cell r="C5884" t="str">
            <v>02.12.01.430</v>
          </cell>
        </row>
        <row r="5885">
          <cell r="B5885" t="str">
            <v>TSY0000264</v>
          </cell>
          <cell r="C5885" t="str">
            <v>02.12.01.431</v>
          </cell>
        </row>
        <row r="5886">
          <cell r="B5886" t="str">
            <v>TSY0000263</v>
          </cell>
          <cell r="C5886" t="str">
            <v>02.12.01.432</v>
          </cell>
        </row>
        <row r="5887">
          <cell r="B5887" t="str">
            <v>TSY0000262</v>
          </cell>
          <cell r="C5887" t="str">
            <v>02.12.01.436</v>
          </cell>
        </row>
        <row r="5888">
          <cell r="B5888" t="str">
            <v>TSY0000265</v>
          </cell>
          <cell r="C5888" t="str">
            <v>02.12.01.437</v>
          </cell>
        </row>
        <row r="5889">
          <cell r="B5889" t="str">
            <v>TSY0000260</v>
          </cell>
          <cell r="C5889" t="str">
            <v>02.12.01.438</v>
          </cell>
        </row>
        <row r="5890">
          <cell r="B5890" t="str">
            <v>TSY0000259</v>
          </cell>
          <cell r="C5890" t="str">
            <v>02.12.01.439</v>
          </cell>
        </row>
        <row r="5891">
          <cell r="B5891" t="str">
            <v>TSY0000258</v>
          </cell>
          <cell r="C5891" t="str">
            <v>02.12.01.440</v>
          </cell>
        </row>
        <row r="5892">
          <cell r="B5892" t="str">
            <v>TSY0000273</v>
          </cell>
          <cell r="C5892" t="str">
            <v>02.12.01.441</v>
          </cell>
        </row>
        <row r="5893">
          <cell r="B5893" t="str">
            <v>TSY0000257</v>
          </cell>
          <cell r="C5893" t="str">
            <v>02.12.01.442</v>
          </cell>
        </row>
        <row r="5894">
          <cell r="B5894" t="str">
            <v>TSY0000256</v>
          </cell>
          <cell r="C5894" t="str">
            <v>02.12.01.443</v>
          </cell>
        </row>
        <row r="5895">
          <cell r="B5895" t="str">
            <v>TSY0000255</v>
          </cell>
          <cell r="C5895" t="str">
            <v>02.12.01.444</v>
          </cell>
        </row>
        <row r="5896">
          <cell r="B5896" t="str">
            <v>TSY0000254</v>
          </cell>
          <cell r="C5896" t="str">
            <v>02.12.01.445</v>
          </cell>
        </row>
        <row r="5897">
          <cell r="B5897" t="str">
            <v>TSY0000253</v>
          </cell>
          <cell r="C5897" t="str">
            <v>02.12.01.446</v>
          </cell>
        </row>
        <row r="5898">
          <cell r="B5898" t="str">
            <v>TSY0000252</v>
          </cell>
          <cell r="C5898" t="str">
            <v>02.12.01.447</v>
          </cell>
        </row>
        <row r="5899">
          <cell r="B5899" t="str">
            <v>TSY0000251</v>
          </cell>
          <cell r="C5899" t="str">
            <v>02.12.01.448</v>
          </cell>
        </row>
        <row r="5900">
          <cell r="B5900" t="str">
            <v>TSY0000250</v>
          </cell>
          <cell r="C5900" t="str">
            <v>02.12.01.449</v>
          </cell>
        </row>
        <row r="5901">
          <cell r="B5901" t="str">
            <v>TSY0000249</v>
          </cell>
          <cell r="C5901" t="str">
            <v>02.12.01.450</v>
          </cell>
        </row>
        <row r="5902">
          <cell r="B5902" t="str">
            <v>TSY0000248</v>
          </cell>
          <cell r="C5902" t="str">
            <v>02.12.01.451</v>
          </cell>
        </row>
        <row r="5903">
          <cell r="B5903" t="str">
            <v>TSY0000324</v>
          </cell>
          <cell r="C5903" t="str">
            <v>02.12.01.452</v>
          </cell>
        </row>
        <row r="5904">
          <cell r="B5904" t="str">
            <v>TSY0000247</v>
          </cell>
          <cell r="C5904" t="str">
            <v>02.12.01.453</v>
          </cell>
        </row>
        <row r="5905">
          <cell r="B5905" t="str">
            <v>TSY0000246</v>
          </cell>
          <cell r="C5905" t="str">
            <v>02.12.01.454</v>
          </cell>
        </row>
        <row r="5906">
          <cell r="B5906" t="str">
            <v>TSY0000245</v>
          </cell>
          <cell r="C5906" t="str">
            <v>02.12.01.455</v>
          </cell>
        </row>
        <row r="5907">
          <cell r="B5907" t="str">
            <v>TSY0000467</v>
          </cell>
          <cell r="C5907" t="str">
            <v>02.12.01.456</v>
          </cell>
        </row>
        <row r="5908">
          <cell r="B5908" t="str">
            <v>TSY0000476</v>
          </cell>
          <cell r="C5908" t="str">
            <v>02.12.01.457</v>
          </cell>
        </row>
        <row r="5909">
          <cell r="B5909" t="str">
            <v>TSY0000477</v>
          </cell>
          <cell r="C5909" t="str">
            <v>02.12.01.458</v>
          </cell>
        </row>
        <row r="5910">
          <cell r="B5910" t="str">
            <v>TSY0000478</v>
          </cell>
          <cell r="C5910" t="str">
            <v>02.12.01.459</v>
          </cell>
        </row>
        <row r="5911">
          <cell r="B5911" t="str">
            <v>BFA0000495</v>
          </cell>
          <cell r="C5911" t="str">
            <v>02.12.02.003</v>
          </cell>
        </row>
        <row r="5912">
          <cell r="B5912" t="str">
            <v>BFA0000001</v>
          </cell>
          <cell r="C5912" t="str">
            <v>02.12.02.004</v>
          </cell>
        </row>
        <row r="5913">
          <cell r="B5913" t="str">
            <v>BFA0000313</v>
          </cell>
          <cell r="C5913" t="str">
            <v>02.12.02.005</v>
          </cell>
        </row>
        <row r="5914">
          <cell r="B5914" t="str">
            <v>BFA0000520</v>
          </cell>
          <cell r="C5914" t="str">
            <v>02.12.02.006A</v>
          </cell>
        </row>
        <row r="5915">
          <cell r="B5915" t="str">
            <v>BFA0000521</v>
          </cell>
          <cell r="C5915" t="str">
            <v>02.12.02.007</v>
          </cell>
        </row>
        <row r="5916">
          <cell r="B5916" t="str">
            <v>BFA0000435</v>
          </cell>
          <cell r="C5916" t="str">
            <v>02.12.02.008</v>
          </cell>
        </row>
        <row r="5917">
          <cell r="B5917" t="str">
            <v>BFA0000433</v>
          </cell>
          <cell r="C5917" t="str">
            <v>02.12.02.010</v>
          </cell>
        </row>
        <row r="5918">
          <cell r="B5918" t="str">
            <v>BFA0000504</v>
          </cell>
          <cell r="C5918" t="str">
            <v>02.12.02.013</v>
          </cell>
        </row>
        <row r="5919">
          <cell r="B5919" t="str">
            <v>BFA0000015</v>
          </cell>
          <cell r="C5919" t="str">
            <v>02.12.02.015</v>
          </cell>
        </row>
        <row r="5920">
          <cell r="B5920" t="str">
            <v>BFA0000124</v>
          </cell>
          <cell r="C5920" t="str">
            <v>02.12.02.016</v>
          </cell>
        </row>
        <row r="5921">
          <cell r="B5921" t="str">
            <v>BFA0000496</v>
          </cell>
          <cell r="C5921" t="str">
            <v>02.12.02.020</v>
          </cell>
        </row>
        <row r="5922">
          <cell r="B5922" t="str">
            <v>BFA0000018</v>
          </cell>
          <cell r="C5922" t="str">
            <v>02.12.02.021</v>
          </cell>
        </row>
        <row r="5923">
          <cell r="B5923" t="str">
            <v>BFA0000016</v>
          </cell>
          <cell r="C5923" t="str">
            <v>02.12.02.025</v>
          </cell>
        </row>
        <row r="5924">
          <cell r="B5924" t="str">
            <v>BFA0000017</v>
          </cell>
          <cell r="C5924" t="str">
            <v>02.12.02.027</v>
          </cell>
        </row>
        <row r="5925">
          <cell r="B5925" t="str">
            <v>BFA0000312</v>
          </cell>
          <cell r="C5925" t="str">
            <v>02.12.02.030</v>
          </cell>
        </row>
        <row r="5926">
          <cell r="B5926" t="str">
            <v>BFA0000010</v>
          </cell>
          <cell r="C5926" t="str">
            <v>02.12.02.031</v>
          </cell>
        </row>
        <row r="5927">
          <cell r="B5927" t="str">
            <v>BFA0000497</v>
          </cell>
          <cell r="C5927" t="str">
            <v>02.12.02.071</v>
          </cell>
        </row>
        <row r="5928">
          <cell r="B5928" t="str">
            <v>BFA0000239</v>
          </cell>
          <cell r="C5928" t="str">
            <v>02.12.02.085</v>
          </cell>
        </row>
        <row r="5929">
          <cell r="B5929" t="str">
            <v>BFA0000056</v>
          </cell>
          <cell r="C5929" t="str">
            <v>02.12.02.088</v>
          </cell>
        </row>
        <row r="5930">
          <cell r="B5930" t="str">
            <v>BFA0000035</v>
          </cell>
          <cell r="C5930" t="str">
            <v>02.12.02.099</v>
          </cell>
        </row>
        <row r="5931">
          <cell r="B5931" t="str">
            <v>BFA0000572</v>
          </cell>
          <cell r="C5931" t="str">
            <v>02.12.02.105</v>
          </cell>
        </row>
        <row r="5932">
          <cell r="B5932" t="str">
            <v>BFA0000498</v>
          </cell>
          <cell r="C5932" t="str">
            <v>02.12.02.121</v>
          </cell>
        </row>
        <row r="5933">
          <cell r="B5933" t="str">
            <v>TAT0000080</v>
          </cell>
          <cell r="C5933" t="str">
            <v>02.12.02.124A</v>
          </cell>
        </row>
        <row r="5934">
          <cell r="B5934" t="str">
            <v>TAT0000081</v>
          </cell>
          <cell r="C5934" t="str">
            <v>02.12.02.126</v>
          </cell>
        </row>
        <row r="5935">
          <cell r="B5935" t="str">
            <v>TAT0000082</v>
          </cell>
          <cell r="C5935" t="str">
            <v>02.12.02.130</v>
          </cell>
        </row>
        <row r="5936">
          <cell r="B5936" t="str">
            <v>TAT0000083</v>
          </cell>
          <cell r="C5936" t="str">
            <v>02.12.02.130A</v>
          </cell>
        </row>
        <row r="5937">
          <cell r="B5937" t="str">
            <v>BFA0000499</v>
          </cell>
          <cell r="C5937" t="str">
            <v>02.12.02.147</v>
          </cell>
        </row>
        <row r="5938">
          <cell r="B5938" t="str">
            <v>BFA0000500</v>
          </cell>
          <cell r="C5938" t="str">
            <v>02.12.02.148</v>
          </cell>
        </row>
        <row r="5939">
          <cell r="B5939" t="str">
            <v>BFA0000309</v>
          </cell>
          <cell r="C5939" t="str">
            <v>02.12.02.150</v>
          </cell>
        </row>
        <row r="5940">
          <cell r="B5940" t="str">
            <v>BFA0000014</v>
          </cell>
          <cell r="C5940" t="str">
            <v>02.12.02.159</v>
          </cell>
        </row>
        <row r="5941">
          <cell r="B5941" t="str">
            <v>SLT0001845</v>
          </cell>
          <cell r="C5941" t="str">
            <v>02.12.03.051</v>
          </cell>
        </row>
        <row r="5942">
          <cell r="B5942" t="str">
            <v>SCS0004332</v>
          </cell>
          <cell r="C5942" t="str">
            <v>02.12.03.276</v>
          </cell>
        </row>
        <row r="5943">
          <cell r="B5943" t="str">
            <v>SCS0004333</v>
          </cell>
          <cell r="C5943" t="str">
            <v>02.12.03.277</v>
          </cell>
        </row>
        <row r="5944">
          <cell r="B5944" t="str">
            <v>SLT0000076</v>
          </cell>
          <cell r="C5944" t="str">
            <v>02.12.04.039</v>
          </cell>
        </row>
        <row r="5945">
          <cell r="B5945" t="str">
            <v>SLT0000077</v>
          </cell>
          <cell r="C5945" t="str">
            <v>02.12.04.040</v>
          </cell>
        </row>
        <row r="5946">
          <cell r="B5946" t="str">
            <v>SCS0005620</v>
          </cell>
          <cell r="C5946" t="str">
            <v>02.12.04.121</v>
          </cell>
        </row>
        <row r="5947">
          <cell r="B5947" t="str">
            <v>SLT0001708</v>
          </cell>
          <cell r="C5947" t="str">
            <v>02.12.04.122</v>
          </cell>
        </row>
        <row r="5948">
          <cell r="B5948" t="str">
            <v>SLT0001706</v>
          </cell>
          <cell r="C5948" t="str">
            <v>02.12.04.158</v>
          </cell>
        </row>
        <row r="5949">
          <cell r="B5949" t="str">
            <v>SHT0000495</v>
          </cell>
          <cell r="C5949" t="str">
            <v>02.12.04.160</v>
          </cell>
        </row>
        <row r="5950">
          <cell r="B5950" t="str">
            <v>SHT0000501</v>
          </cell>
          <cell r="C5950" t="str">
            <v>02.12.04.161</v>
          </cell>
        </row>
        <row r="5951">
          <cell r="B5951" t="str">
            <v>SLT0002102</v>
          </cell>
          <cell r="C5951" t="str">
            <v>02.12.05.010</v>
          </cell>
        </row>
        <row r="5952">
          <cell r="B5952" t="str">
            <v>SLT0002103</v>
          </cell>
          <cell r="C5952" t="str">
            <v>02.12.05.011</v>
          </cell>
        </row>
        <row r="5953">
          <cell r="B5953" t="str">
            <v>SLT0002104</v>
          </cell>
          <cell r="C5953" t="str">
            <v>02.12.05.018</v>
          </cell>
        </row>
        <row r="5954">
          <cell r="B5954" t="str">
            <v>SLT0000716</v>
          </cell>
          <cell r="C5954" t="str">
            <v>02.12.05.028</v>
          </cell>
        </row>
        <row r="5955">
          <cell r="B5955" t="str">
            <v>SLT0000029</v>
          </cell>
          <cell r="C5955" t="str">
            <v>02.12.05.029</v>
          </cell>
        </row>
        <row r="5956">
          <cell r="B5956" t="str">
            <v>SLT0000117</v>
          </cell>
          <cell r="C5956" t="str">
            <v>02.12.05.036</v>
          </cell>
        </row>
        <row r="5957">
          <cell r="B5957" t="str">
            <v>SLT0002105</v>
          </cell>
          <cell r="C5957" t="str">
            <v>02.12.05.047</v>
          </cell>
        </row>
        <row r="5958">
          <cell r="B5958" t="str">
            <v>SHT0002046</v>
          </cell>
          <cell r="C5958" t="str">
            <v>02.12.05.052</v>
          </cell>
        </row>
        <row r="5959">
          <cell r="B5959" t="str">
            <v>SLT0000037</v>
          </cell>
          <cell r="C5959" t="str">
            <v>02.12.05.059</v>
          </cell>
        </row>
        <row r="5960">
          <cell r="B5960" t="str">
            <v>SLT0000078</v>
          </cell>
          <cell r="C5960" t="str">
            <v>02.12.05.076</v>
          </cell>
        </row>
        <row r="5961">
          <cell r="B5961" t="str">
            <v>SLT0000160</v>
          </cell>
          <cell r="C5961" t="str">
            <v>02.12.05.078</v>
          </cell>
        </row>
        <row r="5962">
          <cell r="B5962" t="str">
            <v>SLT0000079</v>
          </cell>
          <cell r="C5962" t="str">
            <v>02.12.05.082</v>
          </cell>
        </row>
        <row r="5963">
          <cell r="B5963" t="str">
            <v>SLT0000767</v>
          </cell>
          <cell r="C5963" t="str">
            <v>02.12.05.083</v>
          </cell>
        </row>
        <row r="5964">
          <cell r="B5964" t="str">
            <v>SLT0001852</v>
          </cell>
          <cell r="C5964" t="str">
            <v>02.12.05.085</v>
          </cell>
        </row>
        <row r="5965">
          <cell r="B5965" t="str">
            <v>SLT0001976</v>
          </cell>
          <cell r="C5965" t="str">
            <v>02.12.05.097</v>
          </cell>
        </row>
        <row r="5966">
          <cell r="B5966" t="str">
            <v>SLT0000863</v>
          </cell>
          <cell r="C5966" t="str">
            <v>02.12.05.115</v>
          </cell>
        </row>
        <row r="5967">
          <cell r="B5967" t="str">
            <v>SLT0002106</v>
          </cell>
          <cell r="C5967" t="str">
            <v>02.12.05.140</v>
          </cell>
        </row>
        <row r="5968">
          <cell r="B5968" t="str">
            <v>SLT0000735</v>
          </cell>
          <cell r="C5968" t="str">
            <v>02.12.05.155</v>
          </cell>
        </row>
        <row r="5969">
          <cell r="B5969" t="str">
            <v>SLT0001124</v>
          </cell>
          <cell r="C5969" t="str">
            <v>02.12.05.162</v>
          </cell>
        </row>
        <row r="5970">
          <cell r="B5970" t="str">
            <v>SLT0001123</v>
          </cell>
          <cell r="C5970" t="str">
            <v>02.12.05.166</v>
          </cell>
        </row>
        <row r="5971">
          <cell r="B5971" t="str">
            <v>SLT0000103</v>
          </cell>
          <cell r="C5971" t="str">
            <v>02.12.05.167</v>
          </cell>
        </row>
        <row r="5972">
          <cell r="B5972" t="str">
            <v>SLT0000689</v>
          </cell>
          <cell r="C5972" t="str">
            <v>02.12.05.168</v>
          </cell>
        </row>
        <row r="5973">
          <cell r="B5973" t="str">
            <v>SLT0001768</v>
          </cell>
          <cell r="C5973" t="str">
            <v>02.12.05.171</v>
          </cell>
        </row>
        <row r="5974">
          <cell r="B5974" t="str">
            <v>SLT0001123</v>
          </cell>
          <cell r="C5974" t="str">
            <v>02.12.06.001</v>
          </cell>
        </row>
        <row r="5975">
          <cell r="B5975" t="str">
            <v>SLT0001516</v>
          </cell>
          <cell r="C5975" t="str">
            <v>02.12.06.002</v>
          </cell>
        </row>
        <row r="5976">
          <cell r="B5976" t="str">
            <v>SLT0001530</v>
          </cell>
          <cell r="C5976" t="str">
            <v>02.12.06.003</v>
          </cell>
        </row>
        <row r="5977">
          <cell r="B5977" t="str">
            <v>SLT0000134</v>
          </cell>
          <cell r="C5977" t="str">
            <v>02.12.06.004</v>
          </cell>
        </row>
        <row r="5978">
          <cell r="B5978" t="str">
            <v>SLT0001093</v>
          </cell>
          <cell r="C5978" t="str">
            <v>02.12.06.005</v>
          </cell>
        </row>
        <row r="5979">
          <cell r="B5979" t="str">
            <v>SLT0001126</v>
          </cell>
          <cell r="C5979" t="str">
            <v>02.12.06.006</v>
          </cell>
        </row>
        <row r="5980">
          <cell r="B5980" t="str">
            <v>SCS0004335</v>
          </cell>
          <cell r="C5980" t="str">
            <v>02.12.06.007</v>
          </cell>
        </row>
        <row r="5981">
          <cell r="B5981" t="str">
            <v>SCS0004309</v>
          </cell>
          <cell r="C5981" t="str">
            <v>02.12.06.008</v>
          </cell>
        </row>
        <row r="5982">
          <cell r="B5982" t="str">
            <v>SLT0001125</v>
          </cell>
          <cell r="C5982" t="str">
            <v>02.12.06.009</v>
          </cell>
        </row>
        <row r="5983">
          <cell r="B5983" t="str">
            <v>SCS0004310</v>
          </cell>
          <cell r="C5983" t="str">
            <v>02.12.06.010</v>
          </cell>
        </row>
        <row r="5984">
          <cell r="B5984" t="str">
            <v>SLT0000226</v>
          </cell>
          <cell r="C5984" t="str">
            <v>02.12.06.014</v>
          </cell>
        </row>
        <row r="5985">
          <cell r="B5985" t="str">
            <v>SCS0004311</v>
          </cell>
          <cell r="C5985" t="str">
            <v>02.12.06.016</v>
          </cell>
        </row>
        <row r="5986">
          <cell r="B5986" t="str">
            <v>SLT0000774</v>
          </cell>
          <cell r="C5986" t="str">
            <v>02.12.06.022</v>
          </cell>
        </row>
        <row r="5987">
          <cell r="B5987" t="str">
            <v>SLT0000741</v>
          </cell>
          <cell r="C5987" t="str">
            <v>02.12.06.024</v>
          </cell>
        </row>
        <row r="5988">
          <cell r="B5988" t="str">
            <v>SLT0001092</v>
          </cell>
          <cell r="C5988" t="str">
            <v>02.12.06.029</v>
          </cell>
        </row>
        <row r="5989">
          <cell r="B5989" t="str">
            <v>SLT0000740</v>
          </cell>
          <cell r="C5989" t="str">
            <v>02.12.06.030</v>
          </cell>
        </row>
        <row r="5990">
          <cell r="B5990" t="str">
            <v>SLT0000002</v>
          </cell>
          <cell r="C5990" t="str">
            <v>02.12.06.034</v>
          </cell>
        </row>
        <row r="5991">
          <cell r="B5991" t="str">
            <v>SLT0000059</v>
          </cell>
          <cell r="C5991" t="str">
            <v>02.12.06.036</v>
          </cell>
        </row>
        <row r="5992">
          <cell r="B5992" t="str">
            <v>SLT0000264</v>
          </cell>
          <cell r="C5992" t="str">
            <v>02.12.06.040</v>
          </cell>
        </row>
        <row r="5993">
          <cell r="B5993" t="str">
            <v>SLT0000314</v>
          </cell>
          <cell r="C5993" t="str">
            <v>02.12.06.051</v>
          </cell>
        </row>
        <row r="5994">
          <cell r="B5994" t="str">
            <v>SLT0002023</v>
          </cell>
          <cell r="C5994" t="str">
            <v>02.12.06.052</v>
          </cell>
        </row>
        <row r="5995">
          <cell r="B5995" t="str">
            <v>SLT0002024</v>
          </cell>
          <cell r="C5995" t="str">
            <v>02.12.06.053</v>
          </cell>
        </row>
        <row r="5996">
          <cell r="B5996" t="str">
            <v>SLT0002025</v>
          </cell>
          <cell r="C5996" t="str">
            <v>02.12.06.055</v>
          </cell>
        </row>
        <row r="5997">
          <cell r="B5997" t="str">
            <v>SLT0002026</v>
          </cell>
          <cell r="C5997" t="str">
            <v>02.12.06.057</v>
          </cell>
        </row>
        <row r="5998">
          <cell r="B5998" t="str">
            <v>SLT0002027</v>
          </cell>
          <cell r="C5998" t="str">
            <v>02.12.06.062</v>
          </cell>
        </row>
        <row r="5999">
          <cell r="B5999" t="str">
            <v>SLT0002028</v>
          </cell>
          <cell r="C5999" t="str">
            <v>02.12.06.063</v>
          </cell>
        </row>
        <row r="6000">
          <cell r="B6000" t="str">
            <v>SHT0002017</v>
          </cell>
          <cell r="C6000" t="str">
            <v>02.12.06.081</v>
          </cell>
        </row>
        <row r="6001">
          <cell r="B6001" t="str">
            <v>SHT0002018</v>
          </cell>
          <cell r="C6001" t="str">
            <v>02.12.06.082</v>
          </cell>
        </row>
        <row r="6002">
          <cell r="B6002" t="str">
            <v>SLT0000060</v>
          </cell>
          <cell r="C6002" t="str">
            <v>02.12.06.083</v>
          </cell>
        </row>
        <row r="6003">
          <cell r="B6003" t="str">
            <v>SHT0000800</v>
          </cell>
          <cell r="C6003" t="str">
            <v>02.12.06.084</v>
          </cell>
        </row>
        <row r="6004">
          <cell r="B6004" t="str">
            <v>SHT0000801</v>
          </cell>
          <cell r="C6004" t="str">
            <v>02.12.06.085</v>
          </cell>
        </row>
        <row r="6005">
          <cell r="B6005" t="str">
            <v>SCS0004312</v>
          </cell>
          <cell r="C6005" t="str">
            <v>02.12.06.087</v>
          </cell>
        </row>
        <row r="6006">
          <cell r="B6006" t="str">
            <v>SCS0004313</v>
          </cell>
          <cell r="C6006" t="str">
            <v>02.12.06.088</v>
          </cell>
        </row>
        <row r="6007">
          <cell r="B6007" t="str">
            <v>SCS0004314</v>
          </cell>
          <cell r="C6007" t="str">
            <v>02.12.06.089</v>
          </cell>
        </row>
        <row r="6008">
          <cell r="B6008" t="str">
            <v>SCS0005277</v>
          </cell>
          <cell r="C6008" t="str">
            <v>02.12.06.090</v>
          </cell>
        </row>
        <row r="6009">
          <cell r="B6009" t="str">
            <v>SCS0005276</v>
          </cell>
          <cell r="C6009" t="str">
            <v>02.12.06.091</v>
          </cell>
        </row>
        <row r="6010">
          <cell r="B6010" t="str">
            <v>SCS0005275</v>
          </cell>
          <cell r="C6010" t="str">
            <v>02.12.06.092</v>
          </cell>
        </row>
        <row r="6011">
          <cell r="B6011" t="str">
            <v>SCS0004315</v>
          </cell>
          <cell r="C6011" t="str">
            <v>02.12.06.093</v>
          </cell>
        </row>
        <row r="6012">
          <cell r="B6012" t="str">
            <v>SCS0004316</v>
          </cell>
          <cell r="C6012" t="str">
            <v>02.12.06.094</v>
          </cell>
        </row>
        <row r="6013">
          <cell r="B6013" t="str">
            <v>SCS0004318</v>
          </cell>
          <cell r="C6013" t="str">
            <v>02.12.06.095</v>
          </cell>
        </row>
        <row r="6014">
          <cell r="B6014" t="str">
            <v>SCS0004319</v>
          </cell>
          <cell r="C6014" t="str">
            <v>02.12.06.096</v>
          </cell>
        </row>
        <row r="6015">
          <cell r="B6015" t="str">
            <v>SCS0004320</v>
          </cell>
          <cell r="C6015" t="str">
            <v>02.12.06.097</v>
          </cell>
        </row>
        <row r="6016">
          <cell r="B6016" t="str">
            <v>SCS0004321</v>
          </cell>
          <cell r="C6016" t="str">
            <v>02.12.06.098</v>
          </cell>
        </row>
        <row r="6017">
          <cell r="B6017" t="str">
            <v>SCS0004322</v>
          </cell>
          <cell r="C6017" t="str">
            <v>02.12.06.099</v>
          </cell>
        </row>
        <row r="6018">
          <cell r="B6018" t="str">
            <v>SCS0004323</v>
          </cell>
          <cell r="C6018" t="str">
            <v>02.12.06.100</v>
          </cell>
        </row>
        <row r="6019">
          <cell r="B6019" t="str">
            <v>SCS0004324</v>
          </cell>
          <cell r="C6019" t="str">
            <v>02.12.06.101</v>
          </cell>
        </row>
        <row r="6020">
          <cell r="B6020" t="str">
            <v>TSY0000241</v>
          </cell>
          <cell r="C6020" t="str">
            <v>02.12.06.102</v>
          </cell>
        </row>
        <row r="6021">
          <cell r="B6021" t="str">
            <v>TSY0000242</v>
          </cell>
          <cell r="C6021" t="str">
            <v>02.12.06.104</v>
          </cell>
        </row>
        <row r="6022">
          <cell r="B6022" t="str">
            <v>SHT0000496</v>
          </cell>
          <cell r="C6022" t="str">
            <v>02.12.06.107</v>
          </cell>
        </row>
        <row r="6023">
          <cell r="B6023" t="str">
            <v>TST0000713</v>
          </cell>
          <cell r="C6023" t="str">
            <v>02.12.07.004</v>
          </cell>
        </row>
        <row r="6024">
          <cell r="B6024" t="str">
            <v>TST0000714</v>
          </cell>
          <cell r="C6024" t="str">
            <v>02.12.07.005</v>
          </cell>
        </row>
        <row r="6025">
          <cell r="B6025" t="str">
            <v>TST0000715</v>
          </cell>
          <cell r="C6025" t="str">
            <v>02.12.07.006</v>
          </cell>
        </row>
        <row r="6026">
          <cell r="B6026" t="str">
            <v>TST0000716</v>
          </cell>
          <cell r="C6026" t="str">
            <v>02.12.07.014</v>
          </cell>
        </row>
        <row r="6027">
          <cell r="B6027" t="str">
            <v>TST0000717</v>
          </cell>
          <cell r="C6027" t="str">
            <v>02.12.07.015</v>
          </cell>
        </row>
        <row r="6028">
          <cell r="B6028" t="str">
            <v>TST0000718</v>
          </cell>
          <cell r="C6028" t="str">
            <v>02.12.07.016</v>
          </cell>
        </row>
        <row r="6029">
          <cell r="B6029" t="str">
            <v>TST0000719</v>
          </cell>
          <cell r="C6029" t="str">
            <v>02.12.07.018</v>
          </cell>
        </row>
        <row r="6030">
          <cell r="B6030" t="str">
            <v>TSY0000244</v>
          </cell>
          <cell r="C6030" t="str">
            <v>02.12.07.034</v>
          </cell>
        </row>
        <row r="6031">
          <cell r="B6031" t="str">
            <v>TSY0000185</v>
          </cell>
          <cell r="C6031" t="str">
            <v>02.12.07.037</v>
          </cell>
        </row>
        <row r="6032">
          <cell r="B6032" t="str">
            <v>TSY0000468</v>
          </cell>
          <cell r="C6032" t="str">
            <v>02.12.07.039</v>
          </cell>
        </row>
        <row r="6033">
          <cell r="B6033" t="str">
            <v>TSY0000469</v>
          </cell>
          <cell r="C6033" t="str">
            <v>02.12.07.040</v>
          </cell>
        </row>
        <row r="6034">
          <cell r="B6034" t="str">
            <v>TST0001508</v>
          </cell>
          <cell r="C6034" t="str">
            <v>02.12.07.047</v>
          </cell>
        </row>
        <row r="6035">
          <cell r="B6035" t="str">
            <v>TST0000766</v>
          </cell>
          <cell r="C6035" t="str">
            <v>02.12.07.054</v>
          </cell>
        </row>
        <row r="6036">
          <cell r="B6036" t="str">
            <v>TST0000754</v>
          </cell>
          <cell r="C6036" t="str">
            <v>02.12.07.056</v>
          </cell>
        </row>
        <row r="6037">
          <cell r="B6037" t="str">
            <v>TST0000721</v>
          </cell>
          <cell r="C6037" t="str">
            <v>02.12.07.057</v>
          </cell>
        </row>
        <row r="6038">
          <cell r="B6038" t="str">
            <v>TST0001496</v>
          </cell>
          <cell r="C6038" t="str">
            <v>02.12.07.059</v>
          </cell>
        </row>
        <row r="6039">
          <cell r="B6039" t="str">
            <v>TST0001507</v>
          </cell>
          <cell r="C6039" t="str">
            <v>02.12.07.060</v>
          </cell>
        </row>
        <row r="6040">
          <cell r="B6040" t="str">
            <v>SLT0002108</v>
          </cell>
          <cell r="C6040" t="str">
            <v>02.12.07.061</v>
          </cell>
        </row>
        <row r="6041">
          <cell r="B6041" t="str">
            <v>TSY0000243</v>
          </cell>
          <cell r="C6041" t="str">
            <v>02.12.07.074</v>
          </cell>
        </row>
        <row r="6042">
          <cell r="B6042" t="str">
            <v>TST0000722</v>
          </cell>
          <cell r="C6042" t="str">
            <v>02.12.07.079</v>
          </cell>
        </row>
        <row r="6043">
          <cell r="B6043" t="str">
            <v>TST0000723</v>
          </cell>
          <cell r="C6043" t="str">
            <v>02.12.07.081</v>
          </cell>
        </row>
        <row r="6044">
          <cell r="B6044" t="str">
            <v>TST0001500</v>
          </cell>
          <cell r="C6044" t="str">
            <v>02.12.07.082</v>
          </cell>
        </row>
        <row r="6045">
          <cell r="B6045" t="str">
            <v>TST0001506</v>
          </cell>
          <cell r="C6045" t="str">
            <v>02.12.07.089</v>
          </cell>
        </row>
        <row r="6046">
          <cell r="B6046" t="str">
            <v>TST0001492</v>
          </cell>
          <cell r="C6046" t="str">
            <v>02.12.07.090</v>
          </cell>
        </row>
        <row r="6047">
          <cell r="B6047" t="str">
            <v>TST0000724</v>
          </cell>
          <cell r="C6047" t="str">
            <v>02.12.07.097</v>
          </cell>
        </row>
        <row r="6048">
          <cell r="B6048" t="str">
            <v>TST0001494</v>
          </cell>
          <cell r="C6048" t="str">
            <v>02.12.07.099</v>
          </cell>
        </row>
        <row r="6049">
          <cell r="B6049" t="str">
            <v>TST0001511</v>
          </cell>
          <cell r="C6049" t="str">
            <v>02.12.07.102</v>
          </cell>
        </row>
        <row r="6050">
          <cell r="B6050" t="str">
            <v>TST0000725</v>
          </cell>
          <cell r="C6050" t="str">
            <v>02.12.07.103</v>
          </cell>
        </row>
        <row r="6051">
          <cell r="B6051" t="str">
            <v>TST0000726</v>
          </cell>
          <cell r="C6051" t="str">
            <v>02.12.07.105</v>
          </cell>
        </row>
        <row r="6052">
          <cell r="B6052" t="str">
            <v>TST0000727</v>
          </cell>
          <cell r="C6052" t="str">
            <v>02.12.07.106</v>
          </cell>
        </row>
        <row r="6053">
          <cell r="B6053" t="str">
            <v>TST0000728</v>
          </cell>
          <cell r="C6053" t="str">
            <v>02.12.07.108</v>
          </cell>
        </row>
        <row r="6054">
          <cell r="B6054" t="str">
            <v>TST0000730</v>
          </cell>
          <cell r="C6054" t="str">
            <v>02.12.07.114</v>
          </cell>
        </row>
        <row r="6055">
          <cell r="B6055" t="str">
            <v>TST0000731</v>
          </cell>
          <cell r="C6055" t="str">
            <v>02.12.07.115</v>
          </cell>
        </row>
        <row r="6056">
          <cell r="B6056" t="str">
            <v>TST0000732</v>
          </cell>
          <cell r="C6056" t="str">
            <v>02.12.07.116</v>
          </cell>
        </row>
        <row r="6057">
          <cell r="B6057" t="str">
            <v>TST0000733</v>
          </cell>
          <cell r="C6057" t="str">
            <v>02.12.07.117</v>
          </cell>
        </row>
        <row r="6058">
          <cell r="B6058" t="str">
            <v>TST0000757</v>
          </cell>
          <cell r="C6058" t="str">
            <v>02.12.07.118</v>
          </cell>
        </row>
        <row r="6059">
          <cell r="B6059" t="str">
            <v>TST0000734</v>
          </cell>
          <cell r="C6059" t="str">
            <v>02.12.07.119</v>
          </cell>
        </row>
        <row r="6060">
          <cell r="B6060" t="str">
            <v>TST0000736</v>
          </cell>
          <cell r="C6060" t="str">
            <v>02.12.07.127</v>
          </cell>
        </row>
        <row r="6061">
          <cell r="B6061" t="str">
            <v>TST0000738</v>
          </cell>
          <cell r="C6061" t="str">
            <v>02.12.07.157</v>
          </cell>
        </row>
        <row r="6062">
          <cell r="B6062" t="str">
            <v>TST0000739</v>
          </cell>
          <cell r="C6062" t="str">
            <v>02.12.07.162</v>
          </cell>
        </row>
        <row r="6063">
          <cell r="B6063" t="str">
            <v>TST0000756</v>
          </cell>
          <cell r="C6063" t="str">
            <v>02.12.07.187</v>
          </cell>
        </row>
        <row r="6064">
          <cell r="B6064" t="str">
            <v>TST0000740</v>
          </cell>
          <cell r="C6064" t="str">
            <v>02.12.07.191</v>
          </cell>
        </row>
        <row r="6065">
          <cell r="B6065" t="str">
            <v>TST0001491</v>
          </cell>
          <cell r="C6065" t="str">
            <v>02.12.07.251</v>
          </cell>
        </row>
        <row r="6066">
          <cell r="B6066" t="str">
            <v>TST0000741</v>
          </cell>
          <cell r="C6066" t="str">
            <v>02.12.07.254</v>
          </cell>
        </row>
        <row r="6067">
          <cell r="B6067" t="str">
            <v>TST0001495</v>
          </cell>
          <cell r="C6067" t="str">
            <v>02.12.07.262</v>
          </cell>
        </row>
        <row r="6068">
          <cell r="B6068" t="str">
            <v>TST0000742</v>
          </cell>
          <cell r="C6068" t="str">
            <v>02.12.07.263</v>
          </cell>
        </row>
        <row r="6069">
          <cell r="B6069" t="str">
            <v>TST0000747</v>
          </cell>
          <cell r="C6069" t="str">
            <v>02.12.07.295</v>
          </cell>
        </row>
        <row r="6070">
          <cell r="B6070" t="str">
            <v>TSY0000470</v>
          </cell>
          <cell r="C6070" t="str">
            <v>02.12.07.305</v>
          </cell>
        </row>
        <row r="6071">
          <cell r="B6071" t="str">
            <v>TST0001502</v>
          </cell>
          <cell r="C6071" t="str">
            <v>02.12.07.327</v>
          </cell>
        </row>
        <row r="6072">
          <cell r="B6072" t="str">
            <v>TST0000749</v>
          </cell>
          <cell r="C6072" t="str">
            <v>02.12.07.328</v>
          </cell>
        </row>
        <row r="6073">
          <cell r="B6073" t="str">
            <v>TST0001490</v>
          </cell>
          <cell r="C6073" t="str">
            <v>02.12.07.365</v>
          </cell>
        </row>
        <row r="6074">
          <cell r="B6074" t="str">
            <v>TST0001499</v>
          </cell>
          <cell r="C6074" t="str">
            <v>02.12.07.373</v>
          </cell>
        </row>
        <row r="6075">
          <cell r="B6075" t="str">
            <v>TST0001501</v>
          </cell>
          <cell r="C6075" t="str">
            <v>02.12.07.374</v>
          </cell>
        </row>
        <row r="6076">
          <cell r="B6076" t="str">
            <v>TST0001510</v>
          </cell>
          <cell r="C6076" t="str">
            <v>02.12.07.375</v>
          </cell>
        </row>
        <row r="6077">
          <cell r="B6077" t="str">
            <v>TST0000753</v>
          </cell>
          <cell r="C6077" t="str">
            <v>02.12.07.376</v>
          </cell>
        </row>
        <row r="6078">
          <cell r="B6078" t="str">
            <v>TST0001493</v>
          </cell>
          <cell r="C6078" t="str">
            <v>02.12.07.377</v>
          </cell>
        </row>
        <row r="6079">
          <cell r="B6079" t="str">
            <v>TST0001512</v>
          </cell>
          <cell r="C6079" t="str">
            <v>02.12.07.378</v>
          </cell>
        </row>
        <row r="6080">
          <cell r="B6080" t="str">
            <v>TST0001503</v>
          </cell>
          <cell r="C6080" t="str">
            <v>02.12.07.379</v>
          </cell>
        </row>
        <row r="6081">
          <cell r="B6081" t="str">
            <v>TST0000763</v>
          </cell>
          <cell r="C6081" t="str">
            <v>02.12.07.417</v>
          </cell>
        </row>
        <row r="6082">
          <cell r="B6082" t="str">
            <v>TST0001509</v>
          </cell>
          <cell r="C6082" t="str">
            <v>02.12.07.423</v>
          </cell>
        </row>
        <row r="6083">
          <cell r="B6083" t="str">
            <v>TST0001505</v>
          </cell>
          <cell r="C6083" t="str">
            <v>02.12.07.443</v>
          </cell>
        </row>
        <row r="6084">
          <cell r="B6084" t="str">
            <v>TST0000755</v>
          </cell>
          <cell r="C6084" t="str">
            <v>02.12.07.452</v>
          </cell>
        </row>
        <row r="6085">
          <cell r="B6085" t="str">
            <v>TST0001504</v>
          </cell>
          <cell r="C6085" t="str">
            <v>02.12.07.467</v>
          </cell>
        </row>
        <row r="6086">
          <cell r="B6086" t="str">
            <v>TST0001498</v>
          </cell>
          <cell r="C6086" t="str">
            <v>02.12.07.468</v>
          </cell>
        </row>
        <row r="6087">
          <cell r="B6087" t="str">
            <v>TST0001497</v>
          </cell>
          <cell r="C6087" t="str">
            <v>02.12.07.469</v>
          </cell>
        </row>
        <row r="6088">
          <cell r="B6088" t="str">
            <v>TST0000758</v>
          </cell>
          <cell r="C6088" t="str">
            <v>02.12.07.478</v>
          </cell>
        </row>
        <row r="6089">
          <cell r="B6089" t="str">
            <v>TST0000761</v>
          </cell>
          <cell r="C6089" t="str">
            <v>02.12.07.489</v>
          </cell>
        </row>
        <row r="6090">
          <cell r="B6090" t="str">
            <v>TST0000764</v>
          </cell>
          <cell r="C6090" t="str">
            <v>02.12.07.491</v>
          </cell>
        </row>
        <row r="6091">
          <cell r="B6091" t="str">
            <v>TST0000765</v>
          </cell>
          <cell r="C6091" t="str">
            <v>02.12.07.492</v>
          </cell>
        </row>
        <row r="6092">
          <cell r="B6092" t="str">
            <v>TST0000767</v>
          </cell>
          <cell r="C6092" t="str">
            <v>02.12.07.493</v>
          </cell>
        </row>
        <row r="6093">
          <cell r="B6093" t="str">
            <v>TST0000768</v>
          </cell>
          <cell r="C6093" t="str">
            <v>02.12.07.501</v>
          </cell>
        </row>
        <row r="6094">
          <cell r="B6094" t="str">
            <v>SLT0000393</v>
          </cell>
          <cell r="C6094" t="str">
            <v>02.12.08.027</v>
          </cell>
        </row>
        <row r="6095">
          <cell r="B6095" t="str">
            <v>SLT0000522</v>
          </cell>
          <cell r="C6095" t="str">
            <v>02.12.08.029</v>
          </cell>
        </row>
        <row r="6096">
          <cell r="B6096" t="str">
            <v>SLT0000501</v>
          </cell>
          <cell r="C6096" t="str">
            <v>02.12.08.067</v>
          </cell>
        </row>
        <row r="6097">
          <cell r="B6097" t="str">
            <v>SLT0000527</v>
          </cell>
          <cell r="C6097" t="str">
            <v>02.12.08.068</v>
          </cell>
        </row>
        <row r="6098">
          <cell r="B6098" t="str">
            <v>SLT0002029</v>
          </cell>
          <cell r="C6098" t="str">
            <v>02.12.08.112</v>
          </cell>
        </row>
        <row r="6099">
          <cell r="B6099" t="str">
            <v>SLT0002030</v>
          </cell>
          <cell r="C6099" t="str">
            <v>02.12.08.113</v>
          </cell>
        </row>
        <row r="6100">
          <cell r="B6100" t="str">
            <v>SLT0002109</v>
          </cell>
          <cell r="C6100" t="str">
            <v>02.12.08.176</v>
          </cell>
        </row>
        <row r="6101">
          <cell r="B6101" t="str">
            <v>SLT0000464</v>
          </cell>
          <cell r="C6101" t="str">
            <v>02.12.08.182</v>
          </cell>
        </row>
        <row r="6102">
          <cell r="B6102" t="str">
            <v>SLT0000410</v>
          </cell>
          <cell r="C6102" t="str">
            <v>02.12.08.262</v>
          </cell>
        </row>
        <row r="6103">
          <cell r="B6103" t="str">
            <v>SLT0000396</v>
          </cell>
          <cell r="C6103" t="str">
            <v>02.12.08.263</v>
          </cell>
        </row>
        <row r="6104">
          <cell r="B6104" t="str">
            <v>SLT0000397</v>
          </cell>
          <cell r="C6104" t="str">
            <v>02.12.08.264</v>
          </cell>
        </row>
        <row r="6105">
          <cell r="B6105" t="str">
            <v>SLT0000398</v>
          </cell>
          <cell r="C6105" t="str">
            <v>02.12.08.265</v>
          </cell>
        </row>
        <row r="6106">
          <cell r="B6106" t="str">
            <v>SLT0000399</v>
          </cell>
          <cell r="C6106" t="str">
            <v>02.12.08.266</v>
          </cell>
        </row>
        <row r="6107">
          <cell r="B6107" t="str">
            <v>SLT0000519</v>
          </cell>
          <cell r="C6107" t="str">
            <v>02.12.08.271</v>
          </cell>
        </row>
        <row r="6108">
          <cell r="B6108" t="str">
            <v>SLT0000520</v>
          </cell>
          <cell r="C6108" t="str">
            <v>02.12.08.272</v>
          </cell>
        </row>
        <row r="6109">
          <cell r="B6109" t="str">
            <v>SLT0000542</v>
          </cell>
          <cell r="C6109" t="str">
            <v>02.12.08.273</v>
          </cell>
        </row>
        <row r="6110">
          <cell r="B6110" t="str">
            <v>SLT0000543</v>
          </cell>
          <cell r="C6110" t="str">
            <v>02.12.08.274</v>
          </cell>
        </row>
        <row r="6111">
          <cell r="B6111" t="str">
            <v>SLT0002031</v>
          </cell>
          <cell r="C6111" t="str">
            <v>02.12.08.286</v>
          </cell>
        </row>
        <row r="6112">
          <cell r="B6112" t="str">
            <v>SLT0001106</v>
          </cell>
          <cell r="C6112" t="str">
            <v>02.12.08.287</v>
          </cell>
        </row>
        <row r="6113">
          <cell r="B6113" t="str">
            <v>SLT0001102</v>
          </cell>
          <cell r="C6113" t="str">
            <v>02.12.08.288</v>
          </cell>
        </row>
        <row r="6114">
          <cell r="B6114" t="str">
            <v>SLT0001104</v>
          </cell>
          <cell r="C6114" t="str">
            <v>02.12.08.301</v>
          </cell>
        </row>
        <row r="6115">
          <cell r="B6115" t="str">
            <v>SLT0000587</v>
          </cell>
          <cell r="C6115" t="str">
            <v>02.12.08.306</v>
          </cell>
        </row>
        <row r="6116">
          <cell r="B6116" t="str">
            <v>SLT0000598</v>
          </cell>
          <cell r="C6116" t="str">
            <v>02.12.08.307</v>
          </cell>
        </row>
        <row r="6117">
          <cell r="B6117" t="str">
            <v>SLT0001116</v>
          </cell>
          <cell r="C6117" t="str">
            <v>02.12.08.313</v>
          </cell>
        </row>
        <row r="6118">
          <cell r="B6118" t="str">
            <v>SLT0001118</v>
          </cell>
          <cell r="C6118" t="str">
            <v>02.12.08.314</v>
          </cell>
        </row>
        <row r="6119">
          <cell r="B6119" t="str">
            <v>SLT0000284</v>
          </cell>
          <cell r="C6119" t="str">
            <v>02.12.09.074</v>
          </cell>
        </row>
        <row r="6120">
          <cell r="B6120" t="str">
            <v>SLT0001858</v>
          </cell>
          <cell r="C6120" t="str">
            <v>02.12.09.129</v>
          </cell>
        </row>
        <row r="6121">
          <cell r="B6121" t="str">
            <v>SLT0000829</v>
          </cell>
          <cell r="C6121" t="str">
            <v>02.12.10.021</v>
          </cell>
        </row>
        <row r="6122">
          <cell r="B6122" t="str">
            <v>SHT0000176</v>
          </cell>
          <cell r="C6122" t="str">
            <v>02.12.10.027</v>
          </cell>
        </row>
        <row r="6123">
          <cell r="B6123" t="str">
            <v>SHT0000175</v>
          </cell>
          <cell r="C6123" t="str">
            <v>02.12.10.033</v>
          </cell>
        </row>
        <row r="6124">
          <cell r="B6124" t="str">
            <v>SLT0000675</v>
          </cell>
          <cell r="C6124" t="str">
            <v>02.12.10.038</v>
          </cell>
        </row>
        <row r="6125">
          <cell r="B6125" t="str">
            <v>SLT0000841</v>
          </cell>
          <cell r="C6125" t="str">
            <v>02.12.10.043</v>
          </cell>
        </row>
        <row r="6126">
          <cell r="B6126" t="str">
            <v>SLT0000026</v>
          </cell>
          <cell r="C6126" t="str">
            <v>02.12.11.001</v>
          </cell>
        </row>
        <row r="6127">
          <cell r="B6127" t="str">
            <v>SLT0000054</v>
          </cell>
          <cell r="C6127" t="str">
            <v>02.12.11.006</v>
          </cell>
        </row>
        <row r="6128">
          <cell r="B6128" t="str">
            <v>SLT0000053</v>
          </cell>
          <cell r="C6128" t="str">
            <v>02.12.11.007</v>
          </cell>
        </row>
        <row r="6129">
          <cell r="B6129" t="str">
            <v>SLT0002111</v>
          </cell>
          <cell r="C6129" t="str">
            <v>02.12.11.018</v>
          </cell>
        </row>
        <row r="6130">
          <cell r="B6130" t="str">
            <v>SLT0001860</v>
          </cell>
          <cell r="C6130" t="str">
            <v>02.12.11.048</v>
          </cell>
        </row>
        <row r="6131">
          <cell r="B6131" t="str">
            <v>SLT0002032</v>
          </cell>
          <cell r="C6131" t="str">
            <v>02.12.11.052</v>
          </cell>
        </row>
        <row r="6132">
          <cell r="B6132" t="str">
            <v>SLT0000099</v>
          </cell>
          <cell r="C6132" t="str">
            <v>02.12.11.066</v>
          </cell>
        </row>
        <row r="6133">
          <cell r="B6133" t="str">
            <v>SLT0001665</v>
          </cell>
          <cell r="C6133" t="str">
            <v>02.12.11.068</v>
          </cell>
        </row>
        <row r="6134">
          <cell r="B6134" t="str">
            <v>SLT0001674</v>
          </cell>
          <cell r="C6134" t="str">
            <v>02.12.11.069</v>
          </cell>
        </row>
        <row r="6135">
          <cell r="B6135" t="str">
            <v>SCS0004325</v>
          </cell>
          <cell r="C6135" t="str">
            <v>02.12.11.072</v>
          </cell>
        </row>
        <row r="6136">
          <cell r="B6136" t="str">
            <v>SHT0000519</v>
          </cell>
          <cell r="C6136" t="str">
            <v>02.12.12.018</v>
          </cell>
        </row>
        <row r="6137">
          <cell r="B6137" t="str">
            <v>SHT0000405</v>
          </cell>
          <cell r="C6137" t="str">
            <v>02.12.12.019</v>
          </cell>
        </row>
        <row r="6138">
          <cell r="B6138" t="str">
            <v>SHT0000580</v>
          </cell>
          <cell r="C6138" t="str">
            <v>02.12.12.020</v>
          </cell>
        </row>
        <row r="6139">
          <cell r="B6139" t="str">
            <v>SHT0000520</v>
          </cell>
          <cell r="C6139" t="str">
            <v>02.12.12.021</v>
          </cell>
        </row>
        <row r="6140">
          <cell r="B6140" t="str">
            <v>SLT0000579</v>
          </cell>
          <cell r="C6140" t="str">
            <v>02.12.13.052</v>
          </cell>
        </row>
        <row r="6141">
          <cell r="B6141" t="str">
            <v>SLT0002033</v>
          </cell>
          <cell r="C6141" t="str">
            <v>02.12.14.005</v>
          </cell>
        </row>
        <row r="6142">
          <cell r="B6142" t="str">
            <v>SHT0001617</v>
          </cell>
          <cell r="C6142" t="str">
            <v>02.12.14.006</v>
          </cell>
        </row>
        <row r="6143">
          <cell r="B6143" t="str">
            <v>SLT0001695</v>
          </cell>
          <cell r="C6143" t="str">
            <v>02.12.16.006</v>
          </cell>
        </row>
        <row r="6144">
          <cell r="B6144" t="str">
            <v>SLT0001694</v>
          </cell>
          <cell r="C6144" t="str">
            <v>02.12.16.033</v>
          </cell>
        </row>
        <row r="6145">
          <cell r="C6145" t="str">
            <v>02.12.16.034A</v>
          </cell>
        </row>
        <row r="6146">
          <cell r="B6146" t="str">
            <v>SCS0003457</v>
          </cell>
          <cell r="C6146" t="str">
            <v>02.12.16.072</v>
          </cell>
        </row>
        <row r="6147">
          <cell r="B6147" t="str">
            <v>SCS0003409</v>
          </cell>
          <cell r="C6147" t="str">
            <v>02.12.16.084</v>
          </cell>
        </row>
        <row r="6148">
          <cell r="B6148" t="str">
            <v>SCS0005297</v>
          </cell>
          <cell r="C6148" t="str">
            <v>02.12.17.038</v>
          </cell>
        </row>
        <row r="6149">
          <cell r="B6149" t="str">
            <v>SLT0002112</v>
          </cell>
          <cell r="C6149" t="str">
            <v>02.12.18.023</v>
          </cell>
        </row>
        <row r="6150">
          <cell r="B6150" t="str">
            <v>SLT0001111</v>
          </cell>
          <cell r="C6150" t="str">
            <v>02.12.18.056</v>
          </cell>
        </row>
        <row r="6151">
          <cell r="B6151" t="str">
            <v>SLT0001112</v>
          </cell>
          <cell r="C6151" t="str">
            <v>02.12.18.057</v>
          </cell>
        </row>
        <row r="6152">
          <cell r="B6152" t="str">
            <v>SLT0001110</v>
          </cell>
          <cell r="C6152" t="str">
            <v>02.12.18.060</v>
          </cell>
        </row>
        <row r="6153">
          <cell r="C6153" t="str">
            <v>02.12.19.002</v>
          </cell>
        </row>
        <row r="6154">
          <cell r="B6154" t="str">
            <v>TFT0000038</v>
          </cell>
          <cell r="C6154" t="str">
            <v>02.12.19.005</v>
          </cell>
        </row>
        <row r="6155">
          <cell r="B6155" t="str">
            <v>TFT0000039</v>
          </cell>
          <cell r="C6155" t="str">
            <v>02.12.19.007</v>
          </cell>
        </row>
        <row r="6156">
          <cell r="B6156" t="str">
            <v>TFT0000040</v>
          </cell>
          <cell r="C6156" t="str">
            <v>02.12.19.008</v>
          </cell>
        </row>
        <row r="6157">
          <cell r="B6157" t="str">
            <v>TFT0000041</v>
          </cell>
          <cell r="C6157" t="str">
            <v>02.12.19.009</v>
          </cell>
        </row>
        <row r="6158">
          <cell r="B6158" t="str">
            <v>TFT0000045</v>
          </cell>
          <cell r="C6158" t="str">
            <v>02.12.19.010</v>
          </cell>
        </row>
        <row r="6159">
          <cell r="B6159" t="str">
            <v>TFT0000015</v>
          </cell>
          <cell r="C6159" t="str">
            <v>02.12.19.012</v>
          </cell>
        </row>
        <row r="6160">
          <cell r="B6160" t="str">
            <v>TFT0000029</v>
          </cell>
          <cell r="C6160" t="str">
            <v>02.12.19.014</v>
          </cell>
        </row>
        <row r="6161">
          <cell r="B6161" t="str">
            <v>TFT0000056</v>
          </cell>
          <cell r="C6161" t="str">
            <v>02.12.19.048</v>
          </cell>
        </row>
        <row r="6162">
          <cell r="B6162" t="str">
            <v>TST0001557</v>
          </cell>
          <cell r="C6162" t="str">
            <v>02.12.19.017</v>
          </cell>
        </row>
        <row r="6163">
          <cell r="B6163" t="str">
            <v>TST0001514</v>
          </cell>
          <cell r="C6163" t="str">
            <v>02.12.19.019</v>
          </cell>
        </row>
        <row r="6164">
          <cell r="B6164" t="str">
            <v>TFT0000006</v>
          </cell>
          <cell r="C6164" t="str">
            <v>02.12.19.021</v>
          </cell>
        </row>
        <row r="6165">
          <cell r="B6165" t="str">
            <v>TFT0000028</v>
          </cell>
          <cell r="C6165" t="str">
            <v>02.12.19.027</v>
          </cell>
        </row>
        <row r="6166">
          <cell r="B6166" t="str">
            <v>TFT0000042</v>
          </cell>
          <cell r="C6166" t="str">
            <v>02.12.19.028</v>
          </cell>
        </row>
        <row r="6167">
          <cell r="B6167" t="str">
            <v>TFT0000043</v>
          </cell>
          <cell r="C6167" t="str">
            <v>02.12.19.029</v>
          </cell>
        </row>
        <row r="6168">
          <cell r="B6168" t="str">
            <v>TFT0000012</v>
          </cell>
          <cell r="C6168" t="str">
            <v>02.12.19.035</v>
          </cell>
        </row>
        <row r="6169">
          <cell r="B6169" t="str">
            <v>TFT0000013</v>
          </cell>
          <cell r="C6169" t="str">
            <v>02.12.19.036</v>
          </cell>
        </row>
        <row r="6170">
          <cell r="B6170" t="str">
            <v>TFT0000016</v>
          </cell>
          <cell r="C6170" t="str">
            <v>02.12.19.037</v>
          </cell>
        </row>
        <row r="6171">
          <cell r="B6171" t="str">
            <v>TFT0000024</v>
          </cell>
          <cell r="C6171" t="str">
            <v>02.12.19.038</v>
          </cell>
        </row>
        <row r="6172">
          <cell r="B6172" t="str">
            <v>TFT0000018</v>
          </cell>
          <cell r="C6172" t="str">
            <v>02.12.19.039</v>
          </cell>
        </row>
        <row r="6173">
          <cell r="B6173" t="str">
            <v>TFT0000017</v>
          </cell>
          <cell r="C6173" t="str">
            <v>02.12.19.040</v>
          </cell>
        </row>
        <row r="6174">
          <cell r="B6174" t="str">
            <v>TFT0000014</v>
          </cell>
          <cell r="C6174" t="str">
            <v>02.12.19.041</v>
          </cell>
        </row>
        <row r="6175">
          <cell r="B6175" t="str">
            <v>SHT0001618</v>
          </cell>
          <cell r="C6175" t="str">
            <v>02.12.20.001</v>
          </cell>
        </row>
        <row r="6176">
          <cell r="B6176" t="str">
            <v>SHT0001619</v>
          </cell>
          <cell r="C6176" t="str">
            <v>02.12.20.002</v>
          </cell>
        </row>
        <row r="6177">
          <cell r="B6177" t="str">
            <v>SHT0001620</v>
          </cell>
          <cell r="C6177" t="str">
            <v>02.12.20.003</v>
          </cell>
        </row>
        <row r="6178">
          <cell r="B6178" t="str">
            <v>SHT0001621</v>
          </cell>
          <cell r="C6178" t="str">
            <v>02.12.20.004</v>
          </cell>
        </row>
        <row r="6179">
          <cell r="B6179" t="str">
            <v>SHT0001622</v>
          </cell>
          <cell r="C6179" t="str">
            <v>02.12.20.005</v>
          </cell>
        </row>
        <row r="6180">
          <cell r="B6180" t="str">
            <v>SLT0001865</v>
          </cell>
          <cell r="C6180" t="str">
            <v>02.12.22.001</v>
          </cell>
        </row>
        <row r="6181">
          <cell r="B6181" t="str">
            <v>SCS0003112</v>
          </cell>
          <cell r="C6181" t="str">
            <v>02.12.24.092</v>
          </cell>
        </row>
        <row r="6182">
          <cell r="B6182" t="str">
            <v>SCS0005303</v>
          </cell>
          <cell r="C6182" t="str">
            <v>02.12.24.155</v>
          </cell>
        </row>
        <row r="6183">
          <cell r="B6183" t="str">
            <v>SCS0005304</v>
          </cell>
          <cell r="C6183" t="str">
            <v>02.12.24.156</v>
          </cell>
        </row>
        <row r="6184">
          <cell r="B6184" t="str">
            <v>SLT0001692</v>
          </cell>
          <cell r="C6184" t="str">
            <v>02.12.24.222</v>
          </cell>
        </row>
        <row r="6185">
          <cell r="B6185" t="str">
            <v>SLT0001683</v>
          </cell>
          <cell r="C6185" t="str">
            <v>02.12.25.009</v>
          </cell>
        </row>
        <row r="6186">
          <cell r="B6186" t="str">
            <v>SLT0001682</v>
          </cell>
          <cell r="C6186" t="str">
            <v>02.12.25.010</v>
          </cell>
        </row>
        <row r="6187">
          <cell r="B6187" t="str">
            <v>SLT0001681</v>
          </cell>
          <cell r="C6187" t="str">
            <v>02.12.25.011</v>
          </cell>
        </row>
        <row r="6188">
          <cell r="B6188" t="str">
            <v>SLT0001680</v>
          </cell>
          <cell r="C6188" t="str">
            <v>02.12.25.012</v>
          </cell>
        </row>
        <row r="6189">
          <cell r="B6189" t="str">
            <v>SLT0001679</v>
          </cell>
          <cell r="C6189" t="str">
            <v>02.12.25.013</v>
          </cell>
        </row>
        <row r="6190">
          <cell r="B6190" t="str">
            <v>SCS0004337</v>
          </cell>
          <cell r="C6190" t="str">
            <v>02.12.25.016</v>
          </cell>
        </row>
        <row r="6191">
          <cell r="B6191" t="str">
            <v>SCS0004336</v>
          </cell>
          <cell r="C6191" t="str">
            <v>02.12.25.017</v>
          </cell>
        </row>
        <row r="6192">
          <cell r="B6192" t="str">
            <v>SLT0001675</v>
          </cell>
          <cell r="C6192" t="str">
            <v>02.12.25.019</v>
          </cell>
        </row>
        <row r="6193">
          <cell r="B6193" t="str">
            <v>SLT0001993</v>
          </cell>
          <cell r="C6193" t="str">
            <v>02.12.25.021</v>
          </cell>
        </row>
        <row r="6194">
          <cell r="B6194" t="str">
            <v>TSY0000240</v>
          </cell>
          <cell r="C6194" t="str">
            <v>02.13.01.001</v>
          </cell>
        </row>
        <row r="6195">
          <cell r="B6195" t="str">
            <v>TSY0000239</v>
          </cell>
          <cell r="C6195" t="str">
            <v>02.13.01.002</v>
          </cell>
        </row>
        <row r="6196">
          <cell r="B6196" t="str">
            <v>TSY0000238</v>
          </cell>
          <cell r="C6196" t="str">
            <v>02.13.01.003</v>
          </cell>
        </row>
        <row r="6197">
          <cell r="B6197" t="str">
            <v>TSY0000345</v>
          </cell>
          <cell r="C6197" t="str">
            <v>02.13.01.005</v>
          </cell>
        </row>
        <row r="6198">
          <cell r="B6198" t="str">
            <v>TSY0000237</v>
          </cell>
          <cell r="C6198" t="str">
            <v>02.13.01.007</v>
          </cell>
        </row>
        <row r="6199">
          <cell r="B6199" t="str">
            <v>TSY0000236</v>
          </cell>
          <cell r="C6199" t="str">
            <v>02.13.01.008</v>
          </cell>
        </row>
        <row r="6200">
          <cell r="B6200" t="str">
            <v>TSY0000599</v>
          </cell>
          <cell r="C6200" t="str">
            <v>02.13.01.012</v>
          </cell>
        </row>
        <row r="6201">
          <cell r="B6201" t="str">
            <v>TSY0000347</v>
          </cell>
          <cell r="C6201" t="str">
            <v>02.13.01.014</v>
          </cell>
        </row>
        <row r="6202">
          <cell r="B6202" t="str">
            <v>TSY0000600</v>
          </cell>
          <cell r="C6202" t="str">
            <v>02.13.01.015</v>
          </cell>
        </row>
        <row r="6203">
          <cell r="B6203" t="str">
            <v>TSY0000601</v>
          </cell>
          <cell r="C6203" t="str">
            <v>02.13.01.016</v>
          </cell>
        </row>
        <row r="6204">
          <cell r="B6204" t="str">
            <v>TSY0000471</v>
          </cell>
          <cell r="C6204" t="str">
            <v>02.13.01.017</v>
          </cell>
        </row>
        <row r="6205">
          <cell r="B6205" t="str">
            <v>TSY0000619</v>
          </cell>
          <cell r="C6205" t="str">
            <v>02.13.01.020</v>
          </cell>
        </row>
        <row r="6206">
          <cell r="B6206" t="str">
            <v>TSY0000235</v>
          </cell>
          <cell r="C6206" t="str">
            <v>02.13.01.021</v>
          </cell>
        </row>
        <row r="6207">
          <cell r="B6207" t="str">
            <v>TSY0000472</v>
          </cell>
          <cell r="C6207" t="str">
            <v>02.13.01.030</v>
          </cell>
        </row>
        <row r="6208">
          <cell r="B6208" t="str">
            <v>TSY0000234</v>
          </cell>
          <cell r="C6208" t="str">
            <v>02.13.01.041</v>
          </cell>
        </row>
        <row r="6209">
          <cell r="B6209" t="str">
            <v>TSY0000233</v>
          </cell>
          <cell r="C6209" t="str">
            <v>02.13.01.042</v>
          </cell>
        </row>
        <row r="6210">
          <cell r="B6210" t="str">
            <v>TSY0000232</v>
          </cell>
          <cell r="C6210" t="str">
            <v>02.13.01.043</v>
          </cell>
        </row>
        <row r="6211">
          <cell r="B6211" t="str">
            <v>TSY0000231</v>
          </cell>
          <cell r="C6211" t="str">
            <v>02.13.01.044</v>
          </cell>
        </row>
        <row r="6212">
          <cell r="B6212" t="str">
            <v>TSY0000602</v>
          </cell>
          <cell r="C6212" t="str">
            <v>02.13.01.051</v>
          </cell>
        </row>
        <row r="6213">
          <cell r="B6213" t="str">
            <v>TSY0000603</v>
          </cell>
          <cell r="C6213" t="str">
            <v>02.13.01.052</v>
          </cell>
        </row>
        <row r="6214">
          <cell r="B6214" t="str">
            <v>TSY0000230</v>
          </cell>
          <cell r="C6214" t="str">
            <v>02.13.01.053</v>
          </cell>
        </row>
        <row r="6215">
          <cell r="B6215" t="str">
            <v>TSY0000229</v>
          </cell>
          <cell r="C6215" t="str">
            <v>02.13.01.054</v>
          </cell>
        </row>
        <row r="6216">
          <cell r="B6216" t="str">
            <v>TSY0000620</v>
          </cell>
          <cell r="C6216" t="str">
            <v>02.13.01.055</v>
          </cell>
        </row>
        <row r="6217">
          <cell r="B6217" t="str">
            <v>TSY0000621</v>
          </cell>
          <cell r="C6217" t="str">
            <v>02.13.01.057</v>
          </cell>
        </row>
        <row r="6218">
          <cell r="B6218" t="str">
            <v>TSY0000341</v>
          </cell>
          <cell r="C6218" t="str">
            <v>02.13.01.059</v>
          </cell>
        </row>
        <row r="6219">
          <cell r="B6219" t="str">
            <v>TSY0000228</v>
          </cell>
          <cell r="C6219" t="str">
            <v>02.13.01.060</v>
          </cell>
        </row>
        <row r="6220">
          <cell r="B6220" t="str">
            <v>TSY0000227</v>
          </cell>
          <cell r="C6220" t="str">
            <v>02.13.01.061</v>
          </cell>
        </row>
        <row r="6221">
          <cell r="B6221" t="str">
            <v>TSY0000226</v>
          </cell>
          <cell r="C6221" t="str">
            <v>02.13.01.062</v>
          </cell>
        </row>
        <row r="6222">
          <cell r="B6222" t="str">
            <v>TSY0000225</v>
          </cell>
          <cell r="C6222" t="str">
            <v>02.13.01.062A</v>
          </cell>
        </row>
        <row r="6223">
          <cell r="B6223" t="str">
            <v>TSY0000224</v>
          </cell>
          <cell r="C6223" t="str">
            <v>02.13.01.063</v>
          </cell>
        </row>
        <row r="6224">
          <cell r="B6224" t="str">
            <v>TSY0000223</v>
          </cell>
          <cell r="C6224" t="str">
            <v>02.13.01.063A</v>
          </cell>
        </row>
        <row r="6225">
          <cell r="B6225" t="str">
            <v>TSY0000604</v>
          </cell>
          <cell r="C6225" t="str">
            <v>02.13.01.064</v>
          </cell>
        </row>
        <row r="6226">
          <cell r="B6226" t="str">
            <v>TSY0000605</v>
          </cell>
          <cell r="C6226" t="str">
            <v>02.13.01.065</v>
          </cell>
        </row>
        <row r="6227">
          <cell r="B6227" t="str">
            <v>TSY0000222</v>
          </cell>
          <cell r="C6227" t="str">
            <v>02.13.01.066</v>
          </cell>
        </row>
        <row r="6228">
          <cell r="B6228" t="str">
            <v>TSY0000221</v>
          </cell>
          <cell r="C6228" t="str">
            <v>02.13.01.067</v>
          </cell>
        </row>
        <row r="6229">
          <cell r="B6229" t="str">
            <v>TSY0000220</v>
          </cell>
          <cell r="C6229" t="str">
            <v>02.13.01.070</v>
          </cell>
        </row>
        <row r="6230">
          <cell r="B6230" t="str">
            <v>TSY0000219</v>
          </cell>
          <cell r="C6230" t="str">
            <v>02.13.01.071</v>
          </cell>
        </row>
        <row r="6231">
          <cell r="B6231" t="str">
            <v>TSY0000218</v>
          </cell>
          <cell r="C6231" t="str">
            <v>02.13.01.072</v>
          </cell>
        </row>
        <row r="6232">
          <cell r="B6232" t="str">
            <v>TSY0000217</v>
          </cell>
          <cell r="C6232" t="str">
            <v>02.13.01.073</v>
          </cell>
        </row>
        <row r="6233">
          <cell r="B6233" t="str">
            <v>TSY0000216</v>
          </cell>
          <cell r="C6233" t="str">
            <v>02.13.01.074</v>
          </cell>
        </row>
        <row r="6234">
          <cell r="B6234" t="str">
            <v>TSY0000215</v>
          </cell>
          <cell r="C6234" t="str">
            <v>02.13.01.075</v>
          </cell>
        </row>
        <row r="6235">
          <cell r="B6235" t="str">
            <v>TSY0000214</v>
          </cell>
          <cell r="C6235" t="str">
            <v>02.13.01.081</v>
          </cell>
        </row>
        <row r="6236">
          <cell r="B6236" t="str">
            <v>TSY0000473</v>
          </cell>
          <cell r="C6236" t="str">
            <v>02.13.01.082</v>
          </cell>
        </row>
        <row r="6237">
          <cell r="B6237" t="str">
            <v>TSY0000213</v>
          </cell>
          <cell r="C6237" t="str">
            <v>02.13.01.084</v>
          </cell>
        </row>
        <row r="6238">
          <cell r="B6238" t="str">
            <v>TSY0000212</v>
          </cell>
          <cell r="C6238" t="str">
            <v>02.13.01.085</v>
          </cell>
        </row>
        <row r="6239">
          <cell r="B6239" t="str">
            <v>TSY0000606</v>
          </cell>
          <cell r="C6239" t="str">
            <v>02.13.01.086</v>
          </cell>
        </row>
        <row r="6240">
          <cell r="B6240" t="str">
            <v>TSY0000607</v>
          </cell>
          <cell r="C6240" t="str">
            <v>02.13.01.087</v>
          </cell>
        </row>
        <row r="6241">
          <cell r="B6241" t="str">
            <v>TSY0000421</v>
          </cell>
          <cell r="C6241" t="str">
            <v>02.13.01.089</v>
          </cell>
        </row>
        <row r="6242">
          <cell r="B6242" t="str">
            <v>TSY0000211</v>
          </cell>
          <cell r="C6242" t="str">
            <v>02.13.01.090</v>
          </cell>
        </row>
        <row r="6243">
          <cell r="B6243" t="str">
            <v>TSY0000210</v>
          </cell>
          <cell r="C6243" t="str">
            <v>02.13.01.091</v>
          </cell>
        </row>
        <row r="6244">
          <cell r="B6244" t="str">
            <v>TSY0000209</v>
          </cell>
          <cell r="C6244" t="str">
            <v>02.13.01.092</v>
          </cell>
        </row>
        <row r="6245">
          <cell r="B6245" t="str">
            <v>TSY0000211</v>
          </cell>
          <cell r="C6245" t="str">
            <v>02.13.01.158</v>
          </cell>
        </row>
        <row r="6246">
          <cell r="B6246" t="str">
            <v>TSY0000210</v>
          </cell>
          <cell r="C6246" t="str">
            <v>02.13.01.159</v>
          </cell>
        </row>
        <row r="6247">
          <cell r="B6247" t="str">
            <v>TSY0000208</v>
          </cell>
          <cell r="C6247" t="str">
            <v>02.13.01.093</v>
          </cell>
        </row>
        <row r="6248">
          <cell r="B6248" t="str">
            <v>TSY0000622</v>
          </cell>
          <cell r="C6248" t="str">
            <v>02.13.01.094</v>
          </cell>
        </row>
        <row r="6249">
          <cell r="B6249" t="str">
            <v>TSY0000623</v>
          </cell>
          <cell r="C6249" t="str">
            <v>02.13.01.095</v>
          </cell>
        </row>
        <row r="6250">
          <cell r="B6250" t="str">
            <v>TSY0000207</v>
          </cell>
          <cell r="C6250" t="str">
            <v>02.13.01.096</v>
          </cell>
        </row>
        <row r="6251">
          <cell r="B6251" t="str">
            <v>TSY0000206</v>
          </cell>
          <cell r="C6251" t="str">
            <v>02.13.01.097</v>
          </cell>
        </row>
        <row r="6252">
          <cell r="B6252" t="str">
            <v>TSY0000205</v>
          </cell>
          <cell r="C6252" t="str">
            <v>02.13.01.098</v>
          </cell>
        </row>
        <row r="6253">
          <cell r="B6253" t="str">
            <v>TSY0000204</v>
          </cell>
          <cell r="C6253" t="str">
            <v>02.13.01.099</v>
          </cell>
        </row>
        <row r="6254">
          <cell r="B6254" t="str">
            <v>TSY0000203</v>
          </cell>
          <cell r="C6254" t="str">
            <v>02.13.01.100</v>
          </cell>
        </row>
        <row r="6255">
          <cell r="B6255" t="str">
            <v>TSY0000202</v>
          </cell>
          <cell r="C6255" t="str">
            <v>02.13.01.101</v>
          </cell>
        </row>
        <row r="6256">
          <cell r="B6256" t="str">
            <v>TSY0000201</v>
          </cell>
          <cell r="C6256" t="str">
            <v>02.13.01.103</v>
          </cell>
        </row>
        <row r="6257">
          <cell r="B6257" t="str">
            <v>TSY0000200</v>
          </cell>
          <cell r="C6257" t="str">
            <v>02.13.01.104</v>
          </cell>
        </row>
        <row r="6258">
          <cell r="B6258" t="str">
            <v>TSY0000200</v>
          </cell>
          <cell r="C6258" t="str">
            <v>02.13.01.152</v>
          </cell>
        </row>
        <row r="6259">
          <cell r="B6259" t="str">
            <v>TSY0000199</v>
          </cell>
          <cell r="C6259" t="str">
            <v>02.13.01.105</v>
          </cell>
        </row>
        <row r="6260">
          <cell r="B6260" t="str">
            <v>TSY0000198</v>
          </cell>
          <cell r="C6260" t="str">
            <v>02.13.01.106</v>
          </cell>
        </row>
        <row r="6261">
          <cell r="B6261" t="str">
            <v>TSY0000608</v>
          </cell>
          <cell r="C6261" t="str">
            <v>02.13.01.107</v>
          </cell>
        </row>
        <row r="6262">
          <cell r="B6262" t="str">
            <v>TSY0000491</v>
          </cell>
          <cell r="C6262" t="str">
            <v>02.13.01.108</v>
          </cell>
        </row>
        <row r="6263">
          <cell r="B6263" t="str">
            <v>TSY0000609</v>
          </cell>
          <cell r="C6263" t="str">
            <v>02.13.01.109</v>
          </cell>
        </row>
        <row r="6264">
          <cell r="B6264" t="str">
            <v>TSY0000610</v>
          </cell>
          <cell r="C6264" t="str">
            <v>02.13.01.110</v>
          </cell>
        </row>
        <row r="6265">
          <cell r="B6265" t="str">
            <v>TSY0000611</v>
          </cell>
          <cell r="C6265" t="str">
            <v>02.13.01.111</v>
          </cell>
        </row>
        <row r="6266">
          <cell r="B6266" t="str">
            <v>TSY0000612</v>
          </cell>
          <cell r="C6266" t="str">
            <v>02.13.01.112</v>
          </cell>
        </row>
        <row r="6267">
          <cell r="B6267" t="str">
            <v>TSY0000197</v>
          </cell>
          <cell r="C6267" t="str">
            <v>02.13.01.113</v>
          </cell>
        </row>
        <row r="6268">
          <cell r="B6268" t="str">
            <v>TSY0000613</v>
          </cell>
          <cell r="C6268" t="str">
            <v>02.13.01.114</v>
          </cell>
        </row>
        <row r="6269">
          <cell r="B6269" t="str">
            <v>TSY0000196</v>
          </cell>
          <cell r="C6269" t="str">
            <v>02.13.01.115</v>
          </cell>
        </row>
        <row r="6270">
          <cell r="B6270" t="str">
            <v>TSY0000614</v>
          </cell>
          <cell r="C6270" t="str">
            <v>02.13.01.116</v>
          </cell>
        </row>
        <row r="6271">
          <cell r="B6271" t="str">
            <v>TSY0000195</v>
          </cell>
          <cell r="C6271" t="str">
            <v>02.13.01.120</v>
          </cell>
        </row>
        <row r="6272">
          <cell r="B6272" t="str">
            <v>TSY0000194</v>
          </cell>
          <cell r="C6272" t="str">
            <v>02.13.01.123</v>
          </cell>
        </row>
        <row r="6273">
          <cell r="B6273" t="str">
            <v>TSY0000193</v>
          </cell>
          <cell r="C6273" t="str">
            <v>02.13.01.128</v>
          </cell>
        </row>
        <row r="6274">
          <cell r="B6274" t="str">
            <v>TSY0000192</v>
          </cell>
          <cell r="C6274" t="str">
            <v>02.13.01.129</v>
          </cell>
        </row>
        <row r="6275">
          <cell r="B6275" t="str">
            <v>TSY0000615</v>
          </cell>
          <cell r="C6275" t="str">
            <v>02.13.01.131</v>
          </cell>
        </row>
        <row r="6276">
          <cell r="B6276" t="str">
            <v>TSY0000616</v>
          </cell>
          <cell r="C6276" t="str">
            <v>02.13.01.132</v>
          </cell>
        </row>
        <row r="6277">
          <cell r="B6277" t="str">
            <v>TSY0000191</v>
          </cell>
          <cell r="C6277" t="str">
            <v>02.13.01.133</v>
          </cell>
        </row>
        <row r="6278">
          <cell r="B6278" t="str">
            <v>TSY0000190</v>
          </cell>
          <cell r="C6278" t="str">
            <v>02.13.01.134</v>
          </cell>
        </row>
        <row r="6279">
          <cell r="B6279" t="str">
            <v>TSY0000189</v>
          </cell>
          <cell r="C6279" t="str">
            <v>02.13.01.135</v>
          </cell>
        </row>
        <row r="6280">
          <cell r="B6280" t="str">
            <v>TSY0000188</v>
          </cell>
          <cell r="C6280" t="str">
            <v>02.13.01.136</v>
          </cell>
        </row>
        <row r="6281">
          <cell r="B6281" t="str">
            <v>TSY0000617</v>
          </cell>
          <cell r="C6281" t="str">
            <v>02.13.01.137</v>
          </cell>
        </row>
        <row r="6282">
          <cell r="B6282" t="str">
            <v>TSY0000618</v>
          </cell>
          <cell r="C6282" t="str">
            <v>02.13.01.138</v>
          </cell>
        </row>
        <row r="6283">
          <cell r="B6283" t="str">
            <v>TSY0000430</v>
          </cell>
          <cell r="C6283" t="str">
            <v>02.13.01.139</v>
          </cell>
        </row>
        <row r="6284">
          <cell r="B6284" t="str">
            <v>TSY0000438</v>
          </cell>
          <cell r="C6284" t="str">
            <v>02.13.01.140</v>
          </cell>
        </row>
        <row r="6285">
          <cell r="B6285" t="str">
            <v>TSY0000440</v>
          </cell>
          <cell r="C6285" t="str">
            <v>02.13.01.141</v>
          </cell>
        </row>
        <row r="6286">
          <cell r="B6286" t="str">
            <v>TSY0000423</v>
          </cell>
          <cell r="C6286" t="str">
            <v>02.13.01.142</v>
          </cell>
        </row>
        <row r="6287">
          <cell r="B6287" t="str">
            <v>TSY0000424</v>
          </cell>
          <cell r="C6287" t="str">
            <v>02.13.01.143</v>
          </cell>
        </row>
        <row r="6288">
          <cell r="B6288" t="str">
            <v>TSY0000442</v>
          </cell>
          <cell r="C6288" t="str">
            <v>02.13.01.144</v>
          </cell>
        </row>
        <row r="6289">
          <cell r="B6289" t="str">
            <v>TSY0000432</v>
          </cell>
          <cell r="C6289" t="str">
            <v>02.13.01.145</v>
          </cell>
        </row>
        <row r="6290">
          <cell r="B6290" t="str">
            <v>TSY0000443</v>
          </cell>
          <cell r="C6290" t="str">
            <v>02.13.01.146</v>
          </cell>
        </row>
        <row r="6291">
          <cell r="B6291" t="str">
            <v>TSY0000425</v>
          </cell>
          <cell r="C6291" t="str">
            <v>02.13.01.147</v>
          </cell>
        </row>
        <row r="6292">
          <cell r="B6292" t="str">
            <v>TSY0000426</v>
          </cell>
          <cell r="C6292" t="str">
            <v>02.13.01.148</v>
          </cell>
        </row>
        <row r="6293">
          <cell r="B6293" t="str">
            <v>TSY0000437</v>
          </cell>
          <cell r="C6293" t="str">
            <v>02.13.01.149</v>
          </cell>
        </row>
        <row r="6294">
          <cell r="B6294" t="str">
            <v>TSY0000435</v>
          </cell>
          <cell r="C6294" t="str">
            <v>02.13.01.150</v>
          </cell>
        </row>
        <row r="6295">
          <cell r="B6295" t="str">
            <v>TSY0000436</v>
          </cell>
          <cell r="C6295" t="str">
            <v>02.13.01.151</v>
          </cell>
        </row>
        <row r="6296">
          <cell r="B6296" t="str">
            <v>TSY0000330</v>
          </cell>
          <cell r="C6296" t="str">
            <v>02.13.02.001</v>
          </cell>
        </row>
        <row r="6297">
          <cell r="B6297" t="str">
            <v>TSY0000331</v>
          </cell>
          <cell r="C6297" t="str">
            <v>02.13.02.002</v>
          </cell>
        </row>
        <row r="6298">
          <cell r="B6298" t="str">
            <v>TSY0000624</v>
          </cell>
          <cell r="C6298" t="str">
            <v>02.13.02.004</v>
          </cell>
        </row>
        <row r="6299">
          <cell r="C6299" t="str">
            <v>02.13.02.005</v>
          </cell>
        </row>
        <row r="6300">
          <cell r="B6300" t="str">
            <v>TSY0000186</v>
          </cell>
          <cell r="C6300" t="str">
            <v>02.12.07.033</v>
          </cell>
        </row>
        <row r="6301">
          <cell r="B6301" t="str">
            <v>TSY0000185</v>
          </cell>
          <cell r="C6301" t="str">
            <v>02.13.02.006</v>
          </cell>
        </row>
        <row r="6302">
          <cell r="B6302" t="str">
            <v>TSY0000184</v>
          </cell>
          <cell r="C6302" t="str">
            <v>02.13.02.007</v>
          </cell>
        </row>
        <row r="6303">
          <cell r="B6303" t="str">
            <v>TSY0000334</v>
          </cell>
          <cell r="C6303" t="str">
            <v>02.13.02.008</v>
          </cell>
        </row>
        <row r="6304">
          <cell r="B6304" t="str">
            <v>TSY0000333</v>
          </cell>
          <cell r="C6304" t="str">
            <v>02.13.02.010</v>
          </cell>
        </row>
        <row r="6305">
          <cell r="B6305" t="str">
            <v>TSY0000181</v>
          </cell>
          <cell r="C6305" t="str">
            <v>02.13.02.011</v>
          </cell>
        </row>
        <row r="6306">
          <cell r="B6306" t="str">
            <v>TSY0000546</v>
          </cell>
          <cell r="C6306" t="str">
            <v>02.13.02.012</v>
          </cell>
        </row>
        <row r="6307">
          <cell r="B6307" t="str">
            <v>TSY0000180</v>
          </cell>
          <cell r="C6307" t="str">
            <v>02.13.02.013</v>
          </cell>
        </row>
        <row r="6308">
          <cell r="B6308" t="str">
            <v>TSY0000179</v>
          </cell>
          <cell r="C6308" t="str">
            <v>02.13.02.014</v>
          </cell>
        </row>
        <row r="6309">
          <cell r="B6309" t="str">
            <v>TSY0000178</v>
          </cell>
          <cell r="C6309" t="str">
            <v>02.13.02.015</v>
          </cell>
        </row>
        <row r="6310">
          <cell r="B6310" t="str">
            <v>TSY0000176</v>
          </cell>
          <cell r="C6310" t="str">
            <v>02.13.02.016</v>
          </cell>
        </row>
        <row r="6311">
          <cell r="B6311" t="str">
            <v>TSY0000175</v>
          </cell>
          <cell r="C6311" t="str">
            <v>02.13.02.017</v>
          </cell>
        </row>
        <row r="6312">
          <cell r="B6312" t="str">
            <v>TSY0000174</v>
          </cell>
          <cell r="C6312" t="str">
            <v>02.13.02.018</v>
          </cell>
        </row>
        <row r="6313">
          <cell r="B6313" t="str">
            <v>TSY0000547</v>
          </cell>
          <cell r="C6313" t="str">
            <v>02.13.02.019</v>
          </cell>
        </row>
        <row r="6314">
          <cell r="B6314" t="str">
            <v>TSY0000173</v>
          </cell>
          <cell r="C6314" t="str">
            <v>02.13.02.020</v>
          </cell>
        </row>
        <row r="6315">
          <cell r="B6315" t="str">
            <v>TSY0000172</v>
          </cell>
          <cell r="C6315" t="str">
            <v>02.13.02.021</v>
          </cell>
        </row>
        <row r="6316">
          <cell r="B6316" t="str">
            <v>TSY0000171</v>
          </cell>
          <cell r="C6316" t="str">
            <v>02.13.02.022</v>
          </cell>
        </row>
        <row r="6317">
          <cell r="B6317" t="str">
            <v>TSY0000169</v>
          </cell>
          <cell r="C6317" t="str">
            <v>02.13.02.023</v>
          </cell>
        </row>
        <row r="6318">
          <cell r="B6318" t="str">
            <v>TSY0000168</v>
          </cell>
          <cell r="C6318" t="str">
            <v>02.13.02.025</v>
          </cell>
        </row>
        <row r="6319">
          <cell r="B6319" t="str">
            <v>TSY0000167</v>
          </cell>
          <cell r="C6319" t="str">
            <v>02.13.02.025A</v>
          </cell>
        </row>
        <row r="6320">
          <cell r="B6320" t="str">
            <v>TSY0000166</v>
          </cell>
          <cell r="C6320" t="str">
            <v>02.13.02.025B</v>
          </cell>
        </row>
        <row r="6321">
          <cell r="B6321" t="str">
            <v>TSY0000165</v>
          </cell>
          <cell r="C6321" t="str">
            <v>02.13.02.026</v>
          </cell>
        </row>
        <row r="6322">
          <cell r="B6322" t="str">
            <v>TSY0000164</v>
          </cell>
          <cell r="C6322" t="str">
            <v>02.13.02.027</v>
          </cell>
        </row>
        <row r="6323">
          <cell r="B6323" t="str">
            <v>TSY0000163</v>
          </cell>
          <cell r="C6323" t="str">
            <v>02.13.02.028</v>
          </cell>
        </row>
        <row r="6324">
          <cell r="B6324" t="str">
            <v>TSY0000162</v>
          </cell>
          <cell r="C6324" t="str">
            <v>02.13.02.029</v>
          </cell>
        </row>
        <row r="6325">
          <cell r="B6325" t="str">
            <v>TSY0000493</v>
          </cell>
          <cell r="C6325" t="str">
            <v>02.13.02.030</v>
          </cell>
        </row>
        <row r="6326">
          <cell r="B6326" t="str">
            <v>TSY0000161</v>
          </cell>
          <cell r="C6326" t="str">
            <v>02.13.02.031</v>
          </cell>
        </row>
        <row r="6327">
          <cell r="B6327" t="str">
            <v>TSY0000272</v>
          </cell>
          <cell r="C6327" t="str">
            <v>02.13.02.033</v>
          </cell>
        </row>
        <row r="6328">
          <cell r="B6328" t="str">
            <v>TSY0000159</v>
          </cell>
          <cell r="C6328" t="str">
            <v>02.13.02.034</v>
          </cell>
        </row>
        <row r="6329">
          <cell r="B6329" t="str">
            <v>TSY0000158</v>
          </cell>
          <cell r="C6329" t="str">
            <v>02.13.02.035</v>
          </cell>
        </row>
        <row r="6330">
          <cell r="B6330" t="str">
            <v>TSY0000157</v>
          </cell>
          <cell r="C6330" t="str">
            <v>02.13.02.036</v>
          </cell>
        </row>
        <row r="6331">
          <cell r="B6331" t="str">
            <v>TSY0000156</v>
          </cell>
          <cell r="C6331" t="str">
            <v>02.13.02.037</v>
          </cell>
        </row>
        <row r="6332">
          <cell r="B6332" t="str">
            <v>TSY0000155</v>
          </cell>
          <cell r="C6332" t="str">
            <v>02.13.02.038</v>
          </cell>
        </row>
        <row r="6333">
          <cell r="B6333" t="str">
            <v>TSY0000154</v>
          </cell>
          <cell r="C6333" t="str">
            <v>02.13.02.039</v>
          </cell>
        </row>
        <row r="6334">
          <cell r="B6334" t="str">
            <v>TSY0000153</v>
          </cell>
          <cell r="C6334" t="str">
            <v>02.13.02.041</v>
          </cell>
        </row>
        <row r="6335">
          <cell r="B6335" t="str">
            <v>TSY0000494</v>
          </cell>
          <cell r="C6335" t="str">
            <v>02.13.02.044</v>
          </cell>
        </row>
        <row r="6336">
          <cell r="B6336" t="str">
            <v>TSY0000151</v>
          </cell>
          <cell r="C6336" t="str">
            <v>02.13.02.045</v>
          </cell>
        </row>
        <row r="6337">
          <cell r="B6337" t="str">
            <v>TSY0000625</v>
          </cell>
          <cell r="C6337" t="str">
            <v>02.13.02.046</v>
          </cell>
        </row>
        <row r="6338">
          <cell r="B6338" t="str">
            <v>TSY0000422</v>
          </cell>
          <cell r="C6338" t="str">
            <v>02.13.02.048</v>
          </cell>
        </row>
        <row r="6339">
          <cell r="B6339" t="str">
            <v>TSY0000302</v>
          </cell>
          <cell r="C6339" t="str">
            <v>02.13.02.049</v>
          </cell>
        </row>
        <row r="6340">
          <cell r="B6340" t="str">
            <v>TSY0000149</v>
          </cell>
          <cell r="C6340" t="str">
            <v>02.13.02.050</v>
          </cell>
        </row>
        <row r="6341">
          <cell r="B6341" t="str">
            <v>TSY0000626</v>
          </cell>
          <cell r="C6341" t="str">
            <v>02.13.02.052</v>
          </cell>
        </row>
        <row r="6342">
          <cell r="B6342" t="str">
            <v>TSY0000148</v>
          </cell>
          <cell r="C6342" t="str">
            <v>02.13.02.053</v>
          </cell>
        </row>
        <row r="6343">
          <cell r="B6343" t="str">
            <v>TSY0000147</v>
          </cell>
          <cell r="C6343" t="str">
            <v>02.13.02.054</v>
          </cell>
        </row>
        <row r="6344">
          <cell r="B6344" t="str">
            <v>TSY0000627</v>
          </cell>
          <cell r="C6344" t="str">
            <v>02.13.02.055</v>
          </cell>
        </row>
        <row r="6345">
          <cell r="B6345" t="str">
            <v>TSY0000146</v>
          </cell>
          <cell r="C6345" t="str">
            <v>02.13.02.057</v>
          </cell>
        </row>
        <row r="6346">
          <cell r="B6346" t="str">
            <v>TSY0000145</v>
          </cell>
          <cell r="C6346" t="str">
            <v>02.13.02.058</v>
          </cell>
        </row>
        <row r="6347">
          <cell r="B6347" t="str">
            <v>TSY0000534</v>
          </cell>
          <cell r="C6347" t="str">
            <v>02.13.02.060</v>
          </cell>
        </row>
        <row r="6348">
          <cell r="B6348" t="str">
            <v>TSY0000144</v>
          </cell>
          <cell r="C6348" t="str">
            <v>02.13.02.061</v>
          </cell>
        </row>
        <row r="6349">
          <cell r="B6349" t="str">
            <v>TSY0000143</v>
          </cell>
          <cell r="C6349" t="str">
            <v>02.13.02.062</v>
          </cell>
        </row>
        <row r="6350">
          <cell r="B6350" t="str">
            <v>TSY0000535</v>
          </cell>
          <cell r="C6350" t="str">
            <v>02.13.02.063</v>
          </cell>
        </row>
        <row r="6351">
          <cell r="B6351" t="str">
            <v>TSY0000536</v>
          </cell>
          <cell r="C6351" t="str">
            <v>02.13.02.064</v>
          </cell>
        </row>
        <row r="6352">
          <cell r="C6352" t="str">
            <v>02.13.02.065</v>
          </cell>
        </row>
        <row r="6353">
          <cell r="B6353" t="str">
            <v>TSY0000537</v>
          </cell>
          <cell r="C6353" t="str">
            <v>02.13.02.066</v>
          </cell>
        </row>
        <row r="6354">
          <cell r="B6354" t="str">
            <v>TSY0000538</v>
          </cell>
          <cell r="C6354" t="str">
            <v>02.13.02.068</v>
          </cell>
        </row>
        <row r="6355">
          <cell r="B6355" t="str">
            <v>TSY0000247</v>
          </cell>
          <cell r="C6355" t="str">
            <v>02.13.02.068A</v>
          </cell>
        </row>
        <row r="6356">
          <cell r="B6356" t="str">
            <v>TSY0000141</v>
          </cell>
          <cell r="C6356" t="str">
            <v>02.13.02.072</v>
          </cell>
        </row>
        <row r="6357">
          <cell r="B6357" t="str">
            <v>TSY0000628</v>
          </cell>
          <cell r="C6357" t="str">
            <v>02.13.02.073</v>
          </cell>
        </row>
        <row r="6358">
          <cell r="B6358" t="str">
            <v>TSY0000140</v>
          </cell>
          <cell r="C6358" t="str">
            <v>02.13.02.074</v>
          </cell>
        </row>
        <row r="6359">
          <cell r="B6359" t="str">
            <v>TSY0000495</v>
          </cell>
          <cell r="C6359" t="str">
            <v>02.13.02.076</v>
          </cell>
        </row>
        <row r="6360">
          <cell r="B6360" t="str">
            <v>TSY0000139</v>
          </cell>
          <cell r="C6360" t="str">
            <v>02.13.02.077</v>
          </cell>
        </row>
        <row r="6361">
          <cell r="B6361" t="str">
            <v>TSY0000138</v>
          </cell>
          <cell r="C6361" t="str">
            <v>02.13.02.078</v>
          </cell>
        </row>
        <row r="6362">
          <cell r="B6362" t="str">
            <v>TSY0000137</v>
          </cell>
          <cell r="C6362" t="str">
            <v>02.13.02.079</v>
          </cell>
        </row>
        <row r="6363">
          <cell r="B6363" t="str">
            <v>TSY0000335</v>
          </cell>
          <cell r="C6363" t="str">
            <v>02.13.02.082</v>
          </cell>
        </row>
        <row r="6364">
          <cell r="B6364" t="str">
            <v>TSY0000135</v>
          </cell>
          <cell r="C6364" t="str">
            <v>02.13.02.083</v>
          </cell>
        </row>
        <row r="6365">
          <cell r="B6365" t="str">
            <v>TSY0000134</v>
          </cell>
          <cell r="C6365" t="str">
            <v>02.13.02.084</v>
          </cell>
        </row>
        <row r="6366">
          <cell r="B6366" t="str">
            <v>TSY0000133</v>
          </cell>
          <cell r="C6366" t="str">
            <v>02.13.02.085</v>
          </cell>
        </row>
        <row r="6367">
          <cell r="B6367" t="str">
            <v>TSY0000540</v>
          </cell>
          <cell r="C6367" t="str">
            <v>02.13.02.091</v>
          </cell>
        </row>
        <row r="6368">
          <cell r="B6368" t="str">
            <v>TSY0000132</v>
          </cell>
          <cell r="C6368" t="str">
            <v>02.13.02.093</v>
          </cell>
        </row>
        <row r="6369">
          <cell r="B6369" t="str">
            <v>TSY0000131</v>
          </cell>
          <cell r="C6369" t="str">
            <v>02.13.02.094</v>
          </cell>
        </row>
        <row r="6370">
          <cell r="B6370" t="str">
            <v>TSY0000130</v>
          </cell>
          <cell r="C6370" t="str">
            <v>02.13.02.095</v>
          </cell>
        </row>
        <row r="6371">
          <cell r="B6371" t="str">
            <v>TSY0000129</v>
          </cell>
          <cell r="C6371" t="str">
            <v>02.13.02.096</v>
          </cell>
        </row>
        <row r="6372">
          <cell r="B6372" t="str">
            <v>TSY0000128</v>
          </cell>
          <cell r="C6372" t="str">
            <v>02.13.02.100</v>
          </cell>
        </row>
        <row r="6373">
          <cell r="B6373" t="str">
            <v>TSY0000127</v>
          </cell>
          <cell r="C6373" t="str">
            <v>02.13.02.101</v>
          </cell>
        </row>
        <row r="6374">
          <cell r="B6374" t="str">
            <v>TSY0000541</v>
          </cell>
          <cell r="C6374" t="str">
            <v>02.13.02.105</v>
          </cell>
        </row>
        <row r="6375">
          <cell r="B6375" t="str">
            <v>TSY0000542</v>
          </cell>
          <cell r="C6375" t="str">
            <v>02.13.02.106</v>
          </cell>
        </row>
        <row r="6376">
          <cell r="B6376" t="str">
            <v>TSY0000543</v>
          </cell>
          <cell r="C6376" t="str">
            <v>02.13.02.107</v>
          </cell>
        </row>
        <row r="6377">
          <cell r="B6377" t="str">
            <v>TSY0000126</v>
          </cell>
          <cell r="C6377" t="str">
            <v>02.13.02.108</v>
          </cell>
        </row>
        <row r="6378">
          <cell r="B6378" t="str">
            <v>TSY0000125</v>
          </cell>
          <cell r="C6378" t="str">
            <v>02.13.02.109</v>
          </cell>
        </row>
        <row r="6379">
          <cell r="B6379" t="str">
            <v>TSY0000252</v>
          </cell>
          <cell r="C6379" t="str">
            <v>02.13.02.110</v>
          </cell>
        </row>
        <row r="6380">
          <cell r="B6380" t="str">
            <v>TSY0000124</v>
          </cell>
          <cell r="C6380" t="str">
            <v>02.13.02.112</v>
          </cell>
        </row>
        <row r="6381">
          <cell r="B6381" t="str">
            <v>TSY0000496</v>
          </cell>
          <cell r="C6381" t="str">
            <v>02.13.02.115</v>
          </cell>
        </row>
        <row r="6382">
          <cell r="B6382" t="str">
            <v>TSY0000497</v>
          </cell>
          <cell r="C6382" t="str">
            <v>02.13.02.118</v>
          </cell>
        </row>
        <row r="6383">
          <cell r="B6383" t="str">
            <v>TSY0000498</v>
          </cell>
          <cell r="C6383" t="str">
            <v>02.13.02.119</v>
          </cell>
        </row>
        <row r="6384">
          <cell r="B6384" t="str">
            <v>TSY0000499</v>
          </cell>
          <cell r="C6384" t="str">
            <v>02.13.02.120</v>
          </cell>
        </row>
        <row r="6385">
          <cell r="B6385" t="str">
            <v>TSY0000629</v>
          </cell>
          <cell r="C6385" t="str">
            <v>02.13.02.123</v>
          </cell>
        </row>
        <row r="6386">
          <cell r="B6386" t="str">
            <v>TSY0000630</v>
          </cell>
          <cell r="C6386" t="str">
            <v>02.13.02.124</v>
          </cell>
        </row>
        <row r="6387">
          <cell r="B6387" t="str">
            <v>TSY0000123</v>
          </cell>
          <cell r="C6387" t="str">
            <v>02.13.02.125</v>
          </cell>
        </row>
        <row r="6388">
          <cell r="B6388" t="str">
            <v>TSY0000548</v>
          </cell>
          <cell r="C6388" t="str">
            <v>02.13.02.127</v>
          </cell>
        </row>
        <row r="6389">
          <cell r="B6389" t="str">
            <v>TSY0000631</v>
          </cell>
          <cell r="C6389" t="str">
            <v>02.13.02.128</v>
          </cell>
        </row>
        <row r="6390">
          <cell r="B6390" t="str">
            <v>TSY0000324</v>
          </cell>
          <cell r="C6390" t="str">
            <v>02.13.02.129</v>
          </cell>
        </row>
        <row r="6391">
          <cell r="B6391" t="str">
            <v>TSY0000544</v>
          </cell>
          <cell r="C6391" t="str">
            <v>02.13.02.130</v>
          </cell>
        </row>
        <row r="6392">
          <cell r="B6392" t="str">
            <v>TSY0000632</v>
          </cell>
          <cell r="C6392" t="str">
            <v>02.13.02.131</v>
          </cell>
        </row>
        <row r="6393">
          <cell r="B6393" t="str">
            <v>TSY0000309</v>
          </cell>
          <cell r="C6393" t="str">
            <v>02.13.02.132</v>
          </cell>
        </row>
        <row r="6394">
          <cell r="B6394" t="str">
            <v>TSY0000500</v>
          </cell>
          <cell r="C6394" t="str">
            <v>02.13.02.135</v>
          </cell>
        </row>
        <row r="6395">
          <cell r="B6395" t="str">
            <v>TSY0000121</v>
          </cell>
          <cell r="C6395" t="str">
            <v>02.13.02.136</v>
          </cell>
        </row>
        <row r="6396">
          <cell r="B6396" t="str">
            <v>TSY0000549</v>
          </cell>
          <cell r="C6396" t="str">
            <v>02.13.02.137</v>
          </cell>
        </row>
        <row r="6397">
          <cell r="B6397" t="str">
            <v>TSY0000023</v>
          </cell>
          <cell r="C6397" t="str">
            <v>02.13.02.150</v>
          </cell>
        </row>
        <row r="6398">
          <cell r="B6398" t="str">
            <v>TSY0000501</v>
          </cell>
          <cell r="C6398" t="str">
            <v>02.13.02.151</v>
          </cell>
        </row>
        <row r="6399">
          <cell r="B6399" t="str">
            <v>TSY0000502</v>
          </cell>
          <cell r="C6399" t="str">
            <v>02.13.02.153</v>
          </cell>
        </row>
        <row r="6400">
          <cell r="B6400" t="str">
            <v>TSY0000503</v>
          </cell>
          <cell r="C6400" t="str">
            <v>02.13.02.154</v>
          </cell>
        </row>
        <row r="6401">
          <cell r="B6401" t="str">
            <v>TSY0000120</v>
          </cell>
          <cell r="C6401" t="str">
            <v>02.13.02.156</v>
          </cell>
        </row>
        <row r="6402">
          <cell r="B6402" t="str">
            <v>TSY0000119</v>
          </cell>
          <cell r="C6402" t="str">
            <v>02.13.02.157</v>
          </cell>
        </row>
        <row r="6403">
          <cell r="B6403" t="str">
            <v>TSY0000118</v>
          </cell>
          <cell r="C6403" t="str">
            <v>02.13.02.158</v>
          </cell>
        </row>
        <row r="6404">
          <cell r="B6404" t="str">
            <v>TSY0000117</v>
          </cell>
          <cell r="C6404" t="str">
            <v>02.13.02.159</v>
          </cell>
        </row>
        <row r="6405">
          <cell r="B6405" t="str">
            <v>TSY0000116</v>
          </cell>
          <cell r="C6405" t="str">
            <v>02.13.02.160</v>
          </cell>
        </row>
        <row r="6406">
          <cell r="B6406" t="str">
            <v>TSY0000115</v>
          </cell>
          <cell r="C6406" t="str">
            <v>02.13.02.161</v>
          </cell>
        </row>
        <row r="6407">
          <cell r="B6407" t="str">
            <v>TSY0000114</v>
          </cell>
          <cell r="C6407" t="str">
            <v>02.13.02.162</v>
          </cell>
        </row>
        <row r="6408">
          <cell r="B6408" t="str">
            <v>TSY0000113</v>
          </cell>
          <cell r="C6408" t="str">
            <v>02.13.02.163</v>
          </cell>
        </row>
        <row r="6409">
          <cell r="B6409" t="str">
            <v>TSY0000112</v>
          </cell>
          <cell r="C6409" t="str">
            <v>02.13.02.164</v>
          </cell>
        </row>
        <row r="6410">
          <cell r="B6410" t="str">
            <v>TSY0000111</v>
          </cell>
          <cell r="C6410" t="str">
            <v>02.13.02.165</v>
          </cell>
        </row>
        <row r="6411">
          <cell r="B6411" t="str">
            <v>TSY0000110</v>
          </cell>
          <cell r="C6411" t="str">
            <v>02.13.02.166</v>
          </cell>
        </row>
        <row r="6412">
          <cell r="B6412" t="str">
            <v>TSY0000109</v>
          </cell>
          <cell r="C6412" t="str">
            <v>02.13.02.167</v>
          </cell>
        </row>
        <row r="6413">
          <cell r="B6413" t="str">
            <v>TSY0000108</v>
          </cell>
          <cell r="C6413" t="str">
            <v>02.13.02.168</v>
          </cell>
        </row>
        <row r="6414">
          <cell r="B6414" t="str">
            <v>TSY0000107</v>
          </cell>
          <cell r="C6414" t="str">
            <v>02.13.02.169</v>
          </cell>
        </row>
        <row r="6415">
          <cell r="B6415" t="str">
            <v>TSY0000550</v>
          </cell>
          <cell r="C6415" t="str">
            <v>02.13.02.170</v>
          </cell>
        </row>
        <row r="6416">
          <cell r="B6416" t="str">
            <v>TSY0000106</v>
          </cell>
          <cell r="C6416" t="str">
            <v>02.13.02.171</v>
          </cell>
        </row>
        <row r="6417">
          <cell r="B6417" t="str">
            <v>TSY0000105</v>
          </cell>
          <cell r="C6417" t="str">
            <v>02.13.02.172</v>
          </cell>
        </row>
        <row r="6418">
          <cell r="B6418" t="str">
            <v>TSY0000104</v>
          </cell>
          <cell r="C6418" t="str">
            <v>02.13.02.173</v>
          </cell>
        </row>
        <row r="6419">
          <cell r="B6419" t="str">
            <v>TSY0000103</v>
          </cell>
          <cell r="C6419" t="str">
            <v>02.13.02.174</v>
          </cell>
        </row>
        <row r="6420">
          <cell r="B6420" t="str">
            <v>TSY0000102</v>
          </cell>
          <cell r="C6420" t="str">
            <v>02.13.02.175</v>
          </cell>
        </row>
        <row r="6421">
          <cell r="B6421" t="str">
            <v>TSY0000101</v>
          </cell>
          <cell r="C6421" t="str">
            <v>02.13.02.176</v>
          </cell>
        </row>
        <row r="6422">
          <cell r="B6422" t="str">
            <v>TSY0000100</v>
          </cell>
          <cell r="C6422" t="str">
            <v>02.13.02.177</v>
          </cell>
        </row>
        <row r="6423">
          <cell r="B6423" t="str">
            <v>TSY0000099</v>
          </cell>
          <cell r="C6423" t="str">
            <v>02.13.02.178</v>
          </cell>
        </row>
        <row r="6424">
          <cell r="B6424" t="str">
            <v>TSY0000551</v>
          </cell>
          <cell r="C6424" t="str">
            <v>02.13.02.179</v>
          </cell>
        </row>
        <row r="6425">
          <cell r="B6425" t="str">
            <v>TSY0000098</v>
          </cell>
          <cell r="C6425" t="str">
            <v>02.13.02.180</v>
          </cell>
        </row>
        <row r="6426">
          <cell r="B6426" t="str">
            <v>TSY0000097</v>
          </cell>
          <cell r="C6426" t="str">
            <v>02.13.02.181</v>
          </cell>
        </row>
        <row r="6427">
          <cell r="B6427" t="str">
            <v>TSY0000096</v>
          </cell>
          <cell r="C6427" t="str">
            <v>02.13.02.182</v>
          </cell>
        </row>
        <row r="6428">
          <cell r="B6428" t="str">
            <v>TSY0000095</v>
          </cell>
          <cell r="C6428" t="str">
            <v>02.13.02.183</v>
          </cell>
        </row>
        <row r="6429">
          <cell r="B6429" t="str">
            <v>TSY0000094</v>
          </cell>
          <cell r="C6429" t="str">
            <v>02.13.02.184</v>
          </cell>
        </row>
        <row r="6430">
          <cell r="B6430" t="str">
            <v>TSY0000576</v>
          </cell>
          <cell r="C6430" t="str">
            <v>02.13.02.186</v>
          </cell>
        </row>
        <row r="6431">
          <cell r="B6431" t="str">
            <v>TSY0000093</v>
          </cell>
          <cell r="C6431" t="str">
            <v>02.13.02.188</v>
          </cell>
        </row>
        <row r="6432">
          <cell r="B6432" t="str">
            <v>TSY0000092</v>
          </cell>
          <cell r="C6432" t="str">
            <v>02.13.02.189</v>
          </cell>
        </row>
        <row r="6433">
          <cell r="B6433" t="str">
            <v>TSY0000091</v>
          </cell>
          <cell r="C6433" t="str">
            <v>02.13.02.190</v>
          </cell>
        </row>
        <row r="6434">
          <cell r="B6434" t="str">
            <v>TSY0000090</v>
          </cell>
          <cell r="C6434" t="str">
            <v>02.13.02.191</v>
          </cell>
        </row>
        <row r="6435">
          <cell r="B6435" t="str">
            <v>TSY0000089</v>
          </cell>
          <cell r="C6435" t="str">
            <v>02.13.02.192</v>
          </cell>
        </row>
        <row r="6436">
          <cell r="B6436" t="str">
            <v>TSY0000088</v>
          </cell>
          <cell r="C6436" t="str">
            <v>02.13.02.193</v>
          </cell>
        </row>
        <row r="6437">
          <cell r="B6437" t="str">
            <v>TSY0000087</v>
          </cell>
          <cell r="C6437" t="str">
            <v>02.13.02.194</v>
          </cell>
        </row>
        <row r="6438">
          <cell r="B6438" t="str">
            <v>TSY0000633</v>
          </cell>
          <cell r="C6438" t="str">
            <v>02.13.02.195</v>
          </cell>
        </row>
        <row r="6439">
          <cell r="B6439" t="str">
            <v>TSY0000086</v>
          </cell>
          <cell r="C6439" t="str">
            <v>02.13.02.196</v>
          </cell>
        </row>
        <row r="6440">
          <cell r="B6440" t="str">
            <v>TSY0000085</v>
          </cell>
          <cell r="C6440" t="str">
            <v>02.13.02.197</v>
          </cell>
        </row>
        <row r="6441">
          <cell r="B6441" t="str">
            <v>TSY0000084</v>
          </cell>
          <cell r="C6441" t="str">
            <v>02.13.02.198</v>
          </cell>
        </row>
        <row r="6442">
          <cell r="B6442" t="str">
            <v>TSY0000083</v>
          </cell>
          <cell r="C6442" t="str">
            <v>02.13.02.200</v>
          </cell>
        </row>
        <row r="6443">
          <cell r="B6443" t="str">
            <v>TSY0000082</v>
          </cell>
          <cell r="C6443" t="str">
            <v>02.13.02.201</v>
          </cell>
        </row>
        <row r="6444">
          <cell r="C6444" t="str">
            <v>02.13.02.202</v>
          </cell>
        </row>
        <row r="6445">
          <cell r="B6445" t="str">
            <v>TSY0000080</v>
          </cell>
          <cell r="C6445" t="str">
            <v>02.13.02.203</v>
          </cell>
        </row>
        <row r="6446">
          <cell r="B6446" t="str">
            <v>TSY0000079</v>
          </cell>
          <cell r="C6446" t="str">
            <v>02.13.02.206</v>
          </cell>
        </row>
        <row r="6447">
          <cell r="B6447" t="str">
            <v>TSY0000177</v>
          </cell>
          <cell r="C6447" t="str">
            <v>02.13.02.209</v>
          </cell>
        </row>
        <row r="6448">
          <cell r="B6448" t="str">
            <v>TSY0000078</v>
          </cell>
          <cell r="C6448" t="str">
            <v>02.13.02.211</v>
          </cell>
        </row>
        <row r="6449">
          <cell r="B6449" t="str">
            <v>TSY0000077</v>
          </cell>
          <cell r="C6449" t="str">
            <v>02.13.02.213</v>
          </cell>
        </row>
        <row r="6450">
          <cell r="B6450" t="str">
            <v>TSY0000076</v>
          </cell>
          <cell r="C6450" t="str">
            <v>02.13.02.214</v>
          </cell>
        </row>
        <row r="6451">
          <cell r="B6451" t="str">
            <v>TSY0000075</v>
          </cell>
          <cell r="C6451" t="str">
            <v>02.13.02.215</v>
          </cell>
        </row>
        <row r="6452">
          <cell r="B6452" t="str">
            <v>TSY0000577</v>
          </cell>
          <cell r="C6452" t="str">
            <v>02.13.02.216</v>
          </cell>
        </row>
        <row r="6453">
          <cell r="B6453" t="str">
            <v>TSY0000074</v>
          </cell>
          <cell r="C6453" t="str">
            <v>02.13.02.217</v>
          </cell>
        </row>
        <row r="6454">
          <cell r="B6454" t="str">
            <v>TSY0000578</v>
          </cell>
          <cell r="C6454" t="str">
            <v>02.13.02.218</v>
          </cell>
        </row>
        <row r="6455">
          <cell r="B6455" t="str">
            <v>TSY0000073</v>
          </cell>
          <cell r="C6455" t="str">
            <v>02.13.02.219</v>
          </cell>
        </row>
        <row r="6456">
          <cell r="B6456" t="str">
            <v>TSY0000072</v>
          </cell>
          <cell r="C6456" t="str">
            <v>02.13.02.220</v>
          </cell>
        </row>
        <row r="6457">
          <cell r="B6457" t="str">
            <v>TSY0000086</v>
          </cell>
          <cell r="C6457" t="str">
            <v>02.13.02.221</v>
          </cell>
        </row>
        <row r="6458">
          <cell r="B6458" t="str">
            <v>TSY0000070</v>
          </cell>
          <cell r="C6458" t="str">
            <v>02.13.02.222</v>
          </cell>
        </row>
        <row r="6459">
          <cell r="B6459" t="str">
            <v>TSY0000069</v>
          </cell>
          <cell r="C6459" t="str">
            <v>02.13.02.225</v>
          </cell>
        </row>
        <row r="6460">
          <cell r="B6460" t="str">
            <v>TSY0000068</v>
          </cell>
          <cell r="C6460" t="str">
            <v>02.13.02.226</v>
          </cell>
        </row>
        <row r="6461">
          <cell r="B6461" t="str">
            <v>TSY0000067</v>
          </cell>
          <cell r="C6461" t="str">
            <v>02.13.02.227</v>
          </cell>
        </row>
        <row r="6462">
          <cell r="B6462" t="str">
            <v>TSY0000066</v>
          </cell>
          <cell r="C6462" t="str">
            <v>02.13.02.228</v>
          </cell>
        </row>
        <row r="6463">
          <cell r="B6463" t="str">
            <v>TSY0000065</v>
          </cell>
          <cell r="C6463" t="str">
            <v>02.13.02.229</v>
          </cell>
        </row>
        <row r="6464">
          <cell r="B6464" t="str">
            <v>TSY0000064</v>
          </cell>
          <cell r="C6464" t="str">
            <v>02.13.02.230</v>
          </cell>
        </row>
        <row r="6465">
          <cell r="B6465" t="str">
            <v>TSY0000063</v>
          </cell>
          <cell r="C6465" t="str">
            <v>02.13.02.231</v>
          </cell>
        </row>
        <row r="6466">
          <cell r="B6466" t="str">
            <v>TSY0000579</v>
          </cell>
          <cell r="C6466" t="str">
            <v>02.13.02.232</v>
          </cell>
        </row>
        <row r="6467">
          <cell r="B6467" t="str">
            <v>TSY0000580</v>
          </cell>
          <cell r="C6467" t="str">
            <v>02.13.02.233</v>
          </cell>
        </row>
        <row r="6468">
          <cell r="B6468" t="str">
            <v>TSY0000062</v>
          </cell>
          <cell r="C6468" t="str">
            <v>02.13.02.234</v>
          </cell>
        </row>
        <row r="6469">
          <cell r="B6469" t="str">
            <v>TSY0000504</v>
          </cell>
          <cell r="C6469" t="str">
            <v>02.13.02.235</v>
          </cell>
        </row>
        <row r="6470">
          <cell r="B6470" t="str">
            <v>TSY0000061</v>
          </cell>
          <cell r="C6470" t="str">
            <v>02.13.02.237</v>
          </cell>
        </row>
        <row r="6471">
          <cell r="B6471" t="str">
            <v>TSY0000552</v>
          </cell>
          <cell r="C6471" t="str">
            <v>02.13.02.241</v>
          </cell>
        </row>
        <row r="6472">
          <cell r="B6472" t="str">
            <v>TSY0000060</v>
          </cell>
          <cell r="C6472" t="str">
            <v>02.13.02.242</v>
          </cell>
        </row>
        <row r="6473">
          <cell r="B6473" t="str">
            <v>TSY0000059</v>
          </cell>
          <cell r="C6473" t="str">
            <v>02.13.02.243</v>
          </cell>
        </row>
        <row r="6474">
          <cell r="B6474" t="str">
            <v>TSY0000505</v>
          </cell>
          <cell r="C6474" t="str">
            <v>02.13.02.244</v>
          </cell>
        </row>
        <row r="6475">
          <cell r="B6475" t="str">
            <v>TSY0000506</v>
          </cell>
          <cell r="C6475" t="str">
            <v>02.13.02.245</v>
          </cell>
        </row>
        <row r="6476">
          <cell r="B6476" t="str">
            <v>TSY0000507</v>
          </cell>
          <cell r="C6476" t="str">
            <v>02.13.02.246</v>
          </cell>
        </row>
        <row r="6477">
          <cell r="B6477" t="str">
            <v>TSY0000508</v>
          </cell>
          <cell r="C6477" t="str">
            <v>02.13.02.247</v>
          </cell>
        </row>
        <row r="6478">
          <cell r="B6478" t="str">
            <v>TSY0000509</v>
          </cell>
          <cell r="C6478" t="str">
            <v>02.13.02.248</v>
          </cell>
        </row>
        <row r="6479">
          <cell r="B6479" t="str">
            <v>TSY0000510</v>
          </cell>
          <cell r="C6479" t="str">
            <v>02.13.02.249</v>
          </cell>
        </row>
        <row r="6480">
          <cell r="B6480" t="str">
            <v>TSY0000511</v>
          </cell>
          <cell r="C6480" t="str">
            <v>02.13.02.250</v>
          </cell>
        </row>
        <row r="6481">
          <cell r="B6481" t="str">
            <v>TSY0000512</v>
          </cell>
          <cell r="C6481" t="str">
            <v>02.13.02.251</v>
          </cell>
        </row>
        <row r="6482">
          <cell r="B6482" t="str">
            <v>TSY0000513</v>
          </cell>
          <cell r="C6482" t="str">
            <v>02.13.02.252</v>
          </cell>
        </row>
        <row r="6483">
          <cell r="B6483" t="str">
            <v>TSY0000634</v>
          </cell>
          <cell r="C6483" t="str">
            <v>02.13.02.253</v>
          </cell>
        </row>
        <row r="6484">
          <cell r="B6484" t="str">
            <v>TSY0000635</v>
          </cell>
          <cell r="C6484" t="str">
            <v>02.13.02.254</v>
          </cell>
        </row>
        <row r="6485">
          <cell r="B6485" t="str">
            <v>TSY0000058</v>
          </cell>
          <cell r="C6485" t="str">
            <v>02.13.02.255</v>
          </cell>
        </row>
        <row r="6486">
          <cell r="B6486" t="str">
            <v>TSY0000514</v>
          </cell>
          <cell r="C6486" t="str">
            <v>02.13.02.257</v>
          </cell>
        </row>
        <row r="6487">
          <cell r="B6487" t="str">
            <v>TSY0000515</v>
          </cell>
          <cell r="C6487" t="str">
            <v>02.13.02.259</v>
          </cell>
        </row>
        <row r="6488">
          <cell r="B6488" t="str">
            <v>TSY0000057</v>
          </cell>
          <cell r="C6488" t="str">
            <v>02.13.02.260</v>
          </cell>
        </row>
        <row r="6489">
          <cell r="B6489" t="str">
            <v>TSY0000553</v>
          </cell>
          <cell r="C6489" t="str">
            <v>02.13.02.261</v>
          </cell>
        </row>
        <row r="6490">
          <cell r="B6490" t="str">
            <v>TSY0000554</v>
          </cell>
          <cell r="C6490" t="str">
            <v>02.13.02.262</v>
          </cell>
        </row>
        <row r="6491">
          <cell r="B6491" t="str">
            <v>TSY0000056</v>
          </cell>
          <cell r="C6491" t="str">
            <v>02.13.02.265</v>
          </cell>
        </row>
        <row r="6492">
          <cell r="B6492" t="str">
            <v>TSY0000492</v>
          </cell>
          <cell r="C6492" t="str">
            <v>02.13.02.266</v>
          </cell>
        </row>
        <row r="6493">
          <cell r="B6493" t="str">
            <v>TSY0000555</v>
          </cell>
          <cell r="C6493" t="str">
            <v>02.13.02.267</v>
          </cell>
        </row>
        <row r="6494">
          <cell r="B6494" t="str">
            <v>TSY0000556</v>
          </cell>
          <cell r="C6494" t="str">
            <v>02.13.02.268</v>
          </cell>
        </row>
        <row r="6495">
          <cell r="B6495" t="str">
            <v>TSY0000557</v>
          </cell>
          <cell r="C6495" t="str">
            <v>02.13.02.269</v>
          </cell>
        </row>
        <row r="6496">
          <cell r="B6496" t="str">
            <v>TSY0000636</v>
          </cell>
          <cell r="C6496" t="str">
            <v>02.13.02.270</v>
          </cell>
        </row>
        <row r="6497">
          <cell r="B6497" t="str">
            <v>TSY0000581</v>
          </cell>
          <cell r="C6497" t="str">
            <v>02.13.02.271</v>
          </cell>
        </row>
        <row r="6498">
          <cell r="B6498" t="str">
            <v>TSY0000055</v>
          </cell>
          <cell r="C6498" t="str">
            <v>02.13.02.272</v>
          </cell>
        </row>
        <row r="6499">
          <cell r="B6499" t="str">
            <v>TSY0000054</v>
          </cell>
          <cell r="C6499" t="str">
            <v>02.13.02.273</v>
          </cell>
        </row>
        <row r="6500">
          <cell r="B6500" t="str">
            <v>TSY0000516</v>
          </cell>
          <cell r="C6500" t="str">
            <v>02.13.02.274</v>
          </cell>
        </row>
        <row r="6501">
          <cell r="B6501" t="str">
            <v>TSY0000053</v>
          </cell>
          <cell r="C6501" t="str">
            <v>02.13.02.275</v>
          </cell>
        </row>
        <row r="6502">
          <cell r="B6502" t="str">
            <v>TSY0000052</v>
          </cell>
          <cell r="C6502" t="str">
            <v>02.13.02.276</v>
          </cell>
        </row>
        <row r="6503">
          <cell r="B6503" t="str">
            <v>TSY0000517</v>
          </cell>
          <cell r="C6503" t="str">
            <v>02.13.02.277</v>
          </cell>
        </row>
        <row r="6504">
          <cell r="B6504" t="str">
            <v>TSY0000051</v>
          </cell>
          <cell r="C6504" t="str">
            <v>02.13.02.278</v>
          </cell>
        </row>
        <row r="6505">
          <cell r="B6505" t="str">
            <v>TSY0000050</v>
          </cell>
          <cell r="C6505" t="str">
            <v>02.13.02.279</v>
          </cell>
        </row>
        <row r="6506">
          <cell r="B6506" t="str">
            <v>TSY0000049</v>
          </cell>
          <cell r="C6506" t="str">
            <v>02.13.02.280</v>
          </cell>
        </row>
        <row r="6507">
          <cell r="B6507" t="str">
            <v>TSY0000518</v>
          </cell>
          <cell r="C6507" t="str">
            <v>02.13.02.284</v>
          </cell>
        </row>
        <row r="6508">
          <cell r="B6508" t="str">
            <v>TSY0000048</v>
          </cell>
          <cell r="C6508" t="str">
            <v>02.13.02.285</v>
          </cell>
        </row>
        <row r="6509">
          <cell r="B6509" t="str">
            <v>TSY0000047</v>
          </cell>
          <cell r="C6509" t="str">
            <v>02.13.02.286</v>
          </cell>
        </row>
        <row r="6510">
          <cell r="B6510" t="str">
            <v>TSY0000046</v>
          </cell>
          <cell r="C6510" t="str">
            <v>02.13.02.287</v>
          </cell>
        </row>
        <row r="6511">
          <cell r="B6511" t="str">
            <v>TSY0000045</v>
          </cell>
          <cell r="C6511" t="str">
            <v>02.13.02.288</v>
          </cell>
        </row>
        <row r="6512">
          <cell r="B6512" t="str">
            <v>TSY0000558</v>
          </cell>
          <cell r="C6512" t="str">
            <v>02.13.02.289</v>
          </cell>
        </row>
        <row r="6513">
          <cell r="B6513" t="str">
            <v>TSY0000519</v>
          </cell>
          <cell r="C6513" t="str">
            <v>02.13.02.290</v>
          </cell>
        </row>
        <row r="6514">
          <cell r="B6514" t="str">
            <v>TSY0000545</v>
          </cell>
          <cell r="C6514" t="str">
            <v>02.13.02.291</v>
          </cell>
        </row>
        <row r="6515">
          <cell r="B6515" t="str">
            <v>TSY0000559</v>
          </cell>
          <cell r="C6515" t="str">
            <v>02.13.02.292</v>
          </cell>
        </row>
        <row r="6516">
          <cell r="B6516" t="str">
            <v>TSY0000044</v>
          </cell>
          <cell r="C6516" t="str">
            <v>02.13.02.293</v>
          </cell>
        </row>
        <row r="6517">
          <cell r="B6517" t="str">
            <v>TSY0000520</v>
          </cell>
          <cell r="C6517" t="str">
            <v>02.13.02.294</v>
          </cell>
        </row>
        <row r="6518">
          <cell r="B6518" t="str">
            <v>TSY0000582</v>
          </cell>
          <cell r="C6518" t="str">
            <v>02.13.02.295</v>
          </cell>
        </row>
        <row r="6519">
          <cell r="B6519" t="str">
            <v>TSY0000583</v>
          </cell>
          <cell r="C6519" t="str">
            <v>02.13.02.296</v>
          </cell>
        </row>
        <row r="6520">
          <cell r="B6520" t="str">
            <v>TSY0000584</v>
          </cell>
          <cell r="C6520" t="str">
            <v>02.13.02.297</v>
          </cell>
        </row>
        <row r="6521">
          <cell r="B6521" t="str">
            <v>TSY0000585</v>
          </cell>
          <cell r="C6521" t="str">
            <v>02.13.02.298</v>
          </cell>
        </row>
        <row r="6522">
          <cell r="B6522" t="str">
            <v>TSY0000521</v>
          </cell>
          <cell r="C6522" t="str">
            <v>02.13.02.300</v>
          </cell>
        </row>
        <row r="6523">
          <cell r="B6523" t="str">
            <v>TSY0000522</v>
          </cell>
          <cell r="C6523" t="str">
            <v>02.13.02.303</v>
          </cell>
        </row>
        <row r="6524">
          <cell r="B6524" t="str">
            <v>TSY0000043</v>
          </cell>
          <cell r="C6524" t="str">
            <v>02.13.02.304</v>
          </cell>
        </row>
        <row r="6525">
          <cell r="B6525" t="str">
            <v>TSY0000523</v>
          </cell>
          <cell r="C6525" t="str">
            <v>02.13.02.305</v>
          </cell>
        </row>
        <row r="6526">
          <cell r="B6526" t="str">
            <v>TSY0000524</v>
          </cell>
          <cell r="C6526" t="str">
            <v>02.13.02.307</v>
          </cell>
        </row>
        <row r="6527">
          <cell r="B6527" t="str">
            <v>TSY0000270</v>
          </cell>
          <cell r="C6527" t="str">
            <v>02.13.02.308</v>
          </cell>
        </row>
        <row r="6528">
          <cell r="B6528" t="str">
            <v>TSY0000526</v>
          </cell>
          <cell r="C6528" t="str">
            <v>02.13.02.309</v>
          </cell>
        </row>
        <row r="6529">
          <cell r="B6529" t="str">
            <v>TSY0000042</v>
          </cell>
          <cell r="C6529" t="str">
            <v>02.13.02.311</v>
          </cell>
        </row>
        <row r="6530">
          <cell r="B6530" t="str">
            <v>TSY0000041</v>
          </cell>
          <cell r="C6530" t="str">
            <v>02.13.02.312</v>
          </cell>
        </row>
        <row r="6531">
          <cell r="B6531" t="str">
            <v>TSY0000040</v>
          </cell>
          <cell r="C6531" t="str">
            <v>02.13.02.313</v>
          </cell>
        </row>
        <row r="6532">
          <cell r="B6532" t="str">
            <v>TSY0000039</v>
          </cell>
          <cell r="C6532" t="str">
            <v>02.13.02.314</v>
          </cell>
        </row>
        <row r="6533">
          <cell r="B6533" t="str">
            <v>TSY0000038</v>
          </cell>
          <cell r="C6533" t="str">
            <v>02.13.02.315</v>
          </cell>
        </row>
        <row r="6534">
          <cell r="B6534" t="str">
            <v>TSY0000527</v>
          </cell>
          <cell r="C6534" t="str">
            <v>02.13.02.317</v>
          </cell>
        </row>
        <row r="6535">
          <cell r="B6535" t="str">
            <v>TSY0000037</v>
          </cell>
          <cell r="C6535" t="str">
            <v>02.13.02.318</v>
          </cell>
        </row>
        <row r="6536">
          <cell r="B6536" t="str">
            <v>TSY0000560</v>
          </cell>
          <cell r="C6536" t="str">
            <v>02.13.02.319</v>
          </cell>
        </row>
        <row r="6537">
          <cell r="B6537" t="str">
            <v>TSY0000586</v>
          </cell>
          <cell r="C6537" t="str">
            <v>02.13.02.320</v>
          </cell>
        </row>
        <row r="6538">
          <cell r="B6538" t="str">
            <v>TSY0000340</v>
          </cell>
          <cell r="C6538" t="str">
            <v>02.13.02.321</v>
          </cell>
        </row>
        <row r="6539">
          <cell r="B6539" t="str">
            <v>TSY0000036</v>
          </cell>
          <cell r="C6539" t="str">
            <v>02.13.02.322</v>
          </cell>
        </row>
        <row r="6540">
          <cell r="B6540" t="str">
            <v>TSY0000035</v>
          </cell>
          <cell r="C6540" t="str">
            <v>02.13.02.323</v>
          </cell>
        </row>
        <row r="6541">
          <cell r="B6541" t="str">
            <v>TSY0000561</v>
          </cell>
          <cell r="C6541" t="str">
            <v>02.13.02.324</v>
          </cell>
        </row>
        <row r="6542">
          <cell r="B6542" t="str">
            <v>TSY0000034</v>
          </cell>
          <cell r="C6542" t="str">
            <v>02.13.02.325</v>
          </cell>
        </row>
        <row r="6543">
          <cell r="B6543" t="str">
            <v>TSY0000033</v>
          </cell>
          <cell r="C6543" t="str">
            <v>02.13.02.326</v>
          </cell>
        </row>
        <row r="6544">
          <cell r="B6544" t="str">
            <v>TSY0000032</v>
          </cell>
          <cell r="C6544" t="str">
            <v>02.13.02.327</v>
          </cell>
        </row>
        <row r="6545">
          <cell r="B6545" t="str">
            <v>TSY0000031</v>
          </cell>
          <cell r="C6545" t="str">
            <v>02.13.02.328</v>
          </cell>
        </row>
        <row r="6546">
          <cell r="B6546" t="str">
            <v>TSY0000562</v>
          </cell>
          <cell r="C6546" t="str">
            <v>02.13.02.329</v>
          </cell>
        </row>
        <row r="6547">
          <cell r="B6547" t="str">
            <v>TSY0000170</v>
          </cell>
          <cell r="C6547" t="str">
            <v>02.13.02.330</v>
          </cell>
        </row>
        <row r="6548">
          <cell r="B6548" t="str">
            <v>TSY0000587</v>
          </cell>
          <cell r="C6548" t="str">
            <v>02.13.02.336</v>
          </cell>
        </row>
        <row r="6549">
          <cell r="B6549" t="str">
            <v>TSY0000588</v>
          </cell>
          <cell r="C6549" t="str">
            <v>02.13.02.337</v>
          </cell>
        </row>
        <row r="6550">
          <cell r="B6550" t="str">
            <v>TSY0000030</v>
          </cell>
          <cell r="C6550" t="str">
            <v>02.13.02.338</v>
          </cell>
        </row>
        <row r="6551">
          <cell r="B6551" t="str">
            <v>TSY0000563</v>
          </cell>
          <cell r="C6551" t="str">
            <v>02.13.02.339</v>
          </cell>
        </row>
        <row r="6552">
          <cell r="B6552" t="str">
            <v>TSY0000589</v>
          </cell>
          <cell r="C6552" t="str">
            <v>02.13.02.350</v>
          </cell>
        </row>
        <row r="6553">
          <cell r="B6553" t="str">
            <v>TSY0000474</v>
          </cell>
          <cell r="C6553" t="str">
            <v>02.13.02.351</v>
          </cell>
        </row>
        <row r="6554">
          <cell r="B6554" t="str">
            <v>TSY0000029</v>
          </cell>
          <cell r="C6554" t="str">
            <v>02.13.02.352</v>
          </cell>
        </row>
        <row r="6555">
          <cell r="B6555" t="str">
            <v>TSY0000028</v>
          </cell>
          <cell r="C6555" t="str">
            <v>02.13.02.353</v>
          </cell>
        </row>
        <row r="6556">
          <cell r="B6556" t="str">
            <v>TSY0000528</v>
          </cell>
          <cell r="C6556" t="str">
            <v>02.13.02.358</v>
          </cell>
        </row>
        <row r="6557">
          <cell r="B6557" t="str">
            <v>TSY0000564</v>
          </cell>
          <cell r="C6557" t="str">
            <v>02.13.02.360</v>
          </cell>
        </row>
        <row r="6558">
          <cell r="B6558" t="str">
            <v>TSY0000565</v>
          </cell>
          <cell r="C6558" t="str">
            <v>02.13.02.362</v>
          </cell>
        </row>
        <row r="6559">
          <cell r="B6559" t="str">
            <v>TSY0000566</v>
          </cell>
          <cell r="C6559" t="str">
            <v>02.13.02.363</v>
          </cell>
        </row>
        <row r="6560">
          <cell r="B6560" t="str">
            <v>TSY0000567</v>
          </cell>
          <cell r="C6560" t="str">
            <v>02.13.02.364</v>
          </cell>
        </row>
        <row r="6561">
          <cell r="B6561" t="str">
            <v>TSY0000568</v>
          </cell>
          <cell r="C6561" t="str">
            <v>02.13.02.365</v>
          </cell>
        </row>
        <row r="6562">
          <cell r="B6562" t="str">
            <v>TSY0000529</v>
          </cell>
          <cell r="C6562" t="str">
            <v>02.13.02.366</v>
          </cell>
        </row>
        <row r="6563">
          <cell r="B6563" t="str">
            <v>TSY0000081</v>
          </cell>
          <cell r="C6563" t="str">
            <v>02.13.02.367</v>
          </cell>
        </row>
        <row r="6564">
          <cell r="B6564" t="str">
            <v>TSY0000027</v>
          </cell>
          <cell r="C6564" t="str">
            <v>02.13.02.368</v>
          </cell>
        </row>
        <row r="6565">
          <cell r="B6565" t="str">
            <v>TSY0000026</v>
          </cell>
          <cell r="C6565" t="str">
            <v>02.13.02.369</v>
          </cell>
        </row>
        <row r="6566">
          <cell r="B6566" t="str">
            <v>TSY0000025</v>
          </cell>
          <cell r="C6566" t="str">
            <v>02.13.02.370</v>
          </cell>
        </row>
        <row r="6567">
          <cell r="B6567" t="str">
            <v>TSY0000024</v>
          </cell>
          <cell r="C6567" t="str">
            <v>02.13.02.371</v>
          </cell>
        </row>
        <row r="6568">
          <cell r="C6568" t="str">
            <v>02.13.02.373</v>
          </cell>
        </row>
        <row r="6569">
          <cell r="B6569" t="str">
            <v>TSY0000530</v>
          </cell>
          <cell r="C6569" t="str">
            <v>02.13.02.374</v>
          </cell>
        </row>
        <row r="6570">
          <cell r="B6570" t="str">
            <v>TSY0000022</v>
          </cell>
          <cell r="C6570" t="str">
            <v>02.13.02.375</v>
          </cell>
        </row>
        <row r="6571">
          <cell r="B6571" t="str">
            <v>TSY0000531</v>
          </cell>
          <cell r="C6571" t="str">
            <v>02.13.02.376</v>
          </cell>
        </row>
        <row r="6572">
          <cell r="B6572" t="str">
            <v>TSY0000021</v>
          </cell>
          <cell r="C6572" t="str">
            <v>02.13.02.377</v>
          </cell>
        </row>
        <row r="6573">
          <cell r="B6573" t="str">
            <v>TSY0000569</v>
          </cell>
          <cell r="C6573" t="str">
            <v>02.13.02.378</v>
          </cell>
        </row>
        <row r="6574">
          <cell r="B6574" t="str">
            <v>TSY0000020</v>
          </cell>
          <cell r="C6574" t="str">
            <v>02.13.02.379</v>
          </cell>
        </row>
        <row r="6575">
          <cell r="B6575" t="str">
            <v>TSY0000362</v>
          </cell>
          <cell r="C6575" t="str">
            <v>02.13.02.380</v>
          </cell>
        </row>
        <row r="6576">
          <cell r="B6576" t="str">
            <v>TSY0000019</v>
          </cell>
          <cell r="C6576" t="str">
            <v>02.13.02.381</v>
          </cell>
        </row>
        <row r="6577">
          <cell r="B6577" t="str">
            <v>TSY0000018</v>
          </cell>
          <cell r="C6577" t="str">
            <v>02.13.02.382</v>
          </cell>
        </row>
        <row r="6578">
          <cell r="B6578" t="str">
            <v>TSY0000363</v>
          </cell>
          <cell r="C6578" t="str">
            <v>02.13.02.383</v>
          </cell>
        </row>
        <row r="6579">
          <cell r="B6579" t="str">
            <v>TSY0000017</v>
          </cell>
          <cell r="C6579" t="str">
            <v>02.13.02.384</v>
          </cell>
        </row>
        <row r="6580">
          <cell r="B6580" t="str">
            <v>TSY0000016</v>
          </cell>
          <cell r="C6580" t="str">
            <v>02.13.02.385</v>
          </cell>
        </row>
        <row r="6581">
          <cell r="B6581" t="str">
            <v>TSY0000015</v>
          </cell>
          <cell r="C6581" t="str">
            <v>02.13.02.386</v>
          </cell>
        </row>
        <row r="6582">
          <cell r="B6582" t="str">
            <v>TSY0000014</v>
          </cell>
          <cell r="C6582" t="str">
            <v>02.13.02.387</v>
          </cell>
        </row>
        <row r="6583">
          <cell r="B6583" t="str">
            <v>TSY0000013</v>
          </cell>
          <cell r="C6583" t="str">
            <v>02.13.02.389</v>
          </cell>
        </row>
        <row r="6584">
          <cell r="B6584" t="str">
            <v>TSY0000012</v>
          </cell>
          <cell r="C6584" t="str">
            <v>02.13.02.390</v>
          </cell>
        </row>
        <row r="6585">
          <cell r="B6585" t="str">
            <v>TSY0000011</v>
          </cell>
          <cell r="C6585" t="str">
            <v>02.13.02.391</v>
          </cell>
        </row>
        <row r="6586">
          <cell r="B6586" t="str">
            <v>TSY0000010</v>
          </cell>
          <cell r="C6586" t="str">
            <v>02.13.02.392</v>
          </cell>
        </row>
        <row r="6587">
          <cell r="B6587" t="str">
            <v>TSY0000009</v>
          </cell>
          <cell r="C6587" t="str">
            <v>02.13.02.393</v>
          </cell>
        </row>
        <row r="6588">
          <cell r="B6588" t="str">
            <v>TSY0000008</v>
          </cell>
          <cell r="C6588" t="str">
            <v>02.13.02.394</v>
          </cell>
        </row>
        <row r="6589">
          <cell r="B6589" t="str">
            <v>TSY0000007</v>
          </cell>
          <cell r="C6589" t="str">
            <v>02.13.02.395</v>
          </cell>
        </row>
        <row r="6590">
          <cell r="B6590" t="str">
            <v>TSY0000006</v>
          </cell>
          <cell r="C6590" t="str">
            <v>02.13.02.396</v>
          </cell>
        </row>
        <row r="6591">
          <cell r="B6591" t="str">
            <v>TSY0000005</v>
          </cell>
          <cell r="C6591" t="str">
            <v>02.13.02.397</v>
          </cell>
        </row>
        <row r="6592">
          <cell r="B6592" t="str">
            <v>TSY0000004</v>
          </cell>
          <cell r="C6592" t="str">
            <v>02.13.02.398</v>
          </cell>
        </row>
        <row r="6593">
          <cell r="B6593" t="str">
            <v>TSY0000003</v>
          </cell>
          <cell r="C6593" t="str">
            <v>02.13.02.399</v>
          </cell>
        </row>
        <row r="6594">
          <cell r="B6594" t="str">
            <v>TSY0000002</v>
          </cell>
          <cell r="C6594" t="str">
            <v>02.13.02.400</v>
          </cell>
        </row>
        <row r="6595">
          <cell r="B6595" t="str">
            <v>TSY0000590</v>
          </cell>
          <cell r="C6595" t="str">
            <v>02.13.02.401</v>
          </cell>
        </row>
        <row r="6596">
          <cell r="B6596" t="str">
            <v>TSY0000591</v>
          </cell>
          <cell r="C6596" t="str">
            <v>02.13.02.402</v>
          </cell>
        </row>
        <row r="6597">
          <cell r="B6597" t="str">
            <v>TSY0000592</v>
          </cell>
          <cell r="C6597" t="str">
            <v>02.13.02.403</v>
          </cell>
        </row>
        <row r="6598">
          <cell r="B6598" t="str">
            <v>TSY0000593</v>
          </cell>
          <cell r="C6598" t="str">
            <v>02.13.02.404</v>
          </cell>
        </row>
        <row r="6599">
          <cell r="B6599" t="str">
            <v>TSY0000594</v>
          </cell>
          <cell r="C6599" t="str">
            <v>02.13.02.405</v>
          </cell>
        </row>
        <row r="6600">
          <cell r="B6600" t="str">
            <v>TSY0000595</v>
          </cell>
          <cell r="C6600" t="str">
            <v>02.13.02.406</v>
          </cell>
        </row>
        <row r="6601">
          <cell r="B6601" t="str">
            <v>TSY0000596</v>
          </cell>
          <cell r="C6601" t="str">
            <v>02.13.02.407</v>
          </cell>
        </row>
        <row r="6602">
          <cell r="B6602" t="str">
            <v>TSY0000597</v>
          </cell>
          <cell r="C6602" t="str">
            <v>02.13.02.408</v>
          </cell>
        </row>
        <row r="6603">
          <cell r="B6603" t="str">
            <v>TSY0000598</v>
          </cell>
          <cell r="C6603" t="str">
            <v>02.13.02.409</v>
          </cell>
        </row>
        <row r="6604">
          <cell r="B6604" t="str">
            <v>TSY0000001</v>
          </cell>
          <cell r="C6604" t="str">
            <v>02.13.02.410</v>
          </cell>
        </row>
        <row r="6605">
          <cell r="B6605" t="str">
            <v>TSY0000252</v>
          </cell>
          <cell r="C6605" t="str">
            <v>02.13.02.412</v>
          </cell>
        </row>
        <row r="6606">
          <cell r="B6606" t="str">
            <v>TSY0000257</v>
          </cell>
          <cell r="C6606" t="str">
            <v>02.13.02.413</v>
          </cell>
        </row>
        <row r="6607">
          <cell r="B6607" t="str">
            <v>TSY0000475</v>
          </cell>
          <cell r="C6607" t="str">
            <v>02.13.02.414</v>
          </cell>
        </row>
        <row r="6608">
          <cell r="B6608" t="str">
            <v>TSY0000359</v>
          </cell>
          <cell r="C6608" t="str">
            <v>02.13.02.415</v>
          </cell>
        </row>
        <row r="6609">
          <cell r="B6609" t="str">
            <v>TSY0000570</v>
          </cell>
          <cell r="C6609" t="str">
            <v>02.13.02.416</v>
          </cell>
        </row>
        <row r="6610">
          <cell r="B6610" t="str">
            <v>TSY0000571</v>
          </cell>
          <cell r="C6610" t="str">
            <v>02.13.02.417</v>
          </cell>
        </row>
        <row r="6611">
          <cell r="B6611" t="str">
            <v>TSY0000572</v>
          </cell>
          <cell r="C6611" t="str">
            <v>02.13.02.418</v>
          </cell>
        </row>
        <row r="6612">
          <cell r="B6612" t="str">
            <v>TSY0000573</v>
          </cell>
          <cell r="C6612" t="str">
            <v>02.13.02.419</v>
          </cell>
        </row>
        <row r="6613">
          <cell r="B6613" t="str">
            <v>TSY0000574</v>
          </cell>
          <cell r="C6613" t="str">
            <v>02.13.02.420</v>
          </cell>
        </row>
        <row r="6614">
          <cell r="B6614" t="str">
            <v>TSY0000575</v>
          </cell>
          <cell r="C6614" t="str">
            <v>02.13.02.421</v>
          </cell>
        </row>
        <row r="6615">
          <cell r="B6615" t="str">
            <v>TSY0000352</v>
          </cell>
          <cell r="C6615" t="str">
            <v>02.13.02.422</v>
          </cell>
        </row>
        <row r="6616">
          <cell r="B6616" t="str">
            <v>TSY0000355</v>
          </cell>
          <cell r="C6616" t="str">
            <v>02.13.02.423</v>
          </cell>
        </row>
        <row r="6617">
          <cell r="B6617" t="str">
            <v>TSY0000356</v>
          </cell>
          <cell r="C6617" t="str">
            <v>02.13.02.424</v>
          </cell>
        </row>
        <row r="6618">
          <cell r="B6618" t="str">
            <v>TSY0000357</v>
          </cell>
          <cell r="C6618" t="str">
            <v>02.13.02.425</v>
          </cell>
        </row>
        <row r="6619">
          <cell r="B6619" t="str">
            <v>TSY0000353</v>
          </cell>
          <cell r="C6619" t="str">
            <v>02.13.02.426</v>
          </cell>
        </row>
        <row r="6620">
          <cell r="B6620" t="str">
            <v>TSY0000354</v>
          </cell>
          <cell r="C6620" t="str">
            <v>02.13.02.427</v>
          </cell>
        </row>
        <row r="6621">
          <cell r="B6621" t="str">
            <v>TSY0000532</v>
          </cell>
          <cell r="C6621" t="str">
            <v>02.13.02.428</v>
          </cell>
        </row>
        <row r="6622">
          <cell r="B6622" t="str">
            <v>TSY0000533</v>
          </cell>
          <cell r="C6622" t="str">
            <v>02.13.02.429</v>
          </cell>
        </row>
        <row r="6623">
          <cell r="B6623" t="str">
            <v>TSY0000358</v>
          </cell>
          <cell r="C6623" t="str">
            <v>02.13.02.430</v>
          </cell>
        </row>
        <row r="6624">
          <cell r="B6624" t="str">
            <v>TSY0000360</v>
          </cell>
          <cell r="C6624" t="str">
            <v>02.13.02.431</v>
          </cell>
        </row>
        <row r="6625">
          <cell r="B6625" t="str">
            <v>TSY0000431</v>
          </cell>
          <cell r="C6625" t="str">
            <v>02.13.02.435</v>
          </cell>
        </row>
        <row r="6626">
          <cell r="B6626" t="str">
            <v>TSY0000428</v>
          </cell>
          <cell r="C6626" t="str">
            <v>02.13.02.436</v>
          </cell>
        </row>
        <row r="6627">
          <cell r="B6627" t="str">
            <v>TSY0000429</v>
          </cell>
          <cell r="C6627" t="str">
            <v>02.13.02.437</v>
          </cell>
        </row>
        <row r="6628">
          <cell r="B6628" t="str">
            <v>TSY0000479</v>
          </cell>
          <cell r="C6628" t="str">
            <v>02.13.02.440</v>
          </cell>
        </row>
        <row r="6629">
          <cell r="B6629" t="str">
            <v>TSY0000439</v>
          </cell>
          <cell r="C6629" t="str">
            <v>02.13.02.441</v>
          </cell>
        </row>
        <row r="6630">
          <cell r="B6630" t="str">
            <v>TSY0000441</v>
          </cell>
          <cell r="C6630" t="str">
            <v>02.13.02.444</v>
          </cell>
        </row>
        <row r="6631">
          <cell r="B6631" t="str">
            <v>TSY0000480</v>
          </cell>
          <cell r="C6631" t="str">
            <v>02.13.02.445</v>
          </cell>
        </row>
        <row r="6632">
          <cell r="B6632" t="str">
            <v>TSY0000481</v>
          </cell>
          <cell r="C6632" t="str">
            <v>02.13.02.446</v>
          </cell>
        </row>
        <row r="6633">
          <cell r="B6633" t="str">
            <v>TSY0000444</v>
          </cell>
          <cell r="C6633" t="str">
            <v>02.13.02.447</v>
          </cell>
        </row>
        <row r="6634">
          <cell r="B6634" t="str">
            <v>TSY0000488</v>
          </cell>
          <cell r="C6634" t="str">
            <v>02.13.02.448</v>
          </cell>
        </row>
        <row r="6635">
          <cell r="B6635" t="str">
            <v>TSY0000482</v>
          </cell>
          <cell r="C6635" t="str">
            <v>02.13.02.449</v>
          </cell>
        </row>
        <row r="6636">
          <cell r="B6636" t="str">
            <v>TSY0000483</v>
          </cell>
          <cell r="C6636" t="str">
            <v>02.13.02.450</v>
          </cell>
        </row>
        <row r="6637">
          <cell r="B6637" t="str">
            <v>TSY0000487</v>
          </cell>
          <cell r="C6637" t="str">
            <v>02.13.02.451</v>
          </cell>
        </row>
        <row r="6638">
          <cell r="B6638" t="str">
            <v>TSY0000486</v>
          </cell>
          <cell r="C6638" t="str">
            <v>02.13.02.452</v>
          </cell>
        </row>
        <row r="6639">
          <cell r="B6639" t="str">
            <v>SLT0001126</v>
          </cell>
          <cell r="C6639" t="str">
            <v>02.13.03.001</v>
          </cell>
        </row>
        <row r="6640">
          <cell r="B6640" t="str">
            <v>SLT0000017</v>
          </cell>
          <cell r="C6640" t="str">
            <v>02.13.03.002</v>
          </cell>
        </row>
        <row r="6641">
          <cell r="B6641" t="str">
            <v>SLT0000239</v>
          </cell>
          <cell r="C6641" t="str">
            <v>02.14.01.002</v>
          </cell>
        </row>
        <row r="6642">
          <cell r="B6642" t="str">
            <v>SLT0000233</v>
          </cell>
          <cell r="C6642" t="str">
            <v>02.14.01.201</v>
          </cell>
        </row>
        <row r="6643">
          <cell r="C6643" t="str">
            <v>02.14.02.001</v>
          </cell>
        </row>
        <row r="6644">
          <cell r="B6644" t="str">
            <v>BFA0000008</v>
          </cell>
          <cell r="C6644" t="str">
            <v>02.14.02.003</v>
          </cell>
        </row>
        <row r="6645">
          <cell r="B6645" t="str">
            <v>BFA0000044</v>
          </cell>
          <cell r="C6645" t="str">
            <v>02.14.02.005</v>
          </cell>
        </row>
        <row r="6646">
          <cell r="B6646" t="str">
            <v>BFA0000044</v>
          </cell>
          <cell r="C6646" t="str">
            <v>02.14.02.020</v>
          </cell>
        </row>
        <row r="6647">
          <cell r="B6647" t="str">
            <v>BFA0000012</v>
          </cell>
          <cell r="C6647" t="str">
            <v>02.14.02.041</v>
          </cell>
        </row>
        <row r="6648">
          <cell r="B6648" t="str">
            <v>SLT0000276</v>
          </cell>
          <cell r="C6648" t="str">
            <v>02.14.04.030</v>
          </cell>
        </row>
        <row r="6649">
          <cell r="B6649" t="str">
            <v>TST0001558</v>
          </cell>
          <cell r="C6649" t="str">
            <v>02.14.07.018</v>
          </cell>
        </row>
        <row r="6650">
          <cell r="B6650" t="str">
            <v>TST0001522</v>
          </cell>
          <cell r="C6650" t="str">
            <v>02.16.02.001</v>
          </cell>
        </row>
        <row r="6651">
          <cell r="B6651" t="str">
            <v>TST0001523</v>
          </cell>
          <cell r="C6651" t="str">
            <v>02.16.02.002</v>
          </cell>
        </row>
        <row r="6652">
          <cell r="B6652" t="str">
            <v>TST0001524</v>
          </cell>
          <cell r="C6652" t="str">
            <v>02.16.02.005</v>
          </cell>
        </row>
        <row r="6653">
          <cell r="B6653" t="str">
            <v>TST0001521</v>
          </cell>
          <cell r="C6653" t="str">
            <v>02.16.03.007</v>
          </cell>
        </row>
        <row r="6654">
          <cell r="B6654" t="str">
            <v>TST0001518</v>
          </cell>
          <cell r="C6654" t="str">
            <v>02.16.03.022</v>
          </cell>
        </row>
        <row r="6655">
          <cell r="B6655" t="str">
            <v>TST0001516</v>
          </cell>
          <cell r="C6655" t="str">
            <v>02.16.03.034</v>
          </cell>
        </row>
        <row r="6656">
          <cell r="B6656" t="str">
            <v>TST0001519</v>
          </cell>
          <cell r="C6656" t="str">
            <v>02.16.03.037</v>
          </cell>
        </row>
        <row r="6657">
          <cell r="B6657" t="str">
            <v>TST0001517</v>
          </cell>
          <cell r="C6657" t="str">
            <v>02.16.03.050</v>
          </cell>
        </row>
        <row r="6658">
          <cell r="B6658" t="str">
            <v>TST0001520</v>
          </cell>
          <cell r="C6658" t="str">
            <v>02.16.03.053</v>
          </cell>
        </row>
        <row r="6659">
          <cell r="B6659" t="str">
            <v>TST0000769</v>
          </cell>
          <cell r="C6659" t="str">
            <v>02.16.03.058</v>
          </cell>
        </row>
        <row r="6660">
          <cell r="B6660" t="str">
            <v>TST0000774</v>
          </cell>
          <cell r="C6660" t="str">
            <v>02.16.03.059</v>
          </cell>
        </row>
        <row r="6661">
          <cell r="B6661" t="str">
            <v>TST0000775</v>
          </cell>
          <cell r="C6661" t="str">
            <v>02.16.03.061</v>
          </cell>
        </row>
        <row r="6662">
          <cell r="B6662" t="str">
            <v>TST0000776</v>
          </cell>
          <cell r="C6662" t="str">
            <v>02.16.03.062</v>
          </cell>
        </row>
        <row r="6663">
          <cell r="B6663" t="str">
            <v>TST0000770</v>
          </cell>
          <cell r="C6663" t="str">
            <v>02.16.03.063</v>
          </cell>
        </row>
        <row r="6664">
          <cell r="B6664" t="str">
            <v>TST0000771</v>
          </cell>
          <cell r="C6664" t="str">
            <v>02.16.03.064</v>
          </cell>
        </row>
        <row r="6665">
          <cell r="B6665" t="str">
            <v>TST0000772</v>
          </cell>
          <cell r="C6665" t="str">
            <v>02.16.03.065</v>
          </cell>
        </row>
        <row r="6666">
          <cell r="B6666" t="str">
            <v>TST0000773</v>
          </cell>
          <cell r="C6666" t="str">
            <v>02.16.03.066</v>
          </cell>
        </row>
        <row r="6667">
          <cell r="B6667" t="str">
            <v>TST0001515</v>
          </cell>
          <cell r="C6667" t="str">
            <v>02.16.03.067</v>
          </cell>
        </row>
        <row r="6668">
          <cell r="B6668" t="str">
            <v>SHT0001246</v>
          </cell>
        </row>
        <row r="6669">
          <cell r="B6669" t="str">
            <v>SHT0001268</v>
          </cell>
        </row>
        <row r="6670">
          <cell r="B6670" t="str">
            <v>SHT0001274</v>
          </cell>
        </row>
        <row r="6671">
          <cell r="B6671" t="str">
            <v>SHT0001278</v>
          </cell>
        </row>
        <row r="6672">
          <cell r="B6672" t="str">
            <v>SHT0001280</v>
          </cell>
        </row>
        <row r="6673">
          <cell r="B6673" t="str">
            <v>SHT0001281</v>
          </cell>
        </row>
        <row r="6674">
          <cell r="B6674" t="str">
            <v>SHT0001283</v>
          </cell>
        </row>
        <row r="6675">
          <cell r="B6675" t="str">
            <v>SHT0001285</v>
          </cell>
        </row>
        <row r="6676">
          <cell r="B6676" t="str">
            <v>SHT0001296</v>
          </cell>
        </row>
        <row r="6677">
          <cell r="B6677" t="str">
            <v>SHT0001303</v>
          </cell>
        </row>
        <row r="6678">
          <cell r="B6678" t="str">
            <v>SHT0001306</v>
          </cell>
        </row>
        <row r="6679">
          <cell r="B6679" t="str">
            <v>SHT0001308</v>
          </cell>
        </row>
        <row r="6680">
          <cell r="B6680" t="str">
            <v>SHT0001309</v>
          </cell>
        </row>
        <row r="6681">
          <cell r="B6681" t="str">
            <v>SHT0001310</v>
          </cell>
        </row>
        <row r="6682">
          <cell r="B6682" t="str">
            <v>SHT0001311</v>
          </cell>
        </row>
        <row r="6683">
          <cell r="B6683" t="str">
            <v>SHT0001312</v>
          </cell>
        </row>
        <row r="6684">
          <cell r="B6684" t="str">
            <v>SHT0001313</v>
          </cell>
          <cell r="C6684" t="str">
            <v>02.03.03.130</v>
          </cell>
        </row>
        <row r="6685">
          <cell r="B6685" t="str">
            <v>SHT0001314</v>
          </cell>
        </row>
        <row r="6686">
          <cell r="B6686" t="str">
            <v>SHT0001316</v>
          </cell>
        </row>
        <row r="6687">
          <cell r="B6687" t="str">
            <v>SHT0001319</v>
          </cell>
        </row>
        <row r="6688">
          <cell r="B6688" t="str">
            <v>SHT0001320</v>
          </cell>
        </row>
        <row r="6689">
          <cell r="B6689" t="str">
            <v>SHT0001321</v>
          </cell>
        </row>
        <row r="6690">
          <cell r="B6690" t="str">
            <v>SHT0001326</v>
          </cell>
        </row>
        <row r="6691">
          <cell r="B6691" t="str">
            <v>SHT0001330</v>
          </cell>
        </row>
        <row r="6692">
          <cell r="B6692" t="str">
            <v>SHT0001331</v>
          </cell>
        </row>
        <row r="6693">
          <cell r="B6693" t="str">
            <v>SHT0001332</v>
          </cell>
        </row>
        <row r="6694">
          <cell r="B6694" t="str">
            <v>SHT0001335</v>
          </cell>
        </row>
        <row r="6695">
          <cell r="B6695" t="str">
            <v>SHT0001338</v>
          </cell>
        </row>
        <row r="6696">
          <cell r="B6696" t="str">
            <v>SHT0001339</v>
          </cell>
        </row>
        <row r="6697">
          <cell r="B6697" t="str">
            <v>SHT0001340</v>
          </cell>
        </row>
        <row r="6698">
          <cell r="B6698" t="str">
            <v>SHT0001343</v>
          </cell>
        </row>
        <row r="6699">
          <cell r="B6699" t="str">
            <v>SHT0001344</v>
          </cell>
        </row>
        <row r="6700">
          <cell r="B6700" t="str">
            <v>SHT0001345</v>
          </cell>
        </row>
        <row r="6701">
          <cell r="B6701" t="str">
            <v>SHT0001346</v>
          </cell>
        </row>
        <row r="6702">
          <cell r="B6702" t="str">
            <v>SHT0001347</v>
          </cell>
        </row>
        <row r="6703">
          <cell r="B6703" t="str">
            <v>SHT0001348</v>
          </cell>
        </row>
        <row r="6704">
          <cell r="B6704" t="str">
            <v>SHT0001368</v>
          </cell>
        </row>
        <row r="6705">
          <cell r="B6705" t="str">
            <v>SHT0001369</v>
          </cell>
        </row>
        <row r="6706">
          <cell r="B6706" t="str">
            <v>SHT0001370</v>
          </cell>
        </row>
        <row r="6707">
          <cell r="B6707" t="str">
            <v>SHT0001371</v>
          </cell>
        </row>
        <row r="6708">
          <cell r="B6708" t="str">
            <v>SHT0001372</v>
          </cell>
        </row>
        <row r="6709">
          <cell r="B6709" t="str">
            <v>SHT0001373</v>
          </cell>
        </row>
        <row r="6710">
          <cell r="B6710" t="str">
            <v>SHT0001374</v>
          </cell>
        </row>
        <row r="6711">
          <cell r="B6711" t="str">
            <v>SHT0001375</v>
          </cell>
        </row>
        <row r="6712">
          <cell r="B6712" t="str">
            <v>SHT0001381</v>
          </cell>
        </row>
        <row r="6713">
          <cell r="B6713" t="str">
            <v>SHT0001443</v>
          </cell>
        </row>
        <row r="6714">
          <cell r="B6714" t="str">
            <v>SHT0001461</v>
          </cell>
        </row>
        <row r="6715">
          <cell r="B6715" t="str">
            <v>SHT0001531</v>
          </cell>
        </row>
        <row r="6716">
          <cell r="B6716" t="str">
            <v>SCS0004338</v>
          </cell>
        </row>
        <row r="6717">
          <cell r="B6717" t="str">
            <v>SCS0004339</v>
          </cell>
        </row>
        <row r="6718">
          <cell r="B6718" t="str">
            <v>SCS0004340</v>
          </cell>
        </row>
        <row r="6719">
          <cell r="B6719" t="str">
            <v>SCS0004341</v>
          </cell>
        </row>
        <row r="6720">
          <cell r="B6720" t="str">
            <v>SCS0004342</v>
          </cell>
        </row>
        <row r="6721">
          <cell r="B6721" t="str">
            <v>SCS0004343</v>
          </cell>
        </row>
        <row r="6722">
          <cell r="B6722" t="str">
            <v>SCS0004344</v>
          </cell>
        </row>
        <row r="6723">
          <cell r="B6723" t="str">
            <v>SCS0004345</v>
          </cell>
        </row>
        <row r="6724">
          <cell r="B6724" t="str">
            <v>SCS0004346</v>
          </cell>
        </row>
        <row r="6725">
          <cell r="B6725" t="str">
            <v>SCS0004347</v>
          </cell>
        </row>
        <row r="6726">
          <cell r="B6726" t="str">
            <v>SCS0004348</v>
          </cell>
        </row>
        <row r="6727">
          <cell r="B6727" t="str">
            <v>SCS0004349</v>
          </cell>
        </row>
        <row r="6728">
          <cell r="B6728" t="str">
            <v>SCS0004350</v>
          </cell>
        </row>
        <row r="6729">
          <cell r="B6729" t="str">
            <v>SCS0004351</v>
          </cell>
        </row>
        <row r="6730">
          <cell r="B6730" t="str">
            <v>SCS0004352</v>
          </cell>
        </row>
        <row r="6731">
          <cell r="B6731" t="str">
            <v>SCS0004353</v>
          </cell>
        </row>
        <row r="6732">
          <cell r="B6732" t="str">
            <v>SCS0004886</v>
          </cell>
        </row>
        <row r="6733">
          <cell r="B6733" t="str">
            <v>SCS0004993</v>
          </cell>
        </row>
        <row r="6734">
          <cell r="B6734" t="str">
            <v>TSY0000337</v>
          </cell>
        </row>
        <row r="6735">
          <cell r="B6735" t="str">
            <v>TSY0000338</v>
          </cell>
        </row>
        <row r="6736">
          <cell r="B6736" t="str">
            <v>SLT0001666</v>
          </cell>
        </row>
        <row r="6737">
          <cell r="B6737" t="str">
            <v>SLT0001667</v>
          </cell>
        </row>
        <row r="6738">
          <cell r="B6738" t="str">
            <v>SLT0001668</v>
          </cell>
        </row>
        <row r="6739">
          <cell r="B6739" t="str">
            <v>SLT0001669</v>
          </cell>
        </row>
        <row r="6740">
          <cell r="B6740" t="str">
            <v>SCS0004334</v>
          </cell>
        </row>
        <row r="6741">
          <cell r="B6741" t="str">
            <v>SLT0001657</v>
          </cell>
        </row>
        <row r="6742">
          <cell r="B6742" t="str">
            <v>REM0002093</v>
          </cell>
        </row>
        <row r="6743">
          <cell r="B6743" t="str">
            <v>REM0001884</v>
          </cell>
        </row>
        <row r="6744">
          <cell r="B6744" t="str">
            <v>REM0001888</v>
          </cell>
        </row>
        <row r="6745">
          <cell r="B6745" t="str">
            <v>REM0001887</v>
          </cell>
        </row>
        <row r="6746">
          <cell r="B6746" t="str">
            <v>REM0001880</v>
          </cell>
        </row>
        <row r="6747">
          <cell r="B6747" t="str">
            <v>BEC0000051</v>
          </cell>
          <cell r="C6747" t="str">
            <v>02.01.04.754</v>
          </cell>
        </row>
        <row r="6748">
          <cell r="B6748" t="str">
            <v>TMA0000186</v>
          </cell>
        </row>
        <row r="6749">
          <cell r="B6749" t="str">
            <v>TMA0000191</v>
          </cell>
        </row>
        <row r="6750">
          <cell r="B6750" t="str">
            <v>TMA0000185</v>
          </cell>
        </row>
        <row r="6751">
          <cell r="B6751" t="str">
            <v>SHT0001249</v>
          </cell>
        </row>
        <row r="6752">
          <cell r="B6752" t="str">
            <v>SCS0004704</v>
          </cell>
        </row>
        <row r="6753">
          <cell r="B6753" t="str">
            <v>SCS0004882</v>
          </cell>
        </row>
        <row r="6754">
          <cell r="B6754" t="str">
            <v>SCS0004892</v>
          </cell>
        </row>
        <row r="6755">
          <cell r="B6755" t="str">
            <v>SCS0004893</v>
          </cell>
        </row>
        <row r="6756">
          <cell r="B6756" t="str">
            <v>SCS0004959</v>
          </cell>
        </row>
        <row r="6757">
          <cell r="B6757" t="str">
            <v>SCS0004971</v>
          </cell>
        </row>
        <row r="6758">
          <cell r="B6758" t="str">
            <v>SCS0004972</v>
          </cell>
        </row>
        <row r="6759">
          <cell r="B6759" t="str">
            <v>SCS0004973</v>
          </cell>
        </row>
        <row r="6760">
          <cell r="B6760" t="str">
            <v>SCS0004974</v>
          </cell>
        </row>
        <row r="6761">
          <cell r="B6761" t="str">
            <v>SCS0004975</v>
          </cell>
        </row>
        <row r="6762">
          <cell r="B6762" t="str">
            <v>SCS0004976</v>
          </cell>
        </row>
        <row r="6763">
          <cell r="B6763" t="str">
            <v>SCS0004977</v>
          </cell>
        </row>
        <row r="6764">
          <cell r="B6764" t="str">
            <v>SCS0004978</v>
          </cell>
        </row>
        <row r="6765">
          <cell r="B6765" t="str">
            <v>SCS0004979</v>
          </cell>
        </row>
        <row r="6766">
          <cell r="B6766" t="str">
            <v>SCS0004980</v>
          </cell>
        </row>
        <row r="6767">
          <cell r="B6767" t="str">
            <v>SCS0004981</v>
          </cell>
        </row>
        <row r="6768">
          <cell r="B6768" t="str">
            <v>SCS0004982</v>
          </cell>
        </row>
        <row r="6769">
          <cell r="B6769" t="str">
            <v>SCS0004983</v>
          </cell>
        </row>
        <row r="6770">
          <cell r="B6770" t="str">
            <v>SCS0004984</v>
          </cell>
        </row>
        <row r="6771">
          <cell r="B6771" t="str">
            <v>SCS0004985</v>
          </cell>
        </row>
        <row r="6772">
          <cell r="B6772" t="str">
            <v>SCS0004986</v>
          </cell>
        </row>
        <row r="6773">
          <cell r="B6773" t="str">
            <v>SCS0004987</v>
          </cell>
        </row>
        <row r="6774">
          <cell r="B6774" t="str">
            <v>SCS0005001</v>
          </cell>
        </row>
        <row r="6775">
          <cell r="B6775" t="str">
            <v>SCS0005002</v>
          </cell>
        </row>
        <row r="6776">
          <cell r="B6776" t="str">
            <v>SCS0005003</v>
          </cell>
        </row>
        <row r="6777">
          <cell r="B6777" t="str">
            <v>SCS0005005</v>
          </cell>
          <cell r="C6777" t="str">
            <v>02.03.29.173</v>
          </cell>
        </row>
        <row r="6778">
          <cell r="B6778" t="str">
            <v>SCS0005006</v>
          </cell>
        </row>
        <row r="6779">
          <cell r="B6779" t="str">
            <v>SCS0005007</v>
          </cell>
        </row>
        <row r="6780">
          <cell r="B6780" t="str">
            <v>SCS0005008</v>
          </cell>
        </row>
        <row r="6781">
          <cell r="B6781" t="str">
            <v>SCS0005009</v>
          </cell>
          <cell r="C6781" t="str">
            <v>02.03.29.174</v>
          </cell>
        </row>
        <row r="6782">
          <cell r="B6782" t="str">
            <v>SCS0005010</v>
          </cell>
        </row>
        <row r="6783">
          <cell r="B6783" t="str">
            <v>SCS0005011</v>
          </cell>
        </row>
        <row r="6784">
          <cell r="B6784" t="str">
            <v>SCS0005012</v>
          </cell>
        </row>
        <row r="6785">
          <cell r="B6785" t="str">
            <v>SCS0005014</v>
          </cell>
        </row>
        <row r="6786">
          <cell r="B6786" t="str">
            <v>SCS0005015</v>
          </cell>
        </row>
        <row r="6787">
          <cell r="B6787" t="str">
            <v>SCS0005016</v>
          </cell>
        </row>
        <row r="6788">
          <cell r="B6788" t="str">
            <v>SCS0005017</v>
          </cell>
        </row>
        <row r="6789">
          <cell r="B6789" t="str">
            <v>SCS0005018</v>
          </cell>
        </row>
        <row r="6790">
          <cell r="B6790" t="str">
            <v>SCS0005019</v>
          </cell>
        </row>
        <row r="6791">
          <cell r="B6791" t="str">
            <v>SCS0005020</v>
          </cell>
        </row>
        <row r="6792">
          <cell r="B6792" t="str">
            <v>SCS0005021</v>
          </cell>
        </row>
        <row r="6793">
          <cell r="B6793" t="str">
            <v>SCS0005023</v>
          </cell>
        </row>
        <row r="6794">
          <cell r="B6794" t="str">
            <v>SCS0005024</v>
          </cell>
        </row>
        <row r="6795">
          <cell r="B6795" t="str">
            <v>SCS0005025</v>
          </cell>
        </row>
        <row r="6796">
          <cell r="B6796" t="str">
            <v>SCS0005026</v>
          </cell>
        </row>
        <row r="6797">
          <cell r="B6797" t="str">
            <v>SCS0005027</v>
          </cell>
        </row>
        <row r="6798">
          <cell r="B6798" t="str">
            <v>SCS0005028</v>
          </cell>
        </row>
        <row r="6799">
          <cell r="B6799" t="str">
            <v>SCS0005029</v>
          </cell>
        </row>
        <row r="6800">
          <cell r="B6800" t="str">
            <v>SCS0005030</v>
          </cell>
        </row>
        <row r="6801">
          <cell r="B6801" t="str">
            <v>SCS0005031</v>
          </cell>
        </row>
        <row r="6802">
          <cell r="B6802" t="str">
            <v>SCS0005032</v>
          </cell>
        </row>
        <row r="6803">
          <cell r="B6803" t="str">
            <v>SCS0005033</v>
          </cell>
        </row>
        <row r="6804">
          <cell r="B6804" t="str">
            <v>SCS0005034</v>
          </cell>
        </row>
        <row r="6805">
          <cell r="B6805" t="str">
            <v>SCS0005035</v>
          </cell>
        </row>
        <row r="6806">
          <cell r="B6806" t="str">
            <v>SCS0005036</v>
          </cell>
        </row>
        <row r="6807">
          <cell r="B6807" t="str">
            <v>SCS0005037</v>
          </cell>
        </row>
        <row r="6808">
          <cell r="B6808" t="str">
            <v>SCS0005038</v>
          </cell>
        </row>
        <row r="6809">
          <cell r="B6809" t="str">
            <v>SCS0005039</v>
          </cell>
        </row>
        <row r="6810">
          <cell r="B6810" t="str">
            <v>SCS0005040</v>
          </cell>
        </row>
        <row r="6811">
          <cell r="B6811" t="str">
            <v>SCS0005041</v>
          </cell>
        </row>
        <row r="6812">
          <cell r="B6812" t="str">
            <v>SCS0005042</v>
          </cell>
        </row>
        <row r="6813">
          <cell r="B6813" t="str">
            <v>SCS0005043</v>
          </cell>
        </row>
        <row r="6814">
          <cell r="B6814" t="str">
            <v>SCS0005045</v>
          </cell>
        </row>
        <row r="6815">
          <cell r="B6815" t="str">
            <v>SCS0005046</v>
          </cell>
        </row>
        <row r="6816">
          <cell r="B6816" t="str">
            <v>SCS0005047</v>
          </cell>
        </row>
        <row r="6817">
          <cell r="B6817" t="str">
            <v>SCS0005048</v>
          </cell>
        </row>
        <row r="6818">
          <cell r="B6818" t="str">
            <v>SCS0005049</v>
          </cell>
        </row>
        <row r="6819">
          <cell r="B6819" t="str">
            <v>SCS0005050</v>
          </cell>
        </row>
        <row r="6820">
          <cell r="B6820" t="str">
            <v>SCS0005051</v>
          </cell>
        </row>
        <row r="6821">
          <cell r="B6821" t="str">
            <v>SCS0005052</v>
          </cell>
        </row>
        <row r="6822">
          <cell r="B6822" t="str">
            <v>SCS0005053</v>
          </cell>
        </row>
        <row r="6823">
          <cell r="B6823" t="str">
            <v>SCS0005055</v>
          </cell>
        </row>
        <row r="6824">
          <cell r="B6824" t="str">
            <v>SCS0005056</v>
          </cell>
        </row>
        <row r="6825">
          <cell r="B6825" t="str">
            <v>SCS0005057</v>
          </cell>
        </row>
        <row r="6826">
          <cell r="B6826" t="str">
            <v>SCS0005058</v>
          </cell>
        </row>
        <row r="6827">
          <cell r="B6827" t="str">
            <v>SCS0005059</v>
          </cell>
        </row>
        <row r="6828">
          <cell r="B6828" t="str">
            <v>SCS0005060</v>
          </cell>
        </row>
        <row r="6829">
          <cell r="B6829" t="str">
            <v>SCS0005061</v>
          </cell>
        </row>
        <row r="6830">
          <cell r="B6830" t="str">
            <v>SCS0005062</v>
          </cell>
        </row>
        <row r="6831">
          <cell r="B6831" t="str">
            <v>SCS0005063</v>
          </cell>
        </row>
        <row r="6832">
          <cell r="B6832" t="str">
            <v>SCS0005064</v>
          </cell>
        </row>
        <row r="6833">
          <cell r="B6833" t="str">
            <v>SCS0005065</v>
          </cell>
        </row>
        <row r="6834">
          <cell r="B6834" t="str">
            <v>SCS0005066</v>
          </cell>
        </row>
        <row r="6835">
          <cell r="B6835" t="str">
            <v>SCS0005067</v>
          </cell>
        </row>
        <row r="6836">
          <cell r="B6836" t="str">
            <v>SCS0005068</v>
          </cell>
        </row>
        <row r="6837">
          <cell r="B6837" t="str">
            <v>SCS0005069</v>
          </cell>
        </row>
        <row r="6838">
          <cell r="B6838" t="str">
            <v>SCS0005070</v>
          </cell>
        </row>
        <row r="6839">
          <cell r="B6839" t="str">
            <v>SCS0005076</v>
          </cell>
        </row>
        <row r="6840">
          <cell r="B6840" t="str">
            <v>SCS0005079</v>
          </cell>
        </row>
        <row r="6841">
          <cell r="B6841" t="str">
            <v>SCS0005080</v>
          </cell>
        </row>
        <row r="6842">
          <cell r="B6842" t="str">
            <v>SCS0005081</v>
          </cell>
        </row>
        <row r="6843">
          <cell r="B6843" t="str">
            <v>SCS0005082</v>
          </cell>
        </row>
        <row r="6844">
          <cell r="B6844" t="str">
            <v>SCS0005083</v>
          </cell>
        </row>
        <row r="6845">
          <cell r="B6845" t="str">
            <v>SCS0005084</v>
          </cell>
        </row>
        <row r="6846">
          <cell r="B6846" t="str">
            <v>SCS0005085</v>
          </cell>
        </row>
        <row r="6847">
          <cell r="B6847" t="str">
            <v>SCS0005086</v>
          </cell>
        </row>
        <row r="6848">
          <cell r="B6848" t="str">
            <v>SCS0005087</v>
          </cell>
        </row>
        <row r="6849">
          <cell r="B6849" t="str">
            <v>SCS0005088</v>
          </cell>
        </row>
        <row r="6850">
          <cell r="B6850" t="str">
            <v>SCS0005089</v>
          </cell>
        </row>
        <row r="6851">
          <cell r="B6851" t="str">
            <v>SCS0005090</v>
          </cell>
        </row>
        <row r="6852">
          <cell r="B6852" t="str">
            <v>SCS0005091</v>
          </cell>
        </row>
        <row r="6853">
          <cell r="B6853" t="str">
            <v>SCS0005094</v>
          </cell>
        </row>
        <row r="6854">
          <cell r="B6854" t="str">
            <v>SCS0005098</v>
          </cell>
        </row>
        <row r="6855">
          <cell r="B6855" t="str">
            <v>SCS0005099</v>
          </cell>
        </row>
        <row r="6856">
          <cell r="B6856" t="str">
            <v>SCS0005101</v>
          </cell>
        </row>
        <row r="6857">
          <cell r="B6857" t="str">
            <v>SCS0005102</v>
          </cell>
        </row>
        <row r="6858">
          <cell r="B6858" t="str">
            <v>SCS0005103</v>
          </cell>
        </row>
        <row r="6859">
          <cell r="B6859" t="str">
            <v>SCS0005104</v>
          </cell>
        </row>
        <row r="6860">
          <cell r="B6860" t="str">
            <v>SCS0005105</v>
          </cell>
        </row>
        <row r="6861">
          <cell r="B6861" t="str">
            <v>SCS0005107</v>
          </cell>
        </row>
        <row r="6862">
          <cell r="B6862" t="str">
            <v>SCS0005108</v>
          </cell>
        </row>
        <row r="6863">
          <cell r="B6863" t="str">
            <v>SCS0005110</v>
          </cell>
        </row>
        <row r="6864">
          <cell r="B6864" t="str">
            <v>SCS0005111</v>
          </cell>
        </row>
        <row r="6865">
          <cell r="B6865" t="str">
            <v>SCS0005112</v>
          </cell>
        </row>
        <row r="6866">
          <cell r="B6866" t="str">
            <v>SCS0005113</v>
          </cell>
        </row>
        <row r="6867">
          <cell r="B6867" t="str">
            <v>SCS0005114</v>
          </cell>
        </row>
        <row r="6868">
          <cell r="B6868" t="str">
            <v>SCS0005115</v>
          </cell>
        </row>
        <row r="6869">
          <cell r="B6869" t="str">
            <v>SCS0005116</v>
          </cell>
        </row>
        <row r="6870">
          <cell r="B6870" t="str">
            <v>SCS0005117</v>
          </cell>
        </row>
        <row r="6871">
          <cell r="B6871" t="str">
            <v>SCS0005118</v>
          </cell>
        </row>
        <row r="6872">
          <cell r="B6872" t="str">
            <v>SCS0005119</v>
          </cell>
        </row>
        <row r="6873">
          <cell r="B6873" t="str">
            <v>SCS0005120</v>
          </cell>
        </row>
        <row r="6874">
          <cell r="B6874" t="str">
            <v>SCS0005121</v>
          </cell>
        </row>
        <row r="6875">
          <cell r="B6875" t="str">
            <v>SCS0005122</v>
          </cell>
        </row>
        <row r="6876">
          <cell r="B6876" t="str">
            <v>SCS0005123</v>
          </cell>
        </row>
        <row r="6877">
          <cell r="B6877" t="str">
            <v>SCS0005124</v>
          </cell>
        </row>
        <row r="6878">
          <cell r="B6878" t="str">
            <v>SCS0005125</v>
          </cell>
        </row>
        <row r="6879">
          <cell r="B6879" t="str">
            <v>SCS0005243</v>
          </cell>
        </row>
        <row r="6880">
          <cell r="B6880" t="str">
            <v>SCS0005244</v>
          </cell>
        </row>
        <row r="6881">
          <cell r="B6881" t="str">
            <v>SCS0005245</v>
          </cell>
        </row>
        <row r="6882">
          <cell r="B6882" t="str">
            <v>SCS0005250</v>
          </cell>
        </row>
        <row r="6883">
          <cell r="B6883" t="str">
            <v>SCS0005251</v>
          </cell>
        </row>
        <row r="6884">
          <cell r="B6884" t="str">
            <v>SCS0005261</v>
          </cell>
        </row>
        <row r="6885">
          <cell r="B6885" t="str">
            <v>SCS0005271</v>
          </cell>
        </row>
        <row r="6886">
          <cell r="B6886" t="str">
            <v>SCS0005272</v>
          </cell>
        </row>
        <row r="6887">
          <cell r="B6887" t="str">
            <v>SCS0005273</v>
          </cell>
        </row>
        <row r="6888">
          <cell r="B6888" t="str">
            <v>SCS0005274</v>
          </cell>
        </row>
        <row r="6889">
          <cell r="B6889" t="str">
            <v>SHT0000983</v>
          </cell>
        </row>
        <row r="6890">
          <cell r="B6890" t="str">
            <v>SHT0000984</v>
          </cell>
        </row>
        <row r="6891">
          <cell r="B6891" t="str">
            <v>SHT0000985</v>
          </cell>
        </row>
        <row r="6892">
          <cell r="B6892" t="str">
            <v>SHT0001041</v>
          </cell>
        </row>
        <row r="6893">
          <cell r="B6893" t="str">
            <v>SHT0001243</v>
          </cell>
        </row>
        <row r="6894">
          <cell r="B6894" t="str">
            <v>SHT0001244</v>
          </cell>
        </row>
        <row r="6895">
          <cell r="B6895" t="str">
            <v>SHT0001252</v>
          </cell>
        </row>
        <row r="6896">
          <cell r="B6896" t="str">
            <v>BFA0000432</v>
          </cell>
          <cell r="C6896" t="str">
            <v>02.02.19.084</v>
          </cell>
        </row>
        <row r="6897">
          <cell r="B6897" t="str">
            <v>SHT0001275</v>
          </cell>
        </row>
        <row r="6898">
          <cell r="B6898" t="str">
            <v>SHT0001279</v>
          </cell>
        </row>
        <row r="6899">
          <cell r="B6899" t="str">
            <v>SHT0001282</v>
          </cell>
        </row>
        <row r="6900">
          <cell r="B6900" t="str">
            <v>SHT0001302</v>
          </cell>
        </row>
        <row r="6901">
          <cell r="B6901" t="str">
            <v>SHT0001284</v>
          </cell>
        </row>
        <row r="6902">
          <cell r="B6902" t="str">
            <v>SHT0001318</v>
          </cell>
        </row>
        <row r="6904">
          <cell r="B6904" t="str">
            <v>SHT0001324</v>
          </cell>
        </row>
        <row r="6905">
          <cell r="B6905" t="str">
            <v>SHT0001325</v>
          </cell>
        </row>
        <row r="6906">
          <cell r="B6906" t="str">
            <v>SHT0001711</v>
          </cell>
        </row>
        <row r="6907">
          <cell r="B6907" t="str">
            <v>SHT0001350</v>
          </cell>
        </row>
        <row r="6908">
          <cell r="B6908" t="str">
            <v>SHT0001351</v>
          </cell>
        </row>
        <row r="6909">
          <cell r="B6909" t="str">
            <v>SHT0001352</v>
          </cell>
        </row>
        <row r="6910">
          <cell r="B6910" t="str">
            <v>SHT0001353</v>
          </cell>
        </row>
        <row r="6911">
          <cell r="B6911" t="str">
            <v>SHT0001354</v>
          </cell>
        </row>
        <row r="6912">
          <cell r="B6912" t="str">
            <v>SHT0001357</v>
          </cell>
        </row>
        <row r="6913">
          <cell r="B6913" t="str">
            <v>SHT0001358</v>
          </cell>
        </row>
        <row r="6914">
          <cell r="B6914" t="str">
            <v>SHT0001360</v>
          </cell>
        </row>
        <row r="6915">
          <cell r="B6915" t="str">
            <v>SHT0001361</v>
          </cell>
        </row>
        <row r="6916">
          <cell r="B6916" t="str">
            <v>SHT0001362</v>
          </cell>
        </row>
        <row r="6917">
          <cell r="B6917" t="str">
            <v>SHT0001363</v>
          </cell>
        </row>
        <row r="6918">
          <cell r="B6918" t="str">
            <v>SHT0001366</v>
          </cell>
        </row>
        <row r="6919">
          <cell r="B6919" t="str">
            <v>SHT0001367</v>
          </cell>
        </row>
        <row r="6920">
          <cell r="B6920" t="str">
            <v>SHT0001712</v>
          </cell>
        </row>
        <row r="6921">
          <cell r="B6921" t="str">
            <v>SHT0001713</v>
          </cell>
        </row>
        <row r="6922">
          <cell r="B6922" t="str">
            <v>SHT0001714</v>
          </cell>
        </row>
        <row r="6923">
          <cell r="B6923" t="str">
            <v>SHT0001379</v>
          </cell>
        </row>
        <row r="6924">
          <cell r="B6924" t="str">
            <v>SHT0001382</v>
          </cell>
        </row>
        <row r="6925">
          <cell r="B6925" t="str">
            <v>SHT0001383</v>
          </cell>
        </row>
        <row r="6926">
          <cell r="B6926" t="str">
            <v>SHT0001384</v>
          </cell>
        </row>
        <row r="6927">
          <cell r="B6927" t="str">
            <v>SHT0001385</v>
          </cell>
        </row>
        <row r="6928">
          <cell r="B6928" t="str">
            <v>SHT0001386</v>
          </cell>
        </row>
        <row r="6929">
          <cell r="B6929" t="str">
            <v>SHT0001387</v>
          </cell>
        </row>
        <row r="6930">
          <cell r="B6930" t="str">
            <v>SHT0001388</v>
          </cell>
        </row>
        <row r="6931">
          <cell r="B6931" t="str">
            <v>SHT0001389</v>
          </cell>
        </row>
        <row r="6932">
          <cell r="B6932" t="str">
            <v>SHT0001390</v>
          </cell>
        </row>
        <row r="6933">
          <cell r="B6933" t="str">
            <v>SHT0001392</v>
          </cell>
        </row>
        <row r="6934">
          <cell r="B6934" t="str">
            <v>SHT0001393</v>
          </cell>
        </row>
        <row r="6935">
          <cell r="B6935" t="str">
            <v>SHT0001395</v>
          </cell>
        </row>
        <row r="6936">
          <cell r="B6936" t="str">
            <v>SHT0001396</v>
          </cell>
        </row>
        <row r="6937">
          <cell r="B6937" t="str">
            <v>SHT0001397</v>
          </cell>
        </row>
        <row r="6938">
          <cell r="B6938" t="str">
            <v>SHT0001400</v>
          </cell>
        </row>
        <row r="6939">
          <cell r="B6939" t="str">
            <v>SHT0001401</v>
          </cell>
        </row>
        <row r="6940">
          <cell r="B6940" t="str">
            <v>SHT0001403</v>
          </cell>
        </row>
        <row r="6941">
          <cell r="B6941" t="str">
            <v>SHT0001404</v>
          </cell>
        </row>
        <row r="6942">
          <cell r="B6942" t="str">
            <v>SHT0001405</v>
          </cell>
        </row>
        <row r="6943">
          <cell r="B6943" t="str">
            <v>SHT0001406</v>
          </cell>
        </row>
        <row r="6944">
          <cell r="B6944" t="str">
            <v>SHT0001411</v>
          </cell>
        </row>
        <row r="6945">
          <cell r="B6945" t="str">
            <v>SHT0001416</v>
          </cell>
        </row>
        <row r="6946">
          <cell r="B6946" t="str">
            <v>SHT0001417</v>
          </cell>
        </row>
        <row r="6947">
          <cell r="B6947" t="str">
            <v>SHT0001418</v>
          </cell>
        </row>
        <row r="6948">
          <cell r="B6948" t="str">
            <v>SHT0001450</v>
          </cell>
        </row>
        <row r="6949">
          <cell r="B6949" t="str">
            <v>SHT0001462</v>
          </cell>
        </row>
        <row r="6950">
          <cell r="B6950" t="str">
            <v>SHT0001516</v>
          </cell>
        </row>
        <row r="6951">
          <cell r="B6951" t="str">
            <v>SHT0001517</v>
          </cell>
        </row>
        <row r="6952">
          <cell r="B6952" t="str">
            <v>SHT0001518</v>
          </cell>
        </row>
        <row r="6953">
          <cell r="B6953" t="str">
            <v>SHT0001519</v>
          </cell>
        </row>
        <row r="6954">
          <cell r="B6954" t="str">
            <v>SHT0001525</v>
          </cell>
        </row>
        <row r="6955">
          <cell r="B6955" t="str">
            <v>SHT0001526</v>
          </cell>
        </row>
        <row r="6956">
          <cell r="B6956" t="str">
            <v>SHT0001527</v>
          </cell>
          <cell r="C6956" t="str">
            <v>02.03.07.236</v>
          </cell>
        </row>
        <row r="6957">
          <cell r="B6957" t="str">
            <v>SHT0001528</v>
          </cell>
        </row>
        <row r="6958">
          <cell r="B6958" t="str">
            <v>SHT0001529</v>
          </cell>
        </row>
        <row r="6959">
          <cell r="B6959" t="str">
            <v>SHT0001530</v>
          </cell>
        </row>
        <row r="6960">
          <cell r="B6960" t="str">
            <v>SHT0001532</v>
          </cell>
        </row>
        <row r="6961">
          <cell r="B6961" t="str">
            <v>SHT0001534</v>
          </cell>
        </row>
        <row r="6962">
          <cell r="B6962" t="str">
            <v>SHT0001537</v>
          </cell>
        </row>
        <row r="6963">
          <cell r="B6963" t="str">
            <v>SHT0001538</v>
          </cell>
        </row>
        <row r="6964">
          <cell r="B6964" t="str">
            <v>SHT0001542</v>
          </cell>
        </row>
        <row r="6965">
          <cell r="B6965" t="str">
            <v>SHT0001543</v>
          </cell>
        </row>
        <row r="6966">
          <cell r="B6966" t="str">
            <v>SHT0001552</v>
          </cell>
        </row>
        <row r="6967">
          <cell r="B6967" t="str">
            <v>SHT0001553</v>
          </cell>
        </row>
        <row r="6968">
          <cell r="B6968" t="str">
            <v>SHT0001554</v>
          </cell>
        </row>
        <row r="6969">
          <cell r="B6969" t="str">
            <v>SHT0001555</v>
          </cell>
        </row>
        <row r="6970">
          <cell r="B6970" t="str">
            <v>SHT0001556</v>
          </cell>
        </row>
        <row r="6971">
          <cell r="B6971" t="str">
            <v>SHT0001558</v>
          </cell>
        </row>
        <row r="6972">
          <cell r="B6972" t="str">
            <v>TST0000012</v>
          </cell>
        </row>
        <row r="6973">
          <cell r="B6973" t="str">
            <v>TWT0000064</v>
          </cell>
        </row>
        <row r="6974">
          <cell r="B6974" t="str">
            <v>SCS0001651</v>
          </cell>
        </row>
        <row r="6975">
          <cell r="B6975" t="str">
            <v>SCS0005093</v>
          </cell>
        </row>
        <row r="6976">
          <cell r="B6976" t="str">
            <v>TWT0000026</v>
          </cell>
        </row>
        <row r="6977">
          <cell r="B6977" t="str">
            <v>TWT0000027</v>
          </cell>
          <cell r="C6977" t="str">
            <v>02.05.02.001</v>
          </cell>
        </row>
        <row r="6978">
          <cell r="B6978" t="str">
            <v>TWT0000028</v>
          </cell>
          <cell r="C6978" t="str">
            <v>02.05.02.002</v>
          </cell>
        </row>
        <row r="6979">
          <cell r="B6979" t="str">
            <v>TWT0000029</v>
          </cell>
        </row>
        <row r="6980">
          <cell r="B6980" t="str">
            <v>TWT0000030</v>
          </cell>
        </row>
        <row r="6981">
          <cell r="B6981" t="str">
            <v>TWT0000031</v>
          </cell>
        </row>
        <row r="6982">
          <cell r="B6982" t="str">
            <v>TWT0000032</v>
          </cell>
        </row>
        <row r="6983">
          <cell r="B6983" t="str">
            <v>TWT0000033</v>
          </cell>
        </row>
        <row r="6984">
          <cell r="B6984" t="str">
            <v>TWT0000034</v>
          </cell>
        </row>
        <row r="6985">
          <cell r="B6985" t="str">
            <v>TWT0000036</v>
          </cell>
          <cell r="C6985" t="str">
            <v>25.05.05.004</v>
          </cell>
        </row>
        <row r="6986">
          <cell r="B6986" t="str">
            <v>TWT0000037</v>
          </cell>
        </row>
        <row r="6987">
          <cell r="B6987" t="str">
            <v>TWT0000040</v>
          </cell>
          <cell r="C6987" t="str">
            <v>02.05.05.020</v>
          </cell>
        </row>
        <row r="6988">
          <cell r="B6988" t="str">
            <v>TWT0000041</v>
          </cell>
        </row>
        <row r="6989">
          <cell r="B6989" t="str">
            <v>TWT0000042</v>
          </cell>
        </row>
        <row r="6990">
          <cell r="B6990" t="str">
            <v>TST0000023</v>
          </cell>
        </row>
        <row r="6991">
          <cell r="B6991" t="str">
            <v>TST0000024</v>
          </cell>
        </row>
        <row r="6992">
          <cell r="B6992" t="str">
            <v>TST0000025</v>
          </cell>
        </row>
        <row r="6993">
          <cell r="B6993" t="str">
            <v>TST0000027</v>
          </cell>
        </row>
        <row r="6994">
          <cell r="B6994" t="str">
            <v>TST0000029</v>
          </cell>
        </row>
        <row r="6995">
          <cell r="B6995" t="str">
            <v>TST0000032</v>
          </cell>
          <cell r="C6995" t="str">
            <v>02.05.07.028</v>
          </cell>
        </row>
        <row r="6996">
          <cell r="B6996" t="str">
            <v>TST0000033</v>
          </cell>
          <cell r="C6996" t="str">
            <v>02.05.07.032</v>
          </cell>
        </row>
        <row r="6997">
          <cell r="B6997" t="str">
            <v>TST0000034</v>
          </cell>
          <cell r="C6997" t="str">
            <v>02.05.07.033</v>
          </cell>
        </row>
        <row r="6998">
          <cell r="B6998" t="str">
            <v>TST0000035</v>
          </cell>
        </row>
        <row r="6999">
          <cell r="B6999" t="str">
            <v>TST0000036</v>
          </cell>
          <cell r="C6999" t="str">
            <v>02.05.07.035</v>
          </cell>
        </row>
        <row r="7000">
          <cell r="B7000" t="str">
            <v>TST0000037</v>
          </cell>
          <cell r="C7000" t="str">
            <v>02.05.07.036</v>
          </cell>
        </row>
        <row r="7001">
          <cell r="B7001" t="str">
            <v>TST0000040</v>
          </cell>
        </row>
        <row r="7002">
          <cell r="B7002" t="str">
            <v>TST0000041</v>
          </cell>
        </row>
        <row r="7003">
          <cell r="B7003" t="str">
            <v>TST0000042</v>
          </cell>
        </row>
        <row r="7004">
          <cell r="B7004" t="str">
            <v>TST0000043</v>
          </cell>
        </row>
        <row r="7005">
          <cell r="B7005" t="str">
            <v>TST0000044</v>
          </cell>
        </row>
        <row r="7006">
          <cell r="B7006" t="str">
            <v>TST0000045</v>
          </cell>
        </row>
        <row r="7007">
          <cell r="B7007" t="str">
            <v>TST0000046</v>
          </cell>
        </row>
        <row r="7008">
          <cell r="B7008" t="str">
            <v>TST0000047</v>
          </cell>
        </row>
        <row r="7009">
          <cell r="B7009" t="str">
            <v>TST0000048</v>
          </cell>
        </row>
        <row r="7010">
          <cell r="B7010" t="str">
            <v>TST0000049</v>
          </cell>
        </row>
        <row r="7011">
          <cell r="B7011" t="str">
            <v>TST0000050</v>
          </cell>
        </row>
        <row r="7012">
          <cell r="B7012" t="str">
            <v>TST0000051</v>
          </cell>
        </row>
        <row r="7013">
          <cell r="B7013" t="str">
            <v>TST0000052</v>
          </cell>
        </row>
        <row r="7014">
          <cell r="B7014" t="str">
            <v>TST0000053</v>
          </cell>
        </row>
        <row r="7015">
          <cell r="B7015" t="str">
            <v>TST0000054</v>
          </cell>
        </row>
        <row r="7016">
          <cell r="B7016" t="str">
            <v>TST0000055</v>
          </cell>
        </row>
        <row r="7017">
          <cell r="B7017" t="str">
            <v>TST0000056</v>
          </cell>
        </row>
        <row r="7018">
          <cell r="B7018" t="str">
            <v>TST0000057</v>
          </cell>
        </row>
        <row r="7019">
          <cell r="B7019" t="str">
            <v>TWT0000045</v>
          </cell>
        </row>
        <row r="7020">
          <cell r="B7020" t="str">
            <v>TST0000059</v>
          </cell>
        </row>
        <row r="7021">
          <cell r="B7021" t="str">
            <v>TWT0000047</v>
          </cell>
        </row>
        <row r="7022">
          <cell r="B7022" t="str">
            <v>TST0000060</v>
          </cell>
        </row>
        <row r="7023">
          <cell r="B7023" t="str">
            <v>TST0000061</v>
          </cell>
        </row>
        <row r="7024">
          <cell r="B7024" t="str">
            <v>TST0000062</v>
          </cell>
        </row>
        <row r="7025">
          <cell r="B7025" t="str">
            <v>TST0000063</v>
          </cell>
        </row>
        <row r="7026">
          <cell r="B7026" t="str">
            <v>TWT0000048</v>
          </cell>
        </row>
        <row r="7027">
          <cell r="B7027" t="str">
            <v>TWT0000049</v>
          </cell>
        </row>
        <row r="7028">
          <cell r="B7028" t="str">
            <v>TWT0000050</v>
          </cell>
        </row>
        <row r="7029">
          <cell r="B7029" t="str">
            <v>TWT0000051</v>
          </cell>
        </row>
        <row r="7030">
          <cell r="B7030" t="str">
            <v>TST0000064</v>
          </cell>
        </row>
        <row r="7031">
          <cell r="B7031" t="str">
            <v>TST0000065</v>
          </cell>
        </row>
        <row r="7032">
          <cell r="B7032" t="str">
            <v>TST0000066</v>
          </cell>
        </row>
        <row r="7033">
          <cell r="B7033" t="str">
            <v>TST0000067</v>
          </cell>
        </row>
        <row r="7034">
          <cell r="B7034" t="str">
            <v>TST0000068</v>
          </cell>
        </row>
        <row r="7035">
          <cell r="B7035" t="str">
            <v>TST0000069</v>
          </cell>
        </row>
        <row r="7036">
          <cell r="B7036" t="str">
            <v>TST0000070</v>
          </cell>
        </row>
        <row r="7037">
          <cell r="B7037" t="str">
            <v>TST0000072</v>
          </cell>
        </row>
        <row r="7038">
          <cell r="B7038" t="str">
            <v>TST0000073</v>
          </cell>
        </row>
        <row r="7039">
          <cell r="B7039" t="str">
            <v>TST0000074</v>
          </cell>
        </row>
        <row r="7040">
          <cell r="B7040" t="str">
            <v>TST0000075</v>
          </cell>
        </row>
        <row r="7041">
          <cell r="B7041" t="str">
            <v>TST0000076</v>
          </cell>
        </row>
        <row r="7042">
          <cell r="B7042" t="str">
            <v>TST0000077</v>
          </cell>
        </row>
        <row r="7043">
          <cell r="B7043" t="str">
            <v>TWT0000052</v>
          </cell>
        </row>
        <row r="7044">
          <cell r="B7044" t="str">
            <v>TST0000078</v>
          </cell>
        </row>
        <row r="7045">
          <cell r="B7045" t="str">
            <v>TST0000079</v>
          </cell>
        </row>
        <row r="7046">
          <cell r="B7046" t="str">
            <v>TST0000080</v>
          </cell>
        </row>
        <row r="7047">
          <cell r="B7047" t="str">
            <v>TWT0000053</v>
          </cell>
        </row>
        <row r="7048">
          <cell r="B7048" t="str">
            <v>TWT0000054</v>
          </cell>
        </row>
        <row r="7049">
          <cell r="B7049" t="str">
            <v>TWT0000055</v>
          </cell>
        </row>
        <row r="7050">
          <cell r="B7050" t="str">
            <v>TST0000081</v>
          </cell>
        </row>
        <row r="7051">
          <cell r="B7051" t="str">
            <v>TWT0000056</v>
          </cell>
        </row>
        <row r="7052">
          <cell r="B7052" t="str">
            <v>TWT0000057</v>
          </cell>
        </row>
        <row r="7053">
          <cell r="B7053" t="str">
            <v>TST0000082</v>
          </cell>
        </row>
        <row r="7054">
          <cell r="B7054" t="str">
            <v>TST0000083</v>
          </cell>
        </row>
        <row r="7055">
          <cell r="B7055" t="str">
            <v>TWT0000058</v>
          </cell>
        </row>
        <row r="7056">
          <cell r="B7056" t="str">
            <v>TST0000084</v>
          </cell>
          <cell r="C7056" t="str">
            <v>02.05.09.013</v>
          </cell>
        </row>
        <row r="7057">
          <cell r="B7057" t="str">
            <v>TWT0000059</v>
          </cell>
          <cell r="C7057" t="str">
            <v>02.05.05.025</v>
          </cell>
        </row>
        <row r="7058">
          <cell r="B7058" t="str">
            <v>TST0000085</v>
          </cell>
          <cell r="C7058" t="str">
            <v>TST0000071</v>
          </cell>
        </row>
        <row r="7059">
          <cell r="B7059" t="str">
            <v>TST0000086</v>
          </cell>
        </row>
        <row r="7060">
          <cell r="B7060" t="str">
            <v>TST0000087</v>
          </cell>
        </row>
        <row r="7061">
          <cell r="B7061" t="str">
            <v>TWT0000062</v>
          </cell>
          <cell r="C7061" t="str">
            <v>02.05.05.024</v>
          </cell>
        </row>
        <row r="7062">
          <cell r="B7062" t="str">
            <v>TST0000089</v>
          </cell>
        </row>
        <row r="7063">
          <cell r="B7063" t="str">
            <v>TST0000090</v>
          </cell>
          <cell r="C7063" t="str">
            <v>02.05.09.014</v>
          </cell>
        </row>
        <row r="7064">
          <cell r="B7064" t="str">
            <v>TWT0000065</v>
          </cell>
        </row>
        <row r="7065">
          <cell r="B7065" t="str">
            <v>TWT0000066</v>
          </cell>
        </row>
        <row r="7066">
          <cell r="B7066" t="str">
            <v>SHT0001323</v>
          </cell>
        </row>
        <row r="7067">
          <cell r="B7067" t="str">
            <v>SHT0001329</v>
          </cell>
        </row>
        <row r="7068">
          <cell r="B7068" t="str">
            <v>SHT0001544</v>
          </cell>
        </row>
        <row r="7069">
          <cell r="B7069" t="str">
            <v>SHT0001545</v>
          </cell>
        </row>
        <row r="7070">
          <cell r="B7070" t="str">
            <v>SHT0001265</v>
          </cell>
        </row>
        <row r="7071">
          <cell r="B7071" t="str">
            <v>SHT0001259</v>
          </cell>
        </row>
        <row r="7072">
          <cell r="B7072" t="str">
            <v>SHT0001260</v>
          </cell>
        </row>
        <row r="7073">
          <cell r="B7073" t="str">
            <v>SHT0001261</v>
          </cell>
        </row>
        <row r="7074">
          <cell r="B7074" t="str">
            <v>SHT0001262</v>
          </cell>
        </row>
        <row r="7075">
          <cell r="B7075" t="str">
            <v>SHT0001264</v>
          </cell>
        </row>
        <row r="7076">
          <cell r="B7076" t="str">
            <v>SHT0001263</v>
          </cell>
        </row>
        <row r="7077">
          <cell r="B7077" t="str">
            <v>SHT0002289</v>
          </cell>
        </row>
        <row r="7078">
          <cell r="B7078" t="str">
            <v>SCS0004963</v>
          </cell>
        </row>
        <row r="7079">
          <cell r="B7079" t="str">
            <v>SLT0000562</v>
          </cell>
        </row>
        <row r="7080">
          <cell r="B7080" t="str">
            <v>TWT0000022</v>
          </cell>
        </row>
        <row r="7081">
          <cell r="B7081" t="str">
            <v>SHT0001300</v>
          </cell>
        </row>
        <row r="7082">
          <cell r="B7082" t="str">
            <v>SHT0001301</v>
          </cell>
        </row>
        <row r="7083">
          <cell r="B7083" t="str">
            <v>SHT0001286</v>
          </cell>
        </row>
        <row r="7084">
          <cell r="B7084" t="str">
            <v>SHT0001287</v>
          </cell>
        </row>
        <row r="7085">
          <cell r="B7085" t="str">
            <v>TST0000002</v>
          </cell>
        </row>
        <row r="7086">
          <cell r="B7086" t="str">
            <v>TST0000011</v>
          </cell>
        </row>
        <row r="7087">
          <cell r="B7087" t="str">
            <v>TSY0000351</v>
          </cell>
        </row>
        <row r="7088">
          <cell r="B7088" t="str">
            <v>TSY0000361</v>
          </cell>
        </row>
        <row r="7089">
          <cell r="B7089" t="str">
            <v>TSY0000342</v>
          </cell>
        </row>
        <row r="7090">
          <cell r="B7090" t="str">
            <v>SCS0005536</v>
          </cell>
        </row>
        <row r="7091">
          <cell r="B7091" t="str">
            <v>SCS0005537</v>
          </cell>
        </row>
        <row r="7092">
          <cell r="B7092" t="str">
            <v>SCS0005538</v>
          </cell>
        </row>
        <row r="7093">
          <cell r="B7093" t="str">
            <v>REM0002325</v>
          </cell>
          <cell r="C7093" t="str">
            <v>01.01.01.151</v>
          </cell>
        </row>
        <row r="7094">
          <cell r="B7094" t="str">
            <v>REM0002721</v>
          </cell>
          <cell r="C7094" t="str">
            <v>01.01.01.272</v>
          </cell>
        </row>
        <row r="7095">
          <cell r="B7095" t="str">
            <v>REM0001470</v>
          </cell>
          <cell r="C7095" t="str">
            <v>01.01.01.340</v>
          </cell>
        </row>
        <row r="7096">
          <cell r="B7096" t="str">
            <v>REM0001471</v>
          </cell>
          <cell r="C7096" t="str">
            <v>01.01.01.341</v>
          </cell>
        </row>
        <row r="7097">
          <cell r="B7097" t="str">
            <v>RSM0000254</v>
          </cell>
          <cell r="C7097" t="str">
            <v>01.01.01.354</v>
          </cell>
        </row>
        <row r="7098">
          <cell r="B7098" t="str">
            <v>RSM0000137</v>
          </cell>
          <cell r="C7098" t="str">
            <v>01.01.01.355</v>
          </cell>
        </row>
        <row r="7099">
          <cell r="B7099" t="str">
            <v>REM0002451</v>
          </cell>
          <cell r="C7099" t="str">
            <v>01.01.01.356</v>
          </cell>
        </row>
        <row r="7100">
          <cell r="B7100" t="str">
            <v>RSM0000242</v>
          </cell>
          <cell r="C7100" t="str">
            <v>01.01.01.357</v>
          </cell>
        </row>
        <row r="7101">
          <cell r="B7101" t="str">
            <v>REM0002807</v>
          </cell>
          <cell r="C7101" t="str">
            <v>01.01.01.408</v>
          </cell>
        </row>
        <row r="7102">
          <cell r="B7102" t="str">
            <v>REM0002295</v>
          </cell>
          <cell r="C7102" t="str">
            <v>01.01.01.409</v>
          </cell>
        </row>
        <row r="7103">
          <cell r="B7103" t="str">
            <v>REM0002296</v>
          </cell>
          <cell r="C7103" t="str">
            <v>01.01.01.410</v>
          </cell>
        </row>
        <row r="7104">
          <cell r="B7104" t="str">
            <v>REM0002800</v>
          </cell>
          <cell r="C7104" t="str">
            <v>01.01.01.411</v>
          </cell>
        </row>
        <row r="7105">
          <cell r="B7105" t="str">
            <v>REM0002811</v>
          </cell>
          <cell r="C7105" t="str">
            <v>01.01.01.412</v>
          </cell>
        </row>
        <row r="7106">
          <cell r="B7106" t="str">
            <v>RIM0000115</v>
          </cell>
          <cell r="C7106" t="str">
            <v>01.01.02.010</v>
          </cell>
        </row>
        <row r="7107">
          <cell r="B7107" t="str">
            <v>RIM0000116</v>
          </cell>
          <cell r="C7107" t="str">
            <v>01.01.02.043</v>
          </cell>
        </row>
        <row r="7108">
          <cell r="B7108" t="str">
            <v>RIM0000117</v>
          </cell>
          <cell r="C7108" t="str">
            <v>01.01.02.054</v>
          </cell>
        </row>
        <row r="7109">
          <cell r="C7109" t="str">
            <v>01.01.02.073</v>
          </cell>
        </row>
        <row r="7110">
          <cell r="B7110" t="str">
            <v>REM0002585</v>
          </cell>
          <cell r="C7110" t="str">
            <v>01.01.03.051</v>
          </cell>
        </row>
        <row r="7111">
          <cell r="B7111" t="str">
            <v>REM0002724</v>
          </cell>
          <cell r="C7111" t="str">
            <v>01.01.03.077</v>
          </cell>
        </row>
        <row r="7112">
          <cell r="B7112" t="str">
            <v>REM0000556</v>
          </cell>
          <cell r="C7112" t="str">
            <v>01.01.03.101</v>
          </cell>
        </row>
        <row r="7113">
          <cell r="B7113" t="str">
            <v>RSM0000243</v>
          </cell>
          <cell r="C7113" t="str">
            <v>01.01.03.104</v>
          </cell>
        </row>
        <row r="7114">
          <cell r="B7114" t="str">
            <v>RSM0000244</v>
          </cell>
          <cell r="C7114" t="str">
            <v>01.01.03.125</v>
          </cell>
        </row>
        <row r="7115">
          <cell r="B7115" t="str">
            <v>REM0002460</v>
          </cell>
          <cell r="C7115" t="str">
            <v>01.01.03.138</v>
          </cell>
        </row>
        <row r="7116">
          <cell r="B7116" t="str">
            <v>SHT0002297</v>
          </cell>
          <cell r="C7116" t="str">
            <v>01.02.01.031</v>
          </cell>
        </row>
        <row r="7117">
          <cell r="B7117" t="str">
            <v>DCL0000002</v>
          </cell>
          <cell r="C7117" t="str">
            <v>01.02.02.017</v>
          </cell>
        </row>
        <row r="7118">
          <cell r="B7118" t="str">
            <v>DCL0000003</v>
          </cell>
          <cell r="C7118" t="str">
            <v>01.02.02.025</v>
          </cell>
        </row>
        <row r="7119">
          <cell r="B7119" t="str">
            <v>DCL0000004</v>
          </cell>
          <cell r="C7119" t="str">
            <v>01.02.03.021</v>
          </cell>
        </row>
        <row r="7120">
          <cell r="B7120" t="str">
            <v>DCL0000005</v>
          </cell>
          <cell r="C7120" t="str">
            <v>01.02.03.022</v>
          </cell>
        </row>
        <row r="7121">
          <cell r="B7121" t="str">
            <v>DCL0000006</v>
          </cell>
          <cell r="C7121" t="str">
            <v>01.02.04.036</v>
          </cell>
        </row>
        <row r="7122">
          <cell r="B7122" t="str">
            <v>SHT0002177</v>
          </cell>
          <cell r="C7122" t="str">
            <v>01.02.04.053</v>
          </cell>
        </row>
        <row r="7123">
          <cell r="B7123" t="str">
            <v>TST0001565</v>
          </cell>
          <cell r="C7123" t="str">
            <v>01.02.06.640</v>
          </cell>
        </row>
        <row r="7124">
          <cell r="B7124" t="str">
            <v>TST0001566</v>
          </cell>
          <cell r="C7124" t="str">
            <v>01.02.06.655</v>
          </cell>
        </row>
        <row r="7125">
          <cell r="B7125" t="str">
            <v>TST0001567</v>
          </cell>
          <cell r="C7125" t="str">
            <v>01.02.06.657</v>
          </cell>
        </row>
        <row r="7126">
          <cell r="B7126" t="str">
            <v>TST0001568</v>
          </cell>
          <cell r="C7126" t="str">
            <v>01.02.06.662</v>
          </cell>
        </row>
        <row r="7127">
          <cell r="B7127" t="str">
            <v>TST0001569</v>
          </cell>
          <cell r="C7127" t="str">
            <v>01.02.06.664</v>
          </cell>
        </row>
        <row r="7128">
          <cell r="B7128" t="str">
            <v>TST0001570</v>
          </cell>
          <cell r="C7128" t="str">
            <v>01.02.06.671</v>
          </cell>
        </row>
        <row r="7129">
          <cell r="B7129" t="str">
            <v>TST0001571</v>
          </cell>
          <cell r="C7129" t="str">
            <v>01.02.06.672</v>
          </cell>
        </row>
        <row r="7130">
          <cell r="B7130" t="str">
            <v>SCS0001034</v>
          </cell>
          <cell r="C7130" t="str">
            <v>01.02.09.013</v>
          </cell>
        </row>
        <row r="7131">
          <cell r="B7131" t="str">
            <v>SCS0001037</v>
          </cell>
          <cell r="C7131" t="str">
            <v>01.02.09.014</v>
          </cell>
        </row>
        <row r="7132">
          <cell r="B7132" t="str">
            <v>SCS0001399</v>
          </cell>
          <cell r="C7132" t="str">
            <v>01.02.09.032</v>
          </cell>
        </row>
        <row r="7133">
          <cell r="B7133" t="str">
            <v>SCS0001394</v>
          </cell>
          <cell r="C7133" t="str">
            <v>01.02.09.033</v>
          </cell>
        </row>
        <row r="7134">
          <cell r="B7134" t="str">
            <v>DCL0000011</v>
          </cell>
          <cell r="C7134" t="str">
            <v>01.02.09.036</v>
          </cell>
        </row>
        <row r="7135">
          <cell r="B7135" t="str">
            <v>DCL0000012</v>
          </cell>
          <cell r="C7135" t="str">
            <v>01.02.09.038</v>
          </cell>
        </row>
        <row r="7136">
          <cell r="B7136" t="str">
            <v>DCL0000013</v>
          </cell>
          <cell r="C7136" t="str">
            <v>01.02.09.039</v>
          </cell>
        </row>
        <row r="7137">
          <cell r="B7137" t="str">
            <v>DCL0000014</v>
          </cell>
          <cell r="C7137" t="str">
            <v>01.02.09.044</v>
          </cell>
        </row>
        <row r="7138">
          <cell r="B7138" t="str">
            <v>DCL0000015</v>
          </cell>
          <cell r="C7138" t="str">
            <v>01.02.09.045</v>
          </cell>
        </row>
        <row r="7139">
          <cell r="B7139" t="str">
            <v>SCS0000791</v>
          </cell>
          <cell r="C7139" t="str">
            <v>01.02.11.008</v>
          </cell>
        </row>
        <row r="7140">
          <cell r="B7140" t="str">
            <v>SCS0000812</v>
          </cell>
          <cell r="C7140" t="str">
            <v>01.02.11.012</v>
          </cell>
        </row>
        <row r="7141">
          <cell r="B7141" t="str">
            <v>SCS0000834</v>
          </cell>
          <cell r="C7141" t="str">
            <v>01.02.11.020</v>
          </cell>
        </row>
        <row r="7142">
          <cell r="B7142" t="str">
            <v>SCS0000835</v>
          </cell>
          <cell r="C7142" t="str">
            <v>01.02.11.020A</v>
          </cell>
        </row>
        <row r="7143">
          <cell r="B7143" t="str">
            <v>SCS0000822</v>
          </cell>
          <cell r="C7143" t="str">
            <v>01.02.11.021</v>
          </cell>
        </row>
        <row r="7144">
          <cell r="B7144" t="str">
            <v>SCS0000832</v>
          </cell>
          <cell r="C7144" t="str">
            <v>01.02.11.024</v>
          </cell>
        </row>
        <row r="7145">
          <cell r="B7145" t="str">
            <v>SCS0000833</v>
          </cell>
          <cell r="C7145" t="str">
            <v>01.02.11.025</v>
          </cell>
        </row>
        <row r="7146">
          <cell r="B7146" t="str">
            <v>SCS0000836</v>
          </cell>
          <cell r="C7146" t="str">
            <v>01.02.11.026</v>
          </cell>
        </row>
        <row r="7147">
          <cell r="B7147" t="str">
            <v>SCS0000837</v>
          </cell>
          <cell r="C7147" t="str">
            <v>01.02.11.027</v>
          </cell>
        </row>
        <row r="7148">
          <cell r="B7148" t="str">
            <v>SCS0000841</v>
          </cell>
          <cell r="C7148" t="str">
            <v>01.02.11.029</v>
          </cell>
        </row>
        <row r="7149">
          <cell r="B7149" t="str">
            <v>SCS0000842</v>
          </cell>
          <cell r="C7149" t="str">
            <v>01.02.11.030</v>
          </cell>
        </row>
        <row r="7150">
          <cell r="B7150" t="str">
            <v>DCL0000027</v>
          </cell>
          <cell r="C7150" t="str">
            <v>01.02.11.038</v>
          </cell>
        </row>
        <row r="7151">
          <cell r="B7151" t="str">
            <v>DCL0000028</v>
          </cell>
          <cell r="C7151" t="str">
            <v>01.02.11.039</v>
          </cell>
        </row>
        <row r="7152">
          <cell r="B7152" t="str">
            <v>DCL0000029</v>
          </cell>
          <cell r="C7152" t="str">
            <v>01.02.11.048</v>
          </cell>
        </row>
        <row r="7153">
          <cell r="B7153" t="str">
            <v>DCL0000030</v>
          </cell>
          <cell r="C7153" t="str">
            <v>01.02.11.049</v>
          </cell>
        </row>
        <row r="7154">
          <cell r="B7154" t="str">
            <v>DCL0000031</v>
          </cell>
          <cell r="C7154" t="str">
            <v>01.02.11.054</v>
          </cell>
        </row>
        <row r="7155">
          <cell r="B7155" t="str">
            <v>DCL0000032</v>
          </cell>
          <cell r="C7155" t="str">
            <v>01.02.11.055</v>
          </cell>
        </row>
        <row r="7156">
          <cell r="B7156" t="str">
            <v>SCS0000955</v>
          </cell>
          <cell r="C7156" t="str">
            <v>01.02.11.057</v>
          </cell>
        </row>
        <row r="7157">
          <cell r="B7157" t="str">
            <v>DCL0000034</v>
          </cell>
          <cell r="C7157" t="str">
            <v>01.02.11.060</v>
          </cell>
        </row>
        <row r="7158">
          <cell r="B7158" t="str">
            <v>DCL0000035</v>
          </cell>
          <cell r="C7158" t="str">
            <v>01.02.11.061</v>
          </cell>
        </row>
        <row r="7159">
          <cell r="B7159" t="str">
            <v>DCL0000036</v>
          </cell>
          <cell r="C7159" t="str">
            <v>01.02.11.062</v>
          </cell>
        </row>
        <row r="7160">
          <cell r="B7160" t="str">
            <v>DCL0000037</v>
          </cell>
          <cell r="C7160" t="str">
            <v>01.02.11.063</v>
          </cell>
        </row>
        <row r="7161">
          <cell r="B7161" t="str">
            <v>DCL0000038</v>
          </cell>
          <cell r="C7161" t="str">
            <v>01.02.11.064</v>
          </cell>
        </row>
        <row r="7162">
          <cell r="B7162" t="str">
            <v>DCL0000039</v>
          </cell>
          <cell r="C7162" t="str">
            <v>01.02.11.065</v>
          </cell>
        </row>
        <row r="7163">
          <cell r="B7163" t="str">
            <v>DCL0000040</v>
          </cell>
          <cell r="C7163" t="str">
            <v>01.02.11.066</v>
          </cell>
        </row>
        <row r="7164">
          <cell r="B7164" t="str">
            <v>DCL0000041</v>
          </cell>
          <cell r="C7164" t="str">
            <v>01.02.11.068</v>
          </cell>
        </row>
        <row r="7165">
          <cell r="B7165" t="str">
            <v>DCL0000042</v>
          </cell>
          <cell r="C7165" t="str">
            <v>01.02.11.072</v>
          </cell>
        </row>
        <row r="7166">
          <cell r="B7166" t="str">
            <v>DCL0000043</v>
          </cell>
          <cell r="C7166" t="str">
            <v>01.02.11.073</v>
          </cell>
        </row>
        <row r="7167">
          <cell r="B7167" t="str">
            <v>DCL0000044</v>
          </cell>
          <cell r="C7167" t="str">
            <v>01.02.11.074</v>
          </cell>
        </row>
        <row r="7168">
          <cell r="B7168" t="str">
            <v>DCL0000045</v>
          </cell>
          <cell r="C7168" t="str">
            <v>01.02.11.078</v>
          </cell>
        </row>
        <row r="7169">
          <cell r="B7169" t="str">
            <v>DCL0000046</v>
          </cell>
          <cell r="C7169" t="str">
            <v>01.02.14.004A</v>
          </cell>
        </row>
        <row r="7170">
          <cell r="B7170" t="str">
            <v>SCS0000907</v>
          </cell>
          <cell r="C7170" t="str">
            <v>01.02.14.005</v>
          </cell>
        </row>
        <row r="7171">
          <cell r="B7171" t="str">
            <v>SCS0001163</v>
          </cell>
          <cell r="C7171" t="str">
            <v>01.02.14.014</v>
          </cell>
        </row>
        <row r="7172">
          <cell r="B7172" t="str">
            <v>DCL0000049</v>
          </cell>
          <cell r="C7172" t="str">
            <v>01.02.14.018</v>
          </cell>
        </row>
        <row r="7173">
          <cell r="B7173" t="str">
            <v>DCL0000050</v>
          </cell>
          <cell r="C7173" t="str">
            <v>01.02.14.026</v>
          </cell>
        </row>
        <row r="7174">
          <cell r="B7174" t="str">
            <v>DCL0000051</v>
          </cell>
          <cell r="C7174" t="str">
            <v>01.02.20.001</v>
          </cell>
        </row>
        <row r="7175">
          <cell r="B7175" t="str">
            <v>DCL0000052</v>
          </cell>
          <cell r="C7175" t="str">
            <v>01.02.20.003</v>
          </cell>
        </row>
        <row r="7176">
          <cell r="B7176" t="str">
            <v>DCL0000053</v>
          </cell>
          <cell r="C7176" t="str">
            <v>01.02.20.004</v>
          </cell>
        </row>
        <row r="7177">
          <cell r="B7177" t="str">
            <v>DCL0000054</v>
          </cell>
          <cell r="C7177" t="str">
            <v>01.02.20.005</v>
          </cell>
        </row>
        <row r="7178">
          <cell r="B7178" t="str">
            <v>DCL0000055</v>
          </cell>
          <cell r="C7178" t="str">
            <v>01.02.20.006</v>
          </cell>
        </row>
        <row r="7179">
          <cell r="B7179" t="str">
            <v>DCL0000056</v>
          </cell>
          <cell r="C7179" t="str">
            <v>01.02.20.007</v>
          </cell>
        </row>
        <row r="7180">
          <cell r="B7180" t="str">
            <v>SCS0000874</v>
          </cell>
          <cell r="C7180" t="str">
            <v>01.02.20.008</v>
          </cell>
        </row>
        <row r="7181">
          <cell r="B7181" t="str">
            <v>DCL0000058</v>
          </cell>
          <cell r="C7181" t="str">
            <v>01.02.20.009</v>
          </cell>
        </row>
        <row r="7182">
          <cell r="B7182" t="str">
            <v>SCS0000875</v>
          </cell>
          <cell r="C7182" t="str">
            <v>01.02.20.010</v>
          </cell>
        </row>
        <row r="7183">
          <cell r="B7183" t="str">
            <v>DCL0000060</v>
          </cell>
          <cell r="C7183" t="str">
            <v>01.02.20.012</v>
          </cell>
        </row>
        <row r="7184">
          <cell r="B7184" t="str">
            <v>DCL0000061</v>
          </cell>
          <cell r="C7184" t="str">
            <v>01.02.20.013</v>
          </cell>
        </row>
        <row r="7185">
          <cell r="B7185" t="str">
            <v>SCS0001336</v>
          </cell>
          <cell r="C7185" t="str">
            <v>01.02.21.001</v>
          </cell>
        </row>
        <row r="7186">
          <cell r="B7186" t="str">
            <v>SCS0001335</v>
          </cell>
          <cell r="C7186" t="str">
            <v>01.02.21.002</v>
          </cell>
        </row>
        <row r="7187">
          <cell r="B7187" t="str">
            <v>SCS0001375</v>
          </cell>
          <cell r="C7187" t="str">
            <v>01.02.21.004</v>
          </cell>
        </row>
        <row r="7188">
          <cell r="B7188" t="str">
            <v>SCS0001374</v>
          </cell>
          <cell r="C7188" t="str">
            <v>01.02.21.005</v>
          </cell>
        </row>
        <row r="7189">
          <cell r="B7189" t="str">
            <v>SLT0002243</v>
          </cell>
          <cell r="C7189" t="str">
            <v>01.02.25.002</v>
          </cell>
        </row>
        <row r="7190">
          <cell r="B7190" t="str">
            <v>DCL0000067</v>
          </cell>
          <cell r="C7190" t="str">
            <v>01.02.25.003</v>
          </cell>
        </row>
        <row r="7191">
          <cell r="B7191" t="str">
            <v>DCL0000068</v>
          </cell>
          <cell r="C7191" t="str">
            <v>01.02.26.001</v>
          </cell>
        </row>
        <row r="7192">
          <cell r="B7192" t="str">
            <v>DCL0000069</v>
          </cell>
          <cell r="C7192" t="str">
            <v>01.02.26.002</v>
          </cell>
        </row>
        <row r="7193">
          <cell r="B7193" t="str">
            <v>DCL0000070</v>
          </cell>
          <cell r="C7193" t="str">
            <v>01.02.26.003</v>
          </cell>
        </row>
        <row r="7194">
          <cell r="B7194" t="str">
            <v>RCA0000089</v>
          </cell>
          <cell r="C7194" t="str">
            <v>01.03.02.008</v>
          </cell>
        </row>
        <row r="7195">
          <cell r="B7195" t="str">
            <v>RCA0000090</v>
          </cell>
          <cell r="C7195" t="str">
            <v>01.03.02.009</v>
          </cell>
        </row>
        <row r="7196">
          <cell r="B7196" t="str">
            <v>BFA0000003</v>
          </cell>
          <cell r="C7196" t="str">
            <v>01.03.02.011</v>
          </cell>
        </row>
        <row r="7197">
          <cell r="B7197" t="str">
            <v>BFA0000713</v>
          </cell>
          <cell r="C7197" t="str">
            <v>01.03.02.020</v>
          </cell>
        </row>
        <row r="7198">
          <cell r="B7198" t="str">
            <v>REM0001605</v>
          </cell>
          <cell r="C7198" t="str">
            <v>01.03.02.094</v>
          </cell>
        </row>
        <row r="7199">
          <cell r="B7199" t="str">
            <v>SCS0004172</v>
          </cell>
          <cell r="C7199" t="str">
            <v>01.03.02.102</v>
          </cell>
        </row>
        <row r="7200">
          <cell r="B7200" t="str">
            <v>RCA0000091</v>
          </cell>
          <cell r="C7200" t="str">
            <v>01.03.03.001</v>
          </cell>
        </row>
        <row r="7201">
          <cell r="B7201" t="str">
            <v>RCA0000092</v>
          </cell>
          <cell r="C7201" t="str">
            <v>01.03.03.002</v>
          </cell>
        </row>
        <row r="7202">
          <cell r="B7202" t="str">
            <v>RCA0000093</v>
          </cell>
          <cell r="C7202" t="str">
            <v>01.03.03.022</v>
          </cell>
        </row>
        <row r="7203">
          <cell r="B7203" t="str">
            <v>RCA0000094</v>
          </cell>
          <cell r="C7203" t="str">
            <v>01.03.03.023</v>
          </cell>
        </row>
        <row r="7204">
          <cell r="B7204" t="str">
            <v>RCA0000066</v>
          </cell>
          <cell r="C7204" t="str">
            <v>01.03.03.024</v>
          </cell>
        </row>
        <row r="7205">
          <cell r="B7205" t="str">
            <v>RCA0000095</v>
          </cell>
          <cell r="C7205" t="str">
            <v>01.03.03.025</v>
          </cell>
        </row>
        <row r="7206">
          <cell r="B7206" t="str">
            <v>RSM0000240</v>
          </cell>
          <cell r="C7206" t="str">
            <v>01.03.04.007</v>
          </cell>
        </row>
        <row r="7207">
          <cell r="B7207" t="str">
            <v>RSM0000241</v>
          </cell>
          <cell r="C7207" t="str">
            <v>01.03.04.008</v>
          </cell>
        </row>
        <row r="7208">
          <cell r="B7208" t="str">
            <v>RSM0000059</v>
          </cell>
          <cell r="C7208" t="str">
            <v>01.03.04.015</v>
          </cell>
        </row>
        <row r="7209">
          <cell r="B7209" t="str">
            <v>BCL0000041</v>
          </cell>
          <cell r="C7209" t="str">
            <v>01.03.04.024</v>
          </cell>
        </row>
        <row r="7210">
          <cell r="B7210" t="str">
            <v>RCA0000096</v>
          </cell>
          <cell r="C7210" t="str">
            <v>01.03.04.026</v>
          </cell>
        </row>
        <row r="7211">
          <cell r="B7211" t="str">
            <v>BFA0000721</v>
          </cell>
          <cell r="C7211" t="str">
            <v>01.03.04.033</v>
          </cell>
        </row>
        <row r="7212">
          <cell r="B7212" t="str">
            <v>RCA0000097</v>
          </cell>
          <cell r="C7212" t="str">
            <v>01.03.05.002</v>
          </cell>
        </row>
        <row r="7213">
          <cell r="B7213" t="str">
            <v>RCA0000098</v>
          </cell>
          <cell r="C7213" t="str">
            <v>01.03.05.004</v>
          </cell>
        </row>
        <row r="7214">
          <cell r="B7214" t="str">
            <v>RCA0000099</v>
          </cell>
          <cell r="C7214" t="str">
            <v>01.03.05.017</v>
          </cell>
        </row>
        <row r="7215">
          <cell r="B7215" t="str">
            <v>RCA0000100</v>
          </cell>
          <cell r="C7215" t="str">
            <v>01.03.05.018</v>
          </cell>
        </row>
        <row r="7216">
          <cell r="B7216" t="str">
            <v>RCA0000101</v>
          </cell>
          <cell r="C7216" t="str">
            <v>01.03.05.028</v>
          </cell>
        </row>
        <row r="7217">
          <cell r="B7217" t="str">
            <v>RCA0000102</v>
          </cell>
          <cell r="C7217" t="str">
            <v>01.03.05.029</v>
          </cell>
        </row>
        <row r="7218">
          <cell r="B7218" t="str">
            <v>RCA0000103</v>
          </cell>
          <cell r="C7218" t="str">
            <v>01.03.05.053</v>
          </cell>
        </row>
        <row r="7219">
          <cell r="B7219" t="str">
            <v>RCA0000104</v>
          </cell>
          <cell r="C7219" t="str">
            <v>01.03.05.054</v>
          </cell>
        </row>
        <row r="7220">
          <cell r="B7220" t="str">
            <v>REM0000334</v>
          </cell>
          <cell r="C7220" t="str">
            <v>01.03.05.057</v>
          </cell>
        </row>
        <row r="7221">
          <cell r="B7221" t="str">
            <v>RCA0000105</v>
          </cell>
          <cell r="C7221" t="str">
            <v>01.03.05.060</v>
          </cell>
        </row>
        <row r="7222">
          <cell r="B7222" t="str">
            <v>RIM0000118</v>
          </cell>
          <cell r="C7222" t="str">
            <v>01.03.08.001</v>
          </cell>
        </row>
        <row r="7223">
          <cell r="B7223" t="str">
            <v>RCA0000123</v>
          </cell>
          <cell r="C7223" t="str">
            <v>01.03.08.004</v>
          </cell>
        </row>
        <row r="7224">
          <cell r="B7224" t="str">
            <v>RCA0000124</v>
          </cell>
          <cell r="C7224" t="str">
            <v>01.03.08.007</v>
          </cell>
        </row>
        <row r="7225">
          <cell r="B7225" t="str">
            <v>RCA0000125</v>
          </cell>
          <cell r="C7225" t="str">
            <v>01.03.08.008</v>
          </cell>
        </row>
        <row r="7226">
          <cell r="B7226" t="str">
            <v>RCA0000126</v>
          </cell>
          <cell r="C7226" t="str">
            <v>01.03.08.009</v>
          </cell>
        </row>
        <row r="7227">
          <cell r="B7227" t="str">
            <v>RCA0000127</v>
          </cell>
          <cell r="C7227" t="str">
            <v>01.03.08.010</v>
          </cell>
        </row>
        <row r="7228">
          <cell r="B7228" t="str">
            <v>RCA0000128</v>
          </cell>
          <cell r="C7228" t="str">
            <v>01.03.08.011</v>
          </cell>
        </row>
        <row r="7229">
          <cell r="B7229" t="str">
            <v>RCA0000129</v>
          </cell>
          <cell r="C7229" t="str">
            <v>01.03.08.013</v>
          </cell>
        </row>
        <row r="7230">
          <cell r="B7230" t="str">
            <v>RCA0000130</v>
          </cell>
          <cell r="C7230" t="str">
            <v>01.03.08.014</v>
          </cell>
        </row>
        <row r="7231">
          <cell r="B7231" t="str">
            <v>RCA0000131</v>
          </cell>
          <cell r="C7231" t="str">
            <v>01.03.08.018</v>
          </cell>
        </row>
        <row r="7232">
          <cell r="B7232" t="str">
            <v>RCA0000132</v>
          </cell>
          <cell r="C7232" t="str">
            <v>01.03.08.019</v>
          </cell>
        </row>
        <row r="7233">
          <cell r="B7233" t="str">
            <v>RCA0000133</v>
          </cell>
          <cell r="C7233" t="str">
            <v>01.03.08.023</v>
          </cell>
        </row>
        <row r="7234">
          <cell r="B7234" t="str">
            <v>RCA0000134</v>
          </cell>
          <cell r="C7234" t="str">
            <v>01.03.08.024</v>
          </cell>
        </row>
        <row r="7235">
          <cell r="B7235" t="str">
            <v>RCA0000135</v>
          </cell>
          <cell r="C7235" t="str">
            <v>01.03.08.025</v>
          </cell>
        </row>
        <row r="7236">
          <cell r="B7236" t="str">
            <v>RCA0000136</v>
          </cell>
          <cell r="C7236" t="str">
            <v>01.03.08.030</v>
          </cell>
        </row>
        <row r="7237">
          <cell r="B7237" t="str">
            <v>RCA0000137</v>
          </cell>
          <cell r="C7237" t="str">
            <v>01.03.08.038</v>
          </cell>
        </row>
        <row r="7238">
          <cell r="B7238" t="str">
            <v>RCA0000138</v>
          </cell>
          <cell r="C7238" t="str">
            <v>01.03.08.040</v>
          </cell>
        </row>
        <row r="7239">
          <cell r="B7239" t="str">
            <v>TMA0000277</v>
          </cell>
          <cell r="C7239" t="str">
            <v>01.03.11.001</v>
          </cell>
        </row>
        <row r="7240">
          <cell r="B7240" t="str">
            <v>RCA0000139</v>
          </cell>
          <cell r="C7240" t="str">
            <v>01.03.13.016</v>
          </cell>
        </row>
        <row r="7241">
          <cell r="B7241" t="str">
            <v>RCA0000140</v>
          </cell>
          <cell r="C7241" t="str">
            <v>01.03.13.018</v>
          </cell>
        </row>
        <row r="7242">
          <cell r="B7242" t="str">
            <v>RCA0000141</v>
          </cell>
          <cell r="C7242" t="str">
            <v>01.03.13.021</v>
          </cell>
        </row>
        <row r="7243">
          <cell r="B7243" t="str">
            <v>RCA0000142</v>
          </cell>
          <cell r="C7243" t="str">
            <v>01.03.13.022</v>
          </cell>
        </row>
        <row r="7244">
          <cell r="B7244" t="str">
            <v>BEC0000069</v>
          </cell>
          <cell r="C7244" t="str">
            <v>01.03.13.026</v>
          </cell>
        </row>
        <row r="7245">
          <cell r="B7245" t="str">
            <v>RCA0000143</v>
          </cell>
          <cell r="C7245" t="str">
            <v>01.03.13.029</v>
          </cell>
        </row>
        <row r="7246">
          <cell r="B7246" t="str">
            <v>SHT0002108</v>
          </cell>
          <cell r="C7246" t="str">
            <v>01.03.19.023</v>
          </cell>
        </row>
        <row r="7247">
          <cell r="B7247" t="str">
            <v>BCL0000025</v>
          </cell>
          <cell r="C7247" t="str">
            <v>01.03.19.057</v>
          </cell>
        </row>
        <row r="7248">
          <cell r="B7248" t="str">
            <v>BCL0000042</v>
          </cell>
          <cell r="C7248" t="str">
            <v>01.03.20.020</v>
          </cell>
        </row>
        <row r="7249">
          <cell r="B7249" t="str">
            <v>RCA0000106</v>
          </cell>
          <cell r="C7249" t="str">
            <v>01.03.20.065</v>
          </cell>
        </row>
        <row r="7250">
          <cell r="B7250" t="str">
            <v>RCA0000144</v>
          </cell>
          <cell r="C7250" t="str">
            <v>01.03.20.070</v>
          </cell>
        </row>
        <row r="7251">
          <cell r="B7251" t="str">
            <v>RSM0000179</v>
          </cell>
          <cell r="C7251" t="str">
            <v>01.03.20.080</v>
          </cell>
        </row>
        <row r="7252">
          <cell r="B7252" t="str">
            <v>RCA0000145</v>
          </cell>
          <cell r="C7252" t="str">
            <v>01.03.20.088</v>
          </cell>
        </row>
        <row r="7253">
          <cell r="B7253" t="str">
            <v>RCA0000146</v>
          </cell>
          <cell r="C7253" t="str">
            <v>01.03.20.089</v>
          </cell>
        </row>
        <row r="7254">
          <cell r="B7254" t="str">
            <v>RCA0000147</v>
          </cell>
          <cell r="C7254" t="str">
            <v>01.03.20.101</v>
          </cell>
        </row>
        <row r="7255">
          <cell r="B7255" t="str">
            <v>RCA0000148</v>
          </cell>
          <cell r="C7255" t="str">
            <v>01.03.20.147</v>
          </cell>
        </row>
        <row r="7256">
          <cell r="B7256" t="str">
            <v>SHT0000512</v>
          </cell>
          <cell r="C7256" t="str">
            <v>01.03.20.149</v>
          </cell>
        </row>
        <row r="7257">
          <cell r="B7257" t="str">
            <v>RSM0000239</v>
          </cell>
          <cell r="C7257" t="str">
            <v>01.03.21.041</v>
          </cell>
        </row>
        <row r="7258">
          <cell r="B7258" t="str">
            <v>RSM0000238</v>
          </cell>
          <cell r="C7258" t="str">
            <v>01.03.21.050</v>
          </cell>
        </row>
        <row r="7259">
          <cell r="B7259" t="str">
            <v>REM0001609</v>
          </cell>
          <cell r="C7259" t="str">
            <v>01.03.21.059</v>
          </cell>
        </row>
        <row r="7260">
          <cell r="B7260" t="str">
            <v>RCA0000107</v>
          </cell>
          <cell r="C7260" t="str">
            <v>01.03.21.060</v>
          </cell>
        </row>
        <row r="7261">
          <cell r="B7261" t="str">
            <v>RCA0000108</v>
          </cell>
          <cell r="C7261" t="str">
            <v>01.03.21.060A</v>
          </cell>
        </row>
        <row r="7262">
          <cell r="B7262" t="str">
            <v>RCA0000109</v>
          </cell>
          <cell r="C7262" t="str">
            <v>01.03.21.061</v>
          </cell>
        </row>
        <row r="7263">
          <cell r="B7263" t="str">
            <v>RCA0000110</v>
          </cell>
          <cell r="C7263" t="str">
            <v>01.03.21.061A</v>
          </cell>
        </row>
        <row r="7264">
          <cell r="B7264" t="str">
            <v>RCA0000111</v>
          </cell>
          <cell r="C7264" t="str">
            <v>01.03.21.062</v>
          </cell>
        </row>
        <row r="7265">
          <cell r="B7265" t="str">
            <v>RCA0000112</v>
          </cell>
          <cell r="C7265" t="str">
            <v>01.03.21.063</v>
          </cell>
        </row>
        <row r="7266">
          <cell r="B7266" t="str">
            <v>REM0001606</v>
          </cell>
          <cell r="C7266" t="str">
            <v>01.03.21.064</v>
          </cell>
        </row>
        <row r="7267">
          <cell r="B7267" t="str">
            <v>SHT0000140</v>
          </cell>
          <cell r="C7267" t="str">
            <v>01.03.21.080</v>
          </cell>
        </row>
        <row r="7268">
          <cell r="B7268" t="str">
            <v>SCS0004187</v>
          </cell>
          <cell r="C7268" t="str">
            <v>01.03.21.081</v>
          </cell>
        </row>
        <row r="7269">
          <cell r="B7269" t="str">
            <v>SCS0004190</v>
          </cell>
          <cell r="C7269" t="str">
            <v>01.03.21.082</v>
          </cell>
        </row>
        <row r="7270">
          <cell r="B7270" t="str">
            <v>SHT0000568</v>
          </cell>
          <cell r="C7270" t="str">
            <v>01.03.21.084</v>
          </cell>
        </row>
        <row r="7271">
          <cell r="B7271" t="str">
            <v>SCS0004176</v>
          </cell>
          <cell r="C7271" t="str">
            <v>01.03.21.085</v>
          </cell>
        </row>
        <row r="7272">
          <cell r="B7272" t="str">
            <v>BAS0000073</v>
          </cell>
          <cell r="C7272" t="str">
            <v>01.03.22.002</v>
          </cell>
        </row>
        <row r="7273">
          <cell r="B7273" t="str">
            <v>BAS0000074</v>
          </cell>
          <cell r="C7273" t="str">
            <v>01.03.22.003</v>
          </cell>
        </row>
        <row r="7274">
          <cell r="B7274" t="str">
            <v>BAS0000075</v>
          </cell>
          <cell r="C7274" t="str">
            <v>01.03.22.004</v>
          </cell>
        </row>
        <row r="7275">
          <cell r="B7275" t="str">
            <v>REM0002719</v>
          </cell>
          <cell r="C7275" t="str">
            <v>01.03.22.005</v>
          </cell>
        </row>
        <row r="7276">
          <cell r="B7276" t="str">
            <v>REM0002720</v>
          </cell>
          <cell r="C7276" t="str">
            <v>01.03.22.006</v>
          </cell>
        </row>
        <row r="7277">
          <cell r="B7277" t="str">
            <v>BAS0000076</v>
          </cell>
          <cell r="C7277" t="str">
            <v>01.03.22.007</v>
          </cell>
        </row>
        <row r="7278">
          <cell r="B7278" t="str">
            <v>BAS0000077</v>
          </cell>
          <cell r="C7278" t="str">
            <v>01.03.22.013</v>
          </cell>
        </row>
        <row r="7279">
          <cell r="B7279" t="str">
            <v>REM0001818</v>
          </cell>
          <cell r="C7279" t="str">
            <v>01.03.24.020</v>
          </cell>
        </row>
        <row r="7280">
          <cell r="B7280" t="str">
            <v>REM0001817</v>
          </cell>
          <cell r="C7280" t="str">
            <v>01.03.24.021</v>
          </cell>
        </row>
        <row r="7281">
          <cell r="B7281" t="str">
            <v>REM0001809</v>
          </cell>
          <cell r="C7281" t="str">
            <v>01.03.24.022</v>
          </cell>
        </row>
        <row r="7282">
          <cell r="B7282" t="str">
            <v>REM0001810</v>
          </cell>
          <cell r="C7282" t="str">
            <v>01.03.24.023</v>
          </cell>
        </row>
        <row r="7283">
          <cell r="B7283" t="str">
            <v>REM0001549</v>
          </cell>
          <cell r="C7283" t="str">
            <v>01.03.24.034</v>
          </cell>
        </row>
        <row r="7284">
          <cell r="B7284" t="str">
            <v>REM0000606</v>
          </cell>
          <cell r="C7284" t="str">
            <v>01.03.24.038</v>
          </cell>
        </row>
        <row r="7285">
          <cell r="B7285" t="str">
            <v>REM0002732</v>
          </cell>
          <cell r="C7285" t="str">
            <v>01.03.24.059</v>
          </cell>
        </row>
        <row r="7286">
          <cell r="B7286" t="str">
            <v>SCS0005872</v>
          </cell>
          <cell r="C7286" t="str">
            <v>01.03.28.042</v>
          </cell>
        </row>
        <row r="7287">
          <cell r="B7287" t="str">
            <v>SCS0005873</v>
          </cell>
          <cell r="C7287" t="str">
            <v>01.03.28.043</v>
          </cell>
        </row>
        <row r="7288">
          <cell r="B7288" t="str">
            <v>SCS0005874</v>
          </cell>
          <cell r="C7288" t="str">
            <v>01.03.28.045</v>
          </cell>
        </row>
        <row r="7289">
          <cell r="B7289" t="str">
            <v>SCS0005871</v>
          </cell>
          <cell r="C7289" t="str">
            <v>01.03.28.056</v>
          </cell>
        </row>
        <row r="7290">
          <cell r="B7290" t="str">
            <v>BFA0000722</v>
          </cell>
          <cell r="C7290" t="str">
            <v>01.03.30.001</v>
          </cell>
        </row>
        <row r="7291">
          <cell r="B7291" t="str">
            <v>BFA0000723</v>
          </cell>
          <cell r="C7291" t="str">
            <v>01.03.30.002</v>
          </cell>
        </row>
        <row r="7292">
          <cell r="B7292" t="str">
            <v>BFA0000724</v>
          </cell>
          <cell r="C7292" t="str">
            <v>01.03.30.003</v>
          </cell>
        </row>
        <row r="7293">
          <cell r="B7293" t="str">
            <v>BFA0000725</v>
          </cell>
          <cell r="C7293" t="str">
            <v>01.03.30.005</v>
          </cell>
        </row>
        <row r="7294">
          <cell r="B7294" t="str">
            <v>BFA0000726</v>
          </cell>
          <cell r="C7294" t="str">
            <v>01.03.30.006</v>
          </cell>
        </row>
        <row r="7295">
          <cell r="B7295" t="str">
            <v>BFA0000727</v>
          </cell>
          <cell r="C7295" t="str">
            <v>01.03.30.007</v>
          </cell>
        </row>
        <row r="7296">
          <cell r="B7296" t="str">
            <v>BFA0000728</v>
          </cell>
          <cell r="C7296" t="str">
            <v>01.03.30.009</v>
          </cell>
        </row>
        <row r="7297">
          <cell r="B7297" t="str">
            <v>BFA0000729</v>
          </cell>
          <cell r="C7297" t="str">
            <v>01.03.30.011</v>
          </cell>
        </row>
        <row r="7298">
          <cell r="B7298" t="str">
            <v>BFA0000730</v>
          </cell>
          <cell r="C7298" t="str">
            <v>01.03.30.014</v>
          </cell>
        </row>
        <row r="7299">
          <cell r="B7299" t="str">
            <v>BFA0000731</v>
          </cell>
          <cell r="C7299" t="str">
            <v>01.03.30.016</v>
          </cell>
        </row>
        <row r="7300">
          <cell r="B7300" t="str">
            <v>BFA0000732</v>
          </cell>
          <cell r="C7300" t="str">
            <v>01.03.30.017</v>
          </cell>
        </row>
        <row r="7301">
          <cell r="B7301" t="str">
            <v>BFA0000733</v>
          </cell>
          <cell r="C7301" t="str">
            <v>01.03.30.020</v>
          </cell>
        </row>
        <row r="7302">
          <cell r="B7302" t="str">
            <v>BFA0000734</v>
          </cell>
          <cell r="C7302" t="str">
            <v>01.03.30.022</v>
          </cell>
        </row>
        <row r="7303">
          <cell r="B7303" t="str">
            <v>BFA0000735</v>
          </cell>
          <cell r="C7303" t="str">
            <v>01.03.30.027</v>
          </cell>
        </row>
        <row r="7304">
          <cell r="B7304" t="str">
            <v>BFA0000736</v>
          </cell>
          <cell r="C7304" t="str">
            <v>01.03.30.028</v>
          </cell>
        </row>
        <row r="7305">
          <cell r="B7305" t="str">
            <v>BFA0000737</v>
          </cell>
          <cell r="C7305" t="str">
            <v>01.03.30.029</v>
          </cell>
        </row>
        <row r="7306">
          <cell r="B7306" t="str">
            <v>SHT0002109</v>
          </cell>
          <cell r="C7306" t="str">
            <v>01.03.32.001</v>
          </cell>
        </row>
        <row r="7307">
          <cell r="C7307" t="str">
            <v>01.03.33.017</v>
          </cell>
        </row>
        <row r="7308">
          <cell r="B7308" t="str">
            <v>SCS0001019</v>
          </cell>
          <cell r="C7308" t="str">
            <v>01.03.33.018</v>
          </cell>
        </row>
        <row r="7309">
          <cell r="B7309" t="str">
            <v>SHT0002169</v>
          </cell>
          <cell r="C7309" t="str">
            <v>01.03.34.059</v>
          </cell>
        </row>
        <row r="7310">
          <cell r="B7310" t="str">
            <v>SHT0002170</v>
          </cell>
          <cell r="C7310" t="str">
            <v>01.03.34.060</v>
          </cell>
        </row>
        <row r="7311">
          <cell r="B7311" t="str">
            <v>SHT0002171</v>
          </cell>
          <cell r="C7311" t="str">
            <v>01.03.34.061</v>
          </cell>
        </row>
        <row r="7312">
          <cell r="B7312" t="str">
            <v>SHT0002172</v>
          </cell>
          <cell r="C7312" t="str">
            <v>01.03.34.062</v>
          </cell>
        </row>
        <row r="7313">
          <cell r="B7313" t="str">
            <v>RCA0000113</v>
          </cell>
          <cell r="C7313" t="str">
            <v>01.03.34.064</v>
          </cell>
        </row>
        <row r="7314">
          <cell r="B7314" t="str">
            <v>SHT0000023</v>
          </cell>
          <cell r="C7314" t="str">
            <v>01.03.39.001</v>
          </cell>
        </row>
        <row r="7315">
          <cell r="B7315" t="str">
            <v>SHT0000022</v>
          </cell>
          <cell r="C7315" t="str">
            <v>01.03.39.002</v>
          </cell>
        </row>
        <row r="7316">
          <cell r="B7316" t="str">
            <v>DCL0000071</v>
          </cell>
          <cell r="C7316" t="str">
            <v>01.04.13.002</v>
          </cell>
        </row>
        <row r="7317">
          <cell r="B7317" t="str">
            <v>DCL0000072</v>
          </cell>
          <cell r="C7317" t="str">
            <v>01.04.13.003</v>
          </cell>
        </row>
        <row r="7318">
          <cell r="B7318" t="str">
            <v>DCL0000073</v>
          </cell>
          <cell r="C7318" t="str">
            <v>01.04.13.004</v>
          </cell>
        </row>
        <row r="7319">
          <cell r="B7319" t="str">
            <v>DCL0000074</v>
          </cell>
          <cell r="C7319" t="str">
            <v>01.04.13.012</v>
          </cell>
        </row>
        <row r="7320">
          <cell r="B7320" t="str">
            <v>DCL0000075</v>
          </cell>
          <cell r="C7320" t="str">
            <v>01.04.13.017</v>
          </cell>
        </row>
        <row r="7321">
          <cell r="B7321" t="str">
            <v>DCL0000076</v>
          </cell>
          <cell r="C7321" t="str">
            <v>01.04.13.018</v>
          </cell>
        </row>
        <row r="7322">
          <cell r="B7322" t="str">
            <v>DCL0000077</v>
          </cell>
          <cell r="C7322" t="str">
            <v>01.04.13.022</v>
          </cell>
        </row>
        <row r="7323">
          <cell r="B7323" t="str">
            <v>DCL0000078</v>
          </cell>
          <cell r="C7323" t="str">
            <v>01.04.13.027</v>
          </cell>
        </row>
        <row r="7324">
          <cell r="B7324" t="str">
            <v>DCL0000079</v>
          </cell>
          <cell r="C7324" t="str">
            <v>01.04.13.032</v>
          </cell>
        </row>
        <row r="7325">
          <cell r="B7325" t="str">
            <v>DCL0000080</v>
          </cell>
          <cell r="C7325" t="str">
            <v>01.04.13.034</v>
          </cell>
        </row>
        <row r="7326">
          <cell r="B7326" t="str">
            <v>DCL0000081</v>
          </cell>
          <cell r="C7326" t="str">
            <v>01.04.13.035</v>
          </cell>
        </row>
        <row r="7327">
          <cell r="B7327" t="str">
            <v>DCL0000082</v>
          </cell>
          <cell r="C7327" t="str">
            <v>01.04.13.036</v>
          </cell>
        </row>
        <row r="7328">
          <cell r="B7328" t="str">
            <v>DCL0000083</v>
          </cell>
          <cell r="C7328" t="str">
            <v>01.04.13.037</v>
          </cell>
        </row>
        <row r="7329">
          <cell r="B7329" t="str">
            <v>DCL0000084</v>
          </cell>
          <cell r="C7329" t="str">
            <v>01.04.13.039</v>
          </cell>
        </row>
        <row r="7330">
          <cell r="B7330" t="str">
            <v>DCL0000085</v>
          </cell>
          <cell r="C7330" t="str">
            <v>01.04.13.048</v>
          </cell>
        </row>
        <row r="7331">
          <cell r="B7331" t="str">
            <v>DCL0000086</v>
          </cell>
          <cell r="C7331" t="str">
            <v>01.04.13.062</v>
          </cell>
        </row>
        <row r="7332">
          <cell r="B7332" t="str">
            <v>DCL0000087</v>
          </cell>
          <cell r="C7332" t="str">
            <v>01.04.13.069</v>
          </cell>
        </row>
        <row r="7333">
          <cell r="B7333" t="str">
            <v>DCL0000088</v>
          </cell>
          <cell r="C7333" t="str">
            <v>01.04.14.004</v>
          </cell>
        </row>
        <row r="7334">
          <cell r="B7334" t="str">
            <v>SCS0000168</v>
          </cell>
          <cell r="C7334" t="str">
            <v>01.04.15.001</v>
          </cell>
        </row>
        <row r="7335">
          <cell r="B7335" t="str">
            <v>SCS0000172</v>
          </cell>
          <cell r="C7335" t="str">
            <v>01.04.15.002</v>
          </cell>
        </row>
        <row r="7336">
          <cell r="B7336" t="str">
            <v>DCL0000089</v>
          </cell>
          <cell r="C7336" t="str">
            <v>01.04.15.003</v>
          </cell>
        </row>
        <row r="7337">
          <cell r="B7337" t="str">
            <v>DCL0000090</v>
          </cell>
          <cell r="C7337" t="str">
            <v>01.04.15.004</v>
          </cell>
        </row>
        <row r="7338">
          <cell r="B7338" t="str">
            <v>DCL0000091</v>
          </cell>
          <cell r="C7338" t="str">
            <v>01.04.15.005</v>
          </cell>
        </row>
        <row r="7339">
          <cell r="B7339" t="str">
            <v>DCL0000092</v>
          </cell>
          <cell r="C7339" t="str">
            <v>01.04.15.006</v>
          </cell>
        </row>
        <row r="7340">
          <cell r="B7340" t="str">
            <v>DCL0000093</v>
          </cell>
          <cell r="C7340" t="str">
            <v>01.04.15.007</v>
          </cell>
        </row>
        <row r="7341">
          <cell r="B7341" t="str">
            <v>DCL0000094</v>
          </cell>
          <cell r="C7341" t="str">
            <v>01.04.15.009</v>
          </cell>
        </row>
        <row r="7342">
          <cell r="B7342" t="str">
            <v>DCL0000095</v>
          </cell>
          <cell r="C7342" t="str">
            <v>01.04.15.010</v>
          </cell>
        </row>
        <row r="7343">
          <cell r="B7343" t="str">
            <v>DCL0000096</v>
          </cell>
          <cell r="C7343" t="str">
            <v>01.04.15.013</v>
          </cell>
        </row>
        <row r="7344">
          <cell r="B7344" t="str">
            <v>DCL0000097</v>
          </cell>
          <cell r="C7344" t="str">
            <v>01.04.15.014</v>
          </cell>
        </row>
        <row r="7345">
          <cell r="B7345" t="str">
            <v>DCL0000098</v>
          </cell>
          <cell r="C7345" t="str">
            <v>01.04.15.015</v>
          </cell>
        </row>
        <row r="7346">
          <cell r="B7346" t="str">
            <v>SCS0000169</v>
          </cell>
          <cell r="C7346" t="str">
            <v>01.04.15.017</v>
          </cell>
        </row>
        <row r="7347">
          <cell r="B7347" t="str">
            <v>DCL0000099</v>
          </cell>
          <cell r="C7347" t="str">
            <v>01.04.15.022</v>
          </cell>
        </row>
        <row r="7348">
          <cell r="B7348" t="str">
            <v>DCL0000100</v>
          </cell>
          <cell r="C7348" t="str">
            <v>01.04.15.023</v>
          </cell>
        </row>
        <row r="7349">
          <cell r="B7349" t="str">
            <v>DCL0000101</v>
          </cell>
          <cell r="C7349" t="str">
            <v>01.04.15.027</v>
          </cell>
        </row>
        <row r="7350">
          <cell r="B7350" t="str">
            <v>DCL0000102</v>
          </cell>
          <cell r="C7350" t="str">
            <v>01.04.15.028</v>
          </cell>
        </row>
        <row r="7351">
          <cell r="B7351" t="str">
            <v>SCS0000096</v>
          </cell>
          <cell r="C7351" t="str">
            <v>01.04.15.030</v>
          </cell>
        </row>
        <row r="7352">
          <cell r="B7352" t="str">
            <v>DCL0000103</v>
          </cell>
          <cell r="C7352" t="str">
            <v>01.04.15.033</v>
          </cell>
        </row>
        <row r="7353">
          <cell r="B7353" t="str">
            <v>SCS0005615</v>
          </cell>
          <cell r="C7353" t="str">
            <v>01.04.15.036</v>
          </cell>
        </row>
        <row r="7354">
          <cell r="B7354" t="str">
            <v>SCS0005614</v>
          </cell>
          <cell r="C7354" t="str">
            <v>01.04.15.037</v>
          </cell>
        </row>
        <row r="7355">
          <cell r="B7355" t="str">
            <v>DCL0000104</v>
          </cell>
          <cell r="C7355" t="str">
            <v>01.04.15.038</v>
          </cell>
        </row>
        <row r="7356">
          <cell r="B7356" t="str">
            <v>DCL0000105</v>
          </cell>
          <cell r="C7356" t="str">
            <v>01.04.15.040</v>
          </cell>
        </row>
        <row r="7357">
          <cell r="B7357" t="str">
            <v>DCL0000106</v>
          </cell>
          <cell r="C7357" t="str">
            <v>01.04.15.041</v>
          </cell>
        </row>
        <row r="7358">
          <cell r="B7358" t="str">
            <v>DCL0000107</v>
          </cell>
          <cell r="C7358" t="str">
            <v>01.04.15.042</v>
          </cell>
        </row>
        <row r="7359">
          <cell r="B7359" t="str">
            <v>SCS0005613</v>
          </cell>
          <cell r="C7359" t="str">
            <v>01.04.15.043</v>
          </cell>
        </row>
        <row r="7360">
          <cell r="B7360" t="str">
            <v>SCS0005612</v>
          </cell>
          <cell r="C7360" t="str">
            <v>01.04.15.044</v>
          </cell>
        </row>
        <row r="7361">
          <cell r="B7361" t="str">
            <v>DCL0000108</v>
          </cell>
          <cell r="C7361" t="str">
            <v>01.04.15.045</v>
          </cell>
        </row>
        <row r="7362">
          <cell r="B7362" t="str">
            <v>DCL0000109</v>
          </cell>
          <cell r="C7362" t="str">
            <v>01.04.15.046</v>
          </cell>
        </row>
        <row r="7363">
          <cell r="B7363" t="str">
            <v>DCL0000110</v>
          </cell>
          <cell r="C7363" t="str">
            <v>01.04.15.047</v>
          </cell>
        </row>
        <row r="7364">
          <cell r="B7364" t="str">
            <v>DCL0000111</v>
          </cell>
          <cell r="C7364" t="str">
            <v>01.04.15.048</v>
          </cell>
        </row>
        <row r="7365">
          <cell r="B7365" t="str">
            <v>DCL0000112</v>
          </cell>
          <cell r="C7365" t="str">
            <v>01.04.15.049</v>
          </cell>
        </row>
        <row r="7366">
          <cell r="B7366" t="str">
            <v>SCS0000115</v>
          </cell>
          <cell r="C7366" t="str">
            <v>01.04.15.050</v>
          </cell>
        </row>
        <row r="7367">
          <cell r="B7367" t="str">
            <v>SCS0000116</v>
          </cell>
          <cell r="C7367" t="str">
            <v>01.04.15.051</v>
          </cell>
        </row>
        <row r="7368">
          <cell r="B7368" t="str">
            <v>DCL0000115</v>
          </cell>
          <cell r="C7368" t="str">
            <v>01.04.15.052</v>
          </cell>
        </row>
        <row r="7369">
          <cell r="B7369" t="str">
            <v>DCL0000116</v>
          </cell>
          <cell r="C7369" t="str">
            <v>01.04.15.053</v>
          </cell>
        </row>
        <row r="7370">
          <cell r="B7370" t="str">
            <v>DCL0000117</v>
          </cell>
          <cell r="C7370" t="str">
            <v>01.04.15.055</v>
          </cell>
        </row>
        <row r="7371">
          <cell r="B7371" t="str">
            <v>DCL0000118</v>
          </cell>
          <cell r="C7371" t="str">
            <v>01.04.15.057</v>
          </cell>
        </row>
        <row r="7372">
          <cell r="B7372" t="str">
            <v>DCL0000119</v>
          </cell>
          <cell r="C7372" t="str">
            <v>01.04.15.058</v>
          </cell>
        </row>
        <row r="7373">
          <cell r="B7373" t="str">
            <v>DCL0000120</v>
          </cell>
          <cell r="C7373" t="str">
            <v>01.05.01.010</v>
          </cell>
        </row>
        <row r="7374">
          <cell r="B7374" t="str">
            <v>DCL0000121</v>
          </cell>
          <cell r="C7374" t="str">
            <v>01.05.01.011</v>
          </cell>
        </row>
        <row r="7375">
          <cell r="B7375" t="str">
            <v>DCL0000122</v>
          </cell>
          <cell r="C7375" t="str">
            <v>01.05.01.014</v>
          </cell>
        </row>
        <row r="7376">
          <cell r="B7376" t="str">
            <v>DCL0000123</v>
          </cell>
          <cell r="C7376" t="str">
            <v>01.05.01.015</v>
          </cell>
        </row>
        <row r="7377">
          <cell r="B7377" t="str">
            <v>SCS0001695</v>
          </cell>
          <cell r="C7377" t="str">
            <v>01.05.02.002</v>
          </cell>
        </row>
        <row r="7378">
          <cell r="B7378" t="str">
            <v>SLT0002278</v>
          </cell>
          <cell r="C7378" t="str">
            <v>01.05.07.001</v>
          </cell>
        </row>
        <row r="7379">
          <cell r="B7379" t="str">
            <v>SLT0002279</v>
          </cell>
          <cell r="C7379" t="str">
            <v>01.05.07.002</v>
          </cell>
        </row>
        <row r="7380">
          <cell r="B7380" t="str">
            <v>SLT0002280</v>
          </cell>
          <cell r="C7380" t="str">
            <v>01.05.07.004</v>
          </cell>
        </row>
        <row r="7381">
          <cell r="B7381" t="str">
            <v>SLT0002281</v>
          </cell>
          <cell r="C7381" t="str">
            <v>01.05.07.005</v>
          </cell>
        </row>
        <row r="7382">
          <cell r="B7382" t="str">
            <v>SLT0002282</v>
          </cell>
          <cell r="C7382" t="str">
            <v>01.05.07.010</v>
          </cell>
        </row>
        <row r="7383">
          <cell r="B7383" t="str">
            <v>SLT0002283</v>
          </cell>
          <cell r="C7383" t="str">
            <v>01.05.07.011</v>
          </cell>
        </row>
        <row r="7384">
          <cell r="B7384" t="str">
            <v>SLT0002284</v>
          </cell>
          <cell r="C7384" t="str">
            <v>01.05.07.012</v>
          </cell>
        </row>
        <row r="7385">
          <cell r="B7385" t="str">
            <v>SLT0002285</v>
          </cell>
          <cell r="C7385" t="str">
            <v>01.05.07.021</v>
          </cell>
        </row>
        <row r="7386">
          <cell r="B7386" t="str">
            <v>SLT0002286</v>
          </cell>
          <cell r="C7386" t="str">
            <v>01.05.07.026</v>
          </cell>
        </row>
        <row r="7387">
          <cell r="B7387" t="str">
            <v>SLT0000334</v>
          </cell>
          <cell r="C7387" t="str">
            <v>01.05.07.200A</v>
          </cell>
        </row>
        <row r="7388">
          <cell r="B7388" t="str">
            <v>SLT0000333</v>
          </cell>
          <cell r="C7388" t="str">
            <v>01.05.07.201A</v>
          </cell>
        </row>
        <row r="7389">
          <cell r="B7389" t="str">
            <v>SLT0000369</v>
          </cell>
          <cell r="C7389" t="str">
            <v>01.05.07.213A</v>
          </cell>
        </row>
        <row r="7390">
          <cell r="B7390" t="str">
            <v>SLT0000391</v>
          </cell>
          <cell r="C7390" t="str">
            <v>01.05.07.220A</v>
          </cell>
        </row>
        <row r="7391">
          <cell r="B7391" t="str">
            <v>SLT0000535</v>
          </cell>
          <cell r="C7391" t="str">
            <v>01.05.07.228A</v>
          </cell>
        </row>
        <row r="7392">
          <cell r="B7392" t="str">
            <v>SLT0000548</v>
          </cell>
          <cell r="C7392" t="str">
            <v>01.05.07.244A</v>
          </cell>
        </row>
        <row r="7393">
          <cell r="B7393" t="str">
            <v>SLT0000535</v>
          </cell>
          <cell r="C7393" t="str">
            <v>01.05.07.253A</v>
          </cell>
        </row>
        <row r="7394">
          <cell r="B7394" t="str">
            <v>SLT0000645</v>
          </cell>
          <cell r="C7394" t="str">
            <v>01.05.07.256A</v>
          </cell>
        </row>
        <row r="7395">
          <cell r="B7395" t="str">
            <v>SLT0000650</v>
          </cell>
          <cell r="C7395" t="str">
            <v>01.05.07.258A</v>
          </cell>
        </row>
        <row r="7396">
          <cell r="B7396" t="str">
            <v>SLT0000468</v>
          </cell>
          <cell r="C7396" t="str">
            <v>01.05.07.289A</v>
          </cell>
        </row>
        <row r="7397">
          <cell r="B7397" t="str">
            <v>SLT0002287</v>
          </cell>
          <cell r="C7397" t="str">
            <v>01.05.07.303</v>
          </cell>
        </row>
        <row r="7398">
          <cell r="B7398" t="str">
            <v>SCS0003417</v>
          </cell>
          <cell r="C7398" t="str">
            <v>01.06.01.001</v>
          </cell>
        </row>
        <row r="7399">
          <cell r="B7399" t="str">
            <v>SCS0003418</v>
          </cell>
          <cell r="C7399" t="str">
            <v>01.06.01.002</v>
          </cell>
        </row>
        <row r="7400">
          <cell r="B7400" t="str">
            <v>SCS0003412</v>
          </cell>
          <cell r="C7400" t="str">
            <v>01.06.01.003</v>
          </cell>
        </row>
        <row r="7401">
          <cell r="B7401" t="str">
            <v>SCS0003413</v>
          </cell>
          <cell r="C7401" t="str">
            <v>01.06.01.004</v>
          </cell>
        </row>
        <row r="7402">
          <cell r="B7402" t="str">
            <v>SCS0003421</v>
          </cell>
          <cell r="C7402" t="str">
            <v>01.06.01.009</v>
          </cell>
        </row>
        <row r="7403">
          <cell r="B7403" t="str">
            <v>SCS0003422</v>
          </cell>
          <cell r="C7403" t="str">
            <v>01.06.01.010</v>
          </cell>
        </row>
        <row r="7404">
          <cell r="B7404" t="str">
            <v>DCL0000130</v>
          </cell>
          <cell r="C7404" t="str">
            <v>01.06.01.013</v>
          </cell>
        </row>
        <row r="7405">
          <cell r="B7405" t="str">
            <v>DCL0000131</v>
          </cell>
          <cell r="C7405" t="str">
            <v>01.06.01.014</v>
          </cell>
        </row>
        <row r="7406">
          <cell r="B7406" t="str">
            <v>DCL0000132</v>
          </cell>
          <cell r="C7406" t="str">
            <v>01.06.01.031</v>
          </cell>
        </row>
        <row r="7407">
          <cell r="B7407" t="str">
            <v>DCL0000133</v>
          </cell>
          <cell r="C7407" t="str">
            <v>01.06.01.032</v>
          </cell>
        </row>
        <row r="7408">
          <cell r="B7408" t="str">
            <v>SCS0003468</v>
          </cell>
          <cell r="C7408" t="str">
            <v>01.06.09.001</v>
          </cell>
        </row>
        <row r="7409">
          <cell r="B7409" t="str">
            <v>SCS0003470</v>
          </cell>
          <cell r="C7409" t="str">
            <v>01.06.09.002</v>
          </cell>
        </row>
        <row r="7410">
          <cell r="B7410" t="str">
            <v>SCS0003469</v>
          </cell>
          <cell r="C7410" t="str">
            <v>01.06.09.003</v>
          </cell>
        </row>
        <row r="7411">
          <cell r="B7411" t="str">
            <v>SCS0003471</v>
          </cell>
          <cell r="C7411" t="str">
            <v>01.06.09.004</v>
          </cell>
        </row>
        <row r="7412">
          <cell r="B7412" t="str">
            <v>SCS0003478</v>
          </cell>
          <cell r="C7412" t="str">
            <v>01.06.09.005</v>
          </cell>
        </row>
        <row r="7413">
          <cell r="B7413" t="str">
            <v>SCS0003479</v>
          </cell>
          <cell r="C7413" t="str">
            <v>01.06.09.007</v>
          </cell>
        </row>
        <row r="7414">
          <cell r="B7414" t="str">
            <v>SCS0003483</v>
          </cell>
          <cell r="C7414" t="str">
            <v>01.06.09.008</v>
          </cell>
        </row>
        <row r="7415">
          <cell r="B7415" t="str">
            <v>SCS0003489</v>
          </cell>
          <cell r="C7415" t="str">
            <v>01.06.09.009</v>
          </cell>
        </row>
        <row r="7416">
          <cell r="B7416" t="str">
            <v>SCS0003488</v>
          </cell>
          <cell r="C7416" t="str">
            <v>01.06.09.010</v>
          </cell>
        </row>
        <row r="7417">
          <cell r="B7417" t="str">
            <v>DCL0000143</v>
          </cell>
          <cell r="C7417" t="str">
            <v>01.06.09.019</v>
          </cell>
        </row>
        <row r="7418">
          <cell r="B7418" t="str">
            <v>DCL0000144</v>
          </cell>
          <cell r="C7418" t="str">
            <v>01.06.09.020</v>
          </cell>
        </row>
        <row r="7419">
          <cell r="B7419" t="str">
            <v>DCL0000145</v>
          </cell>
          <cell r="C7419" t="str">
            <v>01.06.09.021</v>
          </cell>
        </row>
        <row r="7420">
          <cell r="B7420" t="str">
            <v>DCL0000146</v>
          </cell>
          <cell r="C7420" t="str">
            <v>01.06.09.022</v>
          </cell>
        </row>
        <row r="7421">
          <cell r="B7421" t="str">
            <v>DCL0000147</v>
          </cell>
          <cell r="C7421" t="str">
            <v>01.07.01.053</v>
          </cell>
        </row>
        <row r="7422">
          <cell r="B7422" t="str">
            <v>DCL0000148</v>
          </cell>
          <cell r="C7422" t="str">
            <v>01.07.01.054</v>
          </cell>
        </row>
        <row r="7423">
          <cell r="B7423" t="str">
            <v>DCL0000149</v>
          </cell>
          <cell r="C7423" t="str">
            <v>01.07.01.055</v>
          </cell>
        </row>
        <row r="7424">
          <cell r="B7424" t="str">
            <v>DCL0000150</v>
          </cell>
          <cell r="C7424" t="str">
            <v>01.07.01.056</v>
          </cell>
        </row>
        <row r="7425">
          <cell r="B7425" t="str">
            <v>DCL0000151</v>
          </cell>
          <cell r="C7425" t="str">
            <v>01.07.01.057</v>
          </cell>
        </row>
        <row r="7426">
          <cell r="B7426" t="str">
            <v>DCL0000152</v>
          </cell>
          <cell r="C7426" t="str">
            <v>01.07.01.058</v>
          </cell>
        </row>
        <row r="7427">
          <cell r="B7427" t="str">
            <v>SLT0001536</v>
          </cell>
          <cell r="C7427" t="str">
            <v>01.07.03.004</v>
          </cell>
        </row>
        <row r="7428">
          <cell r="B7428" t="str">
            <v>SLT0001537</v>
          </cell>
          <cell r="C7428" t="str">
            <v>01.07.03.009</v>
          </cell>
        </row>
        <row r="7429">
          <cell r="B7429" t="str">
            <v>SLT0001481</v>
          </cell>
          <cell r="C7429" t="str">
            <v>01.07.03.018</v>
          </cell>
        </row>
        <row r="7430">
          <cell r="B7430" t="str">
            <v>SLT0002288</v>
          </cell>
          <cell r="C7430" t="str">
            <v>01.07.03.039</v>
          </cell>
        </row>
        <row r="7431">
          <cell r="B7431" t="str">
            <v>SLT0002289</v>
          </cell>
          <cell r="C7431" t="str">
            <v>01.07.03.040</v>
          </cell>
        </row>
        <row r="7432">
          <cell r="B7432" t="str">
            <v>SLT0002290</v>
          </cell>
          <cell r="C7432" t="str">
            <v>01.07.03.041</v>
          </cell>
        </row>
        <row r="7433">
          <cell r="B7433" t="str">
            <v>SLT0002291</v>
          </cell>
          <cell r="C7433" t="str">
            <v>01.07.03.044</v>
          </cell>
        </row>
        <row r="7434">
          <cell r="B7434" t="str">
            <v>SLT0002292</v>
          </cell>
          <cell r="C7434" t="str">
            <v>01.07.03.045</v>
          </cell>
        </row>
        <row r="7435">
          <cell r="B7435" t="str">
            <v>SLT0002293</v>
          </cell>
          <cell r="C7435" t="str">
            <v>01.07.03.046</v>
          </cell>
        </row>
        <row r="7436">
          <cell r="B7436" t="str">
            <v>SCS0001990</v>
          </cell>
          <cell r="C7436" t="str">
            <v>01.07.08.005</v>
          </cell>
        </row>
        <row r="7437">
          <cell r="B7437" t="str">
            <v>SCS0001978</v>
          </cell>
          <cell r="C7437" t="str">
            <v>01.07.08.007</v>
          </cell>
        </row>
        <row r="7438">
          <cell r="B7438" t="str">
            <v>SCS0001981</v>
          </cell>
          <cell r="C7438" t="str">
            <v>01.07.08.008</v>
          </cell>
        </row>
        <row r="7439">
          <cell r="B7439" t="str">
            <v>SCS0002013</v>
          </cell>
          <cell r="C7439" t="str">
            <v>01.07.08.009</v>
          </cell>
        </row>
        <row r="7440">
          <cell r="B7440" t="str">
            <v>SCS0002010</v>
          </cell>
          <cell r="C7440" t="str">
            <v>01.07.08.010</v>
          </cell>
        </row>
        <row r="7441">
          <cell r="B7441" t="str">
            <v>SCS0001984</v>
          </cell>
          <cell r="C7441" t="str">
            <v>01.07.08.013</v>
          </cell>
        </row>
        <row r="7442">
          <cell r="B7442" t="str">
            <v>SCS0001987</v>
          </cell>
          <cell r="C7442" t="str">
            <v>01.07.08.014</v>
          </cell>
        </row>
        <row r="7443">
          <cell r="B7443" t="str">
            <v>DCL0000160</v>
          </cell>
          <cell r="C7443" t="str">
            <v>01.07.08.019</v>
          </cell>
        </row>
        <row r="7444">
          <cell r="B7444" t="str">
            <v>DCL0000161</v>
          </cell>
          <cell r="C7444" t="str">
            <v>01.07.08.021</v>
          </cell>
        </row>
        <row r="7445">
          <cell r="B7445" t="str">
            <v>DCL0000162</v>
          </cell>
          <cell r="C7445" t="str">
            <v>01.07.08.022</v>
          </cell>
        </row>
        <row r="7446">
          <cell r="B7446" t="str">
            <v>DCL0000163</v>
          </cell>
          <cell r="C7446" t="str">
            <v>01.07.08.023</v>
          </cell>
        </row>
        <row r="7447">
          <cell r="B7447" t="str">
            <v>DCL0000164</v>
          </cell>
          <cell r="C7447" t="str">
            <v>01.07.08.024</v>
          </cell>
        </row>
        <row r="7448">
          <cell r="B7448" t="str">
            <v>DCL0000165</v>
          </cell>
          <cell r="C7448" t="str">
            <v>01.07.08.025</v>
          </cell>
        </row>
        <row r="7449">
          <cell r="B7449" t="str">
            <v>DCL0000166</v>
          </cell>
          <cell r="C7449" t="str">
            <v>01.07.08.026</v>
          </cell>
        </row>
        <row r="7450">
          <cell r="B7450" t="str">
            <v>DCL0000167</v>
          </cell>
          <cell r="C7450" t="str">
            <v>01.07.08.027</v>
          </cell>
        </row>
        <row r="7451">
          <cell r="B7451" t="str">
            <v>DCL0000168</v>
          </cell>
          <cell r="C7451" t="str">
            <v>01.07.08.028</v>
          </cell>
        </row>
        <row r="7452">
          <cell r="B7452" t="str">
            <v>DCL0000169</v>
          </cell>
          <cell r="C7452" t="str">
            <v>01.07.08.029</v>
          </cell>
        </row>
        <row r="7453">
          <cell r="B7453" t="str">
            <v>DCL0000170</v>
          </cell>
          <cell r="C7453" t="str">
            <v>01.07.08.030</v>
          </cell>
        </row>
        <row r="7454">
          <cell r="B7454" t="str">
            <v>DCL0000171</v>
          </cell>
          <cell r="C7454" t="str">
            <v>01.07.08.031</v>
          </cell>
        </row>
        <row r="7455">
          <cell r="B7455" t="str">
            <v>DCL0000172</v>
          </cell>
          <cell r="C7455" t="str">
            <v>01.07.08.032</v>
          </cell>
        </row>
        <row r="7456">
          <cell r="B7456" t="str">
            <v>DCL0000173</v>
          </cell>
          <cell r="C7456" t="str">
            <v>01.07.08.033</v>
          </cell>
        </row>
        <row r="7457">
          <cell r="B7457" t="str">
            <v>DCL0000174</v>
          </cell>
          <cell r="C7457" t="str">
            <v>01.07.08.034</v>
          </cell>
        </row>
        <row r="7458">
          <cell r="B7458" t="str">
            <v>DCL0000175</v>
          </cell>
          <cell r="C7458" t="str">
            <v>01.07.08.035</v>
          </cell>
        </row>
        <row r="7459">
          <cell r="B7459" t="str">
            <v>DCL0000176</v>
          </cell>
          <cell r="C7459" t="str">
            <v>01.07.08.036</v>
          </cell>
        </row>
        <row r="7460">
          <cell r="B7460" t="str">
            <v>DCL0000177</v>
          </cell>
          <cell r="C7460" t="str">
            <v>01.07.08.037</v>
          </cell>
        </row>
        <row r="7461">
          <cell r="B7461" t="str">
            <v>DCL0000178</v>
          </cell>
          <cell r="C7461" t="str">
            <v>01.07.08.038</v>
          </cell>
        </row>
        <row r="7462">
          <cell r="B7462" t="str">
            <v>DCL0000179</v>
          </cell>
          <cell r="C7462" t="str">
            <v>01.07.08.039</v>
          </cell>
        </row>
        <row r="7463">
          <cell r="B7463" t="str">
            <v>DCL0000180</v>
          </cell>
          <cell r="C7463" t="str">
            <v>01.07.08.040</v>
          </cell>
        </row>
        <row r="7464">
          <cell r="B7464" t="str">
            <v>DCL0000181</v>
          </cell>
          <cell r="C7464" t="str">
            <v>01.07.08.041</v>
          </cell>
        </row>
        <row r="7465">
          <cell r="B7465" t="str">
            <v>DCL0000182</v>
          </cell>
          <cell r="C7465" t="str">
            <v>01.07.08.042</v>
          </cell>
        </row>
        <row r="7466">
          <cell r="B7466" t="str">
            <v>DCL0000183</v>
          </cell>
          <cell r="C7466" t="str">
            <v>01.07.08.043</v>
          </cell>
        </row>
        <row r="7467">
          <cell r="B7467" t="str">
            <v>DCL0000184</v>
          </cell>
          <cell r="C7467" t="str">
            <v>01.07.08.044</v>
          </cell>
        </row>
        <row r="7468">
          <cell r="B7468" t="str">
            <v>DCL0000185</v>
          </cell>
          <cell r="C7468" t="str">
            <v>01.07.08.045</v>
          </cell>
        </row>
        <row r="7469">
          <cell r="B7469" t="str">
            <v>DCL0000186</v>
          </cell>
          <cell r="C7469" t="str">
            <v>01.07.08.046</v>
          </cell>
        </row>
        <row r="7470">
          <cell r="B7470" t="str">
            <v>DCL0000187</v>
          </cell>
          <cell r="C7470" t="str">
            <v>01.07.08.048</v>
          </cell>
        </row>
        <row r="7471">
          <cell r="B7471" t="str">
            <v>DCL0000188</v>
          </cell>
          <cell r="C7471" t="str">
            <v>01.07.08.049</v>
          </cell>
        </row>
        <row r="7472">
          <cell r="B7472" t="str">
            <v>DCL0000189</v>
          </cell>
          <cell r="C7472" t="str">
            <v>01.07.08.057</v>
          </cell>
        </row>
        <row r="7473">
          <cell r="B7473" t="str">
            <v>DCL0000190</v>
          </cell>
          <cell r="C7473" t="str">
            <v>01.07.10.001</v>
          </cell>
        </row>
        <row r="7474">
          <cell r="B7474" t="str">
            <v>DCL0000191</v>
          </cell>
          <cell r="C7474" t="str">
            <v>01.07.10.002</v>
          </cell>
        </row>
        <row r="7475">
          <cell r="B7475" t="str">
            <v>DCL0000192</v>
          </cell>
          <cell r="C7475" t="str">
            <v>01.07.10.003</v>
          </cell>
        </row>
        <row r="7476">
          <cell r="B7476" t="str">
            <v>DCL0000193</v>
          </cell>
          <cell r="C7476" t="str">
            <v>01.07.10.004</v>
          </cell>
        </row>
        <row r="7477">
          <cell r="B7477" t="str">
            <v>DCL0000194</v>
          </cell>
          <cell r="C7477" t="str">
            <v>01.07.10.005</v>
          </cell>
        </row>
        <row r="7478">
          <cell r="B7478" t="str">
            <v>DCL0000195</v>
          </cell>
          <cell r="C7478" t="str">
            <v>01.07.10.006</v>
          </cell>
        </row>
        <row r="7479">
          <cell r="B7479" t="str">
            <v>DCL0000196</v>
          </cell>
          <cell r="C7479" t="str">
            <v>01.07.10.007</v>
          </cell>
        </row>
        <row r="7480">
          <cell r="B7480" t="str">
            <v>DCL0000197</v>
          </cell>
          <cell r="C7480" t="str">
            <v>01.07.10.008</v>
          </cell>
        </row>
        <row r="7481">
          <cell r="B7481" t="str">
            <v>DCL0000198</v>
          </cell>
          <cell r="C7481" t="str">
            <v>01.07.10.009</v>
          </cell>
        </row>
        <row r="7482">
          <cell r="B7482" t="str">
            <v>DCL0000199</v>
          </cell>
          <cell r="C7482" t="str">
            <v>01.07.10.010</v>
          </cell>
        </row>
        <row r="7483">
          <cell r="B7483" t="str">
            <v>DCL0000200</v>
          </cell>
          <cell r="C7483" t="str">
            <v>01.07.10.011</v>
          </cell>
        </row>
        <row r="7484">
          <cell r="B7484" t="str">
            <v>DCL0000201</v>
          </cell>
          <cell r="C7484" t="str">
            <v>01.07.10.012</v>
          </cell>
        </row>
        <row r="7485">
          <cell r="B7485" t="str">
            <v>DCL0000202</v>
          </cell>
          <cell r="C7485" t="str">
            <v>01.07.10.013</v>
          </cell>
        </row>
        <row r="7486">
          <cell r="B7486" t="str">
            <v>SCS0001740</v>
          </cell>
          <cell r="C7486" t="str">
            <v>01.07.10.015</v>
          </cell>
        </row>
        <row r="7487">
          <cell r="B7487" t="str">
            <v>DCL0000204</v>
          </cell>
          <cell r="C7487" t="str">
            <v>01.07.10.016</v>
          </cell>
        </row>
        <row r="7488">
          <cell r="B7488" t="str">
            <v>SCS0001739</v>
          </cell>
          <cell r="C7488" t="str">
            <v>01.07.10.017</v>
          </cell>
        </row>
        <row r="7489">
          <cell r="B7489" t="str">
            <v>DCL0000206</v>
          </cell>
          <cell r="C7489" t="str">
            <v>01.07.10.018</v>
          </cell>
        </row>
        <row r="7490">
          <cell r="B7490" t="str">
            <v>DCL0000207</v>
          </cell>
          <cell r="C7490" t="str">
            <v>01.07.10.021</v>
          </cell>
        </row>
        <row r="7491">
          <cell r="B7491" t="str">
            <v>DCL0000208</v>
          </cell>
          <cell r="C7491" t="str">
            <v>01.07.10.022</v>
          </cell>
        </row>
        <row r="7492">
          <cell r="B7492" t="str">
            <v>DCL0000209</v>
          </cell>
          <cell r="C7492" t="str">
            <v>01.07.10.023</v>
          </cell>
        </row>
        <row r="7493">
          <cell r="B7493" t="str">
            <v>DCL0000210</v>
          </cell>
          <cell r="C7493" t="str">
            <v>01.07.10.024</v>
          </cell>
        </row>
        <row r="7494">
          <cell r="B7494" t="str">
            <v>DCL0000211</v>
          </cell>
          <cell r="C7494" t="str">
            <v>01.07.10.025</v>
          </cell>
        </row>
        <row r="7495">
          <cell r="B7495" t="str">
            <v>DCL0000212</v>
          </cell>
          <cell r="C7495" t="str">
            <v>01.07.10.026</v>
          </cell>
        </row>
        <row r="7496">
          <cell r="B7496" t="str">
            <v>DCL0000213</v>
          </cell>
          <cell r="C7496" t="str">
            <v>01.07.10.027</v>
          </cell>
        </row>
        <row r="7497">
          <cell r="B7497" t="str">
            <v>DCL0000214</v>
          </cell>
          <cell r="C7497" t="str">
            <v>01.07.10.028</v>
          </cell>
        </row>
        <row r="7498">
          <cell r="B7498" t="str">
            <v>DCL0000215</v>
          </cell>
          <cell r="C7498" t="str">
            <v>01.07.10.029</v>
          </cell>
        </row>
        <row r="7499">
          <cell r="B7499" t="str">
            <v>DCL0000216</v>
          </cell>
          <cell r="C7499" t="str">
            <v>01.07.10.030</v>
          </cell>
        </row>
        <row r="7500">
          <cell r="B7500" t="str">
            <v>DCL0000217</v>
          </cell>
          <cell r="C7500" t="str">
            <v>01.07.10.031</v>
          </cell>
        </row>
        <row r="7501">
          <cell r="B7501" t="str">
            <v>DCL0000218</v>
          </cell>
          <cell r="C7501" t="str">
            <v>01.07.10.034</v>
          </cell>
        </row>
        <row r="7502">
          <cell r="B7502" t="str">
            <v>DCL0000219</v>
          </cell>
          <cell r="C7502" t="str">
            <v>01.07.10.035</v>
          </cell>
        </row>
        <row r="7503">
          <cell r="B7503" t="str">
            <v>DCL0000220</v>
          </cell>
          <cell r="C7503" t="str">
            <v>01.07.10.037</v>
          </cell>
        </row>
        <row r="7504">
          <cell r="B7504" t="str">
            <v>DCL0000221</v>
          </cell>
          <cell r="C7504" t="str">
            <v>01.07.10.038</v>
          </cell>
        </row>
        <row r="7505">
          <cell r="B7505" t="str">
            <v>DCL0000222</v>
          </cell>
          <cell r="C7505" t="str">
            <v>01.07.10.039</v>
          </cell>
        </row>
        <row r="7506">
          <cell r="B7506" t="str">
            <v>DCL0000223</v>
          </cell>
          <cell r="C7506" t="str">
            <v>01.07.10.040</v>
          </cell>
        </row>
        <row r="7507">
          <cell r="B7507" t="str">
            <v>DCL0000224</v>
          </cell>
          <cell r="C7507" t="str">
            <v>01.07.10.042</v>
          </cell>
        </row>
        <row r="7508">
          <cell r="B7508" t="str">
            <v>DCL0000225</v>
          </cell>
          <cell r="C7508" t="str">
            <v>01.07.10.045</v>
          </cell>
        </row>
        <row r="7509">
          <cell r="B7509" t="str">
            <v>DCL0000226</v>
          </cell>
          <cell r="C7509" t="str">
            <v>01.07.10.046</v>
          </cell>
        </row>
        <row r="7510">
          <cell r="B7510" t="str">
            <v>DCL0000227</v>
          </cell>
          <cell r="C7510" t="str">
            <v>01.07.10.047</v>
          </cell>
        </row>
        <row r="7511">
          <cell r="B7511" t="str">
            <v>DCL0000228</v>
          </cell>
          <cell r="C7511" t="str">
            <v>01.07.10.048</v>
          </cell>
        </row>
        <row r="7512">
          <cell r="B7512" t="str">
            <v>DCL0000229</v>
          </cell>
          <cell r="C7512" t="str">
            <v>01.07.10.049</v>
          </cell>
        </row>
        <row r="7513">
          <cell r="B7513" t="str">
            <v>DCL0000230</v>
          </cell>
          <cell r="C7513" t="str">
            <v>01.07.10.052</v>
          </cell>
        </row>
        <row r="7514">
          <cell r="B7514" t="str">
            <v>DCL0000231</v>
          </cell>
          <cell r="C7514" t="str">
            <v>01.07.10.053</v>
          </cell>
        </row>
        <row r="7515">
          <cell r="B7515" t="str">
            <v>DCL0000232</v>
          </cell>
          <cell r="C7515" t="str">
            <v>01.07.10.054</v>
          </cell>
        </row>
        <row r="7516">
          <cell r="B7516" t="str">
            <v>DCL0000233</v>
          </cell>
          <cell r="C7516" t="str">
            <v>01.07.10.055</v>
          </cell>
        </row>
        <row r="7517">
          <cell r="B7517" t="str">
            <v>DCL0000234</v>
          </cell>
          <cell r="C7517" t="str">
            <v>01.07.10.056</v>
          </cell>
        </row>
        <row r="7518">
          <cell r="B7518" t="str">
            <v>DCL0000235</v>
          </cell>
          <cell r="C7518" t="str">
            <v>01.07.10.057</v>
          </cell>
        </row>
        <row r="7519">
          <cell r="B7519" t="str">
            <v>DCL0000236</v>
          </cell>
          <cell r="C7519" t="str">
            <v>01.07.10.058</v>
          </cell>
        </row>
        <row r="7520">
          <cell r="B7520" t="str">
            <v>DCL0000237</v>
          </cell>
          <cell r="C7520" t="str">
            <v>01.07.10.059</v>
          </cell>
        </row>
        <row r="7521">
          <cell r="B7521" t="str">
            <v>DCL0000238</v>
          </cell>
          <cell r="C7521" t="str">
            <v>01.07.10.060</v>
          </cell>
        </row>
        <row r="7522">
          <cell r="B7522" t="str">
            <v>DCL0000239</v>
          </cell>
          <cell r="C7522" t="str">
            <v>01.07.10.061</v>
          </cell>
        </row>
        <row r="7523">
          <cell r="B7523" t="str">
            <v>DCL0000240</v>
          </cell>
          <cell r="C7523" t="str">
            <v>01.07.10.062</v>
          </cell>
        </row>
        <row r="7524">
          <cell r="B7524" t="str">
            <v>DCL0000241</v>
          </cell>
          <cell r="C7524" t="str">
            <v>01.07.10.063</v>
          </cell>
        </row>
        <row r="7525">
          <cell r="B7525" t="str">
            <v>DCL0000242</v>
          </cell>
          <cell r="C7525" t="str">
            <v>01.07.10.064</v>
          </cell>
        </row>
        <row r="7526">
          <cell r="B7526" t="str">
            <v>DCL0000243</v>
          </cell>
          <cell r="C7526" t="str">
            <v>01.07.10.067</v>
          </cell>
        </row>
        <row r="7527">
          <cell r="B7527" t="str">
            <v>DCL0000244</v>
          </cell>
          <cell r="C7527" t="str">
            <v>01.07.10.069</v>
          </cell>
        </row>
        <row r="7528">
          <cell r="B7528" t="str">
            <v>DCL0000245</v>
          </cell>
          <cell r="C7528" t="str">
            <v>01.07.10.071</v>
          </cell>
        </row>
        <row r="7529">
          <cell r="B7529" t="str">
            <v>DCL0000246</v>
          </cell>
          <cell r="C7529" t="str">
            <v>01.07.10.072</v>
          </cell>
        </row>
        <row r="7530">
          <cell r="B7530" t="str">
            <v>DCL0000247</v>
          </cell>
          <cell r="C7530" t="str">
            <v>01.07.10.073</v>
          </cell>
        </row>
        <row r="7531">
          <cell r="B7531" t="str">
            <v>DCL0000248</v>
          </cell>
          <cell r="C7531" t="str">
            <v>01.07.10.074</v>
          </cell>
        </row>
        <row r="7532">
          <cell r="B7532" t="str">
            <v>DCL0000249</v>
          </cell>
          <cell r="C7532" t="str">
            <v>01.07.10.075</v>
          </cell>
        </row>
        <row r="7533">
          <cell r="B7533" t="str">
            <v>DCL0000250</v>
          </cell>
          <cell r="C7533" t="str">
            <v>01.07.10.076</v>
          </cell>
        </row>
        <row r="7534">
          <cell r="B7534" t="str">
            <v>DCL0000251</v>
          </cell>
          <cell r="C7534" t="str">
            <v>01.07.10.077</v>
          </cell>
        </row>
        <row r="7535">
          <cell r="B7535" t="str">
            <v>DCL0000252</v>
          </cell>
          <cell r="C7535" t="str">
            <v>01.07.10.078</v>
          </cell>
        </row>
        <row r="7536">
          <cell r="B7536" t="str">
            <v>DCL0000253</v>
          </cell>
          <cell r="C7536" t="str">
            <v>01.07.10.079</v>
          </cell>
        </row>
        <row r="7537">
          <cell r="B7537" t="str">
            <v>DCL0000254</v>
          </cell>
          <cell r="C7537" t="str">
            <v>01.07.10.080</v>
          </cell>
        </row>
        <row r="7538">
          <cell r="B7538" t="str">
            <v>DCL0000255</v>
          </cell>
          <cell r="C7538" t="str">
            <v>01.07.10.081</v>
          </cell>
        </row>
        <row r="7539">
          <cell r="B7539" t="str">
            <v>DCL0000256</v>
          </cell>
          <cell r="C7539" t="str">
            <v>01.07.10.083</v>
          </cell>
        </row>
        <row r="7540">
          <cell r="B7540" t="str">
            <v>DCL0000257</v>
          </cell>
          <cell r="C7540" t="str">
            <v>01.07.10.091</v>
          </cell>
        </row>
        <row r="7541">
          <cell r="B7541" t="str">
            <v>DCL0000258</v>
          </cell>
          <cell r="C7541" t="str">
            <v>01.07.10.092</v>
          </cell>
        </row>
        <row r="7542">
          <cell r="B7542" t="str">
            <v>DCL0000259</v>
          </cell>
          <cell r="C7542" t="str">
            <v>01.07.10.093</v>
          </cell>
        </row>
        <row r="7543">
          <cell r="B7543" t="str">
            <v>DCL0000260</v>
          </cell>
          <cell r="C7543" t="str">
            <v>01.07.10.094</v>
          </cell>
        </row>
        <row r="7544">
          <cell r="B7544" t="str">
            <v>DCL0000261</v>
          </cell>
          <cell r="C7544" t="str">
            <v>01.07.11.017</v>
          </cell>
        </row>
        <row r="7545">
          <cell r="B7545" t="str">
            <v>DCL0000262</v>
          </cell>
          <cell r="C7545" t="str">
            <v>01.07.13.012</v>
          </cell>
        </row>
        <row r="7546">
          <cell r="B7546" t="str">
            <v>DCL0000263</v>
          </cell>
          <cell r="C7546" t="str">
            <v>01.07.13.017A</v>
          </cell>
        </row>
        <row r="7547">
          <cell r="B7547" t="str">
            <v>DCL0000264</v>
          </cell>
          <cell r="C7547" t="str">
            <v>01.07.13.018</v>
          </cell>
        </row>
        <row r="7548">
          <cell r="B7548" t="str">
            <v>DCL0000265</v>
          </cell>
          <cell r="C7548" t="str">
            <v>01.07.13.023</v>
          </cell>
        </row>
        <row r="7549">
          <cell r="B7549" t="str">
            <v>DCL0000266</v>
          </cell>
          <cell r="C7549" t="str">
            <v>01.07.13.024</v>
          </cell>
        </row>
        <row r="7550">
          <cell r="B7550" t="str">
            <v>DCL0000267</v>
          </cell>
          <cell r="C7550" t="str">
            <v>01.07.13.025</v>
          </cell>
        </row>
        <row r="7551">
          <cell r="B7551" t="str">
            <v>DCL0000268</v>
          </cell>
          <cell r="C7551" t="str">
            <v>01.07.13.026</v>
          </cell>
        </row>
        <row r="7552">
          <cell r="B7552" t="str">
            <v>DCL0000269</v>
          </cell>
          <cell r="C7552" t="str">
            <v>01.07.13.027</v>
          </cell>
        </row>
        <row r="7553">
          <cell r="C7553" t="str">
            <v>01.08.05.013</v>
          </cell>
        </row>
        <row r="7554">
          <cell r="C7554" t="str">
            <v>01.08.05.014</v>
          </cell>
        </row>
        <row r="7555">
          <cell r="B7555" t="str">
            <v>RCA0000082</v>
          </cell>
          <cell r="C7555" t="str">
            <v>01.08.07.002</v>
          </cell>
        </row>
        <row r="7556">
          <cell r="B7556" t="str">
            <v>RCA0000119</v>
          </cell>
          <cell r="C7556" t="str">
            <v>01.08.07.003</v>
          </cell>
        </row>
        <row r="7557">
          <cell r="B7557" t="str">
            <v>RCA0000120</v>
          </cell>
          <cell r="C7557" t="str">
            <v>01.08.07.004</v>
          </cell>
        </row>
        <row r="7558">
          <cell r="B7558" t="str">
            <v>REM0000907</v>
          </cell>
          <cell r="C7558" t="str">
            <v>01.08.07.006</v>
          </cell>
        </row>
        <row r="7559">
          <cell r="B7559" t="str">
            <v>REM0000903</v>
          </cell>
          <cell r="C7559" t="str">
            <v>01.08.07.005</v>
          </cell>
        </row>
        <row r="7560">
          <cell r="B7560" t="str">
            <v>RCA0000121</v>
          </cell>
          <cell r="C7560" t="str">
            <v>01.08.07.007</v>
          </cell>
        </row>
        <row r="7561">
          <cell r="B7561" t="str">
            <v>RCA0000122</v>
          </cell>
          <cell r="C7561" t="str">
            <v>01.08.07.008</v>
          </cell>
        </row>
        <row r="7562">
          <cell r="B7562" t="str">
            <v>REM0002729</v>
          </cell>
          <cell r="C7562" t="str">
            <v>01.08.08.005</v>
          </cell>
        </row>
        <row r="7563">
          <cell r="B7563" t="str">
            <v>REM0002730</v>
          </cell>
          <cell r="C7563" t="str">
            <v>01.08.08.006</v>
          </cell>
        </row>
        <row r="7564">
          <cell r="B7564" t="str">
            <v>REM0000801</v>
          </cell>
          <cell r="C7564" t="str">
            <v>01.08.10.007</v>
          </cell>
        </row>
        <row r="7565">
          <cell r="B7565" t="str">
            <v>REM0000801</v>
          </cell>
          <cell r="C7565" t="str">
            <v>01.08.10.007A</v>
          </cell>
        </row>
        <row r="7566">
          <cell r="B7566" t="str">
            <v>REM0000828</v>
          </cell>
          <cell r="C7566" t="str">
            <v>01.08.10.008</v>
          </cell>
        </row>
        <row r="7567">
          <cell r="B7567" t="str">
            <v>REM0000828</v>
          </cell>
          <cell r="C7567" t="str">
            <v>01.08.10.008A</v>
          </cell>
        </row>
        <row r="7568">
          <cell r="B7568" t="str">
            <v>REM0002711</v>
          </cell>
          <cell r="C7568" t="str">
            <v>02.01.01.064</v>
          </cell>
        </row>
        <row r="7569">
          <cell r="B7569" t="str">
            <v>REM0002712</v>
          </cell>
          <cell r="C7569" t="str">
            <v>02.01.01.093</v>
          </cell>
        </row>
        <row r="7570">
          <cell r="B7570" t="str">
            <v>RSM0000091</v>
          </cell>
          <cell r="C7570" t="str">
            <v>02.01.01.159</v>
          </cell>
        </row>
        <row r="7571">
          <cell r="B7571" t="str">
            <v>RSM0000095</v>
          </cell>
          <cell r="C7571" t="str">
            <v>02.01.01.168</v>
          </cell>
        </row>
        <row r="7572">
          <cell r="B7572" t="str">
            <v>RSM0000096</v>
          </cell>
          <cell r="C7572" t="str">
            <v>02.01.01.169</v>
          </cell>
        </row>
        <row r="7573">
          <cell r="B7573" t="str">
            <v>RSM0000098</v>
          </cell>
          <cell r="C7573" t="str">
            <v>02.01.01.175</v>
          </cell>
        </row>
        <row r="7574">
          <cell r="B7574" t="str">
            <v>RSM0000101</v>
          </cell>
          <cell r="C7574" t="str">
            <v>02.01.01.180</v>
          </cell>
        </row>
        <row r="7575">
          <cell r="B7575" t="str">
            <v>RSM0000102</v>
          </cell>
          <cell r="C7575" t="str">
            <v>02.01.01.181</v>
          </cell>
        </row>
        <row r="7576">
          <cell r="B7576" t="str">
            <v>REM0000835</v>
          </cell>
          <cell r="C7576" t="str">
            <v>02.01.01.191</v>
          </cell>
        </row>
        <row r="7577">
          <cell r="B7577" t="str">
            <v>RIM0000114</v>
          </cell>
          <cell r="C7577" t="str">
            <v>02.01.01.195</v>
          </cell>
        </row>
        <row r="7578">
          <cell r="B7578" t="str">
            <v>REM0002108</v>
          </cell>
          <cell r="C7578" t="str">
            <v>02.01.01.196</v>
          </cell>
        </row>
        <row r="7579">
          <cell r="B7579" t="str">
            <v>REM0002109</v>
          </cell>
          <cell r="C7579" t="str">
            <v>02.01.01.204</v>
          </cell>
        </row>
        <row r="7580">
          <cell r="B7580" t="str">
            <v>REM0002110</v>
          </cell>
          <cell r="C7580" t="str">
            <v>02.01.01.205</v>
          </cell>
        </row>
        <row r="7581">
          <cell r="B7581" t="str">
            <v>REM0002115</v>
          </cell>
          <cell r="C7581" t="str">
            <v>02.01.01.213</v>
          </cell>
        </row>
        <row r="7582">
          <cell r="B7582" t="str">
            <v>REM0002743</v>
          </cell>
          <cell r="C7582" t="str">
            <v>02.01.01.221</v>
          </cell>
        </row>
        <row r="7583">
          <cell r="B7583" t="str">
            <v>REM0002744</v>
          </cell>
          <cell r="C7583" t="str">
            <v>02.01.01.222</v>
          </cell>
        </row>
        <row r="7584">
          <cell r="B7584" t="str">
            <v>REM0002745</v>
          </cell>
          <cell r="C7584" t="str">
            <v>02.01.01.223</v>
          </cell>
        </row>
        <row r="7585">
          <cell r="B7585" t="str">
            <v>REM0002716</v>
          </cell>
          <cell r="C7585" t="str">
            <v>02.01.02.024</v>
          </cell>
        </row>
        <row r="7586">
          <cell r="B7586" t="str">
            <v>REM0001659</v>
          </cell>
          <cell r="C7586" t="str">
            <v>02.01.02.108</v>
          </cell>
        </row>
        <row r="7587">
          <cell r="B7587" t="str">
            <v>REM0002715</v>
          </cell>
          <cell r="C7587" t="str">
            <v>02.01.02.187</v>
          </cell>
        </row>
        <row r="7588">
          <cell r="B7588" t="str">
            <v>REM0002714</v>
          </cell>
          <cell r="C7588" t="str">
            <v>02.01.02.254</v>
          </cell>
        </row>
        <row r="7589">
          <cell r="B7589" t="str">
            <v>RSM0000114</v>
          </cell>
          <cell r="C7589" t="str">
            <v>02.01.02.312</v>
          </cell>
        </row>
        <row r="7590">
          <cell r="B7590" t="str">
            <v>RSM0000115</v>
          </cell>
          <cell r="C7590" t="str">
            <v>02.01.02.313</v>
          </cell>
        </row>
        <row r="7591">
          <cell r="B7591" t="str">
            <v>REM0002119</v>
          </cell>
          <cell r="C7591" t="str">
            <v>02.01.02.314</v>
          </cell>
        </row>
        <row r="7592">
          <cell r="B7592" t="str">
            <v>REM0002120</v>
          </cell>
          <cell r="C7592" t="str">
            <v>02.01.02.317</v>
          </cell>
        </row>
        <row r="7593">
          <cell r="B7593" t="str">
            <v>REM0002121</v>
          </cell>
          <cell r="C7593" t="str">
            <v>02.01.02.318</v>
          </cell>
        </row>
        <row r="7594">
          <cell r="B7594" t="str">
            <v>REM0000616</v>
          </cell>
          <cell r="C7594" t="str">
            <v>02.01.02.319</v>
          </cell>
        </row>
        <row r="7595">
          <cell r="B7595" t="str">
            <v>REM0000617</v>
          </cell>
          <cell r="C7595" t="str">
            <v>02.01.02.320</v>
          </cell>
        </row>
        <row r="7596">
          <cell r="B7596" t="str">
            <v>REM0000600</v>
          </cell>
          <cell r="C7596" t="str">
            <v>02.01.02.323</v>
          </cell>
        </row>
        <row r="7597">
          <cell r="B7597" t="str">
            <v>REM0002124</v>
          </cell>
          <cell r="C7597" t="str">
            <v>02.01.02.324</v>
          </cell>
        </row>
        <row r="7598">
          <cell r="B7598" t="str">
            <v>REM0002713</v>
          </cell>
          <cell r="C7598" t="str">
            <v>02.01.02.325</v>
          </cell>
        </row>
        <row r="7599">
          <cell r="B7599" t="str">
            <v>RSM0000237</v>
          </cell>
          <cell r="C7599" t="str">
            <v>02.01.02.329</v>
          </cell>
        </row>
        <row r="7600">
          <cell r="B7600" t="str">
            <v>RSM0000236</v>
          </cell>
          <cell r="C7600" t="str">
            <v>02.01.02.332</v>
          </cell>
        </row>
        <row r="7601">
          <cell r="B7601" t="str">
            <v>REM0000962</v>
          </cell>
          <cell r="C7601" t="str">
            <v>02.01.02.337</v>
          </cell>
        </row>
        <row r="7602">
          <cell r="B7602" t="str">
            <v>REM0000632</v>
          </cell>
          <cell r="C7602" t="str">
            <v>02.01.02.339</v>
          </cell>
        </row>
        <row r="7603">
          <cell r="B7603" t="str">
            <v>REM0000639</v>
          </cell>
          <cell r="C7603" t="str">
            <v>02.01.02.340</v>
          </cell>
        </row>
        <row r="7604">
          <cell r="B7604" t="str">
            <v>RIM0000026</v>
          </cell>
          <cell r="C7604" t="str">
            <v>02.01.02.343</v>
          </cell>
        </row>
        <row r="7605">
          <cell r="B7605" t="str">
            <v>REM0002701</v>
          </cell>
          <cell r="C7605" t="str">
            <v>02.01.03.006</v>
          </cell>
        </row>
        <row r="7606">
          <cell r="B7606" t="str">
            <v>REM0002699</v>
          </cell>
          <cell r="C7606" t="str">
            <v>02.01.03.013</v>
          </cell>
        </row>
        <row r="7607">
          <cell r="B7607" t="str">
            <v>REM0002700</v>
          </cell>
          <cell r="C7607" t="str">
            <v>02.01.03.014</v>
          </cell>
        </row>
        <row r="7608">
          <cell r="B7608" t="str">
            <v>REM0001739</v>
          </cell>
          <cell r="C7608" t="str">
            <v>02.01.03.052</v>
          </cell>
        </row>
        <row r="7609">
          <cell r="B7609" t="str">
            <v>REM0001743</v>
          </cell>
          <cell r="C7609" t="str">
            <v>02.01.03.053</v>
          </cell>
        </row>
        <row r="7610">
          <cell r="B7610" t="str">
            <v>REM0002708</v>
          </cell>
          <cell r="C7610" t="str">
            <v>02.01.03.086</v>
          </cell>
        </row>
        <row r="7611">
          <cell r="B7611" t="str">
            <v>REM0002709</v>
          </cell>
          <cell r="C7611" t="str">
            <v>02.01.03.087</v>
          </cell>
        </row>
        <row r="7612">
          <cell r="B7612" t="str">
            <v>REM0002706</v>
          </cell>
          <cell r="C7612" t="str">
            <v>02.01.03.120</v>
          </cell>
        </row>
        <row r="7613">
          <cell r="B7613" t="str">
            <v>REM0002707</v>
          </cell>
          <cell r="C7613" t="str">
            <v>02.01.03.121</v>
          </cell>
        </row>
        <row r="7614">
          <cell r="B7614" t="str">
            <v>REM0002710</v>
          </cell>
          <cell r="C7614" t="str">
            <v>02.01.03.160</v>
          </cell>
        </row>
        <row r="7615">
          <cell r="B7615" t="str">
            <v>REM0000284</v>
          </cell>
          <cell r="C7615" t="str">
            <v>02.01.03.191</v>
          </cell>
        </row>
        <row r="7616">
          <cell r="B7616" t="str">
            <v>REM0000302</v>
          </cell>
          <cell r="C7616" t="str">
            <v>02.01.03.192</v>
          </cell>
        </row>
        <row r="7617">
          <cell r="B7617" t="str">
            <v>REM0002731</v>
          </cell>
          <cell r="C7617" t="str">
            <v>02.01.03.195</v>
          </cell>
        </row>
        <row r="7618">
          <cell r="B7618" t="str">
            <v>RSM0000120</v>
          </cell>
          <cell r="C7618" t="str">
            <v>02.01.03.203</v>
          </cell>
        </row>
        <row r="7619">
          <cell r="B7619" t="str">
            <v>REM0002129</v>
          </cell>
          <cell r="C7619" t="str">
            <v>02.01.03.212</v>
          </cell>
        </row>
        <row r="7620">
          <cell r="B7620" t="str">
            <v>REM0000630</v>
          </cell>
          <cell r="C7620" t="str">
            <v>02.01.03.219</v>
          </cell>
        </row>
        <row r="7621">
          <cell r="B7621" t="str">
            <v>REM0000637</v>
          </cell>
          <cell r="C7621" t="str">
            <v>02.01.03.220</v>
          </cell>
        </row>
        <row r="7622">
          <cell r="B7622" t="str">
            <v>REM0000631</v>
          </cell>
          <cell r="C7622" t="str">
            <v>02.01.03.221</v>
          </cell>
        </row>
        <row r="7623">
          <cell r="B7623" t="str">
            <v>REM0000638</v>
          </cell>
          <cell r="C7623" t="str">
            <v>02.01.03.222</v>
          </cell>
        </row>
        <row r="7624">
          <cell r="B7624" t="str">
            <v>REM0002702</v>
          </cell>
          <cell r="C7624" t="str">
            <v>02.01.03.231</v>
          </cell>
        </row>
        <row r="7625">
          <cell r="B7625" t="str">
            <v>REM0002703</v>
          </cell>
          <cell r="C7625" t="str">
            <v>02.01.03.232</v>
          </cell>
        </row>
        <row r="7626">
          <cell r="B7626" t="str">
            <v>REM0002704</v>
          </cell>
          <cell r="C7626" t="str">
            <v>02.01.03.233</v>
          </cell>
        </row>
        <row r="7627">
          <cell r="B7627" t="str">
            <v>REM0002705</v>
          </cell>
          <cell r="C7627" t="str">
            <v>02.01.03.234</v>
          </cell>
        </row>
        <row r="7628">
          <cell r="B7628" t="str">
            <v>REM0002697</v>
          </cell>
          <cell r="C7628" t="str">
            <v>02.01.04.019</v>
          </cell>
        </row>
        <row r="7629">
          <cell r="B7629" t="str">
            <v>DCL0000270</v>
          </cell>
          <cell r="C7629" t="str">
            <v>02.01.04.052</v>
          </cell>
        </row>
        <row r="7630">
          <cell r="B7630" t="str">
            <v>REM0002698</v>
          </cell>
          <cell r="C7630" t="str">
            <v>02.01.04.069</v>
          </cell>
        </row>
        <row r="7631">
          <cell r="B7631" t="str">
            <v>REM0002718</v>
          </cell>
          <cell r="C7631" t="str">
            <v>02.01.04.085</v>
          </cell>
        </row>
        <row r="7632">
          <cell r="B7632" t="str">
            <v>REM0001908</v>
          </cell>
          <cell r="C7632" t="str">
            <v>02.01.04.110</v>
          </cell>
        </row>
        <row r="7633">
          <cell r="B7633" t="str">
            <v>DCL0000271</v>
          </cell>
          <cell r="C7633" t="str">
            <v>02.01.04.155</v>
          </cell>
        </row>
        <row r="7634">
          <cell r="B7634" t="str">
            <v>DCL0000272</v>
          </cell>
          <cell r="C7634" t="str">
            <v>02.01.04.156</v>
          </cell>
        </row>
        <row r="7635">
          <cell r="B7635" t="str">
            <v>REM0002680</v>
          </cell>
          <cell r="C7635" t="str">
            <v>02.01.04.232</v>
          </cell>
        </row>
        <row r="7636">
          <cell r="B7636" t="str">
            <v>REM0000286</v>
          </cell>
          <cell r="C7636" t="str">
            <v>02.01.04.263</v>
          </cell>
        </row>
        <row r="7637">
          <cell r="B7637" t="str">
            <v>REM0001683</v>
          </cell>
          <cell r="C7637" t="str">
            <v>02.01.04.276</v>
          </cell>
        </row>
        <row r="7638">
          <cell r="B7638" t="str">
            <v>DCL0000273</v>
          </cell>
          <cell r="C7638" t="str">
            <v>02.01.04.285</v>
          </cell>
        </row>
        <row r="7639">
          <cell r="B7639" t="str">
            <v>REM0002682</v>
          </cell>
          <cell r="C7639" t="str">
            <v>02.01.04.316</v>
          </cell>
        </row>
        <row r="7640">
          <cell r="B7640" t="str">
            <v>RSM0000126</v>
          </cell>
          <cell r="C7640" t="str">
            <v>02.01.04.340</v>
          </cell>
        </row>
        <row r="7641">
          <cell r="B7641" t="str">
            <v>REM0002145</v>
          </cell>
          <cell r="C7641" t="str">
            <v>02.01.04.345</v>
          </cell>
        </row>
        <row r="7642">
          <cell r="B7642" t="str">
            <v>REM0002146</v>
          </cell>
          <cell r="C7642" t="str">
            <v>02.01.04.346</v>
          </cell>
        </row>
        <row r="7643">
          <cell r="B7643" t="str">
            <v>RSM0000132</v>
          </cell>
          <cell r="C7643" t="str">
            <v>02.01.04.349</v>
          </cell>
        </row>
        <row r="7644">
          <cell r="B7644" t="str">
            <v>RSM0000134</v>
          </cell>
          <cell r="C7644" t="str">
            <v>02.01.04.355</v>
          </cell>
        </row>
        <row r="7645">
          <cell r="B7645" t="str">
            <v>REM0002148</v>
          </cell>
          <cell r="C7645" t="str">
            <v>02.01.04.361</v>
          </cell>
        </row>
        <row r="7646">
          <cell r="B7646" t="str">
            <v>REM0002150</v>
          </cell>
          <cell r="C7646" t="str">
            <v>02.01.04.363</v>
          </cell>
        </row>
        <row r="7647">
          <cell r="B7647" t="str">
            <v>REM0002695</v>
          </cell>
          <cell r="C7647" t="str">
            <v>02.01.04.368</v>
          </cell>
        </row>
        <row r="7648">
          <cell r="B7648" t="str">
            <v>REM0002693</v>
          </cell>
          <cell r="C7648" t="str">
            <v>02.01.04.369</v>
          </cell>
        </row>
        <row r="7649">
          <cell r="B7649" t="str">
            <v>REM0002694</v>
          </cell>
          <cell r="C7649" t="str">
            <v>02.01.04.370</v>
          </cell>
        </row>
        <row r="7650">
          <cell r="B7650" t="str">
            <v>REM0000901</v>
          </cell>
          <cell r="C7650" t="str">
            <v>02.01.04.371</v>
          </cell>
        </row>
        <row r="7651">
          <cell r="B7651" t="str">
            <v>REM0002696</v>
          </cell>
          <cell r="C7651" t="str">
            <v>02.01.04.372</v>
          </cell>
        </row>
        <row r="7652">
          <cell r="B7652" t="str">
            <v>RCA0000087</v>
          </cell>
          <cell r="C7652" t="str">
            <v>02.01.04.374</v>
          </cell>
        </row>
        <row r="7653">
          <cell r="B7653" t="str">
            <v>RCA0000086</v>
          </cell>
          <cell r="C7653" t="str">
            <v>02.01.04.375</v>
          </cell>
        </row>
        <row r="7654">
          <cell r="B7654" t="str">
            <v>REM0002686</v>
          </cell>
          <cell r="C7654" t="str">
            <v>02.01.04.377</v>
          </cell>
        </row>
        <row r="7655">
          <cell r="B7655" t="str">
            <v>REM0002691</v>
          </cell>
          <cell r="C7655" t="str">
            <v>02.01.04.378</v>
          </cell>
        </row>
        <row r="7656">
          <cell r="B7656" t="str">
            <v>REM0002687</v>
          </cell>
          <cell r="C7656" t="str">
            <v>02.01.04.379</v>
          </cell>
        </row>
        <row r="7657">
          <cell r="B7657" t="str">
            <v>REM0002692</v>
          </cell>
          <cell r="C7657" t="str">
            <v>02.01.04.380</v>
          </cell>
        </row>
        <row r="7658">
          <cell r="B7658" t="str">
            <v>REM0002685</v>
          </cell>
          <cell r="C7658" t="str">
            <v>02.01.04.381</v>
          </cell>
        </row>
        <row r="7659">
          <cell r="B7659" t="str">
            <v>REM0002690</v>
          </cell>
          <cell r="C7659" t="str">
            <v>02.01.04.382</v>
          </cell>
        </row>
        <row r="7660">
          <cell r="B7660" t="str">
            <v>REM0002683</v>
          </cell>
          <cell r="C7660" t="str">
            <v>02.01.04.383</v>
          </cell>
        </row>
        <row r="7661">
          <cell r="B7661" t="str">
            <v>REM0002688</v>
          </cell>
          <cell r="C7661" t="str">
            <v>02.01.04.384</v>
          </cell>
        </row>
        <row r="7662">
          <cell r="B7662" t="str">
            <v>REM0002684</v>
          </cell>
          <cell r="C7662" t="str">
            <v>02.01.04.385</v>
          </cell>
        </row>
        <row r="7663">
          <cell r="B7663" t="str">
            <v>REM0002689</v>
          </cell>
          <cell r="C7663" t="str">
            <v>02.01.04.386</v>
          </cell>
        </row>
        <row r="7664">
          <cell r="B7664" t="str">
            <v>RCA0000084</v>
          </cell>
          <cell r="C7664" t="str">
            <v>02.01.04.388</v>
          </cell>
        </row>
        <row r="7665">
          <cell r="B7665" t="str">
            <v>RCA0000085</v>
          </cell>
          <cell r="C7665" t="str">
            <v>02.01.04.391</v>
          </cell>
        </row>
        <row r="7666">
          <cell r="B7666" t="str">
            <v>REM0002152</v>
          </cell>
          <cell r="C7666" t="str">
            <v>02.01.04.395</v>
          </cell>
        </row>
        <row r="7667">
          <cell r="B7667" t="str">
            <v>REM0002733</v>
          </cell>
        </row>
        <row r="7668">
          <cell r="B7668" t="str">
            <v>REM0002155</v>
          </cell>
        </row>
        <row r="7669">
          <cell r="B7669" t="str">
            <v>REM0000019</v>
          </cell>
          <cell r="C7669" t="str">
            <v>02.01.04.401</v>
          </cell>
        </row>
        <row r="7670">
          <cell r="B7670" t="str">
            <v>REM0000048</v>
          </cell>
          <cell r="C7670" t="str">
            <v>02.01.04.402</v>
          </cell>
        </row>
        <row r="7671">
          <cell r="B7671" t="str">
            <v>REM0000093</v>
          </cell>
          <cell r="C7671" t="str">
            <v>02.01.04.403</v>
          </cell>
        </row>
        <row r="7672">
          <cell r="B7672" t="str">
            <v>REM0000121</v>
          </cell>
          <cell r="C7672" t="str">
            <v>02.01.04.404</v>
          </cell>
        </row>
        <row r="7673">
          <cell r="B7673" t="str">
            <v>RSM0000245</v>
          </cell>
          <cell r="C7673" t="str">
            <v>02.01.04.405</v>
          </cell>
        </row>
        <row r="7674">
          <cell r="B7674" t="str">
            <v>SHT0002173</v>
          </cell>
          <cell r="C7674" t="str">
            <v>02.01.04.427</v>
          </cell>
        </row>
        <row r="7675">
          <cell r="B7675" t="str">
            <v>REM0002160</v>
          </cell>
          <cell r="C7675" t="str">
            <v>02.01.04.433</v>
          </cell>
        </row>
        <row r="7676">
          <cell r="B7676" t="str">
            <v>REM0002781</v>
          </cell>
          <cell r="C7676" t="str">
            <v>02.01.04.438</v>
          </cell>
        </row>
        <row r="7677">
          <cell r="B7677" t="str">
            <v>REM0001098</v>
          </cell>
          <cell r="C7677" t="str">
            <v>02.01.04.439</v>
          </cell>
        </row>
        <row r="7678">
          <cell r="B7678" t="str">
            <v>REM0001115</v>
          </cell>
          <cell r="C7678" t="str">
            <v>02.01.04.440</v>
          </cell>
        </row>
        <row r="7679">
          <cell r="B7679" t="str">
            <v>RCA0000077</v>
          </cell>
          <cell r="C7679" t="str">
            <v>02.01.04.455</v>
          </cell>
        </row>
        <row r="7680">
          <cell r="B7680" t="str">
            <v>RCA0000076</v>
          </cell>
          <cell r="C7680" t="str">
            <v>02.01.04.456</v>
          </cell>
        </row>
        <row r="7681">
          <cell r="B7681" t="str">
            <v>REM0002862</v>
          </cell>
          <cell r="C7681" t="str">
            <v>02.01.04.457</v>
          </cell>
        </row>
        <row r="7682">
          <cell r="B7682" t="str">
            <v>REM0002863</v>
          </cell>
          <cell r="C7682" t="str">
            <v>02.01.04.458</v>
          </cell>
        </row>
        <row r="7683">
          <cell r="B7683" t="str">
            <v>REM0002859</v>
          </cell>
          <cell r="C7683" t="str">
            <v>02.01.04.459</v>
          </cell>
        </row>
        <row r="7684">
          <cell r="B7684" t="str">
            <v>REM0002860</v>
          </cell>
          <cell r="C7684" t="str">
            <v>02.01.04.460</v>
          </cell>
        </row>
        <row r="7685">
          <cell r="B7685" t="str">
            <v>DCL0000274</v>
          </cell>
          <cell r="C7685" t="str">
            <v>02.01.04.464</v>
          </cell>
        </row>
        <row r="7686">
          <cell r="B7686" t="str">
            <v>DCL0000275</v>
          </cell>
          <cell r="C7686" t="str">
            <v>02.01.04.465</v>
          </cell>
        </row>
        <row r="7687">
          <cell r="B7687" t="str">
            <v>DCL0000276</v>
          </cell>
          <cell r="C7687" t="str">
            <v>02.01.04.466</v>
          </cell>
        </row>
        <row r="7688">
          <cell r="B7688" t="str">
            <v>DCL0000277</v>
          </cell>
          <cell r="C7688" t="str">
            <v>02.01.04.467</v>
          </cell>
        </row>
        <row r="7689">
          <cell r="B7689" t="str">
            <v>REM0002168</v>
          </cell>
          <cell r="C7689" t="str">
            <v>02.01.04.473</v>
          </cell>
        </row>
        <row r="7690">
          <cell r="B7690" t="str">
            <v>REM0002170</v>
          </cell>
          <cell r="C7690" t="str">
            <v>02.01.04.482</v>
          </cell>
        </row>
        <row r="7691">
          <cell r="B7691" t="str">
            <v>REM0002171</v>
          </cell>
          <cell r="C7691" t="str">
            <v>02.01.04.483</v>
          </cell>
        </row>
        <row r="7692">
          <cell r="B7692" t="str">
            <v>REM0002173</v>
          </cell>
          <cell r="C7692" t="str">
            <v>02.01.04.485</v>
          </cell>
        </row>
        <row r="7693">
          <cell r="B7693" t="str">
            <v>REM0002174</v>
          </cell>
          <cell r="C7693" t="str">
            <v>02.01.04.486</v>
          </cell>
        </row>
        <row r="7694">
          <cell r="B7694" t="str">
            <v>TMA0000475</v>
          </cell>
          <cell r="C7694" t="str">
            <v>02.01.04.513</v>
          </cell>
        </row>
        <row r="7695">
          <cell r="B7695" t="str">
            <v>REM0000573</v>
          </cell>
          <cell r="C7695" t="str">
            <v>02.01.04.525</v>
          </cell>
        </row>
        <row r="7696">
          <cell r="B7696" t="str">
            <v>REM0000587</v>
          </cell>
          <cell r="C7696" t="str">
            <v>02.01.04.526</v>
          </cell>
        </row>
        <row r="7697">
          <cell r="B7697" t="str">
            <v>RCA0000072</v>
          </cell>
          <cell r="C7697" t="str">
            <v>02.01.04.528</v>
          </cell>
        </row>
        <row r="7698">
          <cell r="B7698" t="str">
            <v>RCA0000073</v>
          </cell>
          <cell r="C7698" t="str">
            <v>02.01.04.529</v>
          </cell>
        </row>
        <row r="7699">
          <cell r="B7699" t="str">
            <v>REM0002763</v>
          </cell>
          <cell r="C7699" t="str">
            <v>02.01.04.530</v>
          </cell>
        </row>
        <row r="7700">
          <cell r="B7700" t="str">
            <v>REM0002764</v>
          </cell>
          <cell r="C7700" t="str">
            <v>02.01.04.531</v>
          </cell>
        </row>
        <row r="7701">
          <cell r="B7701" t="str">
            <v>REM0002765</v>
          </cell>
          <cell r="C7701" t="str">
            <v>02.01.04.532</v>
          </cell>
        </row>
        <row r="7702">
          <cell r="B7702" t="str">
            <v>REM0002766</v>
          </cell>
          <cell r="C7702" t="str">
            <v>02.01.04.533</v>
          </cell>
        </row>
        <row r="7703">
          <cell r="B7703" t="str">
            <v>REM0002767</v>
          </cell>
          <cell r="C7703" t="str">
            <v>02.01.04.534</v>
          </cell>
        </row>
        <row r="7704">
          <cell r="B7704" t="str">
            <v>REM0002768</v>
          </cell>
          <cell r="C7704" t="str">
            <v>02.01.04.536</v>
          </cell>
        </row>
        <row r="7705">
          <cell r="B7705" t="str">
            <v>REM0002769</v>
          </cell>
          <cell r="C7705" t="str">
            <v>02.01.04.537</v>
          </cell>
        </row>
        <row r="7706">
          <cell r="B7706" t="str">
            <v>REM0002770</v>
          </cell>
          <cell r="C7706" t="str">
            <v>02.01.04.539</v>
          </cell>
        </row>
        <row r="7707">
          <cell r="B7707" t="str">
            <v>REM0002771</v>
          </cell>
          <cell r="C7707" t="str">
            <v>02.01.04.540</v>
          </cell>
        </row>
        <row r="7708">
          <cell r="B7708" t="str">
            <v>REM0002772</v>
          </cell>
          <cell r="C7708" t="str">
            <v>02.01.04.541</v>
          </cell>
        </row>
        <row r="7709">
          <cell r="B7709" t="str">
            <v>REM0002773</v>
          </cell>
          <cell r="C7709" t="str">
            <v>02.01.04.542</v>
          </cell>
        </row>
        <row r="7710">
          <cell r="B7710" t="str">
            <v>REM0002685</v>
          </cell>
          <cell r="C7710" t="str">
            <v>02.01.04.544</v>
          </cell>
        </row>
        <row r="7711">
          <cell r="B7711" t="str">
            <v>REM0002690</v>
          </cell>
          <cell r="C7711" t="str">
            <v>02.01.04.545</v>
          </cell>
        </row>
        <row r="7712">
          <cell r="B7712" t="str">
            <v>REM0002746</v>
          </cell>
          <cell r="C7712" t="str">
            <v>02.01.04.546</v>
          </cell>
        </row>
        <row r="7713">
          <cell r="B7713" t="str">
            <v>REM0002747</v>
          </cell>
          <cell r="C7713" t="str">
            <v>02.01.04.547</v>
          </cell>
        </row>
        <row r="7714">
          <cell r="B7714" t="str">
            <v>REM0002684</v>
          </cell>
          <cell r="C7714" t="str">
            <v>02.01.04.548</v>
          </cell>
        </row>
        <row r="7715">
          <cell r="B7715" t="str">
            <v>REM0002689</v>
          </cell>
          <cell r="C7715" t="str">
            <v>02.01.04.549</v>
          </cell>
        </row>
        <row r="7716">
          <cell r="B7716" t="str">
            <v>REM0002687</v>
          </cell>
          <cell r="C7716" t="str">
            <v>02.01.04.550</v>
          </cell>
        </row>
        <row r="7717">
          <cell r="B7717" t="str">
            <v>REM0002692</v>
          </cell>
          <cell r="C7717" t="str">
            <v>02.01.04.551</v>
          </cell>
        </row>
        <row r="7718">
          <cell r="B7718" t="str">
            <v>REM0002748</v>
          </cell>
          <cell r="C7718" t="str">
            <v>02.01.04.552</v>
          </cell>
        </row>
        <row r="7719">
          <cell r="B7719" t="str">
            <v>REM0002749</v>
          </cell>
          <cell r="C7719" t="str">
            <v>02.01.04.553</v>
          </cell>
        </row>
        <row r="7720">
          <cell r="B7720" t="str">
            <v>REM0002750</v>
          </cell>
          <cell r="C7720" t="str">
            <v>02.01.04.554</v>
          </cell>
        </row>
        <row r="7721">
          <cell r="B7721" t="str">
            <v>REM0002751</v>
          </cell>
          <cell r="C7721" t="str">
            <v>02.01.04.555</v>
          </cell>
        </row>
        <row r="7722">
          <cell r="B7722" t="str">
            <v>REM0002752</v>
          </cell>
          <cell r="C7722" t="str">
            <v>02.01.04.556</v>
          </cell>
        </row>
        <row r="7723">
          <cell r="B7723" t="str">
            <v>REM0002753</v>
          </cell>
          <cell r="C7723" t="str">
            <v>02.01.04.557</v>
          </cell>
        </row>
        <row r="7724">
          <cell r="B7724" t="str">
            <v>REM0002754</v>
          </cell>
          <cell r="C7724" t="str">
            <v>02.01.04.558</v>
          </cell>
        </row>
        <row r="7725">
          <cell r="B7725" t="str">
            <v>REM0002755</v>
          </cell>
          <cell r="C7725" t="str">
            <v>02.01.04.559</v>
          </cell>
        </row>
        <row r="7726">
          <cell r="B7726" t="str">
            <v>BFA0000738</v>
          </cell>
          <cell r="C7726" t="str">
            <v>02.01.05.004</v>
          </cell>
        </row>
        <row r="7727">
          <cell r="B7727" t="str">
            <v>BFA0000739</v>
          </cell>
          <cell r="C7727" t="str">
            <v>02.01.05.004A</v>
          </cell>
        </row>
        <row r="7728">
          <cell r="B7728" t="str">
            <v>BFA0000740</v>
          </cell>
          <cell r="C7728" t="str">
            <v>02.01.05.005</v>
          </cell>
        </row>
        <row r="7729">
          <cell r="B7729" t="str">
            <v>BFA0000741</v>
          </cell>
          <cell r="C7729" t="str">
            <v>02.01.05.005A</v>
          </cell>
        </row>
        <row r="7730">
          <cell r="B7730" t="str">
            <v>REM0002717</v>
          </cell>
          <cell r="C7730" t="str">
            <v>02.01.05.015</v>
          </cell>
        </row>
        <row r="7731">
          <cell r="B7731" t="str">
            <v>BFA0000742</v>
          </cell>
          <cell r="C7731" t="str">
            <v>02.01.05.017</v>
          </cell>
        </row>
        <row r="7732">
          <cell r="B7732" t="str">
            <v>BFA0000743</v>
          </cell>
          <cell r="C7732" t="str">
            <v>02.01.05.018</v>
          </cell>
        </row>
        <row r="7733">
          <cell r="B7733" t="str">
            <v>BFA0000744</v>
          </cell>
          <cell r="C7733" t="str">
            <v>02.01.05.023</v>
          </cell>
        </row>
        <row r="7734">
          <cell r="B7734" t="str">
            <v>BFA0000745</v>
          </cell>
          <cell r="C7734" t="str">
            <v>02.01.05.024</v>
          </cell>
        </row>
        <row r="7735">
          <cell r="B7735" t="str">
            <v>BSP0000095</v>
          </cell>
          <cell r="C7735" t="str">
            <v>02.01.05.038</v>
          </cell>
        </row>
        <row r="7736">
          <cell r="B7736" t="str">
            <v>BCL0000043</v>
          </cell>
          <cell r="C7736" t="str">
            <v>02.01.05.072</v>
          </cell>
        </row>
        <row r="7737">
          <cell r="B7737" t="str">
            <v>BSP0000096</v>
          </cell>
          <cell r="C7737" t="str">
            <v>02.01.05.083</v>
          </cell>
        </row>
        <row r="7738">
          <cell r="B7738" t="str">
            <v>BFA0000273</v>
          </cell>
          <cell r="C7738" t="str">
            <v>02.01.05.085</v>
          </cell>
        </row>
        <row r="7739">
          <cell r="B7739" t="str">
            <v>BFA0000274</v>
          </cell>
          <cell r="C7739" t="str">
            <v>02.01.05.086</v>
          </cell>
        </row>
        <row r="7740">
          <cell r="B7740" t="str">
            <v>BFA0000275</v>
          </cell>
          <cell r="C7740" t="str">
            <v>02.01.05.087</v>
          </cell>
        </row>
        <row r="7741">
          <cell r="C7741" t="str">
            <v>02.01.05.089</v>
          </cell>
        </row>
        <row r="7742">
          <cell r="C7742" t="str">
            <v>02.01.05.090</v>
          </cell>
        </row>
        <row r="7743">
          <cell r="B7743" t="str">
            <v>BSP0000019</v>
          </cell>
          <cell r="C7743" t="str">
            <v>02.01.05.093</v>
          </cell>
        </row>
        <row r="7744">
          <cell r="B7744" t="str">
            <v>BSP0000014</v>
          </cell>
          <cell r="C7744" t="str">
            <v>02.01.05.094</v>
          </cell>
        </row>
        <row r="7745">
          <cell r="B7745" t="str">
            <v>BSP0000029</v>
          </cell>
          <cell r="C7745" t="str">
            <v>02.01.05.095</v>
          </cell>
        </row>
        <row r="7746">
          <cell r="B7746" t="str">
            <v>REM0000968</v>
          </cell>
          <cell r="C7746" t="str">
            <v>02.01.05.096</v>
          </cell>
        </row>
        <row r="7747">
          <cell r="B7747" t="str">
            <v>REM0000969</v>
          </cell>
          <cell r="C7747" t="str">
            <v>02.01.05.097</v>
          </cell>
        </row>
        <row r="7748">
          <cell r="B7748" t="str">
            <v>REM0000970</v>
          </cell>
          <cell r="C7748" t="str">
            <v>02.01.05.098</v>
          </cell>
        </row>
        <row r="7749">
          <cell r="B7749" t="str">
            <v>REM0000971</v>
          </cell>
          <cell r="C7749" t="str">
            <v>02.01.05.099</v>
          </cell>
        </row>
        <row r="7750">
          <cell r="B7750" t="str">
            <v>BSP0000020</v>
          </cell>
          <cell r="C7750" t="str">
            <v>02.01.05.107</v>
          </cell>
        </row>
        <row r="7751">
          <cell r="B7751" t="str">
            <v>BSP0000021</v>
          </cell>
          <cell r="C7751" t="str">
            <v>02.01.05.111</v>
          </cell>
        </row>
        <row r="7752">
          <cell r="B7752" t="str">
            <v>REM0000591</v>
          </cell>
          <cell r="C7752" t="str">
            <v>02.01.05.115</v>
          </cell>
        </row>
        <row r="7753">
          <cell r="B7753" t="str">
            <v>REM0000598</v>
          </cell>
          <cell r="C7753" t="str">
            <v>02.01.05.116</v>
          </cell>
        </row>
        <row r="7754">
          <cell r="B7754" t="str">
            <v>RCA0000114</v>
          </cell>
          <cell r="C7754" t="str">
            <v>02.01.05.118</v>
          </cell>
        </row>
        <row r="7755">
          <cell r="B7755" t="str">
            <v>RCA0000115</v>
          </cell>
          <cell r="C7755" t="str">
            <v>02.01.05.119</v>
          </cell>
        </row>
        <row r="7756">
          <cell r="B7756" t="str">
            <v>RCA0000083</v>
          </cell>
          <cell r="C7756" t="str">
            <v>02.01.05.120</v>
          </cell>
        </row>
        <row r="7757">
          <cell r="B7757" t="str">
            <v>RSM0000146</v>
          </cell>
          <cell r="C7757" t="str">
            <v>02.01.05.123</v>
          </cell>
        </row>
        <row r="7758">
          <cell r="B7758" t="str">
            <v>REM0000847</v>
          </cell>
          <cell r="C7758" t="str">
            <v>02.01.05.124</v>
          </cell>
        </row>
        <row r="7759">
          <cell r="B7759" t="str">
            <v>REM0000873</v>
          </cell>
          <cell r="C7759" t="str">
            <v>02.01.05.125</v>
          </cell>
        </row>
        <row r="7760">
          <cell r="B7760" t="str">
            <v>RCA0000070</v>
          </cell>
          <cell r="C7760" t="str">
            <v>02.01.05.126</v>
          </cell>
        </row>
        <row r="7761">
          <cell r="B7761" t="str">
            <v>RCA0000069</v>
          </cell>
          <cell r="C7761" t="str">
            <v>02.01.05.127</v>
          </cell>
        </row>
        <row r="7762">
          <cell r="B7762" t="str">
            <v>RCA0000071</v>
          </cell>
          <cell r="C7762" t="str">
            <v>02.01.05.128</v>
          </cell>
        </row>
        <row r="7763">
          <cell r="B7763" t="str">
            <v>REM0002679</v>
          </cell>
          <cell r="C7763" t="str">
            <v>02.01.05.134</v>
          </cell>
        </row>
        <row r="7764">
          <cell r="B7764" t="str">
            <v>REM0002189</v>
          </cell>
          <cell r="C7764" t="str">
            <v>02.01.05.139</v>
          </cell>
        </row>
        <row r="7765">
          <cell r="B7765" t="str">
            <v>BSP0000013</v>
          </cell>
          <cell r="C7765" t="str">
            <v>02.01.05.140</v>
          </cell>
        </row>
        <row r="7766">
          <cell r="B7766" t="str">
            <v>BMM0000002</v>
          </cell>
          <cell r="C7766" t="str">
            <v>02.01.05.141</v>
          </cell>
        </row>
        <row r="7767">
          <cell r="B7767" t="str">
            <v>BMM0000003</v>
          </cell>
          <cell r="C7767" t="str">
            <v>02.01.05.142</v>
          </cell>
        </row>
        <row r="7768">
          <cell r="B7768" t="str">
            <v>REM0002981</v>
          </cell>
          <cell r="C7768" t="str">
            <v>02.01.05.150A</v>
          </cell>
        </row>
        <row r="7769">
          <cell r="B7769" t="str">
            <v>SHT0002174</v>
          </cell>
          <cell r="C7769" t="str">
            <v>02.01.05.150</v>
          </cell>
        </row>
        <row r="7770">
          <cell r="B7770" t="str">
            <v>BSP0000097</v>
          </cell>
          <cell r="C7770" t="str">
            <v>02.01.05.151</v>
          </cell>
        </row>
        <row r="7771">
          <cell r="B7771" t="str">
            <v>BFA0000746</v>
          </cell>
          <cell r="C7771" t="str">
            <v>02.01.05.153</v>
          </cell>
        </row>
        <row r="7772">
          <cell r="B7772" t="str">
            <v>BCL0000044</v>
          </cell>
          <cell r="C7772" t="str">
            <v>02.01.05.154</v>
          </cell>
        </row>
        <row r="7773">
          <cell r="B7773" t="str">
            <v>BSP0000098</v>
          </cell>
          <cell r="C7773" t="str">
            <v>02.01.05.155</v>
          </cell>
        </row>
        <row r="7774">
          <cell r="B7774" t="str">
            <v>SHT0002175</v>
          </cell>
          <cell r="C7774" t="str">
            <v>02.01.05.156</v>
          </cell>
        </row>
        <row r="7775">
          <cell r="B7775" t="str">
            <v>SHT0002176</v>
          </cell>
          <cell r="C7775" t="str">
            <v>02.01.05.157</v>
          </cell>
        </row>
        <row r="7776">
          <cell r="B7776" t="str">
            <v>BFA0000747</v>
          </cell>
          <cell r="C7776" t="str">
            <v>02.01.05.158</v>
          </cell>
        </row>
        <row r="7777">
          <cell r="B7777" t="str">
            <v>BSP0000016</v>
          </cell>
          <cell r="C7777" t="str">
            <v>02.01.05.159</v>
          </cell>
        </row>
        <row r="7778">
          <cell r="B7778" t="str">
            <v>REM0000794</v>
          </cell>
          <cell r="C7778" t="str">
            <v>02.01.05.173</v>
          </cell>
        </row>
        <row r="7779">
          <cell r="B7779" t="str">
            <v>BSP0000100</v>
          </cell>
          <cell r="C7779" t="str">
            <v>02.01.05.178</v>
          </cell>
        </row>
        <row r="7780">
          <cell r="B7780" t="str">
            <v>REM0002197</v>
          </cell>
          <cell r="C7780" t="str">
            <v>02.01.05.188</v>
          </cell>
        </row>
        <row r="7781">
          <cell r="B7781" t="str">
            <v>REM0000908</v>
          </cell>
          <cell r="C7781" t="str">
            <v>02.01.05.191</v>
          </cell>
        </row>
        <row r="7782">
          <cell r="B7782" t="str">
            <v>RCA0000015</v>
          </cell>
          <cell r="C7782" t="str">
            <v>02.01.05.192</v>
          </cell>
        </row>
        <row r="7783">
          <cell r="B7783" t="str">
            <v>RCA0000016</v>
          </cell>
          <cell r="C7783" t="str">
            <v>02.01.05.193</v>
          </cell>
        </row>
        <row r="7784">
          <cell r="B7784" t="str">
            <v>RCA0000162</v>
          </cell>
          <cell r="C7784" t="str">
            <v>02.03.52.004</v>
          </cell>
        </row>
        <row r="7785">
          <cell r="B7785" t="str">
            <v>RCA0000163</v>
          </cell>
          <cell r="C7785" t="str">
            <v>02.03.52.005</v>
          </cell>
        </row>
        <row r="7786">
          <cell r="B7786" t="str">
            <v>BEC0000070</v>
          </cell>
          <cell r="C7786" t="str">
            <v>02.01.05.223</v>
          </cell>
        </row>
        <row r="7787">
          <cell r="B7787" t="str">
            <v>BEC0000071</v>
          </cell>
          <cell r="C7787" t="str">
            <v>02.01.05.227</v>
          </cell>
        </row>
        <row r="7788">
          <cell r="B7788" t="str">
            <v>BEC0000072</v>
          </cell>
          <cell r="C7788" t="str">
            <v>02.01.05.228</v>
          </cell>
        </row>
        <row r="7789">
          <cell r="B7789" t="str">
            <v>BEC0000073</v>
          </cell>
          <cell r="C7789" t="str">
            <v>02.01.05.229</v>
          </cell>
        </row>
        <row r="7790">
          <cell r="B7790" t="str">
            <v>BEC0000074</v>
          </cell>
          <cell r="C7790" t="str">
            <v>02.01.05.230</v>
          </cell>
        </row>
        <row r="7791">
          <cell r="B7791" t="str">
            <v>REM0002756</v>
          </cell>
          <cell r="C7791" t="str">
            <v>02.01.05.232</v>
          </cell>
        </row>
        <row r="7792">
          <cell r="B7792" t="str">
            <v>REM0002757</v>
          </cell>
          <cell r="C7792" t="str">
            <v>02.01.05.233</v>
          </cell>
        </row>
        <row r="7793">
          <cell r="B7793" t="str">
            <v>REM0002758</v>
          </cell>
          <cell r="C7793" t="str">
            <v>02.01.05.234</v>
          </cell>
        </row>
        <row r="7794">
          <cell r="B7794" t="str">
            <v>REM0002759</v>
          </cell>
          <cell r="C7794" t="str">
            <v>02.01.05.235</v>
          </cell>
        </row>
        <row r="7795">
          <cell r="B7795" t="str">
            <v>REM0002760</v>
          </cell>
          <cell r="C7795" t="str">
            <v>02.01.05.236</v>
          </cell>
        </row>
        <row r="7796">
          <cell r="B7796" t="str">
            <v>REM0002761</v>
          </cell>
          <cell r="C7796" t="str">
            <v>02.01.05.237</v>
          </cell>
        </row>
        <row r="7797">
          <cell r="B7797" t="str">
            <v>REM0002762</v>
          </cell>
          <cell r="C7797" t="str">
            <v>02.01.05.239</v>
          </cell>
        </row>
        <row r="7798">
          <cell r="B7798" t="str">
            <v>BFA0000748</v>
          </cell>
          <cell r="C7798" t="str">
            <v>02.01.05.240</v>
          </cell>
        </row>
        <row r="7799">
          <cell r="B7799" t="str">
            <v>REM0002297</v>
          </cell>
          <cell r="C7799" t="str">
            <v>02.01.05.252</v>
          </cell>
        </row>
        <row r="7800">
          <cell r="B7800" t="str">
            <v>REM0002298</v>
          </cell>
          <cell r="C7800" t="str">
            <v>02.01.05.253</v>
          </cell>
        </row>
        <row r="7801">
          <cell r="B7801" t="str">
            <v>REM0000198</v>
          </cell>
          <cell r="C7801" t="str">
            <v>02.01.05.280</v>
          </cell>
        </row>
        <row r="7802">
          <cell r="B7802" t="str">
            <v>REM0000209</v>
          </cell>
          <cell r="C7802" t="str">
            <v>02.01.05.281</v>
          </cell>
        </row>
        <row r="7803">
          <cell r="B7803" t="str">
            <v>BMM0000032</v>
          </cell>
          <cell r="C7803" t="str">
            <v>02.01.05.254</v>
          </cell>
        </row>
        <row r="7804">
          <cell r="B7804" t="str">
            <v>BMM0000033</v>
          </cell>
          <cell r="C7804" t="str">
            <v>02.01.05.255</v>
          </cell>
        </row>
        <row r="7805">
          <cell r="B7805" t="str">
            <v>TST0001572</v>
          </cell>
          <cell r="C7805" t="str">
            <v>02.01.06.117</v>
          </cell>
        </row>
        <row r="7806">
          <cell r="B7806" t="str">
            <v>TST0001573</v>
          </cell>
          <cell r="C7806" t="str">
            <v>02.01.06.206</v>
          </cell>
        </row>
        <row r="7807">
          <cell r="B7807" t="str">
            <v>TMA0000476</v>
          </cell>
          <cell r="C7807" t="str">
            <v>02.01.06.209</v>
          </cell>
        </row>
        <row r="7808">
          <cell r="B7808" t="str">
            <v>TMA0000477</v>
          </cell>
          <cell r="C7808" t="str">
            <v>02.01.06.210</v>
          </cell>
        </row>
        <row r="7809">
          <cell r="B7809" t="str">
            <v>TMA0000478</v>
          </cell>
          <cell r="C7809" t="str">
            <v>02.01.06.251</v>
          </cell>
        </row>
        <row r="7810">
          <cell r="B7810" t="str">
            <v>TST0001574</v>
          </cell>
          <cell r="C7810" t="str">
            <v>02.01.06.280</v>
          </cell>
        </row>
        <row r="7811">
          <cell r="B7811" t="str">
            <v>TMA0000421</v>
          </cell>
          <cell r="C7811" t="str">
            <v>02.01.06.281</v>
          </cell>
        </row>
        <row r="7812">
          <cell r="B7812" t="str">
            <v>TMA0000043</v>
          </cell>
          <cell r="C7812" t="str">
            <v>02.01.06.284</v>
          </cell>
        </row>
        <row r="7813">
          <cell r="B7813" t="str">
            <v>TMA0000045</v>
          </cell>
          <cell r="C7813" t="str">
            <v>02.01.06.285</v>
          </cell>
        </row>
        <row r="7814">
          <cell r="B7814" t="str">
            <v>TMA0000424</v>
          </cell>
          <cell r="C7814" t="str">
            <v>02.01.06.290</v>
          </cell>
        </row>
        <row r="7815">
          <cell r="B7815" t="str">
            <v>TMA0000425</v>
          </cell>
          <cell r="C7815" t="str">
            <v>02.01.06.292</v>
          </cell>
        </row>
        <row r="7816">
          <cell r="B7816" t="str">
            <v>TMA0000426</v>
          </cell>
          <cell r="C7816" t="str">
            <v>02.01.06.293</v>
          </cell>
        </row>
        <row r="7817">
          <cell r="B7817" t="str">
            <v>TMA0000427</v>
          </cell>
          <cell r="C7817" t="str">
            <v>02.01.06.294</v>
          </cell>
        </row>
        <row r="7818">
          <cell r="B7818" t="str">
            <v>TMA0000432</v>
          </cell>
          <cell r="C7818" t="str">
            <v>02.01.06.301</v>
          </cell>
        </row>
        <row r="7819">
          <cell r="B7819" t="str">
            <v>TMA0000435</v>
          </cell>
          <cell r="C7819" t="str">
            <v>02.01.06.304</v>
          </cell>
        </row>
        <row r="7820">
          <cell r="B7820" t="str">
            <v>TMA0000436</v>
          </cell>
          <cell r="C7820" t="str">
            <v>02.01.06.308</v>
          </cell>
        </row>
        <row r="7821">
          <cell r="B7821" t="str">
            <v>TMA0000437</v>
          </cell>
          <cell r="C7821" t="str">
            <v>02.01.06.309</v>
          </cell>
        </row>
        <row r="7822">
          <cell r="B7822" t="str">
            <v>RSM0000150</v>
          </cell>
          <cell r="C7822" t="str">
            <v>02.01.06.312</v>
          </cell>
        </row>
        <row r="7823">
          <cell r="B7823" t="str">
            <v>TMA0000483</v>
          </cell>
          <cell r="C7823" t="str">
            <v>02.01.06.313</v>
          </cell>
        </row>
        <row r="7824">
          <cell r="B7824" t="str">
            <v>TMA0000484</v>
          </cell>
          <cell r="C7824" t="str">
            <v>02.01.06.314</v>
          </cell>
        </row>
        <row r="7825">
          <cell r="B7825" t="str">
            <v>TMA0000481</v>
          </cell>
          <cell r="C7825" t="str">
            <v>02.01.06.315</v>
          </cell>
        </row>
        <row r="7826">
          <cell r="B7826" t="str">
            <v>TMA0000482</v>
          </cell>
          <cell r="C7826" t="str">
            <v>02.01.06.316</v>
          </cell>
        </row>
        <row r="7827">
          <cell r="B7827" t="str">
            <v>TST0001575</v>
          </cell>
          <cell r="C7827" t="str">
            <v>02.01.06.317</v>
          </cell>
        </row>
        <row r="7828">
          <cell r="B7828" t="str">
            <v>TST0001576</v>
          </cell>
          <cell r="C7828" t="str">
            <v>02.01.06.319</v>
          </cell>
        </row>
        <row r="7829">
          <cell r="B7829" t="str">
            <v>TMA0000442</v>
          </cell>
          <cell r="C7829" t="str">
            <v>02.01.06.322</v>
          </cell>
        </row>
        <row r="7830">
          <cell r="B7830" t="str">
            <v>TMA0000443</v>
          </cell>
          <cell r="C7830" t="str">
            <v>02.01.06.323</v>
          </cell>
        </row>
        <row r="7831">
          <cell r="C7831" t="str">
            <v>02.01.06.324</v>
          </cell>
        </row>
        <row r="7832">
          <cell r="B7832" t="str">
            <v>TST0001577</v>
          </cell>
          <cell r="C7832" t="str">
            <v>02.01.06.375</v>
          </cell>
        </row>
        <row r="7833">
          <cell r="B7833" t="str">
            <v>TMA0000129</v>
          </cell>
          <cell r="C7833" t="str">
            <v>02.01.06.331</v>
          </cell>
        </row>
        <row r="7834">
          <cell r="B7834" t="str">
            <v>TMA0000130</v>
          </cell>
          <cell r="C7834" t="str">
            <v>02.01.06.333</v>
          </cell>
        </row>
        <row r="7835">
          <cell r="B7835" t="str">
            <v>TMA0000474</v>
          </cell>
          <cell r="C7835" t="str">
            <v>02.01.06.346</v>
          </cell>
        </row>
        <row r="7836">
          <cell r="B7836" t="str">
            <v>TMA0000473</v>
          </cell>
          <cell r="C7836" t="str">
            <v>02.01.06.347</v>
          </cell>
        </row>
        <row r="7837">
          <cell r="B7837" t="str">
            <v>TMA0000480</v>
          </cell>
          <cell r="C7837" t="str">
            <v>02.01.06.349</v>
          </cell>
        </row>
        <row r="7838">
          <cell r="B7838" t="str">
            <v>TMA0000479</v>
          </cell>
          <cell r="C7838" t="str">
            <v>02.01.06.350</v>
          </cell>
        </row>
        <row r="7839">
          <cell r="B7839" t="str">
            <v>TMA0000076</v>
          </cell>
          <cell r="C7839" t="str">
            <v>02.01.06.351</v>
          </cell>
        </row>
        <row r="7840">
          <cell r="B7840" t="str">
            <v>TMA0000077</v>
          </cell>
          <cell r="C7840" t="str">
            <v>02.01.06.352</v>
          </cell>
        </row>
        <row r="7841">
          <cell r="B7841" t="str">
            <v>TMA0000084</v>
          </cell>
          <cell r="C7841" t="str">
            <v>02.01.06.354</v>
          </cell>
        </row>
        <row r="7842">
          <cell r="B7842" t="str">
            <v>TMA0000157</v>
          </cell>
          <cell r="C7842" t="str">
            <v>02.01.06.359</v>
          </cell>
        </row>
        <row r="7843">
          <cell r="B7843" t="str">
            <v>TST0001578</v>
          </cell>
          <cell r="C7843" t="str">
            <v>02.01.06.360</v>
          </cell>
        </row>
        <row r="7844">
          <cell r="B7844" t="str">
            <v>BFA0000084</v>
          </cell>
          <cell r="C7844" t="str">
            <v>02.01.07.009</v>
          </cell>
        </row>
        <row r="7845">
          <cell r="B7845" t="str">
            <v>BFA0000714</v>
          </cell>
          <cell r="C7845" t="str">
            <v>02.01.07.013</v>
          </cell>
        </row>
        <row r="7846">
          <cell r="B7846" t="str">
            <v>DCL0000278</v>
          </cell>
          <cell r="C7846" t="str">
            <v>02.01.07.050</v>
          </cell>
        </row>
        <row r="7847">
          <cell r="B7847" t="str">
            <v>DCL0000279</v>
          </cell>
          <cell r="C7847" t="str">
            <v>02.01.07.055</v>
          </cell>
        </row>
        <row r="7848">
          <cell r="B7848" t="str">
            <v>BEC0000075</v>
          </cell>
          <cell r="C7848" t="str">
            <v>02.01.07.095</v>
          </cell>
        </row>
        <row r="7849">
          <cell r="B7849" t="str">
            <v>BEC0000076</v>
          </cell>
          <cell r="C7849" t="str">
            <v>02.01.07.099</v>
          </cell>
        </row>
        <row r="7850">
          <cell r="B7850" t="str">
            <v>DCL0000280</v>
          </cell>
          <cell r="C7850" t="str">
            <v>02.01.07.129A</v>
          </cell>
        </row>
        <row r="7851">
          <cell r="B7851" t="str">
            <v>TST0001579</v>
          </cell>
          <cell r="C7851" t="str">
            <v>02.01.07.136</v>
          </cell>
        </row>
        <row r="7852">
          <cell r="B7852" t="str">
            <v>BEC0000077</v>
          </cell>
          <cell r="C7852" t="str">
            <v>02.01.07.152</v>
          </cell>
        </row>
        <row r="7853">
          <cell r="B7853" t="str">
            <v>BEC0000078</v>
          </cell>
          <cell r="C7853" t="str">
            <v>02.01.07.153</v>
          </cell>
        </row>
        <row r="7854">
          <cell r="B7854" t="str">
            <v>BFA0000715</v>
          </cell>
          <cell r="C7854" t="str">
            <v>02.01.07.158</v>
          </cell>
        </row>
        <row r="7855">
          <cell r="B7855" t="str">
            <v>BFA0000210</v>
          </cell>
          <cell r="C7855" t="str">
            <v>02.01.07.161</v>
          </cell>
        </row>
        <row r="7856">
          <cell r="B7856" t="str">
            <v>BFA0000716</v>
          </cell>
          <cell r="C7856" t="str">
            <v>02.01.07.167</v>
          </cell>
        </row>
        <row r="7857">
          <cell r="B7857" t="str">
            <v>BFA0000717</v>
          </cell>
          <cell r="C7857" t="str">
            <v>02.01.07.168</v>
          </cell>
        </row>
        <row r="7858">
          <cell r="B7858" t="str">
            <v>BFA0000718</v>
          </cell>
          <cell r="C7858" t="str">
            <v>02.01.07.216</v>
          </cell>
        </row>
        <row r="7859">
          <cell r="B7859" t="str">
            <v>TST0001580</v>
          </cell>
          <cell r="C7859" t="str">
            <v>02.01.07.222</v>
          </cell>
        </row>
        <row r="7860">
          <cell r="B7860" t="str">
            <v>BFA0000196</v>
          </cell>
          <cell r="C7860" t="str">
            <v>02.01.07.230</v>
          </cell>
        </row>
        <row r="7861">
          <cell r="B7861" t="str">
            <v>BFA0000201</v>
          </cell>
          <cell r="C7861" t="str">
            <v>02.01.07.231</v>
          </cell>
        </row>
        <row r="7862">
          <cell r="B7862" t="str">
            <v>BEC0000079</v>
          </cell>
          <cell r="C7862" t="str">
            <v>02.01.07.244</v>
          </cell>
        </row>
        <row r="7863">
          <cell r="B7863" t="str">
            <v>BCL0000045</v>
          </cell>
          <cell r="C7863" t="str">
            <v>02.01.07.245</v>
          </cell>
        </row>
        <row r="7864">
          <cell r="B7864" t="str">
            <v>BFA0000206</v>
          </cell>
          <cell r="C7864" t="str">
            <v>02.01.07.261</v>
          </cell>
        </row>
        <row r="7865">
          <cell r="B7865" t="str">
            <v>BFA0000245</v>
          </cell>
          <cell r="C7865" t="str">
            <v>02.01.07.262</v>
          </cell>
        </row>
        <row r="7866">
          <cell r="B7866" t="str">
            <v>BFA0000542</v>
          </cell>
          <cell r="C7866" t="str">
            <v>02.01.07.269</v>
          </cell>
        </row>
        <row r="7867">
          <cell r="B7867" t="str">
            <v>BFA0000719</v>
          </cell>
          <cell r="C7867" t="str">
            <v>02.01.07.270</v>
          </cell>
        </row>
        <row r="7868">
          <cell r="B7868" t="str">
            <v>RCA0000074</v>
          </cell>
          <cell r="C7868" t="str">
            <v>02.01.07.271</v>
          </cell>
        </row>
        <row r="7869">
          <cell r="B7869" t="str">
            <v>BFA0000240</v>
          </cell>
          <cell r="C7869" t="str">
            <v>02.01.07.273</v>
          </cell>
        </row>
        <row r="7870">
          <cell r="B7870" t="str">
            <v>BFA0000720</v>
          </cell>
          <cell r="C7870" t="str">
            <v>02.01.07.288</v>
          </cell>
        </row>
        <row r="7871">
          <cell r="B7871" t="str">
            <v>RCA0000075</v>
          </cell>
          <cell r="C7871" t="str">
            <v>02.01.07.295</v>
          </cell>
        </row>
        <row r="7872">
          <cell r="B7872" t="str">
            <v>RCA0000118</v>
          </cell>
          <cell r="C7872" t="str">
            <v>02.01.08.002</v>
          </cell>
        </row>
        <row r="7873">
          <cell r="B7873" t="str">
            <v>DCL0000281</v>
          </cell>
          <cell r="C7873" t="str">
            <v>02.01.08.004</v>
          </cell>
        </row>
        <row r="7874">
          <cell r="B7874" t="str">
            <v>TST0001695</v>
          </cell>
          <cell r="C7874" t="str">
            <v>02.01.08.014</v>
          </cell>
        </row>
        <row r="7875">
          <cell r="B7875" t="str">
            <v>TST0001696</v>
          </cell>
          <cell r="C7875" t="str">
            <v>02.01.08.025</v>
          </cell>
        </row>
        <row r="7876">
          <cell r="B7876" t="str">
            <v>TST0001697</v>
          </cell>
          <cell r="C7876" t="str">
            <v>02.01.08.030</v>
          </cell>
        </row>
        <row r="7877">
          <cell r="B7877" t="str">
            <v>TST0001698</v>
          </cell>
          <cell r="C7877" t="str">
            <v>02.01.08.047</v>
          </cell>
        </row>
        <row r="7878">
          <cell r="B7878" t="str">
            <v>TST0001581</v>
          </cell>
          <cell r="C7878" t="str">
            <v>02.01.08.050</v>
          </cell>
        </row>
        <row r="7879">
          <cell r="B7879" t="str">
            <v>TST0001582</v>
          </cell>
          <cell r="C7879" t="str">
            <v>02.01.08.051</v>
          </cell>
        </row>
        <row r="7880">
          <cell r="B7880" t="str">
            <v>TST0001583</v>
          </cell>
          <cell r="C7880" t="str">
            <v>02.01.08.054</v>
          </cell>
        </row>
        <row r="7881">
          <cell r="B7881" t="str">
            <v>TST0001584</v>
          </cell>
          <cell r="C7881" t="str">
            <v>02.01.08.057</v>
          </cell>
        </row>
        <row r="7882">
          <cell r="B7882" t="str">
            <v>REM0000942</v>
          </cell>
          <cell r="C7882" t="str">
            <v>02.01.08.058</v>
          </cell>
        </row>
        <row r="7883">
          <cell r="B7883" t="str">
            <v>RSM0000151</v>
          </cell>
          <cell r="C7883" t="str">
            <v>02.01.08.061</v>
          </cell>
        </row>
        <row r="7884">
          <cell r="B7884" t="str">
            <v>REM0002775</v>
          </cell>
          <cell r="C7884" t="str">
            <v>02.01.08.062</v>
          </cell>
        </row>
        <row r="7885">
          <cell r="B7885" t="str">
            <v>REM0002776</v>
          </cell>
          <cell r="C7885" t="str">
            <v>02.01.08.063</v>
          </cell>
        </row>
        <row r="7886">
          <cell r="B7886" t="str">
            <v>REM0002777</v>
          </cell>
          <cell r="C7886" t="str">
            <v>02.01.08.064</v>
          </cell>
        </row>
        <row r="7887">
          <cell r="B7887" t="str">
            <v>REM0002778</v>
          </cell>
          <cell r="C7887" t="str">
            <v>02.01.08.065</v>
          </cell>
        </row>
        <row r="7888">
          <cell r="B7888" t="str">
            <v>TST0001585</v>
          </cell>
          <cell r="C7888" t="str">
            <v>02.01.08.071</v>
          </cell>
        </row>
        <row r="7889">
          <cell r="B7889" t="str">
            <v>TST0001586</v>
          </cell>
          <cell r="C7889" t="str">
            <v>02.01.08.072</v>
          </cell>
        </row>
        <row r="7890">
          <cell r="B7890" t="str">
            <v>TST0001587</v>
          </cell>
          <cell r="C7890" t="str">
            <v>02.01.08.073</v>
          </cell>
        </row>
        <row r="7891">
          <cell r="B7891" t="str">
            <v>TMA0000158</v>
          </cell>
          <cell r="C7891" t="str">
            <v>02.01.08.074</v>
          </cell>
        </row>
        <row r="7892">
          <cell r="B7892" t="str">
            <v>REM0002734</v>
          </cell>
          <cell r="C7892" t="str">
            <v>02.01.10.066</v>
          </cell>
        </row>
        <row r="7893">
          <cell r="B7893" t="str">
            <v>DCL0000284</v>
          </cell>
          <cell r="C7893" t="str">
            <v>02.01.10.097</v>
          </cell>
        </row>
        <row r="7894">
          <cell r="B7894" t="str">
            <v>DCL0000285</v>
          </cell>
          <cell r="C7894" t="str">
            <v>02.01.10.097A</v>
          </cell>
        </row>
        <row r="7895">
          <cell r="B7895" t="str">
            <v>DCL0000286</v>
          </cell>
          <cell r="C7895" t="str">
            <v>02.01.10.098</v>
          </cell>
        </row>
        <row r="7896">
          <cell r="B7896" t="str">
            <v>DCL0000287</v>
          </cell>
          <cell r="C7896" t="str">
            <v>02.01.10.098A</v>
          </cell>
        </row>
        <row r="7897">
          <cell r="B7897" t="str">
            <v>REM0001545</v>
          </cell>
          <cell r="C7897" t="str">
            <v>02.01.10.124</v>
          </cell>
        </row>
        <row r="7898">
          <cell r="B7898" t="str">
            <v>REM0001548</v>
          </cell>
          <cell r="C7898" t="str">
            <v>02.01.10.125</v>
          </cell>
        </row>
        <row r="7899">
          <cell r="B7899" t="str">
            <v>REM0001547</v>
          </cell>
          <cell r="C7899" t="str">
            <v>02.01.10.126</v>
          </cell>
        </row>
        <row r="7900">
          <cell r="B7900" t="str">
            <v>REM0001604</v>
          </cell>
          <cell r="C7900" t="str">
            <v>02.01.10.127</v>
          </cell>
        </row>
        <row r="7901">
          <cell r="B7901" t="str">
            <v>REM0001606</v>
          </cell>
          <cell r="C7901" t="str">
            <v>02.01.10.128</v>
          </cell>
        </row>
        <row r="7902">
          <cell r="B7902" t="str">
            <v>REM0002735</v>
          </cell>
          <cell r="C7902" t="str">
            <v>02.01.10.139</v>
          </cell>
        </row>
        <row r="7903">
          <cell r="B7903" t="str">
            <v>REM0002736</v>
          </cell>
          <cell r="C7903" t="str">
            <v>02.01.10.140</v>
          </cell>
        </row>
        <row r="7904">
          <cell r="B7904" t="str">
            <v>REM0000626</v>
          </cell>
          <cell r="C7904" t="str">
            <v>02.01.10.147</v>
          </cell>
        </row>
        <row r="7905">
          <cell r="B7905" t="str">
            <v>DCL0000288</v>
          </cell>
          <cell r="C7905" t="str">
            <v>02.01.10.150</v>
          </cell>
        </row>
        <row r="7906">
          <cell r="B7906" t="str">
            <v>DCL0000289</v>
          </cell>
          <cell r="C7906" t="str">
            <v>02.01.10.151</v>
          </cell>
        </row>
        <row r="7907">
          <cell r="B7907" t="str">
            <v>REM0002737</v>
          </cell>
          <cell r="C7907" t="str">
            <v>02.01.10.167</v>
          </cell>
        </row>
        <row r="7908">
          <cell r="B7908" t="str">
            <v>DCL0000290</v>
          </cell>
          <cell r="C7908" t="str">
            <v>02.01.10.200</v>
          </cell>
        </row>
        <row r="7909">
          <cell r="B7909" t="str">
            <v>SLT0000500</v>
          </cell>
          <cell r="C7909" t="str">
            <v>02.01.10.201</v>
          </cell>
        </row>
        <row r="7910">
          <cell r="B7910" t="str">
            <v>DCL0000292</v>
          </cell>
          <cell r="C7910" t="str">
            <v>02.01.10.208</v>
          </cell>
        </row>
        <row r="7911">
          <cell r="B7911" t="str">
            <v>REM0002738</v>
          </cell>
          <cell r="C7911" t="str">
            <v>02.01.10.245</v>
          </cell>
        </row>
        <row r="7912">
          <cell r="B7912" t="str">
            <v>SHT0000091</v>
          </cell>
          <cell r="C7912" t="str">
            <v>02.01.10.258</v>
          </cell>
        </row>
        <row r="7913">
          <cell r="B7913" t="str">
            <v>SHT0000092</v>
          </cell>
          <cell r="C7913" t="str">
            <v>02.01.10.259</v>
          </cell>
        </row>
        <row r="7914">
          <cell r="B7914" t="str">
            <v>RSM0000246</v>
          </cell>
          <cell r="C7914" t="str">
            <v>02.01.10.269</v>
          </cell>
        </row>
        <row r="7915">
          <cell r="B7915" t="str">
            <v>SHT0000445</v>
          </cell>
          <cell r="C7915" t="str">
            <v>02.01.10.289A</v>
          </cell>
        </row>
        <row r="7916">
          <cell r="B7916" t="str">
            <v>DCL0000295</v>
          </cell>
          <cell r="C7916" t="str">
            <v>02.01.10.305</v>
          </cell>
        </row>
        <row r="7917">
          <cell r="B7917" t="str">
            <v>DCL0000296</v>
          </cell>
          <cell r="C7917" t="str">
            <v>02.01.10.306</v>
          </cell>
        </row>
        <row r="7918">
          <cell r="B7918" t="str">
            <v>RCA0000116</v>
          </cell>
          <cell r="C7918" t="str">
            <v>02.01.10.314</v>
          </cell>
        </row>
        <row r="7919">
          <cell r="B7919" t="str">
            <v>RCA0000117</v>
          </cell>
          <cell r="C7919" t="str">
            <v>02.01.10.315</v>
          </cell>
        </row>
        <row r="7920">
          <cell r="C7920" t="str">
            <v>02.01.10.319A</v>
          </cell>
        </row>
        <row r="7921">
          <cell r="B7921" t="str">
            <v>REM0002739</v>
          </cell>
          <cell r="C7921" t="str">
            <v>02.01.10.320</v>
          </cell>
        </row>
        <row r="7922">
          <cell r="B7922" t="str">
            <v>REM0002740</v>
          </cell>
          <cell r="C7922" t="str">
            <v>02.01.10.321</v>
          </cell>
        </row>
        <row r="7923">
          <cell r="B7923" t="str">
            <v>REM0002739</v>
          </cell>
          <cell r="C7923" t="str">
            <v>02.01.10.463</v>
          </cell>
        </row>
        <row r="7924">
          <cell r="B7924" t="str">
            <v>REM0002740</v>
          </cell>
          <cell r="C7924" t="str">
            <v>02.01.10.464</v>
          </cell>
        </row>
        <row r="7925">
          <cell r="B7925" t="str">
            <v>RCA0000078</v>
          </cell>
          <cell r="C7925" t="str">
            <v>02.01.10.343</v>
          </cell>
        </row>
        <row r="7926">
          <cell r="B7926" t="str">
            <v>REM0001182</v>
          </cell>
          <cell r="C7926" t="str">
            <v>02.01.10.495</v>
          </cell>
        </row>
        <row r="7927">
          <cell r="B7927" t="str">
            <v>REM0001179</v>
          </cell>
          <cell r="C7927" t="str">
            <v>02.01.10.496</v>
          </cell>
        </row>
        <row r="7928">
          <cell r="B7928" t="str">
            <v>RSM0000090</v>
          </cell>
          <cell r="C7928" t="str">
            <v>02.01.10.512</v>
          </cell>
        </row>
        <row r="7929">
          <cell r="B7929" t="str">
            <v>RSM0000090</v>
          </cell>
          <cell r="C7929" t="str">
            <v>02.01.01.123</v>
          </cell>
        </row>
        <row r="7930">
          <cell r="B7930" t="str">
            <v>REM0001992</v>
          </cell>
          <cell r="C7930" t="str">
            <v>02.01.10.518</v>
          </cell>
        </row>
        <row r="7931">
          <cell r="B7931" t="str">
            <v>RCA0000080</v>
          </cell>
          <cell r="C7931" t="str">
            <v>02.01.10.519</v>
          </cell>
        </row>
        <row r="7932">
          <cell r="B7932" t="str">
            <v>DCL0000304</v>
          </cell>
          <cell r="C7932" t="str">
            <v>02.01.10.523</v>
          </cell>
        </row>
        <row r="7933">
          <cell r="B7933" t="str">
            <v>DCL0000306</v>
          </cell>
          <cell r="C7933" t="str">
            <v>02.01.10.525</v>
          </cell>
        </row>
        <row r="7934">
          <cell r="B7934" t="str">
            <v>REM0001970</v>
          </cell>
          <cell r="C7934" t="str">
            <v>02.01.10.527</v>
          </cell>
        </row>
        <row r="7935">
          <cell r="B7935" t="str">
            <v>REM0001972</v>
          </cell>
          <cell r="C7935" t="str">
            <v>02.01.10.528</v>
          </cell>
        </row>
        <row r="7936">
          <cell r="B7936" t="str">
            <v>REM0001971</v>
          </cell>
          <cell r="C7936" t="str">
            <v>02.01.10.529</v>
          </cell>
        </row>
        <row r="7937">
          <cell r="B7937" t="str">
            <v>REM0001134</v>
          </cell>
          <cell r="C7937" t="str">
            <v>02.01.10.548</v>
          </cell>
        </row>
        <row r="7938">
          <cell r="B7938" t="str">
            <v>REM0001157</v>
          </cell>
          <cell r="C7938" t="str">
            <v>02.01.10.549</v>
          </cell>
        </row>
        <row r="7939">
          <cell r="B7939" t="str">
            <v>REM0002261</v>
          </cell>
          <cell r="C7939" t="str">
            <v>02.01.10.559</v>
          </cell>
        </row>
        <row r="7940">
          <cell r="B7940" t="str">
            <v>REM0002289</v>
          </cell>
          <cell r="C7940" t="str">
            <v>02.01.10.560</v>
          </cell>
        </row>
        <row r="7941">
          <cell r="B7941" t="str">
            <v>REM0002786</v>
          </cell>
          <cell r="C7941" t="str">
            <v>02.01.10.588</v>
          </cell>
        </row>
        <row r="7942">
          <cell r="B7942" t="str">
            <v>RSM0000247</v>
          </cell>
          <cell r="C7942" t="str">
            <v>02.01.10.605</v>
          </cell>
        </row>
        <row r="7943">
          <cell r="B7943" t="str">
            <v>REM0002741</v>
          </cell>
          <cell r="C7943" t="str">
            <v>02.01.10.614</v>
          </cell>
        </row>
        <row r="7944">
          <cell r="B7944" t="str">
            <v>SHT0000445</v>
          </cell>
          <cell r="C7944" t="str">
            <v>02.01.10.615</v>
          </cell>
        </row>
        <row r="7945">
          <cell r="B7945" t="str">
            <v>REM0001799</v>
          </cell>
          <cell r="C7945" t="str">
            <v>02.01.10.616</v>
          </cell>
        </row>
        <row r="7946">
          <cell r="B7946" t="str">
            <v>REM0000972</v>
          </cell>
          <cell r="C7946" t="str">
            <v>02.01.10.617</v>
          </cell>
        </row>
        <row r="7947">
          <cell r="B7947" t="str">
            <v>REM0001780</v>
          </cell>
          <cell r="C7947" t="str">
            <v>02.01.10.618</v>
          </cell>
        </row>
        <row r="7948">
          <cell r="C7948" t="str">
            <v>02.01.10.619</v>
          </cell>
        </row>
        <row r="7949">
          <cell r="B7949" t="str">
            <v>SHT0001879</v>
          </cell>
          <cell r="C7949" t="str">
            <v>02.01.10.620</v>
          </cell>
        </row>
        <row r="7950">
          <cell r="B7950" t="str">
            <v>SHT0001880</v>
          </cell>
          <cell r="C7950" t="str">
            <v>02.01.10.621</v>
          </cell>
        </row>
        <row r="7951">
          <cell r="B7951" t="str">
            <v>SHT0001882</v>
          </cell>
          <cell r="C7951" t="str">
            <v>02.01.10.622</v>
          </cell>
        </row>
        <row r="7952">
          <cell r="B7952" t="str">
            <v>SHT0000446</v>
          </cell>
          <cell r="C7952" t="str">
            <v>02.01.10.623</v>
          </cell>
        </row>
        <row r="7953">
          <cell r="B7953" t="str">
            <v>SHT0001658</v>
          </cell>
          <cell r="C7953" t="str">
            <v>02.01.10.624</v>
          </cell>
        </row>
        <row r="7954">
          <cell r="B7954" t="str">
            <v>SHT0001653</v>
          </cell>
          <cell r="C7954" t="str">
            <v>02.01.10.625</v>
          </cell>
        </row>
        <row r="7955">
          <cell r="B7955" t="str">
            <v>SHT0001911</v>
          </cell>
          <cell r="C7955" t="str">
            <v>02.01.10.629</v>
          </cell>
        </row>
        <row r="7956">
          <cell r="B7956" t="str">
            <v>SHT0001674</v>
          </cell>
          <cell r="C7956" t="str">
            <v>02.01.10.630</v>
          </cell>
        </row>
        <row r="7957">
          <cell r="B7957" t="str">
            <v>SHT0001675</v>
          </cell>
          <cell r="C7957" t="str">
            <v>02.01.10.631</v>
          </cell>
        </row>
        <row r="7958">
          <cell r="B7958" t="str">
            <v>REM0000784</v>
          </cell>
          <cell r="C7958" t="str">
            <v>02.01.10.632</v>
          </cell>
        </row>
        <row r="7959">
          <cell r="B7959" t="str">
            <v>REM0000813</v>
          </cell>
          <cell r="C7959" t="str">
            <v>02.01.10.633</v>
          </cell>
        </row>
        <row r="7960">
          <cell r="B7960" t="str">
            <v>REM0001171</v>
          </cell>
          <cell r="C7960" t="str">
            <v>02.01.10.634</v>
          </cell>
        </row>
        <row r="7961">
          <cell r="B7961" t="str">
            <v>REM0001172</v>
          </cell>
          <cell r="C7961" t="str">
            <v>02.01.10.635</v>
          </cell>
        </row>
        <row r="7962">
          <cell r="B7962" t="str">
            <v>DCL0000307</v>
          </cell>
          <cell r="C7962" t="str">
            <v>02.02.09.012</v>
          </cell>
        </row>
        <row r="7963">
          <cell r="B7963" t="str">
            <v>DCL0000308</v>
          </cell>
          <cell r="C7963" t="str">
            <v>02.02.11.001</v>
          </cell>
        </row>
        <row r="7964">
          <cell r="B7964" t="str">
            <v>DCL0000309</v>
          </cell>
          <cell r="C7964" t="str">
            <v>02.02.11.003</v>
          </cell>
        </row>
        <row r="7965">
          <cell r="B7965" t="str">
            <v>DCL0000310</v>
          </cell>
          <cell r="C7965" t="str">
            <v>02.02.11.016</v>
          </cell>
        </row>
        <row r="7966">
          <cell r="B7966" t="str">
            <v>DCL0000311</v>
          </cell>
          <cell r="C7966" t="str">
            <v>02.02.12.005</v>
          </cell>
        </row>
        <row r="7967">
          <cell r="B7967" t="str">
            <v>DCL0000312</v>
          </cell>
          <cell r="C7967" t="str">
            <v>02.02.12.010</v>
          </cell>
        </row>
        <row r="7968">
          <cell r="B7968" t="str">
            <v>DCL0000313</v>
          </cell>
          <cell r="C7968" t="str">
            <v>02.02.16.012</v>
          </cell>
        </row>
        <row r="7969">
          <cell r="B7969" t="str">
            <v>DCL0000314</v>
          </cell>
          <cell r="C7969" t="str">
            <v>02.02.16.013</v>
          </cell>
        </row>
        <row r="7970">
          <cell r="B7970" t="str">
            <v>DCL0000315</v>
          </cell>
          <cell r="C7970" t="str">
            <v>02.02.18.123</v>
          </cell>
        </row>
        <row r="7971">
          <cell r="B7971" t="str">
            <v>DCL0000316</v>
          </cell>
          <cell r="C7971" t="str">
            <v>02.02.18.128</v>
          </cell>
        </row>
        <row r="7972">
          <cell r="B7972" t="str">
            <v>DCL0000317</v>
          </cell>
          <cell r="C7972" t="str">
            <v>02.02.18.129</v>
          </cell>
        </row>
        <row r="7973">
          <cell r="B7973" t="str">
            <v>DCL0000318</v>
          </cell>
          <cell r="C7973" t="str">
            <v>02.02.18.130</v>
          </cell>
        </row>
        <row r="7974">
          <cell r="B7974" t="str">
            <v>DCL0000319</v>
          </cell>
          <cell r="C7974" t="str">
            <v>02.02.18.131</v>
          </cell>
        </row>
        <row r="7975">
          <cell r="B7975" t="str">
            <v>DCL0000320</v>
          </cell>
          <cell r="C7975" t="str">
            <v>02.02.18.132</v>
          </cell>
        </row>
        <row r="7976">
          <cell r="B7976" t="str">
            <v>DCL0000321</v>
          </cell>
          <cell r="C7976" t="str">
            <v>02.02.18.133</v>
          </cell>
        </row>
        <row r="7977">
          <cell r="B7977" t="str">
            <v>DCL0000322</v>
          </cell>
          <cell r="C7977" t="str">
            <v>02.02.20.004</v>
          </cell>
        </row>
        <row r="7978">
          <cell r="B7978" t="str">
            <v>DCL0000323</v>
          </cell>
          <cell r="C7978" t="str">
            <v>02.02.20.031</v>
          </cell>
        </row>
        <row r="7979">
          <cell r="B7979" t="str">
            <v>SLT0002276</v>
          </cell>
          <cell r="C7979" t="str">
            <v>02.02.20.041</v>
          </cell>
        </row>
        <row r="7980">
          <cell r="B7980" t="str">
            <v>DCL0000324</v>
          </cell>
          <cell r="C7980" t="str">
            <v>02.02.25.025</v>
          </cell>
        </row>
        <row r="7981">
          <cell r="B7981" t="str">
            <v>DCL0000325</v>
          </cell>
          <cell r="C7981" t="str">
            <v>02.02.25.028</v>
          </cell>
        </row>
        <row r="7982">
          <cell r="B7982" t="str">
            <v>DCL0000326</v>
          </cell>
          <cell r="C7982" t="str">
            <v>02.02.25.029</v>
          </cell>
        </row>
        <row r="7983">
          <cell r="B7983" t="str">
            <v>DCL0000327</v>
          </cell>
          <cell r="C7983" t="str">
            <v>02.02.25.030</v>
          </cell>
        </row>
        <row r="7984">
          <cell r="B7984" t="str">
            <v>DCL0000328</v>
          </cell>
          <cell r="C7984" t="str">
            <v>02.02.25.039</v>
          </cell>
        </row>
        <row r="7985">
          <cell r="B7985" t="str">
            <v>DCL0000329</v>
          </cell>
          <cell r="C7985" t="str">
            <v>02.02.25.040</v>
          </cell>
        </row>
        <row r="7986">
          <cell r="B7986" t="str">
            <v>DCL0000330</v>
          </cell>
          <cell r="C7986" t="str">
            <v>02.02.25.041</v>
          </cell>
        </row>
        <row r="7987">
          <cell r="B7987" t="str">
            <v>DCL0000331</v>
          </cell>
          <cell r="C7987" t="str">
            <v>02.02.25.042</v>
          </cell>
        </row>
        <row r="7988">
          <cell r="B7988" t="str">
            <v>DCL0000332</v>
          </cell>
          <cell r="C7988" t="str">
            <v>02.02.25.046</v>
          </cell>
        </row>
        <row r="7989">
          <cell r="B7989" t="str">
            <v>DCL0000333</v>
          </cell>
          <cell r="C7989" t="str">
            <v>02.02.25.049</v>
          </cell>
        </row>
        <row r="7990">
          <cell r="B7990" t="str">
            <v>DCL0000334</v>
          </cell>
          <cell r="C7990" t="str">
            <v>02.02.25.064</v>
          </cell>
        </row>
        <row r="7991">
          <cell r="B7991" t="str">
            <v>DCL0000335</v>
          </cell>
          <cell r="C7991" t="str">
            <v>02.02.25.065</v>
          </cell>
        </row>
        <row r="7992">
          <cell r="B7992" t="str">
            <v>DCL0000336</v>
          </cell>
          <cell r="C7992" t="str">
            <v>02.02.25.074</v>
          </cell>
        </row>
        <row r="7993">
          <cell r="B7993" t="str">
            <v>DCL0000337</v>
          </cell>
          <cell r="C7993" t="str">
            <v>02.02.25.078</v>
          </cell>
        </row>
        <row r="7994">
          <cell r="B7994" t="str">
            <v>DCL0000338</v>
          </cell>
          <cell r="C7994" t="str">
            <v>02.02.25.082</v>
          </cell>
        </row>
        <row r="7995">
          <cell r="B7995" t="str">
            <v>DCL0000339</v>
          </cell>
          <cell r="C7995" t="str">
            <v>02.02.25.083</v>
          </cell>
        </row>
        <row r="7996">
          <cell r="B7996" t="str">
            <v>DCL0000340</v>
          </cell>
          <cell r="C7996" t="str">
            <v>02.02.25.084</v>
          </cell>
        </row>
        <row r="7997">
          <cell r="B7997" t="str">
            <v>DCL0000341</v>
          </cell>
          <cell r="C7997" t="str">
            <v>02.02.25.085</v>
          </cell>
        </row>
        <row r="7998">
          <cell r="B7998" t="str">
            <v>DCL0000342</v>
          </cell>
          <cell r="C7998" t="str">
            <v>02.02.25.086</v>
          </cell>
        </row>
        <row r="7999">
          <cell r="B7999" t="str">
            <v>DCL0000343</v>
          </cell>
          <cell r="C7999" t="str">
            <v>02.02.25.087</v>
          </cell>
        </row>
        <row r="8000">
          <cell r="B8000" t="str">
            <v>DCL0000344</v>
          </cell>
          <cell r="C8000" t="str">
            <v>02.02.25.089</v>
          </cell>
        </row>
        <row r="8001">
          <cell r="B8001" t="str">
            <v>DCL0000345</v>
          </cell>
          <cell r="C8001" t="str">
            <v>02.02.25.090</v>
          </cell>
        </row>
        <row r="8002">
          <cell r="B8002" t="str">
            <v>DCL0000346</v>
          </cell>
          <cell r="C8002" t="str">
            <v>02.02.25.091</v>
          </cell>
        </row>
        <row r="8003">
          <cell r="B8003" t="str">
            <v>DCL0000347</v>
          </cell>
          <cell r="C8003" t="str">
            <v>02.02.25.092</v>
          </cell>
        </row>
        <row r="8004">
          <cell r="B8004" t="str">
            <v>DCL0000348</v>
          </cell>
          <cell r="C8004" t="str">
            <v>02.02.25.093</v>
          </cell>
        </row>
        <row r="8005">
          <cell r="B8005" t="str">
            <v>DCL0000349</v>
          </cell>
          <cell r="C8005" t="str">
            <v>02.02.25.094</v>
          </cell>
        </row>
        <row r="8006">
          <cell r="B8006" t="str">
            <v>DCL0000350</v>
          </cell>
          <cell r="C8006" t="str">
            <v>02.02.25.097</v>
          </cell>
        </row>
        <row r="8007">
          <cell r="B8007" t="str">
            <v>DCL0000351</v>
          </cell>
          <cell r="C8007" t="str">
            <v>02.02.25.101</v>
          </cell>
        </row>
        <row r="8008">
          <cell r="B8008" t="str">
            <v>DCL0000352</v>
          </cell>
          <cell r="C8008" t="str">
            <v>02.02.25.102</v>
          </cell>
        </row>
        <row r="8009">
          <cell r="B8009" t="str">
            <v>DCL0000353</v>
          </cell>
          <cell r="C8009" t="str">
            <v>02.02.25.106</v>
          </cell>
        </row>
        <row r="8010">
          <cell r="B8010" t="str">
            <v>DCL0000354</v>
          </cell>
          <cell r="C8010" t="str">
            <v>02.02.25.107</v>
          </cell>
        </row>
        <row r="8011">
          <cell r="B8011" t="str">
            <v>DCL0000355</v>
          </cell>
          <cell r="C8011" t="str">
            <v>02.02.25.109</v>
          </cell>
        </row>
        <row r="8012">
          <cell r="B8012" t="str">
            <v>DCL0000356</v>
          </cell>
          <cell r="C8012" t="str">
            <v>02.02.25.111</v>
          </cell>
        </row>
        <row r="8013">
          <cell r="B8013" t="str">
            <v>DCL0000357</v>
          </cell>
          <cell r="C8013" t="str">
            <v>02.02.25.112</v>
          </cell>
        </row>
        <row r="8014">
          <cell r="B8014" t="str">
            <v>DCL0000358</v>
          </cell>
          <cell r="C8014" t="str">
            <v>02.02.25.113</v>
          </cell>
        </row>
        <row r="8015">
          <cell r="B8015" t="str">
            <v>DCL0000359</v>
          </cell>
          <cell r="C8015" t="str">
            <v>02.02.25.114</v>
          </cell>
        </row>
        <row r="8016">
          <cell r="B8016" t="str">
            <v>DCL0000360</v>
          </cell>
          <cell r="C8016" t="str">
            <v>02.02.25.115</v>
          </cell>
        </row>
        <row r="8017">
          <cell r="B8017" t="str">
            <v>DCL0000361</v>
          </cell>
          <cell r="C8017" t="str">
            <v>02.02.25.116</v>
          </cell>
        </row>
        <row r="8018">
          <cell r="B8018" t="str">
            <v>DCL0000362</v>
          </cell>
          <cell r="C8018" t="str">
            <v>02.02.25.117</v>
          </cell>
        </row>
        <row r="8019">
          <cell r="B8019" t="str">
            <v>DCL0000363</v>
          </cell>
          <cell r="C8019" t="str">
            <v>02.02.27.017</v>
          </cell>
        </row>
        <row r="8020">
          <cell r="B8020" t="str">
            <v>DCL0000364</v>
          </cell>
          <cell r="C8020" t="str">
            <v>02.02.27.021</v>
          </cell>
        </row>
        <row r="8021">
          <cell r="B8021" t="str">
            <v>DCL0000365</v>
          </cell>
          <cell r="C8021" t="str">
            <v>02.02.27.026</v>
          </cell>
        </row>
        <row r="8022">
          <cell r="B8022" t="str">
            <v>DCL0000366</v>
          </cell>
          <cell r="C8022" t="str">
            <v>02.02.30.003</v>
          </cell>
        </row>
        <row r="8023">
          <cell r="B8023" t="str">
            <v>DCL0000367</v>
          </cell>
          <cell r="C8023" t="str">
            <v>02.02.30.004</v>
          </cell>
        </row>
        <row r="8024">
          <cell r="B8024" t="str">
            <v>DCL0000368</v>
          </cell>
          <cell r="C8024" t="str">
            <v>02.02.30.005</v>
          </cell>
        </row>
        <row r="8025">
          <cell r="B8025" t="str">
            <v>DCL0000369</v>
          </cell>
          <cell r="C8025" t="str">
            <v>02.02.30.006</v>
          </cell>
        </row>
        <row r="8026">
          <cell r="B8026" t="str">
            <v>DCL0000370</v>
          </cell>
          <cell r="C8026" t="str">
            <v>02.02.30.007</v>
          </cell>
        </row>
        <row r="8027">
          <cell r="B8027" t="str">
            <v>DCL0000371</v>
          </cell>
          <cell r="C8027" t="str">
            <v>02.02.30.009</v>
          </cell>
        </row>
        <row r="8028">
          <cell r="B8028" t="str">
            <v>DCL0000372</v>
          </cell>
          <cell r="C8028" t="str">
            <v>02.02.30.010</v>
          </cell>
        </row>
        <row r="8029">
          <cell r="B8029" t="str">
            <v>DCL0000373</v>
          </cell>
          <cell r="C8029" t="str">
            <v>02.02.30.011</v>
          </cell>
        </row>
        <row r="8030">
          <cell r="B8030" t="str">
            <v>DCL0000374</v>
          </cell>
          <cell r="C8030" t="str">
            <v>02.02.30.015</v>
          </cell>
        </row>
        <row r="8031">
          <cell r="B8031" t="str">
            <v>DCL0000375</v>
          </cell>
          <cell r="C8031" t="str">
            <v>02.02.30.017</v>
          </cell>
        </row>
        <row r="8032">
          <cell r="B8032" t="str">
            <v>REM0002671</v>
          </cell>
          <cell r="C8032" t="str">
            <v>02.02.38.001</v>
          </cell>
        </row>
        <row r="8033">
          <cell r="B8033" t="str">
            <v>REM0002670</v>
          </cell>
          <cell r="C8033" t="str">
            <v>02.02.38.002</v>
          </cell>
        </row>
        <row r="8034">
          <cell r="B8034" t="str">
            <v>SHT0002080</v>
          </cell>
          <cell r="C8034" t="str">
            <v>02.03.01.001</v>
          </cell>
        </row>
        <row r="8035">
          <cell r="B8035" t="str">
            <v>SHT0002086</v>
          </cell>
          <cell r="C8035" t="str">
            <v>02.03.01.039</v>
          </cell>
        </row>
        <row r="8036">
          <cell r="B8036" t="str">
            <v>SHT0002087</v>
          </cell>
          <cell r="C8036" t="str">
            <v>02.03.01.040</v>
          </cell>
        </row>
        <row r="8037">
          <cell r="B8037" t="str">
            <v>SHT0002083</v>
          </cell>
          <cell r="C8037" t="str">
            <v>02.03.01.041</v>
          </cell>
        </row>
        <row r="8038">
          <cell r="B8038" t="str">
            <v>SHT0002082</v>
          </cell>
          <cell r="C8038" t="str">
            <v>02.03.01.042</v>
          </cell>
        </row>
        <row r="8039">
          <cell r="B8039" t="str">
            <v>SHT0002081</v>
          </cell>
          <cell r="C8039" t="str">
            <v>02.03.01.043</v>
          </cell>
        </row>
        <row r="8040">
          <cell r="B8040" t="str">
            <v>SHT0002085</v>
          </cell>
          <cell r="C8040" t="str">
            <v>02.03.01.044</v>
          </cell>
        </row>
        <row r="8041">
          <cell r="B8041" t="str">
            <v>SHT0002084</v>
          </cell>
          <cell r="C8041" t="str">
            <v>02.03.01.045</v>
          </cell>
        </row>
        <row r="8042">
          <cell r="B8042" t="str">
            <v>SHT0002077</v>
          </cell>
          <cell r="C8042" t="str">
            <v>02.03.01.046</v>
          </cell>
        </row>
        <row r="8043">
          <cell r="B8043" t="str">
            <v>SHT0002078</v>
          </cell>
          <cell r="C8043" t="str">
            <v>02.03.01.047</v>
          </cell>
        </row>
        <row r="8044">
          <cell r="B8044" t="str">
            <v>SHT0002075</v>
          </cell>
          <cell r="C8044" t="str">
            <v>02.03.01.048</v>
          </cell>
        </row>
        <row r="8045">
          <cell r="B8045" t="str">
            <v>SHT0002076</v>
          </cell>
          <cell r="C8045" t="str">
            <v>02.03.01.049</v>
          </cell>
        </row>
        <row r="8046">
          <cell r="B8046" t="str">
            <v>SHT0002079</v>
          </cell>
          <cell r="C8046" t="str">
            <v>02.03.01.050</v>
          </cell>
        </row>
        <row r="8047">
          <cell r="B8047" t="str">
            <v>BFA0000697</v>
          </cell>
          <cell r="C8047" t="str">
            <v>02.03.03.010</v>
          </cell>
        </row>
        <row r="8048">
          <cell r="B8048" t="str">
            <v>SHT0002122</v>
          </cell>
          <cell r="C8048" t="str">
            <v>02.03.03.042</v>
          </cell>
        </row>
        <row r="8049">
          <cell r="B8049" t="str">
            <v>BFA0000698</v>
          </cell>
          <cell r="C8049" t="str">
            <v>02.03.03.045</v>
          </cell>
        </row>
        <row r="8050">
          <cell r="B8050" t="str">
            <v>SHT0002121</v>
          </cell>
          <cell r="C8050" t="str">
            <v>02.03.03.097</v>
          </cell>
        </row>
        <row r="8051">
          <cell r="B8051" t="str">
            <v>BFA0000701</v>
          </cell>
          <cell r="C8051" t="str">
            <v>02.03.03.105</v>
          </cell>
        </row>
        <row r="8052">
          <cell r="B8052" t="str">
            <v>SHT0002072</v>
          </cell>
          <cell r="C8052" t="str">
            <v>02.03.03.114</v>
          </cell>
        </row>
        <row r="8053">
          <cell r="B8053" t="str">
            <v>SHT0002073</v>
          </cell>
          <cell r="C8053" t="str">
            <v>02.03.03.115</v>
          </cell>
        </row>
        <row r="8054">
          <cell r="B8054" t="str">
            <v>BFA0000700</v>
          </cell>
          <cell r="C8054" t="str">
            <v>02.03.03.123</v>
          </cell>
        </row>
        <row r="8055">
          <cell r="B8055" t="str">
            <v>SLT0002219</v>
          </cell>
          <cell r="C8055" t="str">
            <v>02.03.04.002</v>
          </cell>
        </row>
        <row r="8056">
          <cell r="B8056" t="str">
            <v>SLT0002218</v>
          </cell>
          <cell r="C8056" t="str">
            <v>02.03.04.003</v>
          </cell>
        </row>
        <row r="8057">
          <cell r="B8057" t="str">
            <v>BSP0000081</v>
          </cell>
          <cell r="C8057" t="str">
            <v>02.03.04.020</v>
          </cell>
        </row>
        <row r="8058">
          <cell r="B8058" t="str">
            <v>BSP0000082</v>
          </cell>
          <cell r="C8058" t="str">
            <v>02.03.04.021</v>
          </cell>
        </row>
        <row r="8059">
          <cell r="B8059" t="str">
            <v>SLT0002220</v>
          </cell>
          <cell r="C8059" t="str">
            <v>02.03.04.024</v>
          </cell>
        </row>
        <row r="8060">
          <cell r="B8060" t="str">
            <v>DCL0000376</v>
          </cell>
          <cell r="C8060" t="str">
            <v>02.03.05.001</v>
          </cell>
        </row>
        <row r="8061">
          <cell r="B8061" t="str">
            <v>DCL0000377</v>
          </cell>
          <cell r="C8061" t="str">
            <v>02.03.05.003</v>
          </cell>
        </row>
        <row r="8062">
          <cell r="B8062" t="str">
            <v>DCL0000378</v>
          </cell>
          <cell r="C8062" t="str">
            <v>02.03.05.004</v>
          </cell>
        </row>
        <row r="8063">
          <cell r="B8063" t="str">
            <v>DCL0000379</v>
          </cell>
          <cell r="C8063" t="str">
            <v>02.03.05.006</v>
          </cell>
        </row>
        <row r="8064">
          <cell r="B8064" t="str">
            <v>DCL0000380</v>
          </cell>
          <cell r="C8064" t="str">
            <v>02.03.05.007</v>
          </cell>
        </row>
        <row r="8065">
          <cell r="B8065" t="str">
            <v>DCL0000381</v>
          </cell>
          <cell r="C8065" t="str">
            <v>02.03.05.008</v>
          </cell>
        </row>
        <row r="8066">
          <cell r="B8066" t="str">
            <v>DCL0000382</v>
          </cell>
          <cell r="C8066" t="str">
            <v>02.03.05.009</v>
          </cell>
        </row>
        <row r="8067">
          <cell r="B8067" t="str">
            <v>DCL0000383</v>
          </cell>
          <cell r="C8067" t="str">
            <v>02.03.05.011</v>
          </cell>
        </row>
        <row r="8068">
          <cell r="B8068" t="str">
            <v>DCL0000384</v>
          </cell>
          <cell r="C8068" t="str">
            <v>02.03.05.016</v>
          </cell>
        </row>
        <row r="8069">
          <cell r="B8069" t="str">
            <v>SLT0002229</v>
          </cell>
          <cell r="C8069" t="str">
            <v>02.03.05.020</v>
          </cell>
        </row>
        <row r="8070">
          <cell r="B8070" t="str">
            <v>DCL0000385</v>
          </cell>
          <cell r="C8070" t="str">
            <v>02.03.05.023</v>
          </cell>
        </row>
        <row r="8071">
          <cell r="B8071" t="str">
            <v>DCL0000386</v>
          </cell>
          <cell r="C8071" t="str">
            <v>02.03.05.024</v>
          </cell>
        </row>
        <row r="8072">
          <cell r="B8072" t="str">
            <v>BCL0000038</v>
          </cell>
          <cell r="C8072" t="str">
            <v>02.03.05.025</v>
          </cell>
        </row>
        <row r="8073">
          <cell r="B8073" t="str">
            <v>BFA0000596</v>
          </cell>
          <cell r="C8073" t="str">
            <v>02.03.05.030</v>
          </cell>
        </row>
        <row r="8074">
          <cell r="B8074" t="str">
            <v>BSP0000083</v>
          </cell>
          <cell r="C8074" t="str">
            <v>02.03.05.033</v>
          </cell>
        </row>
        <row r="8075">
          <cell r="B8075" t="str">
            <v>SLT0002223</v>
          </cell>
          <cell r="C8075" t="str">
            <v>02.03.05.048</v>
          </cell>
        </row>
        <row r="8076">
          <cell r="B8076" t="str">
            <v>SLT0002222</v>
          </cell>
          <cell r="C8076" t="str">
            <v>02.03.05.065</v>
          </cell>
        </row>
        <row r="8077">
          <cell r="B8077" t="str">
            <v>DCL0000387</v>
          </cell>
          <cell r="C8077" t="str">
            <v>02.03.05.068</v>
          </cell>
        </row>
        <row r="8078">
          <cell r="B8078" t="str">
            <v>SLT0002221</v>
          </cell>
          <cell r="C8078" t="str">
            <v>02.03.05.082</v>
          </cell>
        </row>
        <row r="8079">
          <cell r="B8079" t="str">
            <v>SLT0002227</v>
          </cell>
          <cell r="C8079" t="str">
            <v>02.03.05.083</v>
          </cell>
        </row>
        <row r="8080">
          <cell r="B8080" t="str">
            <v>SLT0002228</v>
          </cell>
          <cell r="C8080" t="str">
            <v>02.03.05.087</v>
          </cell>
        </row>
        <row r="8081">
          <cell r="B8081" t="str">
            <v>SLT0002226</v>
          </cell>
          <cell r="C8081" t="str">
            <v>02.03.05.091A</v>
          </cell>
        </row>
        <row r="8082">
          <cell r="B8082" t="str">
            <v>SLT0002224</v>
          </cell>
          <cell r="C8082" t="str">
            <v>02.03.05.092A</v>
          </cell>
        </row>
        <row r="8083">
          <cell r="B8083" t="str">
            <v>SLT0002225</v>
          </cell>
          <cell r="C8083" t="str">
            <v>02.03.05.093A</v>
          </cell>
        </row>
        <row r="8084">
          <cell r="B8084" t="str">
            <v>BSP0000085</v>
          </cell>
          <cell r="C8084" t="str">
            <v>02.03.05.105</v>
          </cell>
        </row>
        <row r="8085">
          <cell r="B8085" t="str">
            <v>BSP0000084</v>
          </cell>
          <cell r="C8085" t="str">
            <v>02.03.05.106</v>
          </cell>
        </row>
        <row r="8086">
          <cell r="B8086" t="str">
            <v>DCL0000388</v>
          </cell>
          <cell r="C8086" t="str">
            <v>02.03.06.009</v>
          </cell>
        </row>
        <row r="8087">
          <cell r="B8087" t="str">
            <v>BFA0000703</v>
          </cell>
          <cell r="C8087" t="str">
            <v>02.03.06.010</v>
          </cell>
        </row>
        <row r="8088">
          <cell r="B8088" t="str">
            <v>BFA0000595</v>
          </cell>
          <cell r="C8088" t="str">
            <v>02.03.06.024</v>
          </cell>
        </row>
        <row r="8089">
          <cell r="B8089" t="str">
            <v>BFA0000695</v>
          </cell>
          <cell r="C8089" t="str">
            <v>02.03.07.011</v>
          </cell>
        </row>
        <row r="8090">
          <cell r="B8090" t="str">
            <v>SHT0002116</v>
          </cell>
          <cell r="C8090" t="str">
            <v>02.03.07.019</v>
          </cell>
        </row>
        <row r="8091">
          <cell r="B8091" t="str">
            <v>DCL0000389</v>
          </cell>
          <cell r="C8091" t="str">
            <v>02.03.07.053</v>
          </cell>
        </row>
        <row r="8092">
          <cell r="B8092" t="str">
            <v>DCL0000390</v>
          </cell>
          <cell r="C8092" t="str">
            <v>02.03.07.054</v>
          </cell>
        </row>
        <row r="8093">
          <cell r="B8093" t="str">
            <v>BFA0000696</v>
          </cell>
          <cell r="C8093" t="str">
            <v>02.03.07.059</v>
          </cell>
        </row>
        <row r="8094">
          <cell r="B8094" t="str">
            <v>TWT0000074</v>
          </cell>
          <cell r="C8094" t="str">
            <v>02.03.07.107</v>
          </cell>
        </row>
        <row r="8095">
          <cell r="B8095" t="str">
            <v>SLT0002277</v>
          </cell>
          <cell r="C8095" t="str">
            <v>02.03.07.115</v>
          </cell>
        </row>
        <row r="8096">
          <cell r="B8096" t="str">
            <v>SHT0002115</v>
          </cell>
          <cell r="C8096" t="str">
            <v>02.03.07.120A</v>
          </cell>
        </row>
        <row r="8097">
          <cell r="C8097" t="str">
            <v>02.03.07.123</v>
          </cell>
        </row>
        <row r="8098">
          <cell r="B8098" t="str">
            <v>SHT0002110</v>
          </cell>
          <cell r="C8098" t="str">
            <v>02.03.27.055</v>
          </cell>
        </row>
        <row r="8099">
          <cell r="B8099" t="str">
            <v>SHT0002114</v>
          </cell>
          <cell r="C8099" t="str">
            <v>02.03.07.149</v>
          </cell>
        </row>
        <row r="8100">
          <cell r="B8100" t="str">
            <v>SHT0002113</v>
          </cell>
          <cell r="C8100" t="str">
            <v>02.03.07.157</v>
          </cell>
        </row>
        <row r="8101">
          <cell r="B8101" t="str">
            <v>SHT0002111</v>
          </cell>
          <cell r="C8101" t="str">
            <v>02.03.07.165</v>
          </cell>
        </row>
        <row r="8102">
          <cell r="B8102" t="str">
            <v>SHT0002118</v>
          </cell>
          <cell r="C8102" t="str">
            <v>02.03.07.190</v>
          </cell>
        </row>
        <row r="8103">
          <cell r="B8103" t="str">
            <v>DCL0000391</v>
          </cell>
          <cell r="C8103" t="str">
            <v>02.03.07.200</v>
          </cell>
        </row>
        <row r="8104">
          <cell r="B8104" t="str">
            <v>SHT0002117</v>
          </cell>
          <cell r="C8104" t="str">
            <v>02.03.07.201</v>
          </cell>
        </row>
        <row r="8105">
          <cell r="B8105" t="str">
            <v>DCL0000392</v>
          </cell>
          <cell r="C8105" t="str">
            <v>02.03.07.203</v>
          </cell>
        </row>
        <row r="8106">
          <cell r="B8106" t="str">
            <v>SHT0002112</v>
          </cell>
          <cell r="C8106" t="str">
            <v>02.03.07.210</v>
          </cell>
        </row>
        <row r="8107">
          <cell r="B8107" t="str">
            <v>BPC0000067</v>
          </cell>
          <cell r="C8107" t="str">
            <v>02.03.07.213</v>
          </cell>
        </row>
        <row r="8108">
          <cell r="C8108" t="str">
            <v>02.03.07.215</v>
          </cell>
        </row>
        <row r="8109">
          <cell r="B8109" t="str">
            <v>SHT0002178</v>
          </cell>
          <cell r="C8109" t="str">
            <v>02.03.07.216</v>
          </cell>
        </row>
        <row r="8110">
          <cell r="B8110" t="str">
            <v>TWT0000001</v>
          </cell>
          <cell r="C8110" t="str">
            <v>02.03.07.228</v>
          </cell>
        </row>
        <row r="8111">
          <cell r="B8111" t="str">
            <v>TST0001699</v>
          </cell>
          <cell r="C8111" t="str">
            <v>02.03.08.027</v>
          </cell>
        </row>
        <row r="8112">
          <cell r="B8112" t="str">
            <v>TST0001700</v>
          </cell>
          <cell r="C8112" t="str">
            <v>02.03.08.027B</v>
          </cell>
        </row>
        <row r="8113">
          <cell r="B8113" t="str">
            <v>BFA0000159</v>
          </cell>
          <cell r="C8113" t="str">
            <v>02.03.08.100</v>
          </cell>
        </row>
        <row r="8114">
          <cell r="B8114" t="str">
            <v>BFA0000160</v>
          </cell>
          <cell r="C8114" t="str">
            <v>02.03.08.101</v>
          </cell>
        </row>
        <row r="8115">
          <cell r="B8115" t="str">
            <v>BFA0000659</v>
          </cell>
          <cell r="C8115" t="str">
            <v>02.03.08.102</v>
          </cell>
        </row>
        <row r="8116">
          <cell r="B8116" t="str">
            <v>BFA0000658</v>
          </cell>
          <cell r="C8116" t="str">
            <v>02.03.08.105</v>
          </cell>
        </row>
        <row r="8117">
          <cell r="B8117" t="str">
            <v>BFA0000657</v>
          </cell>
          <cell r="C8117" t="str">
            <v>02.03.08.106</v>
          </cell>
        </row>
        <row r="8118">
          <cell r="B8118" t="str">
            <v>BFA0000656</v>
          </cell>
          <cell r="C8118" t="str">
            <v>02.03.08.107</v>
          </cell>
        </row>
        <row r="8119">
          <cell r="B8119" t="str">
            <v>BFA0000655</v>
          </cell>
          <cell r="C8119" t="str">
            <v>02.03.08.109</v>
          </cell>
        </row>
        <row r="8120">
          <cell r="B8120" t="str">
            <v>BFA0000654</v>
          </cell>
          <cell r="C8120" t="str">
            <v>02.03.08.110</v>
          </cell>
        </row>
        <row r="8121">
          <cell r="B8121" t="str">
            <v>BFA0000653</v>
          </cell>
          <cell r="C8121" t="str">
            <v>02.03.08.111</v>
          </cell>
        </row>
        <row r="8122">
          <cell r="B8122" t="str">
            <v>BFA0000652</v>
          </cell>
          <cell r="C8122" t="str">
            <v>02.03.08.112</v>
          </cell>
        </row>
        <row r="8123">
          <cell r="B8123" t="str">
            <v>BFA0000651</v>
          </cell>
          <cell r="C8123" t="str">
            <v>02.03.08.113</v>
          </cell>
        </row>
        <row r="8124">
          <cell r="B8124" t="str">
            <v>BFA0000650</v>
          </cell>
          <cell r="C8124" t="str">
            <v>02.03.08.114</v>
          </cell>
        </row>
        <row r="8125">
          <cell r="B8125" t="str">
            <v>BFA0000622</v>
          </cell>
          <cell r="C8125" t="str">
            <v>02.03.08.117</v>
          </cell>
        </row>
        <row r="8126">
          <cell r="B8126" t="str">
            <v>BFA0000621</v>
          </cell>
          <cell r="C8126" t="str">
            <v>02.03.08.119</v>
          </cell>
        </row>
        <row r="8127">
          <cell r="B8127" t="str">
            <v>BFA0000620</v>
          </cell>
          <cell r="C8127" t="str">
            <v>02.03.08.121</v>
          </cell>
        </row>
        <row r="8128">
          <cell r="B8128" t="str">
            <v>BFA0000619</v>
          </cell>
          <cell r="C8128" t="str">
            <v>02.03.08.122</v>
          </cell>
        </row>
        <row r="8129">
          <cell r="B8129" t="str">
            <v>BFA0000618</v>
          </cell>
          <cell r="C8129" t="str">
            <v>02.03.08.124</v>
          </cell>
        </row>
        <row r="8130">
          <cell r="B8130" t="str">
            <v>TST0001701</v>
          </cell>
          <cell r="C8130" t="str">
            <v>02.03.08.126</v>
          </cell>
        </row>
        <row r="8131">
          <cell r="B8131" t="str">
            <v>BFA0000617</v>
          </cell>
          <cell r="C8131" t="str">
            <v>02.03.08.127</v>
          </cell>
        </row>
        <row r="8132">
          <cell r="B8132" t="str">
            <v>TST0001702</v>
          </cell>
          <cell r="C8132" t="str">
            <v>02.03.08.128</v>
          </cell>
        </row>
        <row r="8133">
          <cell r="B8133" t="str">
            <v>BFA0000624</v>
          </cell>
          <cell r="C8133" t="str">
            <v>02.03.08.130</v>
          </cell>
        </row>
        <row r="8134">
          <cell r="B8134" t="str">
            <v>BFA0000623</v>
          </cell>
          <cell r="C8134" t="str">
            <v>02.03.08.131</v>
          </cell>
        </row>
        <row r="8135">
          <cell r="B8135" t="str">
            <v>BFA0000615</v>
          </cell>
          <cell r="C8135" t="str">
            <v>02.03.08.135</v>
          </cell>
        </row>
        <row r="8136">
          <cell r="B8136" t="str">
            <v>TST0001703</v>
          </cell>
          <cell r="C8136" t="str">
            <v>02.03.08.136</v>
          </cell>
        </row>
        <row r="8137">
          <cell r="B8137" t="str">
            <v>BFA0000614</v>
          </cell>
          <cell r="C8137" t="str">
            <v>02.03.08.138</v>
          </cell>
        </row>
        <row r="8138">
          <cell r="B8138" t="str">
            <v>TST0001704</v>
          </cell>
          <cell r="C8138" t="str">
            <v>02.03.08.139</v>
          </cell>
        </row>
        <row r="8139">
          <cell r="B8139" t="str">
            <v>BFA0000613</v>
          </cell>
          <cell r="C8139" t="str">
            <v>02.03.08.140</v>
          </cell>
        </row>
        <row r="8140">
          <cell r="B8140" t="str">
            <v>BFA0000612</v>
          </cell>
          <cell r="C8140" t="str">
            <v>02.03.08.144</v>
          </cell>
        </row>
        <row r="8141">
          <cell r="B8141" t="str">
            <v>BFA0000616</v>
          </cell>
          <cell r="C8141" t="str">
            <v>02.03.08.146</v>
          </cell>
        </row>
        <row r="8142">
          <cell r="B8142" t="str">
            <v>BFA0000609</v>
          </cell>
          <cell r="C8142" t="str">
            <v>02.03.08.170</v>
          </cell>
        </row>
        <row r="8143">
          <cell r="B8143" t="str">
            <v>BFA0000610</v>
          </cell>
          <cell r="C8143" t="str">
            <v>02.03.08.171</v>
          </cell>
        </row>
        <row r="8144">
          <cell r="B8144" t="str">
            <v>BFA0000637</v>
          </cell>
          <cell r="C8144" t="str">
            <v>02.03.08.180</v>
          </cell>
        </row>
        <row r="8145">
          <cell r="B8145" t="str">
            <v>BFA0000636</v>
          </cell>
          <cell r="C8145" t="str">
            <v>02.03.08.180A</v>
          </cell>
        </row>
        <row r="8146">
          <cell r="B8146" t="str">
            <v>BFA0000633</v>
          </cell>
          <cell r="C8146" t="str">
            <v>02.03.08.183</v>
          </cell>
        </row>
        <row r="8147">
          <cell r="B8147" t="str">
            <v>BFA0000635</v>
          </cell>
          <cell r="C8147" t="str">
            <v>02.03.08.185</v>
          </cell>
        </row>
        <row r="8148">
          <cell r="B8148" t="str">
            <v>BFA0000634</v>
          </cell>
          <cell r="C8148" t="str">
            <v>02.03.08.185A</v>
          </cell>
        </row>
        <row r="8149">
          <cell r="B8149" t="str">
            <v>BFA0000660</v>
          </cell>
          <cell r="C8149" t="str">
            <v>02.03.08.239</v>
          </cell>
        </row>
        <row r="8150">
          <cell r="B8150" t="str">
            <v>BFA0000611</v>
          </cell>
          <cell r="C8150" t="str">
            <v>02.03.08.240</v>
          </cell>
        </row>
        <row r="8151">
          <cell r="B8151" t="str">
            <v>BFA0000640</v>
          </cell>
          <cell r="C8151" t="str">
            <v>02.03.08.248</v>
          </cell>
        </row>
        <row r="8152">
          <cell r="B8152" t="str">
            <v>BFA0000639</v>
          </cell>
          <cell r="C8152" t="str">
            <v>02.03.08.249</v>
          </cell>
        </row>
        <row r="8153">
          <cell r="B8153" t="str">
            <v>BFA0000638</v>
          </cell>
          <cell r="C8153" t="str">
            <v>02.03.08.250</v>
          </cell>
        </row>
        <row r="8154">
          <cell r="B8154" t="str">
            <v>TST0001705</v>
          </cell>
          <cell r="C8154" t="str">
            <v>02.03.08.254</v>
          </cell>
        </row>
        <row r="8155">
          <cell r="B8155" t="str">
            <v>BFA0000664</v>
          </cell>
          <cell r="C8155" t="str">
            <v>02.03.08.279</v>
          </cell>
        </row>
        <row r="8156">
          <cell r="B8156" t="str">
            <v>BFA0000663</v>
          </cell>
          <cell r="C8156" t="str">
            <v>02.03.08.285</v>
          </cell>
        </row>
        <row r="8157">
          <cell r="B8157" t="str">
            <v>BFA0000630</v>
          </cell>
          <cell r="C8157" t="str">
            <v>02.03.08.287</v>
          </cell>
        </row>
        <row r="8158">
          <cell r="B8158" t="str">
            <v>TST0001706</v>
          </cell>
          <cell r="C8158" t="str">
            <v>02.03.08.292</v>
          </cell>
        </row>
        <row r="8159">
          <cell r="B8159" t="str">
            <v>BFA0000629</v>
          </cell>
          <cell r="C8159" t="str">
            <v>02.03.08.321</v>
          </cell>
        </row>
        <row r="8160">
          <cell r="B8160" t="str">
            <v>BFA0000661</v>
          </cell>
          <cell r="C8160" t="str">
            <v>02.03.08.351</v>
          </cell>
        </row>
        <row r="8161">
          <cell r="B8161" t="str">
            <v>BFA0000665</v>
          </cell>
          <cell r="C8161" t="str">
            <v>02.03.08.357</v>
          </cell>
        </row>
        <row r="8162">
          <cell r="B8162" t="str">
            <v>TST0001707</v>
          </cell>
          <cell r="C8162" t="str">
            <v>02.03.08.359</v>
          </cell>
        </row>
        <row r="8163">
          <cell r="B8163" t="str">
            <v>BFA0000631</v>
          </cell>
          <cell r="C8163" t="str">
            <v>02.03.08.364</v>
          </cell>
        </row>
        <row r="8164">
          <cell r="B8164" t="str">
            <v>BFA0000627</v>
          </cell>
          <cell r="C8164" t="str">
            <v>02.03.08.368</v>
          </cell>
        </row>
        <row r="8165">
          <cell r="B8165" t="str">
            <v>BFA0000628</v>
          </cell>
          <cell r="C8165" t="str">
            <v>02.03.08.371</v>
          </cell>
        </row>
        <row r="8166">
          <cell r="B8166" t="str">
            <v>BFA0000626</v>
          </cell>
          <cell r="C8166" t="str">
            <v>02.03.08.378</v>
          </cell>
        </row>
        <row r="8167">
          <cell r="B8167" t="str">
            <v>BFA0000662</v>
          </cell>
          <cell r="C8167" t="str">
            <v>02.03.08.385</v>
          </cell>
        </row>
        <row r="8168">
          <cell r="B8168" t="str">
            <v>BFA0000625</v>
          </cell>
          <cell r="C8168" t="str">
            <v>02.03.08.397</v>
          </cell>
        </row>
        <row r="8169">
          <cell r="B8169" t="str">
            <v>TST0001708</v>
          </cell>
          <cell r="C8169" t="str">
            <v>02.03.08.404</v>
          </cell>
        </row>
        <row r="8170">
          <cell r="B8170" t="str">
            <v>BFA0000645</v>
          </cell>
          <cell r="C8170" t="str">
            <v>02.03.08.441</v>
          </cell>
        </row>
        <row r="8171">
          <cell r="B8171" t="str">
            <v>TST0001709</v>
          </cell>
          <cell r="C8171" t="str">
            <v>02.03.08.460</v>
          </cell>
        </row>
        <row r="8172">
          <cell r="B8172" t="str">
            <v>TST0001710</v>
          </cell>
          <cell r="C8172" t="str">
            <v>02.03.08.461</v>
          </cell>
        </row>
        <row r="8173">
          <cell r="B8173" t="str">
            <v>BFA0000601</v>
          </cell>
          <cell r="C8173" t="str">
            <v>02.03.08.477</v>
          </cell>
        </row>
        <row r="8174">
          <cell r="B8174" t="str">
            <v>BFA0000600</v>
          </cell>
          <cell r="C8174" t="str">
            <v>02.03.08.479</v>
          </cell>
        </row>
        <row r="8175">
          <cell r="B8175" t="str">
            <v>TST0001711</v>
          </cell>
          <cell r="C8175" t="str">
            <v>02.03.08.480</v>
          </cell>
        </row>
        <row r="8176">
          <cell r="B8176" t="str">
            <v>BFA0000598</v>
          </cell>
          <cell r="C8176" t="str">
            <v>02.03.08.499</v>
          </cell>
        </row>
        <row r="8177">
          <cell r="B8177" t="str">
            <v>TST0001712</v>
          </cell>
          <cell r="C8177" t="str">
            <v>02.03.08.505</v>
          </cell>
        </row>
        <row r="8178">
          <cell r="B8178" t="str">
            <v>BFA0000606</v>
          </cell>
          <cell r="C8178" t="str">
            <v>02.03.08.506</v>
          </cell>
        </row>
        <row r="8179">
          <cell r="B8179" t="str">
            <v>BSP0000086</v>
          </cell>
          <cell r="C8179" t="str">
            <v>02.03.08.516</v>
          </cell>
        </row>
        <row r="8180">
          <cell r="B8180" t="str">
            <v>BFA0000599</v>
          </cell>
          <cell r="C8180" t="str">
            <v>02.03.08.527</v>
          </cell>
        </row>
        <row r="8181">
          <cell r="B8181" t="str">
            <v>BSP0000087</v>
          </cell>
          <cell r="C8181" t="str">
            <v>02.03.08.532</v>
          </cell>
        </row>
        <row r="8182">
          <cell r="B8182" t="str">
            <v>BFA0000649</v>
          </cell>
          <cell r="C8182" t="str">
            <v>02.03.08.536</v>
          </cell>
        </row>
        <row r="8183">
          <cell r="B8183" t="str">
            <v>BFA0000648</v>
          </cell>
          <cell r="C8183" t="str">
            <v>02.03.08.551</v>
          </cell>
        </row>
        <row r="8184">
          <cell r="B8184" t="str">
            <v>BFA0000646</v>
          </cell>
          <cell r="C8184" t="str">
            <v>02.03.08.552</v>
          </cell>
        </row>
        <row r="8185">
          <cell r="B8185" t="str">
            <v>BFA0000632</v>
          </cell>
          <cell r="C8185" t="str">
            <v>02.03.08.555</v>
          </cell>
        </row>
        <row r="8186">
          <cell r="B8186" t="str">
            <v>BFA0000604</v>
          </cell>
          <cell r="C8186" t="str">
            <v>02.03.08.559</v>
          </cell>
        </row>
        <row r="8187">
          <cell r="B8187" t="str">
            <v>BFA0000605</v>
          </cell>
          <cell r="C8187" t="str">
            <v>02.03.08.560</v>
          </cell>
        </row>
        <row r="8188">
          <cell r="B8188" t="str">
            <v>BFA0000647</v>
          </cell>
          <cell r="C8188" t="str">
            <v>02.03.08.561</v>
          </cell>
        </row>
        <row r="8189">
          <cell r="B8189" t="str">
            <v>BFA0000643</v>
          </cell>
          <cell r="C8189" t="str">
            <v>02.03.08.562</v>
          </cell>
        </row>
        <row r="8190">
          <cell r="B8190" t="str">
            <v>BFA0000603</v>
          </cell>
          <cell r="C8190" t="str">
            <v>02.03.08.563</v>
          </cell>
        </row>
        <row r="8191">
          <cell r="B8191" t="str">
            <v>BFA0000608</v>
          </cell>
          <cell r="C8191" t="str">
            <v>02.03.08.564</v>
          </cell>
        </row>
        <row r="8192">
          <cell r="B8192" t="str">
            <v>BFA0000602</v>
          </cell>
          <cell r="C8192" t="str">
            <v>02.03.08.565</v>
          </cell>
        </row>
        <row r="8193">
          <cell r="B8193" t="str">
            <v>BFA0000644</v>
          </cell>
          <cell r="C8193" t="str">
            <v>02.03.08.566</v>
          </cell>
        </row>
        <row r="8194">
          <cell r="B8194" t="str">
            <v>BFA0000607</v>
          </cell>
          <cell r="C8194" t="str">
            <v>02.03.08.572</v>
          </cell>
        </row>
        <row r="8195">
          <cell r="B8195" t="str">
            <v>TST0001713</v>
          </cell>
          <cell r="C8195" t="str">
            <v>02.03.08.574</v>
          </cell>
        </row>
        <row r="8196">
          <cell r="B8196" t="str">
            <v>SCS0005963</v>
          </cell>
          <cell r="C8196" t="str">
            <v>02.03.09.015A</v>
          </cell>
        </row>
        <row r="8197">
          <cell r="B8197" t="str">
            <v>SCS0005964</v>
          </cell>
          <cell r="C8197" t="str">
            <v>02.03.09.016A</v>
          </cell>
        </row>
        <row r="8198">
          <cell r="B8198" t="str">
            <v>SHT0001408</v>
          </cell>
          <cell r="C8198" t="str">
            <v>02.03.09.018</v>
          </cell>
        </row>
        <row r="8199">
          <cell r="B8199" t="str">
            <v>DCL0000393</v>
          </cell>
          <cell r="C8199" t="str">
            <v>02.03.09.035</v>
          </cell>
        </row>
        <row r="8200">
          <cell r="B8200" t="str">
            <v>BFA0000366</v>
          </cell>
          <cell r="C8200" t="str">
            <v>02.03.09.044</v>
          </cell>
        </row>
        <row r="8201">
          <cell r="B8201" t="str">
            <v>BSP0000094</v>
          </cell>
          <cell r="C8201" t="str">
            <v>02.03.09.063</v>
          </cell>
        </row>
        <row r="8202">
          <cell r="B8202" t="str">
            <v>BFA0000707</v>
          </cell>
          <cell r="C8202" t="str">
            <v>02.03.09.069</v>
          </cell>
        </row>
        <row r="8203">
          <cell r="B8203" t="str">
            <v>BFA0000708</v>
          </cell>
          <cell r="C8203" t="str">
            <v>02.03.09.082</v>
          </cell>
        </row>
        <row r="8204">
          <cell r="B8204" t="str">
            <v>DCL0000394</v>
          </cell>
          <cell r="C8204" t="str">
            <v>02.03.09.083</v>
          </cell>
        </row>
        <row r="8205">
          <cell r="B8205" t="str">
            <v>DCL0000395</v>
          </cell>
          <cell r="C8205" t="str">
            <v>02.03.09.084</v>
          </cell>
        </row>
        <row r="8206">
          <cell r="B8206" t="str">
            <v>SCS0005965</v>
          </cell>
          <cell r="C8206" t="str">
            <v>02.03.09.085</v>
          </cell>
        </row>
        <row r="8207">
          <cell r="B8207" t="str">
            <v>DCL0000396</v>
          </cell>
          <cell r="C8207" t="str">
            <v>02.03.09.086</v>
          </cell>
        </row>
        <row r="8208">
          <cell r="B8208" t="str">
            <v>SHT0002090</v>
          </cell>
          <cell r="C8208" t="str">
            <v>02.03.10.008</v>
          </cell>
        </row>
        <row r="8209">
          <cell r="B8209" t="str">
            <v>SHT0002093</v>
          </cell>
          <cell r="C8209" t="str">
            <v>02.03.10.010</v>
          </cell>
        </row>
        <row r="8210">
          <cell r="B8210" t="str">
            <v>SHT0002089</v>
          </cell>
          <cell r="C8210" t="str">
            <v>02.03.10.014</v>
          </cell>
        </row>
        <row r="8211">
          <cell r="B8211" t="str">
            <v>SHT0002092</v>
          </cell>
          <cell r="C8211" t="str">
            <v>02.03.10.021</v>
          </cell>
        </row>
        <row r="8212">
          <cell r="B8212" t="str">
            <v>SHT0002094</v>
          </cell>
          <cell r="C8212" t="str">
            <v>02.03.10.026</v>
          </cell>
        </row>
        <row r="8213">
          <cell r="B8213" t="str">
            <v>SHT0002091</v>
          </cell>
          <cell r="C8213" t="str">
            <v>02.03.10.027</v>
          </cell>
        </row>
        <row r="8214">
          <cell r="B8214" t="str">
            <v>SHT0002088</v>
          </cell>
          <cell r="C8214" t="str">
            <v>02.03.10.036</v>
          </cell>
        </row>
        <row r="8215">
          <cell r="B8215" t="str">
            <v>BCL0000040</v>
          </cell>
          <cell r="C8215" t="str">
            <v>02.03.11.008</v>
          </cell>
        </row>
        <row r="8216">
          <cell r="B8216" t="str">
            <v>SHT0002149</v>
          </cell>
          <cell r="C8216" t="str">
            <v>02.03.11.010</v>
          </cell>
        </row>
        <row r="8217">
          <cell r="B8217" t="str">
            <v>BAS0000069</v>
          </cell>
          <cell r="C8217" t="str">
            <v>02.03.11.015</v>
          </cell>
        </row>
        <row r="8218">
          <cell r="B8218" t="str">
            <v>SHT0002153</v>
          </cell>
          <cell r="C8218" t="str">
            <v>02.03.11.017</v>
          </cell>
        </row>
        <row r="8219">
          <cell r="B8219" t="str">
            <v>SHT0002152</v>
          </cell>
          <cell r="C8219" t="str">
            <v>02.03.11.026</v>
          </cell>
        </row>
        <row r="8220">
          <cell r="B8220" t="str">
            <v>BFA0000706</v>
          </cell>
          <cell r="C8220" t="str">
            <v>02.03.11.042</v>
          </cell>
        </row>
        <row r="8221">
          <cell r="B8221" t="str">
            <v>SHT0002150</v>
          </cell>
          <cell r="C8221" t="str">
            <v>02.03.11.043</v>
          </cell>
        </row>
        <row r="8222">
          <cell r="B8222" t="str">
            <v>SHT0002154</v>
          </cell>
          <cell r="C8222" t="str">
            <v>02.03.11.050</v>
          </cell>
        </row>
        <row r="8223">
          <cell r="B8223" t="str">
            <v>SHT0002151</v>
          </cell>
          <cell r="C8223" t="str">
            <v>02.03.11.064</v>
          </cell>
        </row>
        <row r="8224">
          <cell r="B8224" t="str">
            <v>BPC0000036</v>
          </cell>
          <cell r="C8224" t="str">
            <v>02.03.11.090A</v>
          </cell>
        </row>
        <row r="8225">
          <cell r="B8225" t="str">
            <v>SCS0005743</v>
          </cell>
          <cell r="C8225" t="str">
            <v>02.03.12.002</v>
          </cell>
        </row>
        <row r="8226">
          <cell r="B8226" t="str">
            <v>SHT0002074</v>
          </cell>
          <cell r="C8226" t="str">
            <v>02.03.13.001</v>
          </cell>
        </row>
        <row r="8227">
          <cell r="B8227" t="str">
            <v>SCS0005745</v>
          </cell>
          <cell r="C8227" t="str">
            <v>02.03.16.003</v>
          </cell>
        </row>
        <row r="8228">
          <cell r="B8228" t="str">
            <v>SCS0005749</v>
          </cell>
          <cell r="C8228" t="str">
            <v>02.03.16.004</v>
          </cell>
        </row>
        <row r="8229">
          <cell r="B8229" t="str">
            <v>SCS0005753</v>
          </cell>
          <cell r="C8229" t="str">
            <v>02.03.16.006</v>
          </cell>
        </row>
        <row r="8230">
          <cell r="B8230" t="str">
            <v>SCS0005748</v>
          </cell>
          <cell r="C8230" t="str">
            <v>02.03.16.008</v>
          </cell>
        </row>
        <row r="8231">
          <cell r="B8231" t="str">
            <v>SCS0005754</v>
          </cell>
          <cell r="C8231" t="str">
            <v>02.03.16.009</v>
          </cell>
        </row>
        <row r="8232">
          <cell r="C8232" t="str">
            <v>02.03.16.012</v>
          </cell>
        </row>
        <row r="8233">
          <cell r="C8233" t="str">
            <v>02.03.16.013</v>
          </cell>
        </row>
        <row r="8234">
          <cell r="B8234" t="str">
            <v>SCS0005746</v>
          </cell>
          <cell r="C8234" t="str">
            <v>02.03.16.014</v>
          </cell>
        </row>
        <row r="8235">
          <cell r="B8235" t="str">
            <v>SCS0005750</v>
          </cell>
          <cell r="C8235" t="str">
            <v>02.03.16.016</v>
          </cell>
        </row>
        <row r="8236">
          <cell r="B8236" t="str">
            <v>SCS0005755</v>
          </cell>
          <cell r="C8236" t="str">
            <v>02.03.16.018</v>
          </cell>
        </row>
        <row r="8237">
          <cell r="B8237" t="str">
            <v>DCL0000399</v>
          </cell>
          <cell r="C8237" t="str">
            <v>02.03.16.023</v>
          </cell>
        </row>
        <row r="8238">
          <cell r="B8238" t="str">
            <v>SCS0005751</v>
          </cell>
          <cell r="C8238" t="str">
            <v>02.03.16.027</v>
          </cell>
        </row>
        <row r="8239">
          <cell r="B8239" t="str">
            <v>SCS0005744</v>
          </cell>
          <cell r="C8239" t="str">
            <v>02.03.16.030</v>
          </cell>
        </row>
        <row r="8240">
          <cell r="B8240" t="str">
            <v>SCS0005752</v>
          </cell>
          <cell r="C8240" t="str">
            <v>02.03.16.037</v>
          </cell>
        </row>
        <row r="8241">
          <cell r="B8241" t="str">
            <v>SCS0005747</v>
          </cell>
          <cell r="C8241" t="str">
            <v>02.03.16.042</v>
          </cell>
        </row>
        <row r="8242">
          <cell r="B8242" t="str">
            <v>SCS0005756</v>
          </cell>
          <cell r="C8242" t="str">
            <v>02.03.16.046</v>
          </cell>
        </row>
        <row r="8243">
          <cell r="B8243" t="str">
            <v>BFA0000597</v>
          </cell>
          <cell r="C8243" t="str">
            <v>02.03.16.048</v>
          </cell>
        </row>
        <row r="8244">
          <cell r="B8244" t="str">
            <v>SCS0005940</v>
          </cell>
          <cell r="C8244" t="str">
            <v>02.03.17.004</v>
          </cell>
        </row>
        <row r="8245">
          <cell r="B8245" t="str">
            <v>BFA0000685</v>
          </cell>
          <cell r="C8245" t="str">
            <v>02.03.18.001</v>
          </cell>
        </row>
        <row r="8246">
          <cell r="B8246" t="str">
            <v>BFA0000684</v>
          </cell>
          <cell r="C8246" t="str">
            <v>02.03.18.003</v>
          </cell>
        </row>
        <row r="8247">
          <cell r="B8247" t="str">
            <v>DCL0000400</v>
          </cell>
          <cell r="C8247" t="str">
            <v>02.03.18.004</v>
          </cell>
        </row>
        <row r="8248">
          <cell r="B8248" t="str">
            <v>BFA0000682</v>
          </cell>
          <cell r="C8248" t="str">
            <v>02.03.18.005</v>
          </cell>
        </row>
        <row r="8249">
          <cell r="B8249" t="str">
            <v>DCL0000401</v>
          </cell>
          <cell r="C8249" t="str">
            <v>02.03.18.008</v>
          </cell>
        </row>
        <row r="8250">
          <cell r="B8250" t="str">
            <v>SCS0005810</v>
          </cell>
          <cell r="C8250" t="str">
            <v>02.03.18.012</v>
          </cell>
        </row>
        <row r="8251">
          <cell r="B8251" t="str">
            <v>SCS0005816</v>
          </cell>
          <cell r="C8251" t="str">
            <v>02.03.18.013</v>
          </cell>
        </row>
        <row r="8252">
          <cell r="B8252" t="str">
            <v>BFA0000683</v>
          </cell>
          <cell r="C8252" t="str">
            <v>02.03.18.019</v>
          </cell>
        </row>
        <row r="8253">
          <cell r="B8253" t="str">
            <v>DCL0000402</v>
          </cell>
          <cell r="C8253" t="str">
            <v>02.03.18.020</v>
          </cell>
        </row>
        <row r="8254">
          <cell r="B8254" t="str">
            <v>SCS0005796</v>
          </cell>
          <cell r="C8254" t="str">
            <v>02.03.18.032</v>
          </cell>
        </row>
        <row r="8255">
          <cell r="B8255" t="str">
            <v>SCS0005801</v>
          </cell>
          <cell r="C8255" t="str">
            <v>02.03.18.035</v>
          </cell>
        </row>
        <row r="8256">
          <cell r="B8256" t="str">
            <v>BAS0000063</v>
          </cell>
          <cell r="C8256" t="str">
            <v>02.03.18.039</v>
          </cell>
        </row>
        <row r="8257">
          <cell r="B8257" t="str">
            <v>SCS0005803</v>
          </cell>
          <cell r="C8257" t="str">
            <v>02.03.18.040</v>
          </cell>
        </row>
        <row r="8258">
          <cell r="B8258" t="str">
            <v>SCS0005802</v>
          </cell>
          <cell r="C8258" t="str">
            <v>02.03.18.042</v>
          </cell>
        </row>
        <row r="8259">
          <cell r="B8259" t="str">
            <v>SCS0005823</v>
          </cell>
          <cell r="C8259" t="str">
            <v>02.03.18.044</v>
          </cell>
        </row>
        <row r="8260">
          <cell r="B8260" t="str">
            <v>DCL0000403</v>
          </cell>
          <cell r="C8260" t="str">
            <v>02.03.18.047</v>
          </cell>
        </row>
        <row r="8261">
          <cell r="B8261" t="str">
            <v>SCS0005818</v>
          </cell>
          <cell r="C8261" t="str">
            <v>02.03.18.050</v>
          </cell>
        </row>
        <row r="8262">
          <cell r="B8262" t="str">
            <v>SCS0005800</v>
          </cell>
          <cell r="C8262" t="str">
            <v>02.03.18.051</v>
          </cell>
        </row>
        <row r="8263">
          <cell r="B8263" t="str">
            <v>BAS0000064</v>
          </cell>
          <cell r="C8263" t="str">
            <v>02.03.18.052</v>
          </cell>
        </row>
        <row r="8264">
          <cell r="B8264" t="str">
            <v>SCS0005815</v>
          </cell>
          <cell r="C8264" t="str">
            <v>02.03.18.054</v>
          </cell>
        </row>
        <row r="8265">
          <cell r="B8265" t="str">
            <v>SCS0005799</v>
          </cell>
          <cell r="C8265" t="str">
            <v>02.03.18.056</v>
          </cell>
        </row>
        <row r="8266">
          <cell r="B8266" t="str">
            <v>SCS0005817</v>
          </cell>
          <cell r="C8266" t="str">
            <v>02.03.18.082</v>
          </cell>
        </row>
        <row r="8267">
          <cell r="B8267" t="str">
            <v>SCS0005805</v>
          </cell>
          <cell r="C8267" t="str">
            <v>02.03.18.083</v>
          </cell>
        </row>
        <row r="8268">
          <cell r="B8268" t="str">
            <v>SCS0000794</v>
          </cell>
          <cell r="C8268" t="str">
            <v>02.03.18.085</v>
          </cell>
        </row>
        <row r="8269">
          <cell r="B8269" t="str">
            <v>SCS0000795</v>
          </cell>
          <cell r="C8269" t="str">
            <v>02.03.18.086</v>
          </cell>
        </row>
        <row r="8270">
          <cell r="B8270" t="str">
            <v>SCS0005807</v>
          </cell>
          <cell r="C8270" t="str">
            <v>02.03.18.087</v>
          </cell>
        </row>
        <row r="8271">
          <cell r="B8271" t="str">
            <v>SCS0005808</v>
          </cell>
          <cell r="C8271" t="str">
            <v>02.03.18.088</v>
          </cell>
        </row>
        <row r="8272">
          <cell r="B8272" t="str">
            <v>SCS0005798</v>
          </cell>
          <cell r="C8272" t="str">
            <v>02.03.18.089</v>
          </cell>
        </row>
        <row r="8273">
          <cell r="B8273" t="str">
            <v>SCS0005797</v>
          </cell>
          <cell r="C8273" t="str">
            <v>02.03.18.090</v>
          </cell>
        </row>
        <row r="8274">
          <cell r="B8274" t="str">
            <v>DCL0000404</v>
          </cell>
          <cell r="C8274" t="str">
            <v>02.03.18.091</v>
          </cell>
        </row>
        <row r="8275">
          <cell r="B8275" t="str">
            <v>SCS0005814</v>
          </cell>
          <cell r="C8275" t="str">
            <v>02.03.18.093</v>
          </cell>
        </row>
        <row r="8276">
          <cell r="B8276" t="str">
            <v>SCS0005806</v>
          </cell>
          <cell r="C8276" t="str">
            <v>02.03.18.097</v>
          </cell>
        </row>
        <row r="8277">
          <cell r="B8277" t="str">
            <v>SCS0005811</v>
          </cell>
          <cell r="C8277" t="str">
            <v>02.03.18.102</v>
          </cell>
        </row>
        <row r="8278">
          <cell r="B8278" t="str">
            <v>SCS0005813</v>
          </cell>
          <cell r="C8278" t="str">
            <v>02.03.18.112</v>
          </cell>
        </row>
        <row r="8279">
          <cell r="B8279" t="str">
            <v>SCS0005812</v>
          </cell>
          <cell r="C8279" t="str">
            <v>02.03.18.113</v>
          </cell>
        </row>
        <row r="8280">
          <cell r="B8280" t="str">
            <v>SCS0005809</v>
          </cell>
          <cell r="C8280" t="str">
            <v>02.03.18.114</v>
          </cell>
        </row>
        <row r="8281">
          <cell r="B8281" t="str">
            <v>SCS0005822</v>
          </cell>
          <cell r="C8281" t="str">
            <v>02.03.18.128</v>
          </cell>
        </row>
        <row r="8282">
          <cell r="B8282" t="str">
            <v>SCS0005821</v>
          </cell>
          <cell r="C8282" t="str">
            <v>02.03.18.129</v>
          </cell>
        </row>
        <row r="8283">
          <cell r="B8283" t="str">
            <v>SCS0005820</v>
          </cell>
          <cell r="C8283" t="str">
            <v>02.03.18.130</v>
          </cell>
        </row>
        <row r="8284">
          <cell r="B8284" t="str">
            <v>SCS0005819</v>
          </cell>
          <cell r="C8284" t="str">
            <v>02.03.18.131</v>
          </cell>
        </row>
        <row r="8285">
          <cell r="B8285" t="str">
            <v>BSP0000090</v>
          </cell>
          <cell r="C8285" t="str">
            <v>02.03.18.135</v>
          </cell>
        </row>
        <row r="8286">
          <cell r="B8286" t="str">
            <v>SHT0002139</v>
          </cell>
          <cell r="C8286" t="str">
            <v>02.03.19.001</v>
          </cell>
        </row>
        <row r="8287">
          <cell r="B8287" t="str">
            <v>BAS0000065</v>
          </cell>
          <cell r="C8287" t="str">
            <v>02.03.19.002</v>
          </cell>
        </row>
        <row r="8288">
          <cell r="B8288" t="str">
            <v>BAS0000067</v>
          </cell>
          <cell r="C8288" t="str">
            <v>02.03.19.003</v>
          </cell>
        </row>
        <row r="8289">
          <cell r="B8289" t="str">
            <v>BAS0000066</v>
          </cell>
          <cell r="C8289" t="str">
            <v>02.03.19.003A</v>
          </cell>
        </row>
        <row r="8290">
          <cell r="B8290" t="str">
            <v>SHT0002134</v>
          </cell>
          <cell r="C8290" t="str">
            <v>02.03.19.004</v>
          </cell>
        </row>
        <row r="8291">
          <cell r="B8291" t="str">
            <v>BAS0000068</v>
          </cell>
          <cell r="C8291" t="str">
            <v>02.03.19.005</v>
          </cell>
        </row>
        <row r="8292">
          <cell r="B8292" t="str">
            <v>SHT0002136</v>
          </cell>
          <cell r="C8292" t="str">
            <v>02.03.19.031</v>
          </cell>
        </row>
        <row r="8293">
          <cell r="B8293" t="str">
            <v>SHT0002133</v>
          </cell>
          <cell r="C8293" t="str">
            <v>02.03.19.032</v>
          </cell>
        </row>
        <row r="8294">
          <cell r="B8294" t="str">
            <v>SHT0002131</v>
          </cell>
          <cell r="C8294" t="str">
            <v>02.03.19.034</v>
          </cell>
        </row>
        <row r="8295">
          <cell r="B8295" t="str">
            <v>BSP0000092</v>
          </cell>
          <cell r="C8295" t="str">
            <v>02.03.19.035</v>
          </cell>
        </row>
        <row r="8296">
          <cell r="B8296" t="str">
            <v>SHT0002140</v>
          </cell>
          <cell r="C8296" t="str">
            <v>02.03.19.036</v>
          </cell>
        </row>
        <row r="8297">
          <cell r="B8297" t="str">
            <v>SHT0002138</v>
          </cell>
          <cell r="C8297" t="str">
            <v>02.03.19.038</v>
          </cell>
        </row>
        <row r="8298">
          <cell r="B8298" t="str">
            <v>SHT0002137</v>
          </cell>
          <cell r="C8298" t="str">
            <v>02.03.19.043</v>
          </cell>
        </row>
        <row r="8299">
          <cell r="B8299" t="str">
            <v>SHT0002132</v>
          </cell>
          <cell r="C8299" t="str">
            <v>02.03.19.055</v>
          </cell>
        </row>
        <row r="8300">
          <cell r="C8300" t="str">
            <v>02.03.19.063</v>
          </cell>
        </row>
        <row r="8301">
          <cell r="B8301" t="str">
            <v>SHT0002135</v>
          </cell>
          <cell r="C8301" t="str">
            <v>02.03.19.066</v>
          </cell>
        </row>
        <row r="8302">
          <cell r="B8302" t="str">
            <v>SHT0002125</v>
          </cell>
          <cell r="C8302" t="str">
            <v>02.03.20.001</v>
          </cell>
        </row>
        <row r="8303">
          <cell r="B8303" t="str">
            <v>SHT0002124</v>
          </cell>
          <cell r="C8303" t="str">
            <v>02.03.20.004</v>
          </cell>
        </row>
        <row r="8304">
          <cell r="B8304" t="str">
            <v>SHT0002123</v>
          </cell>
          <cell r="C8304" t="str">
            <v>02.03.20.010</v>
          </cell>
        </row>
        <row r="8305">
          <cell r="B8305" t="str">
            <v>BFA0000702</v>
          </cell>
          <cell r="C8305" t="str">
            <v>02.03.20.011</v>
          </cell>
        </row>
        <row r="8306">
          <cell r="B8306" t="str">
            <v>BAS0000072</v>
          </cell>
          <cell r="C8306" t="str">
            <v>02.03.21.002</v>
          </cell>
        </row>
        <row r="8307">
          <cell r="B8307" t="str">
            <v>SCS0005979</v>
          </cell>
          <cell r="C8307" t="str">
            <v>02.03.21.005</v>
          </cell>
        </row>
        <row r="8308">
          <cell r="B8308" t="str">
            <v>BAS0000070</v>
          </cell>
          <cell r="C8308" t="str">
            <v>02.03.21.010</v>
          </cell>
        </row>
        <row r="8309">
          <cell r="B8309" t="str">
            <v>SCS0005978</v>
          </cell>
          <cell r="C8309" t="str">
            <v>02.03.21.012</v>
          </cell>
        </row>
        <row r="8310">
          <cell r="B8310" t="str">
            <v>SCS0004678</v>
          </cell>
          <cell r="C8310" t="str">
            <v>02.03.21.013</v>
          </cell>
        </row>
        <row r="8311">
          <cell r="B8311" t="str">
            <v>BAS0000071</v>
          </cell>
          <cell r="C8311" t="str">
            <v>02.03.21.015</v>
          </cell>
        </row>
        <row r="8312">
          <cell r="B8312" t="str">
            <v>SCS0005975</v>
          </cell>
          <cell r="C8312" t="str">
            <v>02.03.21.031</v>
          </cell>
        </row>
        <row r="8313">
          <cell r="B8313" t="str">
            <v>SCS0005976</v>
          </cell>
          <cell r="C8313" t="str">
            <v>02.03.21.044</v>
          </cell>
        </row>
        <row r="8314">
          <cell r="B8314" t="str">
            <v>BFA0000711</v>
          </cell>
          <cell r="C8314" t="str">
            <v>02.03.21.045</v>
          </cell>
        </row>
        <row r="8315">
          <cell r="B8315" t="str">
            <v>BAS0000033</v>
          </cell>
          <cell r="C8315" t="str">
            <v>02.03.21.067</v>
          </cell>
        </row>
        <row r="8316">
          <cell r="B8316" t="str">
            <v>SCS0005974</v>
          </cell>
          <cell r="C8316" t="str">
            <v>02.03.21.103</v>
          </cell>
        </row>
        <row r="8317">
          <cell r="B8317" t="str">
            <v>SCS0004697</v>
          </cell>
          <cell r="C8317" t="str">
            <v>02.03.21.120</v>
          </cell>
        </row>
        <row r="8318">
          <cell r="B8318" t="str">
            <v>SCS0004696</v>
          </cell>
          <cell r="C8318" t="str">
            <v>02.03.21.121</v>
          </cell>
        </row>
        <row r="8319">
          <cell r="B8319" t="str">
            <v>SCS0004876</v>
          </cell>
          <cell r="C8319" t="str">
            <v>02.03.21.122</v>
          </cell>
        </row>
        <row r="8320">
          <cell r="B8320" t="str">
            <v>SCS0004875</v>
          </cell>
          <cell r="C8320" t="str">
            <v>02.03.21.123</v>
          </cell>
        </row>
        <row r="8321">
          <cell r="B8321" t="str">
            <v>SCS0004852</v>
          </cell>
          <cell r="C8321" t="str">
            <v>02.03.21.124</v>
          </cell>
        </row>
        <row r="8322">
          <cell r="B8322" t="str">
            <v>SCS0005075</v>
          </cell>
          <cell r="C8322" t="str">
            <v>02.03.21.125</v>
          </cell>
        </row>
        <row r="8323">
          <cell r="B8323" t="str">
            <v>SCS0004720</v>
          </cell>
          <cell r="C8323" t="str">
            <v>02.03.21.141</v>
          </cell>
        </row>
        <row r="8324">
          <cell r="B8324" t="str">
            <v>SCS0005980</v>
          </cell>
          <cell r="C8324" t="str">
            <v>02.03.21.148</v>
          </cell>
        </row>
        <row r="8325">
          <cell r="B8325" t="str">
            <v>SCS0005977</v>
          </cell>
          <cell r="C8325" t="str">
            <v>02.03.21.149</v>
          </cell>
        </row>
        <row r="8326">
          <cell r="B8326" t="str">
            <v>BFA0000709</v>
          </cell>
          <cell r="C8326" t="str">
            <v>02.03.22.017</v>
          </cell>
        </row>
        <row r="8327">
          <cell r="B8327" t="str">
            <v>BFA0000710</v>
          </cell>
          <cell r="C8327" t="str">
            <v>02.03.22.033</v>
          </cell>
        </row>
        <row r="8328">
          <cell r="B8328" t="str">
            <v>SCS0005972</v>
          </cell>
          <cell r="C8328" t="str">
            <v>02.03.22.038</v>
          </cell>
        </row>
        <row r="8329">
          <cell r="B8329" t="str">
            <v>SCS0005973</v>
          </cell>
          <cell r="C8329" t="str">
            <v>02.03.22.081</v>
          </cell>
        </row>
        <row r="8330">
          <cell r="B8330" t="str">
            <v>SCS0004919</v>
          </cell>
          <cell r="C8330" t="str">
            <v>02.03.22.119</v>
          </cell>
        </row>
        <row r="8331">
          <cell r="B8331" t="str">
            <v>SHT0002120</v>
          </cell>
          <cell r="C8331" t="str">
            <v>02.03.23.004</v>
          </cell>
        </row>
        <row r="8332">
          <cell r="B8332" t="str">
            <v>SHT0002119</v>
          </cell>
          <cell r="C8332" t="str">
            <v>02.03.23.005</v>
          </cell>
        </row>
        <row r="8333">
          <cell r="B8333" t="str">
            <v>DCL0000405</v>
          </cell>
          <cell r="C8333" t="str">
            <v>02.03.24.012</v>
          </cell>
        </row>
        <row r="8334">
          <cell r="B8334" t="str">
            <v>SCS0005884</v>
          </cell>
          <cell r="C8334" t="str">
            <v>02.03.24.048</v>
          </cell>
        </row>
        <row r="8335">
          <cell r="B8335" t="str">
            <v>SCS0005885</v>
          </cell>
          <cell r="C8335" t="str">
            <v>02.03.24.049</v>
          </cell>
        </row>
        <row r="8336">
          <cell r="B8336" t="str">
            <v>SCS0005881</v>
          </cell>
          <cell r="C8336" t="str">
            <v>02.03.24.054</v>
          </cell>
        </row>
        <row r="8337">
          <cell r="B8337" t="str">
            <v>SCS0001098</v>
          </cell>
          <cell r="C8337" t="str">
            <v>02.03.24.067A</v>
          </cell>
        </row>
        <row r="8338">
          <cell r="B8338" t="str">
            <v>BFA0000693</v>
          </cell>
          <cell r="C8338" t="str">
            <v>02.03.24.085</v>
          </cell>
        </row>
        <row r="8339">
          <cell r="B8339" t="str">
            <v>SCS0005882</v>
          </cell>
          <cell r="C8339" t="str">
            <v>02.03.24.087</v>
          </cell>
        </row>
        <row r="8340">
          <cell r="B8340" t="str">
            <v>DCL0000406</v>
          </cell>
          <cell r="C8340" t="str">
            <v>02.03.24.090</v>
          </cell>
        </row>
        <row r="8341">
          <cell r="B8341" t="str">
            <v>SCS0005944</v>
          </cell>
          <cell r="C8341" t="str">
            <v>02.03.25.039</v>
          </cell>
        </row>
        <row r="8342">
          <cell r="B8342" t="str">
            <v>SCS0005943</v>
          </cell>
          <cell r="C8342" t="str">
            <v>02.03.25.040</v>
          </cell>
        </row>
        <row r="8343">
          <cell r="B8343" t="str">
            <v>SHT0002142</v>
          </cell>
          <cell r="C8343" t="str">
            <v>02.03.26.001</v>
          </cell>
        </row>
        <row r="8344">
          <cell r="B8344" t="str">
            <v>SHT0002143</v>
          </cell>
          <cell r="C8344" t="str">
            <v>02.03.26.002</v>
          </cell>
        </row>
        <row r="8345">
          <cell r="B8345" t="str">
            <v>BFA0000704</v>
          </cell>
          <cell r="C8345" t="str">
            <v>02.03.26.003</v>
          </cell>
        </row>
        <row r="8346">
          <cell r="B8346" t="str">
            <v>SHT0002145</v>
          </cell>
          <cell r="C8346" t="str">
            <v>02.03.26.004</v>
          </cell>
        </row>
        <row r="8347">
          <cell r="B8347" t="str">
            <v>SHT0002144</v>
          </cell>
          <cell r="C8347" t="str">
            <v>02.03.26.005</v>
          </cell>
        </row>
        <row r="8348">
          <cell r="B8348" t="str">
            <v>SHT0002146</v>
          </cell>
          <cell r="C8348" t="str">
            <v>02.03.26.006</v>
          </cell>
        </row>
        <row r="8349">
          <cell r="B8349" t="str">
            <v>SHT0001042</v>
          </cell>
          <cell r="C8349" t="str">
            <v>02.03.26.011</v>
          </cell>
        </row>
        <row r="8350">
          <cell r="B8350" t="str">
            <v>BPC0000068</v>
          </cell>
          <cell r="C8350" t="str">
            <v>02.03.26.013</v>
          </cell>
        </row>
        <row r="8351">
          <cell r="B8351" t="str">
            <v>BPC0000069</v>
          </cell>
          <cell r="C8351" t="str">
            <v>02.03.26.014</v>
          </cell>
        </row>
        <row r="8352">
          <cell r="B8352" t="str">
            <v>SHT0001270</v>
          </cell>
          <cell r="C8352" t="str">
            <v>02.03.26.015</v>
          </cell>
        </row>
        <row r="8353">
          <cell r="B8353" t="str">
            <v>SHT0002141</v>
          </cell>
          <cell r="C8353" t="str">
            <v>02.03.26.017</v>
          </cell>
        </row>
        <row r="8354">
          <cell r="B8354" t="str">
            <v>SHT0002147</v>
          </cell>
          <cell r="C8354" t="str">
            <v>02.03.26.054</v>
          </cell>
        </row>
        <row r="8355">
          <cell r="B8355" t="str">
            <v>SHT0002148</v>
          </cell>
          <cell r="C8355" t="str">
            <v>02.03.26.073A</v>
          </cell>
        </row>
        <row r="8356">
          <cell r="B8356" t="str">
            <v>BFA0000705</v>
          </cell>
          <cell r="C8356" t="str">
            <v>02.03.26.086</v>
          </cell>
        </row>
        <row r="8357">
          <cell r="B8357" t="str">
            <v>SHT0002059</v>
          </cell>
          <cell r="C8357" t="str">
            <v>02.03.27.011</v>
          </cell>
        </row>
        <row r="8358">
          <cell r="B8358" t="str">
            <v>SHT0001541</v>
          </cell>
          <cell r="C8358" t="str">
            <v>02.03.27.012</v>
          </cell>
        </row>
        <row r="8359">
          <cell r="B8359" t="str">
            <v>SHT0002068</v>
          </cell>
          <cell r="C8359" t="str">
            <v>02.03.27.018</v>
          </cell>
        </row>
        <row r="8360">
          <cell r="B8360" t="str">
            <v>SHT0002070</v>
          </cell>
          <cell r="C8360" t="str">
            <v>02.03.27.019</v>
          </cell>
        </row>
        <row r="8361">
          <cell r="B8361" t="str">
            <v>SHT0002069</v>
          </cell>
          <cell r="C8361" t="str">
            <v>02.03.27.020</v>
          </cell>
        </row>
        <row r="8362">
          <cell r="B8362" t="str">
            <v>SHT0002064</v>
          </cell>
          <cell r="C8362" t="str">
            <v>02.03.27.023A</v>
          </cell>
        </row>
        <row r="8363">
          <cell r="B8363" t="str">
            <v>SHT0002063</v>
          </cell>
          <cell r="C8363" t="str">
            <v>02.03.27.043</v>
          </cell>
        </row>
        <row r="8364">
          <cell r="B8364" t="str">
            <v>BPC0000042</v>
          </cell>
          <cell r="C8364" t="str">
            <v>02.03.27.046</v>
          </cell>
        </row>
        <row r="8365">
          <cell r="B8365" t="str">
            <v>SHT0002066</v>
          </cell>
          <cell r="C8365" t="str">
            <v>02.03.27.060</v>
          </cell>
        </row>
        <row r="8366">
          <cell r="B8366" t="str">
            <v>SHT0002067</v>
          </cell>
          <cell r="C8366" t="str">
            <v>02.03.27.061</v>
          </cell>
        </row>
        <row r="8367">
          <cell r="B8367" t="str">
            <v>SHT0002065</v>
          </cell>
          <cell r="C8367" t="str">
            <v>02.03.27.062</v>
          </cell>
        </row>
        <row r="8368">
          <cell r="B8368" t="str">
            <v>SLT0002209</v>
          </cell>
          <cell r="C8368" t="str">
            <v>02.03.27.063</v>
          </cell>
        </row>
        <row r="8369">
          <cell r="B8369" t="str">
            <v>SLT0002210</v>
          </cell>
          <cell r="C8369" t="str">
            <v>02.03.27.064</v>
          </cell>
        </row>
        <row r="8370">
          <cell r="B8370" t="str">
            <v>SLT0002217</v>
          </cell>
          <cell r="C8370" t="str">
            <v>02.03.27.065</v>
          </cell>
        </row>
        <row r="8371">
          <cell r="B8371" t="str">
            <v>SLT0002213</v>
          </cell>
          <cell r="C8371" t="str">
            <v>02.03.27.066</v>
          </cell>
        </row>
        <row r="8372">
          <cell r="B8372" t="str">
            <v>SLT0002215</v>
          </cell>
          <cell r="C8372" t="str">
            <v>02.03.27.067</v>
          </cell>
        </row>
        <row r="8373">
          <cell r="B8373" t="str">
            <v>SLT0002214</v>
          </cell>
          <cell r="C8373" t="str">
            <v>02.03.27.068</v>
          </cell>
        </row>
        <row r="8374">
          <cell r="B8374" t="str">
            <v>SLT0002216</v>
          </cell>
          <cell r="C8374" t="str">
            <v>02.03.27.069</v>
          </cell>
        </row>
        <row r="8375">
          <cell r="B8375" t="str">
            <v>SHT0000442</v>
          </cell>
          <cell r="C8375" t="str">
            <v>02.03.27.070</v>
          </cell>
        </row>
        <row r="8376">
          <cell r="B8376" t="str">
            <v>SLT0002211</v>
          </cell>
          <cell r="C8376" t="str">
            <v>02.03.27.071</v>
          </cell>
        </row>
        <row r="8377">
          <cell r="B8377" t="str">
            <v>SLT0002208</v>
          </cell>
          <cell r="C8377" t="str">
            <v>02.03.27.072</v>
          </cell>
        </row>
        <row r="8378">
          <cell r="C8378" t="str">
            <v>02.03.27.073</v>
          </cell>
        </row>
        <row r="8379">
          <cell r="B8379" t="str">
            <v>SLT0002205</v>
          </cell>
          <cell r="C8379" t="str">
            <v>02.03.27.074</v>
          </cell>
        </row>
        <row r="8380">
          <cell r="B8380" t="str">
            <v>SLT0002212</v>
          </cell>
          <cell r="C8380" t="str">
            <v>02.03.27.075</v>
          </cell>
        </row>
        <row r="8381">
          <cell r="B8381" t="str">
            <v>SLT0002207</v>
          </cell>
          <cell r="C8381" t="str">
            <v>02.03.27.076</v>
          </cell>
        </row>
        <row r="8382">
          <cell r="B8382" t="str">
            <v>SCS0005945</v>
          </cell>
          <cell r="C8382" t="str">
            <v>02.03.28.002A</v>
          </cell>
        </row>
        <row r="8383">
          <cell r="B8383" t="str">
            <v>SCS0005947</v>
          </cell>
          <cell r="C8383" t="str">
            <v>02.03.28.004A</v>
          </cell>
        </row>
        <row r="8384">
          <cell r="B8384" t="str">
            <v>SCS0003912</v>
          </cell>
          <cell r="C8384" t="str">
            <v>02.03.28.007</v>
          </cell>
        </row>
        <row r="8385">
          <cell r="B8385" t="str">
            <v>SCS0005946</v>
          </cell>
          <cell r="C8385" t="str">
            <v>02.03.28.008</v>
          </cell>
        </row>
        <row r="8386">
          <cell r="B8386" t="str">
            <v>SCS0005948</v>
          </cell>
          <cell r="C8386" t="str">
            <v>02.03.28.009</v>
          </cell>
        </row>
        <row r="8387">
          <cell r="B8387" t="str">
            <v>SCS0005949</v>
          </cell>
          <cell r="C8387" t="str">
            <v>02.03.28.018</v>
          </cell>
        </row>
        <row r="8388">
          <cell r="B8388" t="str">
            <v>SCS0005950</v>
          </cell>
          <cell r="C8388" t="str">
            <v>02.03.28.019A</v>
          </cell>
        </row>
        <row r="8389">
          <cell r="B8389" t="str">
            <v>SCS0004531</v>
          </cell>
          <cell r="C8389" t="str">
            <v>02.03.29.001</v>
          </cell>
        </row>
        <row r="8390">
          <cell r="C8390" t="str">
            <v>02.03.29.043</v>
          </cell>
        </row>
        <row r="8391">
          <cell r="B8391" t="str">
            <v>SCS0001258</v>
          </cell>
          <cell r="C8391" t="str">
            <v>02.03.29.049</v>
          </cell>
        </row>
        <row r="8392">
          <cell r="B8392" t="str">
            <v>SCS0005951</v>
          </cell>
          <cell r="C8392" t="str">
            <v>02.03.29.083</v>
          </cell>
        </row>
        <row r="8393">
          <cell r="B8393" t="str">
            <v>SCS0004908</v>
          </cell>
          <cell r="C8393" t="str">
            <v>02.03.29.091</v>
          </cell>
        </row>
        <row r="8394">
          <cell r="B8394" t="str">
            <v>SCS0004907</v>
          </cell>
          <cell r="C8394" t="str">
            <v>02.03.29.094</v>
          </cell>
        </row>
        <row r="8395">
          <cell r="B8395" t="str">
            <v>DCL0000407</v>
          </cell>
          <cell r="C8395" t="str">
            <v>02.03.29.103</v>
          </cell>
        </row>
        <row r="8396">
          <cell r="B8396" t="str">
            <v>DCL0000408</v>
          </cell>
          <cell r="C8396" t="str">
            <v>02.03.29.104</v>
          </cell>
        </row>
        <row r="8397">
          <cell r="B8397" t="str">
            <v>SCS0001070</v>
          </cell>
          <cell r="C8397" t="str">
            <v>02.03.29.122</v>
          </cell>
        </row>
        <row r="8398">
          <cell r="B8398" t="str">
            <v>SCS0004906</v>
          </cell>
          <cell r="C8398" t="str">
            <v>02.03.29.134</v>
          </cell>
        </row>
        <row r="8399">
          <cell r="B8399" t="str">
            <v>SCS0005013</v>
          </cell>
          <cell r="C8399" t="str">
            <v>02.03.29.147</v>
          </cell>
        </row>
        <row r="8400">
          <cell r="B8400" t="str">
            <v>SCS0005952</v>
          </cell>
          <cell r="C8400" t="str">
            <v>02.03.29.148</v>
          </cell>
        </row>
        <row r="8401">
          <cell r="B8401" t="str">
            <v>SCS0005959</v>
          </cell>
          <cell r="C8401" t="str">
            <v>02.03.30.004</v>
          </cell>
        </row>
        <row r="8402">
          <cell r="B8402" t="str">
            <v>SCS0005957</v>
          </cell>
          <cell r="C8402" t="str">
            <v>02.03.30.048</v>
          </cell>
        </row>
        <row r="8403">
          <cell r="B8403" t="str">
            <v>SCS0005962</v>
          </cell>
          <cell r="C8403" t="str">
            <v>02.03.30.066</v>
          </cell>
        </row>
        <row r="8404">
          <cell r="B8404" t="str">
            <v>SCS0004502</v>
          </cell>
          <cell r="C8404" t="str">
            <v>02.03.30.078A</v>
          </cell>
        </row>
        <row r="8405">
          <cell r="B8405" t="str">
            <v>SCS0005961</v>
          </cell>
          <cell r="C8405" t="str">
            <v>02.03.30.091</v>
          </cell>
        </row>
        <row r="8406">
          <cell r="B8406" t="str">
            <v>DCL0000409</v>
          </cell>
          <cell r="C8406" t="str">
            <v>02.03.30.115</v>
          </cell>
        </row>
        <row r="8407">
          <cell r="B8407" t="str">
            <v>SCS0004415</v>
          </cell>
          <cell r="C8407" t="str">
            <v>02.03.30.131A</v>
          </cell>
        </row>
        <row r="8408">
          <cell r="B8408" t="str">
            <v>SCS0005958</v>
          </cell>
          <cell r="C8408" t="str">
            <v>02.03.30.139</v>
          </cell>
        </row>
        <row r="8409">
          <cell r="B8409" t="str">
            <v>SCS0005956</v>
          </cell>
          <cell r="C8409" t="str">
            <v>02.03.30.146</v>
          </cell>
        </row>
        <row r="8410">
          <cell r="B8410" t="str">
            <v>SCS0005960</v>
          </cell>
          <cell r="C8410" t="str">
            <v>02.03.30.162A</v>
          </cell>
        </row>
        <row r="8411">
          <cell r="B8411" t="str">
            <v>SLT0002230</v>
          </cell>
          <cell r="C8411" t="str">
            <v>02.03.31.001</v>
          </cell>
        </row>
        <row r="8412">
          <cell r="B8412" t="str">
            <v>SLT0002231</v>
          </cell>
          <cell r="C8412" t="str">
            <v>02.03.31.002</v>
          </cell>
        </row>
        <row r="8413">
          <cell r="B8413" t="str">
            <v>DCL0000410</v>
          </cell>
          <cell r="C8413" t="str">
            <v>02.03.31.004</v>
          </cell>
        </row>
        <row r="8414">
          <cell r="B8414" t="str">
            <v>DCL0000411</v>
          </cell>
          <cell r="C8414" t="str">
            <v>02.03.31.005</v>
          </cell>
        </row>
        <row r="8415">
          <cell r="B8415" t="str">
            <v>SLT0002234</v>
          </cell>
          <cell r="C8415" t="str">
            <v>02.03.31.006</v>
          </cell>
        </row>
        <row r="8416">
          <cell r="B8416" t="str">
            <v>SLT0002235</v>
          </cell>
          <cell r="C8416" t="str">
            <v>02.03.31.007</v>
          </cell>
        </row>
        <row r="8417">
          <cell r="B8417" t="str">
            <v>SLT0002233</v>
          </cell>
          <cell r="C8417" t="str">
            <v>02.03.31.008</v>
          </cell>
        </row>
        <row r="8418">
          <cell r="B8418" t="str">
            <v>SLT0002232</v>
          </cell>
          <cell r="C8418" t="str">
            <v>02.03.31.009</v>
          </cell>
        </row>
        <row r="8419">
          <cell r="B8419" t="str">
            <v>SCS0005922</v>
          </cell>
          <cell r="C8419" t="str">
            <v>02.03.32.011</v>
          </cell>
        </row>
        <row r="8420">
          <cell r="B8420" t="str">
            <v>SCS0005921</v>
          </cell>
          <cell r="C8420" t="str">
            <v>02.03.32.012</v>
          </cell>
        </row>
        <row r="8421">
          <cell r="B8421" t="str">
            <v>SCS0005915</v>
          </cell>
          <cell r="C8421" t="str">
            <v>02.03.32.014</v>
          </cell>
        </row>
        <row r="8422">
          <cell r="B8422" t="str">
            <v>SCS0005914</v>
          </cell>
          <cell r="C8422" t="str">
            <v>02.03.32.015</v>
          </cell>
        </row>
        <row r="8423">
          <cell r="B8423" t="str">
            <v>SCS0005916</v>
          </cell>
          <cell r="C8423" t="str">
            <v>02.03.32.016</v>
          </cell>
        </row>
        <row r="8424">
          <cell r="B8424" t="str">
            <v>SCS0005919</v>
          </cell>
          <cell r="C8424" t="str">
            <v>02.03.32.029</v>
          </cell>
        </row>
        <row r="8425">
          <cell r="B8425" t="str">
            <v>SCS0005920</v>
          </cell>
          <cell r="C8425" t="str">
            <v>02.03.32.030</v>
          </cell>
        </row>
        <row r="8426">
          <cell r="B8426" t="str">
            <v>SCS0005918</v>
          </cell>
          <cell r="C8426" t="str">
            <v>02.03.32.033</v>
          </cell>
        </row>
        <row r="8427">
          <cell r="B8427" t="str">
            <v>SCS0005917</v>
          </cell>
          <cell r="C8427" t="str">
            <v>02.03.32.034</v>
          </cell>
        </row>
        <row r="8428">
          <cell r="B8428" t="str">
            <v>SCS0005923</v>
          </cell>
          <cell r="C8428" t="str">
            <v>02.03.32.038</v>
          </cell>
        </row>
        <row r="8429">
          <cell r="B8429" t="str">
            <v>SHT0002095</v>
          </cell>
          <cell r="C8429" t="str">
            <v>02.03.34.003</v>
          </cell>
        </row>
        <row r="8430">
          <cell r="B8430" t="str">
            <v>SCS0005879</v>
          </cell>
          <cell r="C8430" t="str">
            <v>02.03.35.001</v>
          </cell>
        </row>
        <row r="8431">
          <cell r="B8431" t="str">
            <v>SCS0005878</v>
          </cell>
          <cell r="C8431" t="str">
            <v>02.03.35.002</v>
          </cell>
        </row>
        <row r="8432">
          <cell r="B8432" t="str">
            <v>SCS0005877</v>
          </cell>
          <cell r="C8432" t="str">
            <v>02.03.35.003</v>
          </cell>
        </row>
        <row r="8433">
          <cell r="B8433" t="str">
            <v>SCS0005876</v>
          </cell>
          <cell r="C8433" t="str">
            <v>02.03.35.004</v>
          </cell>
        </row>
        <row r="8434">
          <cell r="B8434" t="str">
            <v>SCS0005880</v>
          </cell>
          <cell r="C8434" t="str">
            <v>02.03.35.071</v>
          </cell>
        </row>
        <row r="8435">
          <cell r="B8435" t="str">
            <v>BFA0000692</v>
          </cell>
          <cell r="C8435" t="str">
            <v>02.03.35.100</v>
          </cell>
        </row>
        <row r="8436">
          <cell r="B8436" t="str">
            <v>SCS0005875</v>
          </cell>
          <cell r="C8436" t="str">
            <v>02.03.35.101</v>
          </cell>
        </row>
        <row r="8437">
          <cell r="B8437" t="str">
            <v>SHT0002127</v>
          </cell>
          <cell r="C8437" t="str">
            <v>02.03.37.009</v>
          </cell>
        </row>
        <row r="8438">
          <cell r="B8438" t="str">
            <v>SHT0002179</v>
          </cell>
          <cell r="C8438" t="str">
            <v>02.03.37.010</v>
          </cell>
        </row>
        <row r="8439">
          <cell r="B8439" t="str">
            <v>SHT0002180</v>
          </cell>
          <cell r="C8439" t="str">
            <v>02.03.37.035</v>
          </cell>
        </row>
        <row r="8440">
          <cell r="B8440" t="str">
            <v>SHT0002181</v>
          </cell>
          <cell r="C8440" t="str">
            <v>02.03.37.036</v>
          </cell>
        </row>
        <row r="8441">
          <cell r="B8441" t="str">
            <v>SHT0002182</v>
          </cell>
          <cell r="C8441" t="str">
            <v>02.03.37.037</v>
          </cell>
        </row>
        <row r="8442">
          <cell r="C8442" t="str">
            <v>02.03.37.038</v>
          </cell>
        </row>
        <row r="8443">
          <cell r="C8443" t="str">
            <v>02.03.37.039</v>
          </cell>
        </row>
        <row r="8444">
          <cell r="B8444" t="str">
            <v>SHT0001784</v>
          </cell>
          <cell r="C8444" t="str">
            <v>02.03.37.087</v>
          </cell>
        </row>
        <row r="8445">
          <cell r="B8445" t="str">
            <v>SHT0001785</v>
          </cell>
          <cell r="C8445" t="str">
            <v>02.03.37.088</v>
          </cell>
        </row>
        <row r="8446">
          <cell r="B8446" t="str">
            <v>SHT0001903</v>
          </cell>
          <cell r="C8446" t="str">
            <v>02.03.37.046</v>
          </cell>
        </row>
        <row r="8447">
          <cell r="B8447" t="str">
            <v>SHT0001898</v>
          </cell>
          <cell r="C8447" t="str">
            <v>02.03.37.047</v>
          </cell>
        </row>
        <row r="8448">
          <cell r="B8448" t="str">
            <v>SHT0001966</v>
          </cell>
          <cell r="C8448" t="str">
            <v>02.03.37.051</v>
          </cell>
        </row>
        <row r="8449">
          <cell r="B8449" t="str">
            <v>SHT0001986</v>
          </cell>
        </row>
        <row r="8450">
          <cell r="B8450" t="str">
            <v>SHT0002183</v>
          </cell>
          <cell r="C8450" t="str">
            <v>02.03.37.056</v>
          </cell>
        </row>
        <row r="8451">
          <cell r="B8451" t="str">
            <v>SHT0002126</v>
          </cell>
          <cell r="C8451" t="str">
            <v>02.03.37.061</v>
          </cell>
        </row>
        <row r="8452">
          <cell r="B8452" t="str">
            <v>SHT0002184</v>
          </cell>
          <cell r="C8452" t="str">
            <v>02.03.37.069</v>
          </cell>
        </row>
        <row r="8453">
          <cell r="B8453" t="str">
            <v>SHT0001689</v>
          </cell>
          <cell r="C8453" t="str">
            <v>02.03.51.019</v>
          </cell>
        </row>
        <row r="8454">
          <cell r="B8454" t="str">
            <v>SCS0005955</v>
          </cell>
          <cell r="C8454" t="str">
            <v>02.03.38.001</v>
          </cell>
        </row>
        <row r="8455">
          <cell r="B8455" t="str">
            <v>SCS0005953</v>
          </cell>
          <cell r="C8455" t="str">
            <v>02.03.38.002</v>
          </cell>
        </row>
        <row r="8456">
          <cell r="B8456" t="str">
            <v>SCS0005954</v>
          </cell>
          <cell r="C8456" t="str">
            <v>02.03.38.003</v>
          </cell>
        </row>
        <row r="8457">
          <cell r="B8457" t="str">
            <v>SCS0005740</v>
          </cell>
          <cell r="C8457" t="str">
            <v>02.03.39.019</v>
          </cell>
        </row>
        <row r="8458">
          <cell r="B8458" t="str">
            <v>SCS0005741</v>
          </cell>
          <cell r="C8458" t="str">
            <v>02.03.39.020</v>
          </cell>
        </row>
        <row r="8459">
          <cell r="B8459" t="str">
            <v>DCL0000412</v>
          </cell>
          <cell r="C8459" t="str">
            <v>02.03.39.021</v>
          </cell>
        </row>
        <row r="8460">
          <cell r="B8460" t="str">
            <v>DCL0000413</v>
          </cell>
          <cell r="C8460" t="str">
            <v>02.03.39.022</v>
          </cell>
        </row>
        <row r="8461">
          <cell r="B8461" t="str">
            <v>SCS0005734</v>
          </cell>
          <cell r="C8461" t="str">
            <v>02.03.39.023</v>
          </cell>
        </row>
        <row r="8462">
          <cell r="B8462" t="str">
            <v>SCS0005733</v>
          </cell>
          <cell r="C8462" t="str">
            <v>02.03.39.024</v>
          </cell>
        </row>
        <row r="8463">
          <cell r="B8463" t="str">
            <v>SCS0005735</v>
          </cell>
          <cell r="C8463" t="str">
            <v>02.03.39.025</v>
          </cell>
        </row>
        <row r="8464">
          <cell r="B8464" t="str">
            <v>SCS0005738</v>
          </cell>
          <cell r="C8464" t="str">
            <v>02.03.39.026</v>
          </cell>
        </row>
        <row r="8465">
          <cell r="B8465" t="str">
            <v>SCS0005742</v>
          </cell>
          <cell r="C8465" t="str">
            <v>02.03.39.027</v>
          </cell>
        </row>
        <row r="8466">
          <cell r="B8466" t="str">
            <v>SCS0005739</v>
          </cell>
          <cell r="C8466" t="str">
            <v>02.03.39.028</v>
          </cell>
        </row>
        <row r="8467">
          <cell r="B8467" t="str">
            <v>SHT0002130</v>
          </cell>
          <cell r="C8467" t="str">
            <v>02.03.40.001</v>
          </cell>
        </row>
        <row r="8468">
          <cell r="B8468" t="str">
            <v>SCS0005698</v>
          </cell>
          <cell r="C8468" t="str">
            <v>02.03.41.016</v>
          </cell>
        </row>
        <row r="8469">
          <cell r="B8469" t="str">
            <v>SLT0002258</v>
          </cell>
          <cell r="C8469" t="str">
            <v>02.03.42.005A</v>
          </cell>
        </row>
        <row r="8470">
          <cell r="B8470" t="str">
            <v>SCS0005724</v>
          </cell>
          <cell r="C8470" t="str">
            <v>02.03.43.001</v>
          </cell>
        </row>
        <row r="8471">
          <cell r="B8471" t="str">
            <v>SCS0005725</v>
          </cell>
          <cell r="C8471" t="str">
            <v>02.03.43.001A</v>
          </cell>
        </row>
        <row r="8472">
          <cell r="B8472" t="str">
            <v>SCS0005727</v>
          </cell>
          <cell r="C8472" t="str">
            <v>02.03.43.002</v>
          </cell>
        </row>
        <row r="8473">
          <cell r="B8473" t="str">
            <v>SCS0005726</v>
          </cell>
          <cell r="C8473" t="str">
            <v>02.03.43.003</v>
          </cell>
        </row>
        <row r="8474">
          <cell r="B8474" t="str">
            <v>SCS0005710</v>
          </cell>
          <cell r="C8474" t="str">
            <v>02.03.43.004</v>
          </cell>
        </row>
        <row r="8475">
          <cell r="B8475" t="str">
            <v>SCS0005708</v>
          </cell>
          <cell r="C8475" t="str">
            <v>02.03.43.005</v>
          </cell>
        </row>
        <row r="8476">
          <cell r="B8476" t="str">
            <v>SCS0005712</v>
          </cell>
          <cell r="C8476" t="str">
            <v>02.03.43.006</v>
          </cell>
        </row>
        <row r="8477">
          <cell r="B8477" t="str">
            <v>SCS0005713</v>
          </cell>
          <cell r="C8477" t="str">
            <v>02.03.43.007</v>
          </cell>
        </row>
        <row r="8478">
          <cell r="B8478" t="str">
            <v>SCS0005709</v>
          </cell>
          <cell r="C8478" t="str">
            <v>02.03.43.011</v>
          </cell>
        </row>
        <row r="8479">
          <cell r="B8479" t="str">
            <v>SCS0005707</v>
          </cell>
          <cell r="C8479" t="str">
            <v>02.03.43.012</v>
          </cell>
        </row>
        <row r="8480">
          <cell r="B8480" t="str">
            <v>SCS0005723</v>
          </cell>
          <cell r="C8480" t="str">
            <v>02.03.43.013</v>
          </cell>
        </row>
        <row r="8481">
          <cell r="B8481" t="str">
            <v>SCS0005730</v>
          </cell>
          <cell r="C8481" t="str">
            <v>02.03.43.016</v>
          </cell>
        </row>
        <row r="8482">
          <cell r="B8482" t="str">
            <v>DCL0000414</v>
          </cell>
          <cell r="C8482" t="str">
            <v>02.03.43.017</v>
          </cell>
        </row>
        <row r="8483">
          <cell r="B8483" t="str">
            <v>SCS0005719</v>
          </cell>
          <cell r="C8483" t="str">
            <v>02.03.43.018</v>
          </cell>
        </row>
        <row r="8484">
          <cell r="B8484" t="str">
            <v>SCS0005722</v>
          </cell>
          <cell r="C8484" t="str">
            <v>02.03.43.019</v>
          </cell>
        </row>
        <row r="8485">
          <cell r="B8485" t="str">
            <v>SCS0005721</v>
          </cell>
          <cell r="C8485" t="str">
            <v>02.03.43.020</v>
          </cell>
        </row>
        <row r="8486">
          <cell r="B8486" t="str">
            <v>SCS0005720</v>
          </cell>
          <cell r="C8486" t="str">
            <v>02.03.43.021</v>
          </cell>
        </row>
        <row r="8487">
          <cell r="B8487" t="str">
            <v>DCL0000415</v>
          </cell>
          <cell r="C8487" t="str">
            <v>02.03.43.022</v>
          </cell>
        </row>
        <row r="8488">
          <cell r="B8488" t="str">
            <v>DCL0000416</v>
          </cell>
          <cell r="C8488" t="str">
            <v>02.03.43.023</v>
          </cell>
        </row>
        <row r="8489">
          <cell r="B8489" t="str">
            <v>SCS0005718</v>
          </cell>
          <cell r="C8489" t="str">
            <v>02.03.43.024</v>
          </cell>
        </row>
        <row r="8490">
          <cell r="B8490" t="str">
            <v>SCS0005717</v>
          </cell>
          <cell r="C8490" t="str">
            <v>02.03.43.025</v>
          </cell>
        </row>
        <row r="8491">
          <cell r="B8491" t="str">
            <v>SCS0005728</v>
          </cell>
          <cell r="C8491" t="str">
            <v>02.03.43.026</v>
          </cell>
        </row>
        <row r="8492">
          <cell r="B8492" t="str">
            <v>SCS0005700</v>
          </cell>
          <cell r="C8492" t="str">
            <v>02.03.43.027</v>
          </cell>
        </row>
        <row r="8493">
          <cell r="B8493" t="str">
            <v>SCS0005699</v>
          </cell>
          <cell r="C8493" t="str">
            <v>02.03.43.028</v>
          </cell>
        </row>
        <row r="8494">
          <cell r="B8494" t="str">
            <v>SCS0005702</v>
          </cell>
          <cell r="C8494" t="str">
            <v>02.03.43.029</v>
          </cell>
        </row>
        <row r="8495">
          <cell r="B8495" t="str">
            <v>SCS0005701</v>
          </cell>
          <cell r="C8495" t="str">
            <v>02.03.43.030</v>
          </cell>
        </row>
        <row r="8496">
          <cell r="B8496" t="str">
            <v>SCS0005704</v>
          </cell>
          <cell r="C8496" t="str">
            <v>02.03.43.031</v>
          </cell>
        </row>
        <row r="8497">
          <cell r="B8497" t="str">
            <v>SCS0005731</v>
          </cell>
          <cell r="C8497" t="str">
            <v>02.03.43.032</v>
          </cell>
        </row>
        <row r="8498">
          <cell r="B8498" t="str">
            <v>SCS0005732</v>
          </cell>
          <cell r="C8498" t="str">
            <v>02.03.43.033</v>
          </cell>
        </row>
        <row r="8499">
          <cell r="B8499" t="str">
            <v>SCS0005706</v>
          </cell>
          <cell r="C8499" t="str">
            <v>02.03.43.034</v>
          </cell>
        </row>
        <row r="8500">
          <cell r="B8500" t="str">
            <v>SCS0005714</v>
          </cell>
          <cell r="C8500" t="str">
            <v>02.03.43.035</v>
          </cell>
        </row>
        <row r="8501">
          <cell r="B8501" t="str">
            <v>SCS0005703</v>
          </cell>
          <cell r="C8501" t="str">
            <v>02.03.43.036</v>
          </cell>
        </row>
        <row r="8502">
          <cell r="B8502" t="str">
            <v>SCS0005715</v>
          </cell>
          <cell r="C8502" t="str">
            <v>02.03.43.037</v>
          </cell>
        </row>
        <row r="8503">
          <cell r="B8503" t="str">
            <v>SCS0005711</v>
          </cell>
          <cell r="C8503" t="str">
            <v>02.03.43.039</v>
          </cell>
        </row>
        <row r="8504">
          <cell r="B8504" t="str">
            <v>SCS0005705</v>
          </cell>
          <cell r="C8504" t="str">
            <v>02.03.43.040</v>
          </cell>
        </row>
        <row r="8505">
          <cell r="B8505" t="str">
            <v>SCS0005716</v>
          </cell>
          <cell r="C8505" t="str">
            <v>02.03.43.041</v>
          </cell>
        </row>
        <row r="8506">
          <cell r="B8506" t="str">
            <v>DCL0000417</v>
          </cell>
          <cell r="C8506" t="str">
            <v>02.03.43.042</v>
          </cell>
        </row>
        <row r="8507">
          <cell r="B8507" t="str">
            <v>BFA0000594</v>
          </cell>
          <cell r="C8507" t="str">
            <v>02.03.43.043</v>
          </cell>
        </row>
        <row r="8508">
          <cell r="B8508" t="str">
            <v>SCS0005729</v>
          </cell>
          <cell r="C8508" t="str">
            <v>02.03.43.044</v>
          </cell>
        </row>
        <row r="8509">
          <cell r="B8509" t="str">
            <v>SHT0002128</v>
          </cell>
          <cell r="C8509" t="str">
            <v>02.03.44.008</v>
          </cell>
        </row>
        <row r="8510">
          <cell r="B8510" t="str">
            <v>SHT0002129</v>
          </cell>
          <cell r="C8510" t="str">
            <v>02.03.44.012</v>
          </cell>
        </row>
        <row r="8511">
          <cell r="B8511" t="str">
            <v>SCS0005969</v>
          </cell>
          <cell r="C8511" t="str">
            <v>02.03.45.008</v>
          </cell>
        </row>
        <row r="8512">
          <cell r="B8512" t="str">
            <v>SCS0005970</v>
          </cell>
          <cell r="C8512" t="str">
            <v>02.03.45.009</v>
          </cell>
        </row>
        <row r="8513">
          <cell r="B8513" t="str">
            <v>SCS0005968</v>
          </cell>
          <cell r="C8513" t="str">
            <v>02.03.45.010</v>
          </cell>
        </row>
        <row r="8514">
          <cell r="B8514" t="str">
            <v>SCS0005971</v>
          </cell>
          <cell r="C8514" t="str">
            <v>02.03.45.011</v>
          </cell>
        </row>
        <row r="8515">
          <cell r="B8515" t="str">
            <v>SCS0005966</v>
          </cell>
          <cell r="C8515" t="str">
            <v>02.03.45.024</v>
          </cell>
        </row>
        <row r="8516">
          <cell r="B8516" t="str">
            <v>SCS0005967</v>
          </cell>
          <cell r="C8516" t="str">
            <v>02.03.45.025</v>
          </cell>
        </row>
        <row r="8517">
          <cell r="B8517" t="str">
            <v>SHT0002096</v>
          </cell>
          <cell r="C8517" t="str">
            <v>02.03.46.001</v>
          </cell>
        </row>
        <row r="8518">
          <cell r="B8518" t="str">
            <v>SCS0005929</v>
          </cell>
          <cell r="C8518" t="str">
            <v>02.03.47.016</v>
          </cell>
        </row>
        <row r="8519">
          <cell r="B8519" t="str">
            <v>SCS0005932</v>
          </cell>
          <cell r="C8519" t="str">
            <v>02.03.47.017</v>
          </cell>
        </row>
        <row r="8520">
          <cell r="B8520" t="str">
            <v>SCS0005938</v>
          </cell>
          <cell r="C8520" t="str">
            <v>02.03.47.018</v>
          </cell>
        </row>
        <row r="8521">
          <cell r="B8521" t="str">
            <v>REM0002673</v>
          </cell>
          <cell r="C8521" t="str">
            <v>02.03.48.001</v>
          </cell>
        </row>
        <row r="8522">
          <cell r="B8522" t="str">
            <v>REM0002674</v>
          </cell>
          <cell r="C8522" t="str">
            <v>02.03.48.002</v>
          </cell>
        </row>
        <row r="8523">
          <cell r="B8523" t="str">
            <v>REM0002674</v>
          </cell>
          <cell r="C8523" t="str">
            <v>02.03.52.003</v>
          </cell>
        </row>
        <row r="8524">
          <cell r="B8524" t="str">
            <v>TST0001588</v>
          </cell>
          <cell r="C8524" t="str">
            <v>02.04.02.011</v>
          </cell>
        </row>
        <row r="8525">
          <cell r="B8525" t="str">
            <v>TST0001589</v>
          </cell>
          <cell r="C8525" t="str">
            <v>02.04.02.276</v>
          </cell>
        </row>
        <row r="8526">
          <cell r="B8526" t="str">
            <v>TST0001590</v>
          </cell>
          <cell r="C8526" t="str">
            <v>02.04.02.329</v>
          </cell>
        </row>
        <row r="8527">
          <cell r="B8527" t="str">
            <v>TST0001591</v>
          </cell>
          <cell r="C8527" t="str">
            <v>02.04.03.126</v>
          </cell>
        </row>
        <row r="8528">
          <cell r="B8528" t="str">
            <v>TST0001592</v>
          </cell>
          <cell r="C8528" t="str">
            <v>02.04.03.190</v>
          </cell>
        </row>
        <row r="8529">
          <cell r="B8529" t="str">
            <v>TST0001593</v>
          </cell>
          <cell r="C8529" t="str">
            <v>02.04.03.194</v>
          </cell>
        </row>
        <row r="8530">
          <cell r="B8530" t="str">
            <v>TST0001594</v>
          </cell>
          <cell r="C8530" t="str">
            <v>02.04.04.018</v>
          </cell>
        </row>
        <row r="8531">
          <cell r="B8531" t="str">
            <v>TST0001595</v>
          </cell>
          <cell r="C8531" t="str">
            <v>02.04.06.324</v>
          </cell>
        </row>
        <row r="8532">
          <cell r="B8532" t="str">
            <v>TST0001596</v>
          </cell>
          <cell r="C8532" t="str">
            <v>02.04.09.070</v>
          </cell>
        </row>
        <row r="8533">
          <cell r="B8533" t="str">
            <v>TST0001597</v>
          </cell>
          <cell r="C8533" t="str">
            <v>02.04.10.0001</v>
          </cell>
        </row>
        <row r="8534">
          <cell r="B8534" t="str">
            <v>TST0001598</v>
          </cell>
          <cell r="C8534" t="str">
            <v>02.04.10.0002</v>
          </cell>
        </row>
        <row r="8535">
          <cell r="B8535" t="str">
            <v>TST0001599</v>
          </cell>
          <cell r="C8535" t="str">
            <v>02.04.10.0013</v>
          </cell>
        </row>
        <row r="8536">
          <cell r="B8536" t="str">
            <v>TST0001600</v>
          </cell>
          <cell r="C8536" t="str">
            <v>02.04.10.064</v>
          </cell>
        </row>
        <row r="8537">
          <cell r="B8537" t="str">
            <v>TST0001601</v>
          </cell>
          <cell r="C8537" t="str">
            <v>02.04.10.082A</v>
          </cell>
        </row>
        <row r="8538">
          <cell r="B8538" t="str">
            <v>TST0001602</v>
          </cell>
          <cell r="C8538" t="str">
            <v>02.04.10.104</v>
          </cell>
        </row>
        <row r="8539">
          <cell r="B8539" t="str">
            <v>TST0001603</v>
          </cell>
          <cell r="C8539" t="str">
            <v>02.04.10.170</v>
          </cell>
        </row>
        <row r="8540">
          <cell r="B8540" t="str">
            <v>TST0001604</v>
          </cell>
          <cell r="C8540" t="str">
            <v>02.04.10.200</v>
          </cell>
        </row>
        <row r="8541">
          <cell r="B8541" t="str">
            <v>TST0001605</v>
          </cell>
          <cell r="C8541" t="str">
            <v>02.04.10.209</v>
          </cell>
        </row>
        <row r="8542">
          <cell r="B8542" t="str">
            <v>DCL0000418</v>
          </cell>
          <cell r="C8542" t="str">
            <v>02.04.10.218</v>
          </cell>
        </row>
        <row r="8543">
          <cell r="B8543" t="str">
            <v>DCL0000419</v>
          </cell>
          <cell r="C8543" t="str">
            <v>02.04.10.368</v>
          </cell>
        </row>
        <row r="8544">
          <cell r="B8544" t="str">
            <v>TST0001606</v>
          </cell>
          <cell r="C8544" t="str">
            <v>02.04.10.493</v>
          </cell>
        </row>
        <row r="8545">
          <cell r="B8545" t="str">
            <v>TST0001607</v>
          </cell>
          <cell r="C8545" t="str">
            <v>02.04.10.530</v>
          </cell>
        </row>
        <row r="8546">
          <cell r="B8546" t="str">
            <v>TST0001608</v>
          </cell>
          <cell r="C8546" t="str">
            <v>02.04.10.533</v>
          </cell>
        </row>
        <row r="8547">
          <cell r="B8547" t="str">
            <v>TST0001609</v>
          </cell>
          <cell r="C8547" t="str">
            <v>02.04.10.558</v>
          </cell>
        </row>
        <row r="8548">
          <cell r="B8548" t="str">
            <v>TST0001610</v>
          </cell>
          <cell r="C8548" t="str">
            <v>02.04.10.559</v>
          </cell>
        </row>
        <row r="8549">
          <cell r="B8549" t="str">
            <v>TST0001611</v>
          </cell>
          <cell r="C8549" t="str">
            <v>02.04.10.560</v>
          </cell>
        </row>
        <row r="8550">
          <cell r="B8550" t="str">
            <v>TST0001612</v>
          </cell>
          <cell r="C8550" t="str">
            <v>02.04.10.567</v>
          </cell>
        </row>
        <row r="8551">
          <cell r="B8551" t="str">
            <v>TST0001613</v>
          </cell>
          <cell r="C8551" t="str">
            <v>02.04.10.609</v>
          </cell>
        </row>
        <row r="8552">
          <cell r="B8552" t="str">
            <v>TST0001614</v>
          </cell>
          <cell r="C8552" t="str">
            <v>02.04.10.686</v>
          </cell>
        </row>
        <row r="8553">
          <cell r="B8553" t="str">
            <v>TST0001615</v>
          </cell>
          <cell r="C8553" t="str">
            <v>02.04.10.694</v>
          </cell>
        </row>
        <row r="8554">
          <cell r="B8554" t="str">
            <v>TST0001616</v>
          </cell>
          <cell r="C8554" t="str">
            <v>02.04.17.017</v>
          </cell>
        </row>
        <row r="8555">
          <cell r="B8555" t="str">
            <v>TST0000971</v>
          </cell>
          <cell r="C8555" t="str">
            <v>02.04.17.084</v>
          </cell>
        </row>
        <row r="8556">
          <cell r="B8556" t="str">
            <v>TST0001617</v>
          </cell>
          <cell r="C8556" t="str">
            <v>02.04.17.102</v>
          </cell>
        </row>
        <row r="8557">
          <cell r="B8557" t="str">
            <v>TST0001618</v>
          </cell>
          <cell r="C8557" t="str">
            <v>02.04.17.483</v>
          </cell>
        </row>
        <row r="8558">
          <cell r="B8558" t="str">
            <v>TST0001619</v>
          </cell>
          <cell r="C8558" t="str">
            <v>02.04.17.520</v>
          </cell>
        </row>
        <row r="8559">
          <cell r="B8559" t="str">
            <v>TST0001620</v>
          </cell>
          <cell r="C8559" t="str">
            <v>02.04.17.524</v>
          </cell>
        </row>
        <row r="8560">
          <cell r="B8560" t="str">
            <v>TST0000994</v>
          </cell>
          <cell r="C8560" t="str">
            <v>02.04.17.575</v>
          </cell>
        </row>
        <row r="8561">
          <cell r="B8561" t="str">
            <v>TST0001621</v>
          </cell>
          <cell r="C8561" t="str">
            <v>02.04.17.589</v>
          </cell>
        </row>
        <row r="8562">
          <cell r="B8562" t="str">
            <v>TST0001622</v>
          </cell>
          <cell r="C8562" t="str">
            <v>02.04.17.756</v>
          </cell>
        </row>
        <row r="8563">
          <cell r="B8563" t="str">
            <v>TST0000965</v>
          </cell>
          <cell r="C8563" t="str">
            <v>02.04.17.767</v>
          </cell>
        </row>
        <row r="8564">
          <cell r="B8564" t="str">
            <v>TST0001623</v>
          </cell>
          <cell r="C8564" t="str">
            <v>02.04.17.795</v>
          </cell>
        </row>
        <row r="8565">
          <cell r="B8565" t="str">
            <v>TST0001624</v>
          </cell>
          <cell r="C8565" t="str">
            <v>02.04.17.796</v>
          </cell>
        </row>
        <row r="8566">
          <cell r="B8566" t="str">
            <v>TST0000990</v>
          </cell>
          <cell r="C8566" t="str">
            <v>02.04.17.820</v>
          </cell>
        </row>
        <row r="8567">
          <cell r="B8567" t="str">
            <v>TST0001625</v>
          </cell>
          <cell r="C8567" t="str">
            <v>02.04.17.862</v>
          </cell>
        </row>
        <row r="8568">
          <cell r="B8568" t="str">
            <v>TST0000988</v>
          </cell>
          <cell r="C8568" t="str">
            <v>02.04.17.870</v>
          </cell>
        </row>
        <row r="8569">
          <cell r="B8569" t="str">
            <v>TST0001626</v>
          </cell>
          <cell r="C8569" t="str">
            <v>02.04.17.877</v>
          </cell>
        </row>
        <row r="8570">
          <cell r="B8570" t="str">
            <v>TST0001627</v>
          </cell>
          <cell r="C8570" t="str">
            <v>02.04.17.978</v>
          </cell>
        </row>
        <row r="8571">
          <cell r="B8571" t="str">
            <v>TST0001628</v>
          </cell>
          <cell r="C8571" t="str">
            <v>02.04.17.996</v>
          </cell>
        </row>
        <row r="8572">
          <cell r="B8572" t="str">
            <v>TST0001629</v>
          </cell>
          <cell r="C8572" t="str">
            <v>02.04.20.003</v>
          </cell>
        </row>
        <row r="8573">
          <cell r="B8573" t="str">
            <v>TST0001630</v>
          </cell>
          <cell r="C8573" t="str">
            <v>02.04.20.061A</v>
          </cell>
        </row>
        <row r="8574">
          <cell r="B8574" t="str">
            <v>TST0001631</v>
          </cell>
          <cell r="C8574" t="str">
            <v>02.04.20.121</v>
          </cell>
        </row>
        <row r="8575">
          <cell r="B8575" t="str">
            <v>TST0001632</v>
          </cell>
          <cell r="C8575" t="str">
            <v>02.04.20.167</v>
          </cell>
        </row>
        <row r="8576">
          <cell r="B8576" t="str">
            <v>TST0001633</v>
          </cell>
          <cell r="C8576" t="str">
            <v>02.04.20.224</v>
          </cell>
        </row>
        <row r="8577">
          <cell r="B8577" t="str">
            <v>TST0001634</v>
          </cell>
          <cell r="C8577" t="str">
            <v>02.04.20.288</v>
          </cell>
        </row>
        <row r="8578">
          <cell r="B8578" t="str">
            <v>TST0001635</v>
          </cell>
          <cell r="C8578" t="str">
            <v>02.04.20.289</v>
          </cell>
        </row>
        <row r="8579">
          <cell r="B8579" t="str">
            <v>TST0001636</v>
          </cell>
          <cell r="C8579" t="str">
            <v>02.04.20.297</v>
          </cell>
        </row>
        <row r="8580">
          <cell r="B8580" t="str">
            <v>TST0001637</v>
          </cell>
          <cell r="C8580" t="str">
            <v>02.04.20.365</v>
          </cell>
        </row>
        <row r="8581">
          <cell r="B8581" t="str">
            <v>TST0000874</v>
          </cell>
          <cell r="C8581" t="str">
            <v>02.04.20.471</v>
          </cell>
        </row>
        <row r="8582">
          <cell r="B8582" t="str">
            <v>TST0001638</v>
          </cell>
          <cell r="C8582" t="str">
            <v>02.04.20.699</v>
          </cell>
        </row>
        <row r="8583">
          <cell r="B8583" t="str">
            <v>TST0001639</v>
          </cell>
          <cell r="C8583" t="str">
            <v>02.04.20.700</v>
          </cell>
        </row>
        <row r="8584">
          <cell r="B8584" t="str">
            <v>TST0001640</v>
          </cell>
          <cell r="C8584" t="str">
            <v>02.04.20.701</v>
          </cell>
        </row>
        <row r="8585">
          <cell r="B8585" t="str">
            <v>TST0001641</v>
          </cell>
          <cell r="C8585" t="str">
            <v>02.04.20.702</v>
          </cell>
        </row>
        <row r="8586">
          <cell r="B8586" t="str">
            <v>TST0001642</v>
          </cell>
          <cell r="C8586" t="str">
            <v>02.04.20.703</v>
          </cell>
        </row>
        <row r="8587">
          <cell r="B8587" t="str">
            <v>TST0001643</v>
          </cell>
          <cell r="C8587" t="str">
            <v>02.04.20.704</v>
          </cell>
        </row>
        <row r="8588">
          <cell r="B8588" t="str">
            <v>TST0001644</v>
          </cell>
          <cell r="C8588" t="str">
            <v>02.04.20.705</v>
          </cell>
        </row>
        <row r="8589">
          <cell r="B8589" t="str">
            <v>TST0001645</v>
          </cell>
          <cell r="C8589" t="str">
            <v>02.04.20.706</v>
          </cell>
        </row>
        <row r="8590">
          <cell r="B8590" t="str">
            <v>TST0001646</v>
          </cell>
          <cell r="C8590" t="str">
            <v>02.04.20.707</v>
          </cell>
        </row>
        <row r="8591">
          <cell r="B8591" t="str">
            <v>TST0001647</v>
          </cell>
          <cell r="C8591" t="str">
            <v>02.04.20.708</v>
          </cell>
        </row>
        <row r="8592">
          <cell r="B8592" t="str">
            <v>TST0001648</v>
          </cell>
          <cell r="C8592" t="str">
            <v>02.04.20.709</v>
          </cell>
        </row>
        <row r="8593">
          <cell r="B8593" t="str">
            <v>TST0001649</v>
          </cell>
          <cell r="C8593" t="str">
            <v>02.04.20.710</v>
          </cell>
        </row>
        <row r="8594">
          <cell r="B8594" t="str">
            <v>TST0001650</v>
          </cell>
          <cell r="C8594" t="str">
            <v>02.04.20.711</v>
          </cell>
        </row>
        <row r="8595">
          <cell r="B8595" t="str">
            <v>TST0001651</v>
          </cell>
          <cell r="C8595" t="str">
            <v>02.04.20.712</v>
          </cell>
        </row>
        <row r="8596">
          <cell r="B8596" t="str">
            <v>TST0001652</v>
          </cell>
          <cell r="C8596" t="str">
            <v>02.04.20.713</v>
          </cell>
        </row>
        <row r="8597">
          <cell r="B8597" t="str">
            <v>TST0001653</v>
          </cell>
          <cell r="C8597" t="str">
            <v>02.04.20.714</v>
          </cell>
        </row>
        <row r="8598">
          <cell r="B8598" t="str">
            <v>TST0001654</v>
          </cell>
          <cell r="C8598" t="str">
            <v>02.04.20.715</v>
          </cell>
        </row>
        <row r="8599">
          <cell r="B8599" t="str">
            <v>TST0001655</v>
          </cell>
          <cell r="C8599" t="str">
            <v>02.04.20.716</v>
          </cell>
        </row>
        <row r="8600">
          <cell r="B8600" t="str">
            <v>TST0001656</v>
          </cell>
          <cell r="C8600" t="str">
            <v>02.04.20.717</v>
          </cell>
        </row>
        <row r="8601">
          <cell r="B8601" t="str">
            <v>TST0001657</v>
          </cell>
          <cell r="C8601" t="str">
            <v>02.04.20.718</v>
          </cell>
        </row>
        <row r="8602">
          <cell r="B8602" t="str">
            <v>TST0001658</v>
          </cell>
          <cell r="C8602" t="str">
            <v>02.04.20.719</v>
          </cell>
        </row>
        <row r="8603">
          <cell r="B8603" t="str">
            <v>TST0001659</v>
          </cell>
          <cell r="C8603" t="str">
            <v>02.04.20.720</v>
          </cell>
        </row>
        <row r="8604">
          <cell r="B8604" t="str">
            <v>TST0001660</v>
          </cell>
          <cell r="C8604" t="str">
            <v>02.04.20.721</v>
          </cell>
        </row>
        <row r="8605">
          <cell r="B8605" t="str">
            <v>TST0001661</v>
          </cell>
          <cell r="C8605" t="str">
            <v>02.04.20.722</v>
          </cell>
        </row>
        <row r="8606">
          <cell r="B8606" t="str">
            <v>TST0001662</v>
          </cell>
          <cell r="C8606" t="str">
            <v>02.04.20.723</v>
          </cell>
        </row>
        <row r="8607">
          <cell r="B8607" t="str">
            <v>TST0001663</v>
          </cell>
          <cell r="C8607" t="str">
            <v>02.04.20.724</v>
          </cell>
        </row>
        <row r="8608">
          <cell r="B8608" t="str">
            <v>TST0001664</v>
          </cell>
          <cell r="C8608" t="str">
            <v>02.04.21.013</v>
          </cell>
        </row>
        <row r="8609">
          <cell r="B8609" t="str">
            <v>TST0001665</v>
          </cell>
          <cell r="C8609" t="str">
            <v>02.04.21.014</v>
          </cell>
        </row>
        <row r="8610">
          <cell r="B8610" t="str">
            <v>TST0001666</v>
          </cell>
          <cell r="C8610" t="str">
            <v>02.04.21.055</v>
          </cell>
        </row>
        <row r="8611">
          <cell r="B8611" t="str">
            <v>TST0001667</v>
          </cell>
          <cell r="C8611" t="str">
            <v>02.04.21.086</v>
          </cell>
        </row>
        <row r="8612">
          <cell r="B8612" t="str">
            <v>TST0001668</v>
          </cell>
          <cell r="C8612" t="str">
            <v>02.04.21.087</v>
          </cell>
        </row>
        <row r="8613">
          <cell r="B8613" t="str">
            <v>TST0001669</v>
          </cell>
          <cell r="C8613" t="str">
            <v>02.04.21.088</v>
          </cell>
        </row>
        <row r="8614">
          <cell r="B8614" t="str">
            <v>TST0001670</v>
          </cell>
          <cell r="C8614" t="str">
            <v>02.04.21.089</v>
          </cell>
        </row>
        <row r="8615">
          <cell r="B8615" t="str">
            <v>TST0001671</v>
          </cell>
          <cell r="C8615" t="str">
            <v>02.04.21.090</v>
          </cell>
        </row>
        <row r="8616">
          <cell r="B8616" t="str">
            <v>TST0001672</v>
          </cell>
          <cell r="C8616" t="str">
            <v>02.04.21.105</v>
          </cell>
        </row>
        <row r="8617">
          <cell r="B8617" t="str">
            <v>TST0001673</v>
          </cell>
          <cell r="C8617" t="str">
            <v>02.04.21.191</v>
          </cell>
        </row>
        <row r="8618">
          <cell r="B8618" t="str">
            <v>TST0001674</v>
          </cell>
          <cell r="C8618" t="str">
            <v>02.04.21.212</v>
          </cell>
        </row>
        <row r="8619">
          <cell r="B8619" t="str">
            <v>TST0001675</v>
          </cell>
          <cell r="C8619" t="str">
            <v>02.04.22.023</v>
          </cell>
        </row>
        <row r="8620">
          <cell r="B8620" t="str">
            <v>TST0001676</v>
          </cell>
          <cell r="C8620" t="str">
            <v>02.04.22.024</v>
          </cell>
        </row>
        <row r="8621">
          <cell r="B8621" t="str">
            <v>TST0001677</v>
          </cell>
          <cell r="C8621" t="str">
            <v>02.04.22.025</v>
          </cell>
        </row>
        <row r="8622">
          <cell r="B8622" t="str">
            <v>TST0001678</v>
          </cell>
          <cell r="C8622" t="str">
            <v>02.04.22.026</v>
          </cell>
        </row>
        <row r="8623">
          <cell r="B8623" t="str">
            <v>TWT0000082</v>
          </cell>
          <cell r="C8623" t="str">
            <v>02.05.02.019</v>
          </cell>
        </row>
        <row r="8624">
          <cell r="B8624" t="str">
            <v>TWT0000076</v>
          </cell>
          <cell r="C8624" t="str">
            <v>02.05.05.026</v>
          </cell>
        </row>
        <row r="8625">
          <cell r="B8625" t="str">
            <v>TWT0000077</v>
          </cell>
          <cell r="C8625" t="str">
            <v>02.05.05.034</v>
          </cell>
        </row>
        <row r="8626">
          <cell r="B8626" t="str">
            <v>TWT0000079</v>
          </cell>
          <cell r="C8626" t="str">
            <v>02.05.05.044</v>
          </cell>
        </row>
        <row r="8627">
          <cell r="B8627" t="str">
            <v>TWT0000080</v>
          </cell>
          <cell r="C8627" t="str">
            <v>02.05.05.045</v>
          </cell>
        </row>
        <row r="8628">
          <cell r="B8628" t="str">
            <v>TWT0000084</v>
          </cell>
          <cell r="C8628" t="str">
            <v>02.05.06.024</v>
          </cell>
        </row>
        <row r="8629">
          <cell r="B8629" t="str">
            <v>DCL0000420</v>
          </cell>
          <cell r="C8629" t="str">
            <v>02.05.07.026</v>
          </cell>
        </row>
        <row r="8630">
          <cell r="B8630" t="str">
            <v>DCL0000421</v>
          </cell>
          <cell r="C8630" t="str">
            <v>02.05.07.029</v>
          </cell>
        </row>
        <row r="8631">
          <cell r="B8631" t="str">
            <v>DCL0000422</v>
          </cell>
          <cell r="C8631" t="str">
            <v>02.05.08.019</v>
          </cell>
        </row>
        <row r="8632">
          <cell r="B8632" t="str">
            <v>TWT0000075</v>
          </cell>
          <cell r="C8632" t="str">
            <v>02.05.09.001</v>
          </cell>
        </row>
        <row r="8633">
          <cell r="B8633" t="str">
            <v>DCL0000539</v>
          </cell>
          <cell r="C8633" t="str">
            <v>02.05.09.008</v>
          </cell>
        </row>
        <row r="8634">
          <cell r="B8634" t="str">
            <v>DCL0000423</v>
          </cell>
          <cell r="C8634" t="str">
            <v>02.05.09.012</v>
          </cell>
        </row>
        <row r="8635">
          <cell r="B8635" t="str">
            <v>TWT0000083</v>
          </cell>
          <cell r="C8635" t="str">
            <v>02.05.11.001</v>
          </cell>
        </row>
        <row r="8636">
          <cell r="B8636" t="str">
            <v>SLT0002204</v>
          </cell>
          <cell r="C8636" t="str">
            <v>02.06.02.147</v>
          </cell>
        </row>
        <row r="8637">
          <cell r="B8637" t="str">
            <v>SCS0005690</v>
          </cell>
          <cell r="C8637" t="str">
            <v>02.06.02.148</v>
          </cell>
        </row>
        <row r="8638">
          <cell r="B8638" t="str">
            <v>SCS0005691</v>
          </cell>
          <cell r="C8638" t="str">
            <v>02.06.02.149</v>
          </cell>
        </row>
        <row r="8639">
          <cell r="B8639" t="str">
            <v>TMI0000069</v>
          </cell>
          <cell r="C8639" t="str">
            <v>02.07.01.022</v>
          </cell>
        </row>
        <row r="8640">
          <cell r="B8640" t="str">
            <v>TMI0000070</v>
          </cell>
          <cell r="C8640" t="str">
            <v>02.07.01.023</v>
          </cell>
        </row>
        <row r="8641">
          <cell r="B8641" t="str">
            <v>TMI0000071</v>
          </cell>
          <cell r="C8641" t="str">
            <v>02.07.01.027</v>
          </cell>
        </row>
        <row r="8642">
          <cell r="B8642" t="str">
            <v>TMI0000072</v>
          </cell>
          <cell r="C8642" t="str">
            <v>02.07.01.037</v>
          </cell>
        </row>
        <row r="8643">
          <cell r="B8643" t="str">
            <v>TMI0000073</v>
          </cell>
          <cell r="C8643" t="str">
            <v>02.07.01.046</v>
          </cell>
        </row>
        <row r="8644">
          <cell r="B8644" t="str">
            <v>TMI0000074</v>
          </cell>
          <cell r="C8644" t="str">
            <v>02.07.01.047</v>
          </cell>
        </row>
        <row r="8645">
          <cell r="B8645" t="str">
            <v>TCT0000025</v>
          </cell>
          <cell r="C8645" t="str">
            <v>02.07.01.062</v>
          </cell>
        </row>
        <row r="8646">
          <cell r="B8646" t="str">
            <v>TMI0000075</v>
          </cell>
          <cell r="C8646" t="str">
            <v>02.07.01.064</v>
          </cell>
        </row>
        <row r="8647">
          <cell r="B8647" t="str">
            <v>DCL0000424</v>
          </cell>
          <cell r="C8647" t="str">
            <v>02.07.01.066</v>
          </cell>
        </row>
        <row r="8648">
          <cell r="B8648" t="str">
            <v>DCL0000425</v>
          </cell>
          <cell r="C8648" t="str">
            <v>02.07.01.067</v>
          </cell>
        </row>
        <row r="8649">
          <cell r="B8649" t="str">
            <v>TMI0000080</v>
          </cell>
          <cell r="C8649" t="str">
            <v>02.07.01.070</v>
          </cell>
        </row>
        <row r="8650">
          <cell r="B8650" t="str">
            <v>TMI0000091</v>
          </cell>
          <cell r="C8650" t="str">
            <v>02.07.01.071</v>
          </cell>
        </row>
        <row r="8651">
          <cell r="B8651" t="str">
            <v>TMI0000045</v>
          </cell>
          <cell r="C8651" t="str">
            <v>02.07.01.072</v>
          </cell>
        </row>
        <row r="8652">
          <cell r="B8652" t="str">
            <v>TMI0000059</v>
          </cell>
          <cell r="C8652" t="str">
            <v>02.07.01.073</v>
          </cell>
        </row>
        <row r="8653">
          <cell r="B8653" t="str">
            <v>TMI0000076</v>
          </cell>
          <cell r="C8653" t="str">
            <v>02.07.01.074</v>
          </cell>
        </row>
        <row r="8654">
          <cell r="B8654" t="str">
            <v>TMI0000090</v>
          </cell>
          <cell r="C8654" t="str">
            <v>02.07.01.076</v>
          </cell>
        </row>
        <row r="8655">
          <cell r="B8655" t="str">
            <v>TMI0000081</v>
          </cell>
          <cell r="C8655" t="str">
            <v>02.07.01.078</v>
          </cell>
        </row>
        <row r="8656">
          <cell r="B8656" t="str">
            <v>TMI0000077</v>
          </cell>
          <cell r="C8656" t="str">
            <v>02.07.01.079</v>
          </cell>
        </row>
        <row r="8657">
          <cell r="B8657" t="str">
            <v>TMI0000089</v>
          </cell>
          <cell r="C8657" t="str">
            <v>02.07.01.083</v>
          </cell>
        </row>
        <row r="8658">
          <cell r="B8658" t="str">
            <v>TMI0000092</v>
          </cell>
          <cell r="C8658" t="str">
            <v>02.07.01.084</v>
          </cell>
        </row>
        <row r="8659">
          <cell r="B8659" t="str">
            <v>DCL0000426</v>
          </cell>
          <cell r="C8659" t="str">
            <v>02.07.01.085</v>
          </cell>
        </row>
        <row r="8660">
          <cell r="B8660" t="str">
            <v>DCL0000427</v>
          </cell>
          <cell r="C8660" t="str">
            <v>02.07.01.086</v>
          </cell>
        </row>
        <row r="8661">
          <cell r="B8661" t="str">
            <v>DCL0000428</v>
          </cell>
          <cell r="C8661" t="str">
            <v>02.07.01.087</v>
          </cell>
        </row>
        <row r="8662">
          <cell r="B8662" t="str">
            <v>DCL0000429</v>
          </cell>
          <cell r="C8662" t="str">
            <v>02.07.01.091</v>
          </cell>
        </row>
        <row r="8663">
          <cell r="B8663" t="str">
            <v>TMI0000078</v>
          </cell>
          <cell r="C8663" t="str">
            <v>02.07.01.093</v>
          </cell>
        </row>
        <row r="8664">
          <cell r="B8664" t="str">
            <v>TMI0000082</v>
          </cell>
          <cell r="C8664" t="str">
            <v>02.07.01.094</v>
          </cell>
        </row>
        <row r="8665">
          <cell r="B8665" t="str">
            <v>TMI0000079</v>
          </cell>
          <cell r="C8665" t="str">
            <v>02.07.01.096</v>
          </cell>
        </row>
        <row r="8666">
          <cell r="B8666" t="str">
            <v>TMI0000083</v>
          </cell>
          <cell r="C8666" t="str">
            <v>02.07.01.098</v>
          </cell>
        </row>
        <row r="8667">
          <cell r="B8667" t="str">
            <v>TMI0000084</v>
          </cell>
          <cell r="C8667" t="str">
            <v>02.07.01.099</v>
          </cell>
        </row>
        <row r="8668">
          <cell r="B8668" t="str">
            <v>DCL0000430</v>
          </cell>
          <cell r="C8668" t="str">
            <v>02.07.01.101</v>
          </cell>
        </row>
        <row r="8669">
          <cell r="B8669" t="str">
            <v>DCL0000431</v>
          </cell>
          <cell r="C8669" t="str">
            <v>02.07.01.105</v>
          </cell>
        </row>
        <row r="8670">
          <cell r="B8670" t="str">
            <v>TMI0000085</v>
          </cell>
          <cell r="C8670" t="str">
            <v>02.07.01.107</v>
          </cell>
        </row>
        <row r="8671">
          <cell r="B8671" t="str">
            <v>TMI0000086</v>
          </cell>
          <cell r="C8671" t="str">
            <v>02.07.01.108</v>
          </cell>
        </row>
        <row r="8672">
          <cell r="B8672" t="str">
            <v>TMI0000087</v>
          </cell>
          <cell r="C8672" t="str">
            <v>02.07.01.109</v>
          </cell>
        </row>
        <row r="8673">
          <cell r="B8673" t="str">
            <v>TMI0000088</v>
          </cell>
          <cell r="C8673" t="str">
            <v>02.07.01.110</v>
          </cell>
        </row>
        <row r="8674">
          <cell r="B8674" t="str">
            <v>TST0001679</v>
          </cell>
          <cell r="C8674" t="str">
            <v>02.09.01.001</v>
          </cell>
        </row>
        <row r="8675">
          <cell r="B8675" t="str">
            <v>TCT0000020</v>
          </cell>
          <cell r="C8675" t="str">
            <v>02.09.01.011</v>
          </cell>
        </row>
        <row r="8676">
          <cell r="B8676" t="str">
            <v>TST0001680</v>
          </cell>
          <cell r="C8676" t="str">
            <v>02.09.01.016</v>
          </cell>
        </row>
        <row r="8677">
          <cell r="B8677" t="str">
            <v>TST0001681</v>
          </cell>
          <cell r="C8677" t="str">
            <v>02.09.01.043</v>
          </cell>
        </row>
        <row r="8678">
          <cell r="B8678" t="str">
            <v>TST0001682</v>
          </cell>
          <cell r="C8678" t="str">
            <v>02.09.01.138</v>
          </cell>
        </row>
        <row r="8679">
          <cell r="B8679" t="str">
            <v>TCT0000021</v>
          </cell>
          <cell r="C8679" t="str">
            <v>02.09.01.146</v>
          </cell>
        </row>
        <row r="8680">
          <cell r="B8680" t="str">
            <v>TST0001683</v>
          </cell>
          <cell r="C8680" t="str">
            <v>02.09.01.164</v>
          </cell>
        </row>
        <row r="8681">
          <cell r="B8681" t="str">
            <v>TST0001684</v>
          </cell>
          <cell r="C8681" t="str">
            <v>02.09.01.167</v>
          </cell>
        </row>
        <row r="8682">
          <cell r="B8682" t="str">
            <v>TCT0000010</v>
          </cell>
          <cell r="C8682" t="str">
            <v>02.09.01.172</v>
          </cell>
        </row>
        <row r="8683">
          <cell r="B8683" t="str">
            <v>TST0001685</v>
          </cell>
          <cell r="C8683" t="str">
            <v>02.09.01.206</v>
          </cell>
        </row>
        <row r="8684">
          <cell r="B8684" t="str">
            <v>TCT0000017</v>
          </cell>
          <cell r="C8684" t="str">
            <v>02.09.01.230</v>
          </cell>
        </row>
        <row r="8685">
          <cell r="B8685" t="str">
            <v>TCT0000023</v>
          </cell>
          <cell r="C8685" t="str">
            <v>02.09.01.234</v>
          </cell>
        </row>
        <row r="8686">
          <cell r="B8686" t="str">
            <v>TCT0000022</v>
          </cell>
          <cell r="C8686" t="str">
            <v>02.09.01.235</v>
          </cell>
        </row>
        <row r="8687">
          <cell r="B8687" t="str">
            <v>TCT0000016</v>
          </cell>
          <cell r="C8687" t="str">
            <v>02.09.01.236</v>
          </cell>
        </row>
        <row r="8688">
          <cell r="B8688" t="str">
            <v>TCT0000013</v>
          </cell>
          <cell r="C8688" t="str">
            <v>02.09.01.237</v>
          </cell>
        </row>
        <row r="8689">
          <cell r="B8689" t="str">
            <v>TCT0000015</v>
          </cell>
          <cell r="C8689" t="str">
            <v>02.09.01.238</v>
          </cell>
        </row>
        <row r="8690">
          <cell r="B8690" t="str">
            <v>TCT0000018</v>
          </cell>
          <cell r="C8690" t="str">
            <v>02.09.01.239</v>
          </cell>
        </row>
        <row r="8691">
          <cell r="B8691" t="str">
            <v>TCT0000019</v>
          </cell>
          <cell r="C8691" t="str">
            <v>02.09.01.240</v>
          </cell>
        </row>
        <row r="8692">
          <cell r="B8692" t="str">
            <v>TCT0000024</v>
          </cell>
          <cell r="C8692" t="str">
            <v>02.09.01.241</v>
          </cell>
        </row>
        <row r="8693">
          <cell r="B8693" t="str">
            <v>TCT0000012</v>
          </cell>
          <cell r="C8693" t="str">
            <v>02.09.01.242</v>
          </cell>
        </row>
        <row r="8694">
          <cell r="B8694" t="str">
            <v>TCT0000011</v>
          </cell>
          <cell r="C8694" t="str">
            <v>02.09.01.249</v>
          </cell>
        </row>
        <row r="8695">
          <cell r="B8695" t="str">
            <v>TCT0000014</v>
          </cell>
          <cell r="C8695" t="str">
            <v>02.09.01.250</v>
          </cell>
        </row>
        <row r="8696">
          <cell r="B8696" t="str">
            <v>TST0001686</v>
          </cell>
          <cell r="C8696" t="str">
            <v>02.09.01.251</v>
          </cell>
        </row>
        <row r="8697">
          <cell r="B8697" t="str">
            <v>TST0001687</v>
          </cell>
          <cell r="C8697" t="str">
            <v>02.11.01.077</v>
          </cell>
        </row>
        <row r="8698">
          <cell r="B8698" t="str">
            <v>DCL0000432</v>
          </cell>
          <cell r="C8698" t="str">
            <v>02.12.01.068</v>
          </cell>
        </row>
        <row r="8699">
          <cell r="B8699" t="str">
            <v>DCL0000433</v>
          </cell>
          <cell r="C8699" t="str">
            <v>02.12.01.072</v>
          </cell>
        </row>
        <row r="8700">
          <cell r="B8700" t="str">
            <v>DCL0000434</v>
          </cell>
          <cell r="C8700" t="str">
            <v>02.12.01.074</v>
          </cell>
        </row>
        <row r="8701">
          <cell r="B8701" t="str">
            <v>DCL0000435</v>
          </cell>
          <cell r="C8701" t="str">
            <v>02.12.01.083</v>
          </cell>
        </row>
        <row r="8702">
          <cell r="B8702" t="str">
            <v>DCL0000436</v>
          </cell>
          <cell r="C8702" t="str">
            <v>02.12.01.084</v>
          </cell>
        </row>
        <row r="8703">
          <cell r="B8703" t="str">
            <v>DCL0000437</v>
          </cell>
          <cell r="C8703" t="str">
            <v>02.12.01.087</v>
          </cell>
        </row>
        <row r="8704">
          <cell r="B8704" t="str">
            <v>DCL0000438</v>
          </cell>
          <cell r="C8704" t="str">
            <v>02.12.01.089</v>
          </cell>
        </row>
        <row r="8705">
          <cell r="B8705" t="str">
            <v>DCL0000439</v>
          </cell>
          <cell r="C8705" t="str">
            <v>02.12.01.090</v>
          </cell>
        </row>
        <row r="8706">
          <cell r="B8706" t="str">
            <v>DCL0000440</v>
          </cell>
          <cell r="C8706" t="str">
            <v>02.12.01.091</v>
          </cell>
        </row>
        <row r="8707">
          <cell r="B8707" t="str">
            <v>DCL0000441</v>
          </cell>
          <cell r="C8707" t="str">
            <v>02.12.01.093</v>
          </cell>
        </row>
        <row r="8708">
          <cell r="B8708" t="str">
            <v>DCL0000442</v>
          </cell>
          <cell r="C8708" t="str">
            <v>02.12.01.096</v>
          </cell>
        </row>
        <row r="8709">
          <cell r="B8709" t="str">
            <v>DCL0000443</v>
          </cell>
          <cell r="C8709" t="str">
            <v>02.12.01.098</v>
          </cell>
        </row>
        <row r="8710">
          <cell r="B8710" t="str">
            <v>DCL0000444</v>
          </cell>
          <cell r="C8710" t="str">
            <v>02.12.01.116</v>
          </cell>
        </row>
        <row r="8711">
          <cell r="B8711" t="str">
            <v>DCL0000445</v>
          </cell>
          <cell r="C8711" t="str">
            <v>02.12.01.117</v>
          </cell>
        </row>
        <row r="8712">
          <cell r="B8712" t="str">
            <v>DCL0000446</v>
          </cell>
          <cell r="C8712" t="str">
            <v>02.12.01.125</v>
          </cell>
        </row>
        <row r="8713">
          <cell r="B8713" t="str">
            <v>DCL0000447</v>
          </cell>
          <cell r="C8713" t="str">
            <v>02.12.01.126</v>
          </cell>
        </row>
        <row r="8714">
          <cell r="B8714" t="str">
            <v>DCL0000448</v>
          </cell>
          <cell r="C8714" t="str">
            <v>02.12.01.162</v>
          </cell>
        </row>
        <row r="8715">
          <cell r="B8715" t="str">
            <v>DCL0000449</v>
          </cell>
          <cell r="C8715" t="str">
            <v>02.12.01.176</v>
          </cell>
        </row>
        <row r="8716">
          <cell r="B8716" t="str">
            <v>DCL0000450</v>
          </cell>
          <cell r="C8716" t="str">
            <v>02.12.01.177</v>
          </cell>
        </row>
        <row r="8717">
          <cell r="B8717" t="str">
            <v>DCL0000451</v>
          </cell>
          <cell r="C8717" t="str">
            <v>02.12.01.180</v>
          </cell>
        </row>
        <row r="8718">
          <cell r="B8718" t="str">
            <v>DCL0000452</v>
          </cell>
          <cell r="C8718" t="str">
            <v>02.12.01.191</v>
          </cell>
        </row>
        <row r="8719">
          <cell r="B8719" t="str">
            <v>DCL0000453</v>
          </cell>
          <cell r="C8719" t="str">
            <v>02.12.01.198</v>
          </cell>
        </row>
        <row r="8720">
          <cell r="B8720" t="str">
            <v>SHT0002058</v>
          </cell>
          <cell r="C8720" t="str">
            <v>02.12.01.227</v>
          </cell>
        </row>
        <row r="8721">
          <cell r="B8721" t="str">
            <v>DCL0000454</v>
          </cell>
          <cell r="C8721" t="str">
            <v>02.12.01.233</v>
          </cell>
        </row>
        <row r="8722">
          <cell r="B8722" t="str">
            <v>TSY0000654</v>
          </cell>
          <cell r="C8722" t="str">
            <v>02.12.01.234</v>
          </cell>
        </row>
        <row r="8723">
          <cell r="B8723" t="str">
            <v>TSY0000653</v>
          </cell>
          <cell r="C8723" t="str">
            <v>02.12.01.235</v>
          </cell>
        </row>
        <row r="8724">
          <cell r="B8724" t="str">
            <v>DCL0000455</v>
          </cell>
          <cell r="C8724" t="str">
            <v>02.12.01.236</v>
          </cell>
        </row>
        <row r="8725">
          <cell r="B8725" t="str">
            <v>DCL0000456</v>
          </cell>
          <cell r="C8725" t="str">
            <v>02.12.01.237</v>
          </cell>
        </row>
        <row r="8726">
          <cell r="B8726" t="str">
            <v>DCL0000457</v>
          </cell>
          <cell r="C8726" t="str">
            <v>02.12.01.242</v>
          </cell>
        </row>
        <row r="8727">
          <cell r="B8727" t="str">
            <v>DCL0000458</v>
          </cell>
          <cell r="C8727" t="str">
            <v>02.12.01.243</v>
          </cell>
        </row>
        <row r="8728">
          <cell r="B8728" t="str">
            <v>DCL0000459</v>
          </cell>
          <cell r="C8728" t="str">
            <v>02.12.01.244</v>
          </cell>
        </row>
        <row r="8729">
          <cell r="B8729" t="str">
            <v>DCL0000460</v>
          </cell>
          <cell r="C8729" t="str">
            <v>02.12.01.245</v>
          </cell>
        </row>
        <row r="8730">
          <cell r="B8730" t="str">
            <v>DCL0000461</v>
          </cell>
          <cell r="C8730" t="str">
            <v>02.12.01.252</v>
          </cell>
        </row>
        <row r="8731">
          <cell r="B8731" t="str">
            <v>DCL0000462</v>
          </cell>
          <cell r="C8731" t="str">
            <v>02.12.01.254</v>
          </cell>
        </row>
        <row r="8732">
          <cell r="B8732" t="str">
            <v>DCL0000463</v>
          </cell>
          <cell r="C8732" t="str">
            <v>02.12.01.258</v>
          </cell>
        </row>
        <row r="8733">
          <cell r="B8733" t="str">
            <v>DCL0000464</v>
          </cell>
          <cell r="C8733" t="str">
            <v>02.12.01.259</v>
          </cell>
        </row>
        <row r="8734">
          <cell r="B8734" t="str">
            <v>DCL0000465</v>
          </cell>
          <cell r="C8734" t="str">
            <v>02.12.01.260</v>
          </cell>
        </row>
        <row r="8735">
          <cell r="B8735" t="str">
            <v>TSY0000640</v>
          </cell>
          <cell r="C8735" t="str">
            <v>02.12.01.262</v>
          </cell>
        </row>
        <row r="8736">
          <cell r="B8736" t="str">
            <v>TSY0000649</v>
          </cell>
          <cell r="C8736" t="str">
            <v>02.12.01.269</v>
          </cell>
        </row>
        <row r="8737">
          <cell r="B8737" t="str">
            <v>DCL0000466</v>
          </cell>
          <cell r="C8737" t="str">
            <v>02.12.01.273</v>
          </cell>
        </row>
        <row r="8738">
          <cell r="B8738" t="str">
            <v>DCL0000467</v>
          </cell>
          <cell r="C8738" t="str">
            <v>02.12.01.274</v>
          </cell>
        </row>
        <row r="8739">
          <cell r="B8739" t="str">
            <v>TSY0000652</v>
          </cell>
          <cell r="C8739" t="str">
            <v>02.12.01.275</v>
          </cell>
        </row>
        <row r="8740">
          <cell r="B8740" t="str">
            <v>TSY0000651</v>
          </cell>
          <cell r="C8740" t="str">
            <v>02.12.01.276</v>
          </cell>
        </row>
        <row r="8741">
          <cell r="B8741" t="str">
            <v>DCL0000468</v>
          </cell>
          <cell r="C8741" t="str">
            <v>02.12.01.286</v>
          </cell>
        </row>
        <row r="8742">
          <cell r="B8742" t="str">
            <v>DCL0000469</v>
          </cell>
          <cell r="C8742" t="str">
            <v>02.12.01.288</v>
          </cell>
        </row>
        <row r="8743">
          <cell r="B8743" t="str">
            <v>DCL0000470</v>
          </cell>
          <cell r="C8743" t="str">
            <v>02.12.01.289</v>
          </cell>
        </row>
        <row r="8744">
          <cell r="B8744" t="str">
            <v>DCL0000471</v>
          </cell>
          <cell r="C8744" t="str">
            <v>02.12.01.297</v>
          </cell>
        </row>
        <row r="8745">
          <cell r="B8745" t="str">
            <v>DCL0000472</v>
          </cell>
          <cell r="C8745" t="str">
            <v>02.12.01.298</v>
          </cell>
        </row>
        <row r="8746">
          <cell r="B8746" t="str">
            <v>DCL0000473</v>
          </cell>
          <cell r="C8746" t="str">
            <v>02.12.01.299</v>
          </cell>
        </row>
        <row r="8747">
          <cell r="B8747" t="str">
            <v>DCL0000474</v>
          </cell>
          <cell r="C8747" t="str">
            <v>02.12.01.300</v>
          </cell>
        </row>
        <row r="8748">
          <cell r="B8748" t="str">
            <v>DCL0000475</v>
          </cell>
          <cell r="C8748" t="str">
            <v>02.12.01.302</v>
          </cell>
        </row>
        <row r="8749">
          <cell r="B8749" t="str">
            <v>TSY0000647</v>
          </cell>
          <cell r="C8749" t="str">
            <v>02.12.01.309</v>
          </cell>
        </row>
        <row r="8750">
          <cell r="B8750" t="str">
            <v>TSY0000648</v>
          </cell>
          <cell r="C8750" t="str">
            <v>02.12.01.310</v>
          </cell>
        </row>
        <row r="8751">
          <cell r="B8751" t="str">
            <v>DCL0000476</v>
          </cell>
          <cell r="C8751" t="str">
            <v>02.12.01.354</v>
          </cell>
        </row>
        <row r="8752">
          <cell r="B8752" t="str">
            <v>DCL0000477</v>
          </cell>
          <cell r="C8752" t="str">
            <v>02.12.01.359</v>
          </cell>
        </row>
        <row r="8753">
          <cell r="B8753" t="str">
            <v>DCL0000478</v>
          </cell>
          <cell r="C8753" t="str">
            <v>02.12.01.360</v>
          </cell>
        </row>
        <row r="8754">
          <cell r="B8754" t="str">
            <v>DCL0000479</v>
          </cell>
          <cell r="C8754" t="str">
            <v>02.12.01.365</v>
          </cell>
        </row>
        <row r="8755">
          <cell r="B8755" t="str">
            <v>DCL0000480</v>
          </cell>
          <cell r="C8755" t="str">
            <v>02.12.01.366</v>
          </cell>
        </row>
        <row r="8756">
          <cell r="B8756" t="str">
            <v>DCL0000481</v>
          </cell>
          <cell r="C8756" t="str">
            <v>02.12.01.367</v>
          </cell>
        </row>
        <row r="8757">
          <cell r="B8757" t="str">
            <v>DCL0000482</v>
          </cell>
          <cell r="C8757" t="str">
            <v>02.12.01.368</v>
          </cell>
        </row>
        <row r="8758">
          <cell r="B8758" t="str">
            <v>DCL0000483</v>
          </cell>
          <cell r="C8758" t="str">
            <v>02.12.01.369</v>
          </cell>
        </row>
        <row r="8759">
          <cell r="B8759" t="str">
            <v>DCL0000484</v>
          </cell>
          <cell r="C8759" t="str">
            <v>02.12.01.370</v>
          </cell>
        </row>
        <row r="8760">
          <cell r="B8760" t="str">
            <v>TSY0000650</v>
          </cell>
          <cell r="C8760" t="str">
            <v>02.12.01.371</v>
          </cell>
        </row>
        <row r="8761">
          <cell r="B8761" t="str">
            <v>TSY0000644</v>
          </cell>
          <cell r="C8761" t="str">
            <v>02.12.01.377</v>
          </cell>
        </row>
        <row r="8762">
          <cell r="B8762" t="str">
            <v>TSY0000645</v>
          </cell>
          <cell r="C8762" t="str">
            <v>02.12.01.378</v>
          </cell>
        </row>
        <row r="8763">
          <cell r="B8763" t="str">
            <v>TSY0000646</v>
          </cell>
          <cell r="C8763" t="str">
            <v>02.12.01.379</v>
          </cell>
        </row>
        <row r="8764">
          <cell r="B8764" t="str">
            <v>DCL0000485</v>
          </cell>
          <cell r="C8764" t="str">
            <v>02.12.01.381</v>
          </cell>
        </row>
        <row r="8765">
          <cell r="B8765" t="str">
            <v>TSY0000642</v>
          </cell>
          <cell r="C8765" t="str">
            <v>02.12.01.382</v>
          </cell>
        </row>
        <row r="8766">
          <cell r="B8766" t="str">
            <v>TSY0000643</v>
          </cell>
          <cell r="C8766" t="str">
            <v>02.12.01.383</v>
          </cell>
        </row>
        <row r="8767">
          <cell r="B8767" t="str">
            <v>DCL0000486</v>
          </cell>
          <cell r="C8767" t="str">
            <v>02.12.01.395</v>
          </cell>
        </row>
        <row r="8768">
          <cell r="B8768" t="str">
            <v>DCL0000487</v>
          </cell>
          <cell r="C8768" t="str">
            <v>02.12.01.398</v>
          </cell>
        </row>
        <row r="8769">
          <cell r="B8769" t="str">
            <v>DCL0000488</v>
          </cell>
          <cell r="C8769" t="str">
            <v>02.12.01.400</v>
          </cell>
        </row>
        <row r="8770">
          <cell r="B8770" t="str">
            <v>DCL0000489</v>
          </cell>
          <cell r="C8770" t="str">
            <v>02.12.01.401</v>
          </cell>
        </row>
        <row r="8771">
          <cell r="B8771" t="str">
            <v>DCL0000490</v>
          </cell>
          <cell r="C8771" t="str">
            <v>02.12.01.402</v>
          </cell>
        </row>
        <row r="8772">
          <cell r="B8772" t="str">
            <v>DCL0000491</v>
          </cell>
          <cell r="C8772" t="str">
            <v>02.12.01.405</v>
          </cell>
        </row>
        <row r="8773">
          <cell r="B8773" t="str">
            <v>DCL0000492</v>
          </cell>
          <cell r="C8773" t="str">
            <v>02.12.01.406</v>
          </cell>
        </row>
        <row r="8774">
          <cell r="B8774" t="str">
            <v>TSY0000641</v>
          </cell>
          <cell r="C8774" t="str">
            <v>02.12.01.407</v>
          </cell>
        </row>
        <row r="8775">
          <cell r="B8775" t="str">
            <v>DCL0000493</v>
          </cell>
          <cell r="C8775" t="str">
            <v>02.12.01.408</v>
          </cell>
        </row>
        <row r="8776">
          <cell r="C8776" t="str">
            <v>02.12.01.424</v>
          </cell>
        </row>
        <row r="8777">
          <cell r="B8777" t="str">
            <v>BFA0000642</v>
          </cell>
          <cell r="C8777" t="str">
            <v>02.12.02.009A</v>
          </cell>
        </row>
        <row r="8778">
          <cell r="B8778" t="str">
            <v>BFA0000669</v>
          </cell>
          <cell r="C8778" t="str">
            <v>02.12.02.017</v>
          </cell>
        </row>
        <row r="8779">
          <cell r="B8779" t="str">
            <v>DCL0000496</v>
          </cell>
          <cell r="C8779" t="str">
            <v>02.12.02.018</v>
          </cell>
        </row>
        <row r="8780">
          <cell r="B8780" t="str">
            <v>DCL0000497</v>
          </cell>
          <cell r="C8780" t="str">
            <v>02.12.02.019</v>
          </cell>
        </row>
        <row r="8781">
          <cell r="B8781" t="str">
            <v>BFA0000641</v>
          </cell>
          <cell r="C8781" t="str">
            <v>02.12.02.026</v>
          </cell>
        </row>
        <row r="8782">
          <cell r="B8782" t="str">
            <v>BFA0000672</v>
          </cell>
          <cell r="C8782" t="str">
            <v>02.12.02.040</v>
          </cell>
        </row>
        <row r="8783">
          <cell r="B8783" t="str">
            <v>DCL0000498</v>
          </cell>
          <cell r="C8783" t="str">
            <v>02.12.02.054</v>
          </cell>
        </row>
        <row r="8784">
          <cell r="B8784" t="str">
            <v>BFA0000668</v>
          </cell>
          <cell r="C8784" t="str">
            <v>02.12.02.058</v>
          </cell>
        </row>
        <row r="8785">
          <cell r="B8785" t="str">
            <v>DCL0000499</v>
          </cell>
          <cell r="C8785" t="str">
            <v>02.12.02.062</v>
          </cell>
        </row>
        <row r="8786">
          <cell r="B8786" t="str">
            <v>BFA0000053</v>
          </cell>
          <cell r="C8786" t="str">
            <v>02.12.02.083</v>
          </cell>
        </row>
        <row r="8787">
          <cell r="B8787" t="str">
            <v>BFA0000675</v>
          </cell>
          <cell r="C8787" t="str">
            <v>02.12.02.089</v>
          </cell>
        </row>
        <row r="8788">
          <cell r="B8788" t="str">
            <v>BFA0000674</v>
          </cell>
          <cell r="C8788" t="str">
            <v>02.12.02.089A</v>
          </cell>
        </row>
        <row r="8789">
          <cell r="B8789" t="str">
            <v>BFA0000673</v>
          </cell>
          <cell r="C8789" t="str">
            <v>02.12.02.091</v>
          </cell>
        </row>
        <row r="8790">
          <cell r="B8790" t="str">
            <v>DCL0000500</v>
          </cell>
          <cell r="C8790" t="str">
            <v>02.12.02.104</v>
          </cell>
        </row>
        <row r="8791">
          <cell r="B8791" t="str">
            <v>TST0001688</v>
          </cell>
          <cell r="C8791" t="str">
            <v>02.12.02.106</v>
          </cell>
        </row>
        <row r="8792">
          <cell r="B8792" t="str">
            <v>BFA0000310</v>
          </cell>
          <cell r="C8792" t="str">
            <v>02.12.02.120</v>
          </cell>
        </row>
        <row r="8793">
          <cell r="B8793" t="str">
            <v>DCL0000501</v>
          </cell>
          <cell r="C8793" t="str">
            <v>02.12.02.125</v>
          </cell>
        </row>
        <row r="8794">
          <cell r="B8794" t="str">
            <v>BFA0000667</v>
          </cell>
          <cell r="C8794" t="str">
            <v>02.12.02.140</v>
          </cell>
        </row>
        <row r="8795">
          <cell r="B8795" t="str">
            <v>BFA0000666</v>
          </cell>
          <cell r="C8795" t="str">
            <v>02.12.02.141</v>
          </cell>
        </row>
        <row r="8796">
          <cell r="B8796" t="str">
            <v>BFA0000670</v>
          </cell>
          <cell r="C8796" t="str">
            <v>02.12.02.155</v>
          </cell>
        </row>
        <row r="8797">
          <cell r="C8797" t="str">
            <v>02.12.02.157</v>
          </cell>
        </row>
        <row r="8798">
          <cell r="B8798" t="str">
            <v>BFA0000671</v>
          </cell>
          <cell r="C8798" t="str">
            <v>02.12.02.158</v>
          </cell>
        </row>
        <row r="8799">
          <cell r="B8799" t="str">
            <v>SLT0002236</v>
          </cell>
          <cell r="C8799" t="str">
            <v>02.12.03.101</v>
          </cell>
        </row>
        <row r="8800">
          <cell r="B8800" t="str">
            <v>SCS0001797</v>
          </cell>
          <cell r="C8800" t="str">
            <v>02.12.03.120</v>
          </cell>
        </row>
        <row r="8801">
          <cell r="B8801" t="str">
            <v>SCS0001799</v>
          </cell>
          <cell r="C8801" t="str">
            <v>02.12.03.121</v>
          </cell>
        </row>
        <row r="8802">
          <cell r="B8802" t="str">
            <v>SCS0001804</v>
          </cell>
          <cell r="C8802" t="str">
            <v>02.12.03.122</v>
          </cell>
        </row>
        <row r="8803">
          <cell r="B8803" t="str">
            <v>SCS0001805</v>
          </cell>
          <cell r="C8803" t="str">
            <v>02.12.03.123</v>
          </cell>
        </row>
        <row r="8804">
          <cell r="B8804" t="str">
            <v>SCS0001811</v>
          </cell>
          <cell r="C8804" t="str">
            <v>02.12.03.128</v>
          </cell>
        </row>
        <row r="8805">
          <cell r="B8805" t="str">
            <v>SCS0001812</v>
          </cell>
          <cell r="C8805" t="str">
            <v>02.12.03.129</v>
          </cell>
        </row>
        <row r="8806">
          <cell r="B8806" t="str">
            <v>SCS0001845</v>
          </cell>
          <cell r="C8806" t="str">
            <v>02.12.03.130</v>
          </cell>
        </row>
        <row r="8807">
          <cell r="B8807" t="str">
            <v>SCS0001840</v>
          </cell>
          <cell r="C8807" t="str">
            <v>02.12.03.131</v>
          </cell>
        </row>
        <row r="8808">
          <cell r="B8808" t="str">
            <v>SCS0005889</v>
          </cell>
          <cell r="C8808" t="str">
            <v>02.12.03.153</v>
          </cell>
        </row>
        <row r="8809">
          <cell r="B8809" t="str">
            <v>SCS0005888</v>
          </cell>
          <cell r="C8809" t="str">
            <v>02.12.03.166</v>
          </cell>
        </row>
        <row r="8810">
          <cell r="B8810" t="str">
            <v>SCS0005890</v>
          </cell>
          <cell r="C8810" t="str">
            <v>02.12.03.180</v>
          </cell>
        </row>
        <row r="8811">
          <cell r="B8811" t="str">
            <v>SCS0002019</v>
          </cell>
          <cell r="C8811" t="str">
            <v>02.12.03.194</v>
          </cell>
        </row>
        <row r="8812">
          <cell r="B8812" t="str">
            <v>SCS0005769</v>
          </cell>
          <cell r="C8812" t="str">
            <v>02.12.03.198</v>
          </cell>
        </row>
        <row r="8813">
          <cell r="B8813" t="str">
            <v>SCS0005768</v>
          </cell>
          <cell r="C8813" t="str">
            <v>02.12.03.205</v>
          </cell>
        </row>
        <row r="8814">
          <cell r="B8814" t="str">
            <v>SCS0005767</v>
          </cell>
          <cell r="C8814" t="str">
            <v>02.12.03.206</v>
          </cell>
        </row>
        <row r="8815">
          <cell r="B8815" t="str">
            <v>SCS0005893</v>
          </cell>
          <cell r="C8815" t="str">
            <v>02.12.03.213</v>
          </cell>
        </row>
        <row r="8816">
          <cell r="B8816" t="str">
            <v>SCS0005892</v>
          </cell>
          <cell r="C8816" t="str">
            <v>02.12.03.214</v>
          </cell>
        </row>
        <row r="8817">
          <cell r="B8817" t="str">
            <v>SCS0005891</v>
          </cell>
          <cell r="C8817" t="str">
            <v>02.12.03.216</v>
          </cell>
        </row>
        <row r="8818">
          <cell r="B8818" t="str">
            <v>SCS0005887</v>
          </cell>
          <cell r="C8818" t="str">
            <v>02.12.03.217</v>
          </cell>
        </row>
        <row r="8819">
          <cell r="B8819" t="str">
            <v>SCS0005886</v>
          </cell>
          <cell r="C8819" t="str">
            <v>02.12.03.218</v>
          </cell>
        </row>
        <row r="8820">
          <cell r="B8820" t="str">
            <v>SCS0005766</v>
          </cell>
          <cell r="C8820" t="str">
            <v>02.12.03.224</v>
          </cell>
        </row>
        <row r="8821">
          <cell r="B8821" t="str">
            <v>SCS0005762</v>
          </cell>
          <cell r="C8821" t="str">
            <v>02.12.03.225</v>
          </cell>
        </row>
        <row r="8822">
          <cell r="B8822" t="str">
            <v>SCS0005763</v>
          </cell>
          <cell r="C8822" t="str">
            <v>02.12.03.226</v>
          </cell>
        </row>
        <row r="8823">
          <cell r="B8823" t="str">
            <v>SCS0005765</v>
          </cell>
          <cell r="C8823" t="str">
            <v>02.12.03.227</v>
          </cell>
        </row>
        <row r="8824">
          <cell r="B8824" t="str">
            <v>SCS0005764</v>
          </cell>
          <cell r="C8824" t="str">
            <v>02.12.03.228</v>
          </cell>
        </row>
        <row r="8825">
          <cell r="B8825" t="str">
            <v>SCS0005983</v>
          </cell>
          <cell r="C8825" t="str">
            <v>02.12.03.230</v>
          </cell>
        </row>
        <row r="8826">
          <cell r="B8826" t="str">
            <v>SHT0000180</v>
          </cell>
          <cell r="C8826" t="str">
            <v>02.12.03.278</v>
          </cell>
        </row>
        <row r="8827">
          <cell r="B8827" t="str">
            <v>SHT0000180</v>
          </cell>
          <cell r="C8827" t="str">
            <v>02.12.03.278A</v>
          </cell>
        </row>
        <row r="8828">
          <cell r="B8828" t="str">
            <v>SHT0000136</v>
          </cell>
          <cell r="C8828" t="str">
            <v>02.12.03.279</v>
          </cell>
        </row>
        <row r="8829">
          <cell r="B8829" t="str">
            <v>SHT0000136</v>
          </cell>
          <cell r="C8829" t="str">
            <v>02.12.03.279A</v>
          </cell>
        </row>
        <row r="8830">
          <cell r="B8830" t="str">
            <v>SHT0000137</v>
          </cell>
          <cell r="C8830" t="str">
            <v>02.12.03.280</v>
          </cell>
        </row>
        <row r="8831">
          <cell r="B8831" t="str">
            <v>SHT0000137</v>
          </cell>
          <cell r="C8831" t="str">
            <v>02.12.03.280A</v>
          </cell>
        </row>
        <row r="8832">
          <cell r="B8832" t="str">
            <v>SHT0000433</v>
          </cell>
          <cell r="C8832" t="str">
            <v>02.12.03.281</v>
          </cell>
        </row>
        <row r="8833">
          <cell r="B8833" t="str">
            <v>SHT0000434</v>
          </cell>
          <cell r="C8833" t="str">
            <v>02.12.03.283</v>
          </cell>
        </row>
        <row r="8834">
          <cell r="B8834" t="str">
            <v>SHT0002158</v>
          </cell>
          <cell r="C8834" t="str">
            <v>02.12.04.027</v>
          </cell>
        </row>
        <row r="8835">
          <cell r="B8835" t="str">
            <v>SHT0002157</v>
          </cell>
          <cell r="C8835" t="str">
            <v>02.12.04.028</v>
          </cell>
        </row>
        <row r="8836">
          <cell r="B8836" t="str">
            <v>SCS0005826</v>
          </cell>
          <cell r="C8836" t="str">
            <v>02.12.04.119</v>
          </cell>
        </row>
        <row r="8837">
          <cell r="B8837" t="str">
            <v>SCS0005825</v>
          </cell>
          <cell r="C8837" t="str">
            <v>02.12.04.120</v>
          </cell>
        </row>
        <row r="8838">
          <cell r="B8838" t="str">
            <v>SLT0002241</v>
          </cell>
          <cell r="C8838" t="str">
            <v>02.12.04.144</v>
          </cell>
        </row>
        <row r="8839">
          <cell r="B8839" t="str">
            <v>SLT0002240</v>
          </cell>
          <cell r="C8839" t="str">
            <v>02.12.04.145</v>
          </cell>
        </row>
        <row r="8840">
          <cell r="B8840" t="str">
            <v>SCS0005894</v>
          </cell>
          <cell r="C8840" t="str">
            <v>02.12.04.148</v>
          </cell>
        </row>
        <row r="8841">
          <cell r="B8841" t="str">
            <v>SLT0000118</v>
          </cell>
          <cell r="C8841" t="str">
            <v>02.12.05.015</v>
          </cell>
        </row>
        <row r="8842">
          <cell r="B8842" t="str">
            <v>SLT0000689</v>
          </cell>
          <cell r="C8842" t="str">
            <v>02.12.05.026</v>
          </cell>
        </row>
        <row r="8843">
          <cell r="B8843" t="str">
            <v>SLT0002267</v>
          </cell>
          <cell r="C8843" t="str">
            <v>02.12.05.030</v>
          </cell>
        </row>
        <row r="8844">
          <cell r="B8844" t="str">
            <v>SLT0000733</v>
          </cell>
          <cell r="C8844" t="str">
            <v>02.12.05.040</v>
          </cell>
        </row>
        <row r="8845">
          <cell r="B8845" t="str">
            <v>SLT0000734</v>
          </cell>
          <cell r="C8845" t="str">
            <v>02.12.05.041</v>
          </cell>
        </row>
        <row r="8846">
          <cell r="B8846" t="str">
            <v>SLT0000001</v>
          </cell>
          <cell r="C8846" t="str">
            <v>02.12.05.049</v>
          </cell>
        </row>
        <row r="8847">
          <cell r="B8847" t="str">
            <v>SLT0002259</v>
          </cell>
          <cell r="C8847" t="str">
            <v>02.12.05.053A</v>
          </cell>
        </row>
        <row r="8848">
          <cell r="B8848" t="str">
            <v>SLT0002260</v>
          </cell>
          <cell r="C8848" t="str">
            <v>02.12.05.058</v>
          </cell>
        </row>
        <row r="8849">
          <cell r="B8849" t="str">
            <v>SLT0000152</v>
          </cell>
          <cell r="C8849" t="str">
            <v>02.12.05.060</v>
          </cell>
        </row>
        <row r="8850">
          <cell r="B8850" t="str">
            <v>SLT0000032</v>
          </cell>
          <cell r="C8850" t="str">
            <v>02.12.05.061</v>
          </cell>
        </row>
        <row r="8851">
          <cell r="B8851" t="str">
            <v>SLT0000031</v>
          </cell>
          <cell r="C8851" t="str">
            <v>02.12.05.062</v>
          </cell>
        </row>
        <row r="8852">
          <cell r="B8852" t="str">
            <v>SLT0000151</v>
          </cell>
          <cell r="C8852" t="str">
            <v>02.12.05.065</v>
          </cell>
        </row>
        <row r="8853">
          <cell r="B8853" t="str">
            <v>SLT0002264</v>
          </cell>
          <cell r="C8853" t="str">
            <v>02.12.05.066</v>
          </cell>
        </row>
        <row r="8854">
          <cell r="B8854" t="str">
            <v>SLT0002265</v>
          </cell>
          <cell r="C8854" t="str">
            <v>02.12.05.067</v>
          </cell>
        </row>
        <row r="8855">
          <cell r="B8855" t="str">
            <v>SLT0002268</v>
          </cell>
          <cell r="C8855" t="str">
            <v>02.12.05.069</v>
          </cell>
        </row>
        <row r="8856">
          <cell r="B8856" t="str">
            <v>SLT0002266</v>
          </cell>
          <cell r="C8856" t="str">
            <v>02.12.05.087</v>
          </cell>
        </row>
        <row r="8857">
          <cell r="B8857" t="str">
            <v>SLT0002263</v>
          </cell>
          <cell r="C8857" t="str">
            <v>02.12.05.103</v>
          </cell>
        </row>
        <row r="8858">
          <cell r="B8858" t="str">
            <v>SLT0000061</v>
          </cell>
          <cell r="C8858" t="str">
            <v>02.12.05.110</v>
          </cell>
        </row>
        <row r="8859">
          <cell r="B8859" t="str">
            <v>SLT0002261</v>
          </cell>
          <cell r="C8859" t="str">
            <v>02.12.05.118</v>
          </cell>
        </row>
        <row r="8860">
          <cell r="B8860" t="str">
            <v>SLT0002262</v>
          </cell>
          <cell r="C8860" t="str">
            <v>02.12.05.136</v>
          </cell>
        </row>
        <row r="8861">
          <cell r="B8861" t="str">
            <v>SLT0000767</v>
          </cell>
          <cell r="C8861" t="str">
            <v>02.12.05.141</v>
          </cell>
        </row>
        <row r="8862">
          <cell r="B8862" t="str">
            <v>SLT0000039</v>
          </cell>
          <cell r="C8862" t="str">
            <v>02.12.05.164</v>
          </cell>
        </row>
        <row r="8863">
          <cell r="B8863" t="str">
            <v>SLT0000150</v>
          </cell>
          <cell r="C8863" t="str">
            <v>02.12.05.175</v>
          </cell>
        </row>
        <row r="8864">
          <cell r="B8864" t="str">
            <v>SLT0000149</v>
          </cell>
          <cell r="C8864" t="str">
            <v>02.12.05.176</v>
          </cell>
        </row>
        <row r="8865">
          <cell r="B8865" t="str">
            <v>SLT0000108</v>
          </cell>
          <cell r="C8865" t="str">
            <v>02.12.06.011</v>
          </cell>
        </row>
        <row r="8866">
          <cell r="B8866" t="str">
            <v>SCS0005760</v>
          </cell>
          <cell r="C8866" t="str">
            <v>02.12.06.012</v>
          </cell>
        </row>
        <row r="8867">
          <cell r="B8867" t="str">
            <v>SCS0005760</v>
          </cell>
          <cell r="C8867" t="str">
            <v>02.12.06.012A</v>
          </cell>
        </row>
        <row r="8868">
          <cell r="B8868" t="str">
            <v>SLT0000059</v>
          </cell>
          <cell r="C8868" t="str">
            <v>02.12.06.013</v>
          </cell>
        </row>
        <row r="8869">
          <cell r="B8869" t="str">
            <v>SLT0001518</v>
          </cell>
          <cell r="C8869" t="str">
            <v>02.12.06.023</v>
          </cell>
        </row>
        <row r="8870">
          <cell r="B8870" t="str">
            <v>SCS0000857</v>
          </cell>
          <cell r="C8870" t="str">
            <v>02.12.06.038</v>
          </cell>
        </row>
        <row r="8871">
          <cell r="B8871" t="str">
            <v>SCS0000858</v>
          </cell>
          <cell r="C8871" t="str">
            <v>02.12.06.039</v>
          </cell>
        </row>
        <row r="8872">
          <cell r="B8872" t="str">
            <v>SCS0000860</v>
          </cell>
          <cell r="C8872" t="str">
            <v>02.12.06.041</v>
          </cell>
        </row>
        <row r="8873">
          <cell r="B8873" t="str">
            <v>SCS0000861</v>
          </cell>
          <cell r="C8873" t="str">
            <v>02.12.06.042</v>
          </cell>
        </row>
        <row r="8874">
          <cell r="B8874" t="str">
            <v>SCS0000862</v>
          </cell>
          <cell r="C8874" t="str">
            <v>02.12.06.043</v>
          </cell>
        </row>
        <row r="8875">
          <cell r="B8875" t="str">
            <v>SCS0005758</v>
          </cell>
          <cell r="C8875" t="str">
            <v>02.12.06.046</v>
          </cell>
        </row>
        <row r="8876">
          <cell r="B8876" t="str">
            <v>SCS0005757</v>
          </cell>
          <cell r="C8876" t="str">
            <v>02.12.06.047</v>
          </cell>
        </row>
        <row r="8877">
          <cell r="B8877" t="str">
            <v>SCS0005759</v>
          </cell>
          <cell r="C8877" t="str">
            <v>02.12.06.048</v>
          </cell>
        </row>
        <row r="8878">
          <cell r="B8878" t="str">
            <v>SCS0005761</v>
          </cell>
          <cell r="C8878" t="str">
            <v>02.12.06.050</v>
          </cell>
        </row>
        <row r="8879">
          <cell r="B8879" t="str">
            <v>SLT0002273</v>
          </cell>
          <cell r="C8879" t="str">
            <v>02.12.06.054</v>
          </cell>
        </row>
        <row r="8880">
          <cell r="B8880" t="str">
            <v>SLT0002107</v>
          </cell>
          <cell r="C8880" t="str">
            <v>02.12.06.056</v>
          </cell>
        </row>
        <row r="8881">
          <cell r="B8881" t="str">
            <v>SLT0002271</v>
          </cell>
          <cell r="C8881" t="str">
            <v>02.12.06.060</v>
          </cell>
        </row>
        <row r="8882">
          <cell r="B8882" t="str">
            <v>SLT0002272</v>
          </cell>
          <cell r="C8882" t="str">
            <v>02.12.06.061</v>
          </cell>
        </row>
        <row r="8883">
          <cell r="B8883" t="str">
            <v>SLT0001748</v>
          </cell>
          <cell r="C8883" t="str">
            <v>02.12.06.067</v>
          </cell>
        </row>
        <row r="8884">
          <cell r="B8884" t="str">
            <v>SCS0001005</v>
          </cell>
          <cell r="C8884" t="str">
            <v>02.12.06.068</v>
          </cell>
        </row>
        <row r="8885">
          <cell r="B8885" t="str">
            <v>SCS0005982</v>
          </cell>
          <cell r="C8885" t="str">
            <v>02.12.06.070</v>
          </cell>
        </row>
        <row r="8886">
          <cell r="B8886" t="str">
            <v>SLT0000030</v>
          </cell>
          <cell r="C8886" t="str">
            <v>02.12.06.086</v>
          </cell>
        </row>
        <row r="8887">
          <cell r="B8887" t="str">
            <v>SLT0000774</v>
          </cell>
          <cell r="C8887" t="str">
            <v>02.12.06.105</v>
          </cell>
        </row>
        <row r="8888">
          <cell r="B8888" t="str">
            <v>SLT0000741</v>
          </cell>
          <cell r="C8888" t="str">
            <v>02.12.06.106</v>
          </cell>
        </row>
        <row r="8889">
          <cell r="B8889" t="str">
            <v>DCL0000502</v>
          </cell>
          <cell r="C8889" t="str">
            <v>02.12.06.108</v>
          </cell>
        </row>
        <row r="8890">
          <cell r="B8890" t="str">
            <v>DCL0000503</v>
          </cell>
          <cell r="C8890" t="str">
            <v>02.12.06.109</v>
          </cell>
        </row>
        <row r="8891">
          <cell r="B8891" t="str">
            <v>DCL0000504</v>
          </cell>
          <cell r="C8891" t="str">
            <v>02.12.06.110</v>
          </cell>
        </row>
        <row r="8892">
          <cell r="B8892" t="str">
            <v>DCL0000505</v>
          </cell>
          <cell r="C8892" t="str">
            <v>02.12.06.111</v>
          </cell>
        </row>
        <row r="8893">
          <cell r="B8893" t="str">
            <v>DCL0000506</v>
          </cell>
          <cell r="C8893" t="str">
            <v>02.12.06.112</v>
          </cell>
        </row>
        <row r="8894">
          <cell r="B8894" t="str">
            <v>DCL0000507</v>
          </cell>
          <cell r="C8894" t="str">
            <v>02.12.06.113</v>
          </cell>
        </row>
        <row r="8895">
          <cell r="B8895" t="str">
            <v>DCL0000508</v>
          </cell>
          <cell r="C8895" t="str">
            <v>02.12.06.114</v>
          </cell>
        </row>
        <row r="8896">
          <cell r="B8896" t="str">
            <v>DCL0000509</v>
          </cell>
          <cell r="C8896" t="str">
            <v>02.12.06.115</v>
          </cell>
        </row>
        <row r="8897">
          <cell r="B8897" t="str">
            <v>DCL0000510</v>
          </cell>
          <cell r="C8897" t="str">
            <v>02.12.06.116</v>
          </cell>
        </row>
        <row r="8898">
          <cell r="B8898" t="str">
            <v>DCL0000511</v>
          </cell>
          <cell r="C8898" t="str">
            <v>02.12.06.117</v>
          </cell>
        </row>
        <row r="8899">
          <cell r="B8899" t="str">
            <v>DCL0000512</v>
          </cell>
          <cell r="C8899" t="str">
            <v>02.12.06.118</v>
          </cell>
        </row>
        <row r="8900">
          <cell r="B8900" t="str">
            <v>DCL0000513</v>
          </cell>
          <cell r="C8900" t="str">
            <v>02.12.06.119</v>
          </cell>
        </row>
        <row r="8901">
          <cell r="B8901" t="str">
            <v>DCL0000514</v>
          </cell>
          <cell r="C8901" t="str">
            <v>02.12.06.120</v>
          </cell>
        </row>
        <row r="8902">
          <cell r="B8902" t="str">
            <v>DCL0000515</v>
          </cell>
          <cell r="C8902" t="str">
            <v>02.12.06.121</v>
          </cell>
        </row>
        <row r="8903">
          <cell r="B8903" t="str">
            <v>TST0001689</v>
          </cell>
          <cell r="C8903" t="str">
            <v>02.12.07.497</v>
          </cell>
        </row>
        <row r="8904">
          <cell r="B8904" t="str">
            <v>TST0001690</v>
          </cell>
          <cell r="C8904" t="str">
            <v>02.12.07.498</v>
          </cell>
        </row>
        <row r="8905">
          <cell r="B8905" t="str">
            <v>TST0001691</v>
          </cell>
          <cell r="C8905" t="str">
            <v>02.12.07.499</v>
          </cell>
        </row>
        <row r="8906">
          <cell r="B8906" t="str">
            <v>TST0001692</v>
          </cell>
          <cell r="C8906" t="str">
            <v>02.12.07.500</v>
          </cell>
        </row>
        <row r="8907">
          <cell r="B8907" t="str">
            <v>SLT0002247</v>
          </cell>
          <cell r="C8907" t="str">
            <v>02.12.08.175</v>
          </cell>
        </row>
        <row r="8908">
          <cell r="B8908" t="str">
            <v>SLT0002244</v>
          </cell>
          <cell r="C8908" t="str">
            <v>02.12.08.215</v>
          </cell>
        </row>
        <row r="8909">
          <cell r="B8909" t="str">
            <v>SLT0002248</v>
          </cell>
          <cell r="C8909" t="str">
            <v>02.12.08.216</v>
          </cell>
        </row>
        <row r="8910">
          <cell r="B8910" t="str">
            <v>SLT0002250</v>
          </cell>
          <cell r="C8910" t="str">
            <v>02.12.08.217</v>
          </cell>
        </row>
        <row r="8911">
          <cell r="B8911" t="str">
            <v>SLT0002246</v>
          </cell>
          <cell r="C8911" t="str">
            <v>02.12.08.218</v>
          </cell>
        </row>
        <row r="8912">
          <cell r="B8912" t="str">
            <v>SLT0002249</v>
          </cell>
          <cell r="C8912" t="str">
            <v>02.12.08.219</v>
          </cell>
        </row>
        <row r="8913">
          <cell r="B8913" t="str">
            <v>SLT0001857</v>
          </cell>
          <cell r="C8913" t="str">
            <v>02.12.08.234</v>
          </cell>
        </row>
        <row r="8914">
          <cell r="B8914" t="str">
            <v>SLT0002251</v>
          </cell>
          <cell r="C8914" t="str">
            <v>02.12.08.245</v>
          </cell>
        </row>
        <row r="8915">
          <cell r="B8915" t="str">
            <v>SLT0002245</v>
          </cell>
          <cell r="C8915" t="str">
            <v>02.12.08.305</v>
          </cell>
        </row>
        <row r="8916">
          <cell r="B8916" t="str">
            <v>TSY0000664</v>
          </cell>
          <cell r="C8916" t="str">
            <v>02.12.08.311</v>
          </cell>
        </row>
        <row r="8917">
          <cell r="B8917" t="str">
            <v>TSY0000663</v>
          </cell>
          <cell r="C8917" t="str">
            <v>02.12.08.312</v>
          </cell>
        </row>
        <row r="8918">
          <cell r="B8918" t="str">
            <v>SCS0005676</v>
          </cell>
          <cell r="C8918" t="str">
            <v>02.12.09.004</v>
          </cell>
        </row>
        <row r="8919">
          <cell r="B8919" t="str">
            <v>SCS0005677</v>
          </cell>
          <cell r="C8919" t="str">
            <v>02.12.09.005</v>
          </cell>
        </row>
        <row r="8920">
          <cell r="B8920" t="str">
            <v>SCS0005658</v>
          </cell>
          <cell r="C8920" t="str">
            <v>02.12.09.006</v>
          </cell>
        </row>
        <row r="8921">
          <cell r="B8921" t="str">
            <v>SCS0005665</v>
          </cell>
          <cell r="C8921" t="str">
            <v>02.12.09.008</v>
          </cell>
        </row>
        <row r="8922">
          <cell r="B8922" t="str">
            <v>SCS0005682</v>
          </cell>
          <cell r="C8922" t="str">
            <v>02.12.09.010</v>
          </cell>
        </row>
        <row r="8923">
          <cell r="B8923" t="str">
            <v>SCS0005667</v>
          </cell>
          <cell r="C8923" t="str">
            <v>02.12.09.032</v>
          </cell>
        </row>
        <row r="8924">
          <cell r="B8924" t="str">
            <v>SCS0005666</v>
          </cell>
          <cell r="C8924" t="str">
            <v>02.12.09.033</v>
          </cell>
        </row>
        <row r="8925">
          <cell r="B8925" t="str">
            <v>SCS0005689</v>
          </cell>
          <cell r="C8925" t="str">
            <v>02.12.09.036</v>
          </cell>
        </row>
        <row r="8926">
          <cell r="B8926" t="str">
            <v>SCS0005664</v>
          </cell>
          <cell r="C8926" t="str">
            <v>02.12.09.037</v>
          </cell>
        </row>
        <row r="8927">
          <cell r="B8927" t="str">
            <v>SLT0002110</v>
          </cell>
          <cell r="C8927" t="str">
            <v>02.12.09.038</v>
          </cell>
        </row>
        <row r="8928">
          <cell r="B8928" t="str">
            <v>SCS0005662</v>
          </cell>
          <cell r="C8928" t="str">
            <v>02.12.09.039</v>
          </cell>
        </row>
        <row r="8929">
          <cell r="B8929" t="str">
            <v>SCS0005678</v>
          </cell>
          <cell r="C8929" t="str">
            <v>02.12.09.061</v>
          </cell>
        </row>
        <row r="8930">
          <cell r="B8930" t="str">
            <v>BFA0000592</v>
          </cell>
          <cell r="C8930" t="str">
            <v>02.12.09.073</v>
          </cell>
        </row>
        <row r="8931">
          <cell r="B8931" t="str">
            <v>SCS0005656</v>
          </cell>
          <cell r="C8931" t="str">
            <v>02.12.09.077</v>
          </cell>
        </row>
        <row r="8932">
          <cell r="B8932" t="str">
            <v>SCS0005661</v>
          </cell>
          <cell r="C8932" t="str">
            <v>02.12.09.084</v>
          </cell>
        </row>
        <row r="8933">
          <cell r="B8933" t="str">
            <v>SCS0005655</v>
          </cell>
          <cell r="C8933" t="str">
            <v>02.12.09.085</v>
          </cell>
        </row>
        <row r="8934">
          <cell r="B8934" t="str">
            <v>SCS0005660</v>
          </cell>
          <cell r="C8934" t="str">
            <v>02.12.09.086</v>
          </cell>
        </row>
        <row r="8935">
          <cell r="B8935" t="str">
            <v>SCS0005688</v>
          </cell>
          <cell r="C8935" t="str">
            <v>02.12.09.089</v>
          </cell>
        </row>
        <row r="8936">
          <cell r="B8936" t="str">
            <v>SCS0005687</v>
          </cell>
          <cell r="C8936" t="str">
            <v>02.12.09.090</v>
          </cell>
        </row>
        <row r="8937">
          <cell r="B8937" t="str">
            <v>SCS0005686</v>
          </cell>
          <cell r="C8937" t="str">
            <v>02.12.09.091</v>
          </cell>
        </row>
        <row r="8938">
          <cell r="B8938" t="str">
            <v>SCS0005681</v>
          </cell>
          <cell r="C8938" t="str">
            <v>02.12.09.092</v>
          </cell>
        </row>
        <row r="8939">
          <cell r="B8939" t="str">
            <v>SCS0005680</v>
          </cell>
          <cell r="C8939" t="str">
            <v>02.12.09.093</v>
          </cell>
        </row>
        <row r="8940">
          <cell r="B8940" t="str">
            <v>SCS0005672</v>
          </cell>
          <cell r="C8940" t="str">
            <v>02.12.09.100</v>
          </cell>
        </row>
        <row r="8941">
          <cell r="B8941" t="str">
            <v>SCS0005673</v>
          </cell>
          <cell r="C8941" t="str">
            <v>02.12.09.101</v>
          </cell>
        </row>
        <row r="8942">
          <cell r="B8942" t="str">
            <v>SCS0005684</v>
          </cell>
          <cell r="C8942" t="str">
            <v>02.12.09.102</v>
          </cell>
        </row>
        <row r="8943">
          <cell r="B8943" t="str">
            <v>SCS0005683</v>
          </cell>
          <cell r="C8943" t="str">
            <v>02.12.09.103</v>
          </cell>
        </row>
        <row r="8944">
          <cell r="B8944" t="str">
            <v>SCS0005671</v>
          </cell>
          <cell r="C8944" t="str">
            <v>02.12.09.105</v>
          </cell>
        </row>
        <row r="8945">
          <cell r="B8945" t="str">
            <v>SCS0005670</v>
          </cell>
          <cell r="C8945" t="str">
            <v>02.12.09.116</v>
          </cell>
        </row>
        <row r="8946">
          <cell r="B8946" t="str">
            <v>SCS0005685</v>
          </cell>
          <cell r="C8946" t="str">
            <v>02.12.09.117</v>
          </cell>
        </row>
        <row r="8947">
          <cell r="B8947" t="str">
            <v>SCS0005669</v>
          </cell>
          <cell r="C8947" t="str">
            <v>02.12.09.121</v>
          </cell>
        </row>
        <row r="8948">
          <cell r="B8948" t="str">
            <v>SCS0005668</v>
          </cell>
          <cell r="C8948" t="str">
            <v>02.12.09.123</v>
          </cell>
        </row>
        <row r="8949">
          <cell r="B8949" t="str">
            <v>SCS0005675</v>
          </cell>
          <cell r="C8949" t="str">
            <v>02.12.09.131</v>
          </cell>
        </row>
        <row r="8950">
          <cell r="B8950" t="str">
            <v>SCS0005674</v>
          </cell>
          <cell r="C8950" t="str">
            <v>02.12.09.132</v>
          </cell>
        </row>
        <row r="8951">
          <cell r="B8951" t="str">
            <v>SCS0005679</v>
          </cell>
          <cell r="C8951" t="str">
            <v>02.12.09.140</v>
          </cell>
        </row>
        <row r="8952">
          <cell r="B8952" t="str">
            <v>SCS0005654</v>
          </cell>
          <cell r="C8952" t="str">
            <v>02.12.09.143</v>
          </cell>
        </row>
        <row r="8953">
          <cell r="B8953" t="str">
            <v>SCS0005659</v>
          </cell>
          <cell r="C8953" t="str">
            <v>02.12.09.144</v>
          </cell>
        </row>
        <row r="8954">
          <cell r="B8954" t="str">
            <v>SCS0005657</v>
          </cell>
          <cell r="C8954" t="str">
            <v>02.12.09.145</v>
          </cell>
        </row>
        <row r="8955">
          <cell r="B8955" t="str">
            <v>SCS0005663</v>
          </cell>
          <cell r="C8955" t="str">
            <v>02.12.09.146</v>
          </cell>
        </row>
        <row r="8956">
          <cell r="B8956" t="str">
            <v>SHT0002155</v>
          </cell>
          <cell r="C8956" t="str">
            <v>02.12.10.006</v>
          </cell>
        </row>
        <row r="8957">
          <cell r="B8957" t="str">
            <v>BFA0000712</v>
          </cell>
          <cell r="C8957" t="str">
            <v>02.12.10.039</v>
          </cell>
        </row>
        <row r="8958">
          <cell r="B8958" t="str">
            <v>SLT0000841</v>
          </cell>
          <cell r="C8958" t="str">
            <v>02.12.10.043A</v>
          </cell>
        </row>
        <row r="8959">
          <cell r="B8959" t="str">
            <v>SHT0002156</v>
          </cell>
          <cell r="C8959" t="str">
            <v>02.12.10.045</v>
          </cell>
        </row>
        <row r="8960">
          <cell r="B8960" t="str">
            <v>SLT0002270</v>
          </cell>
          <cell r="C8960" t="str">
            <v>02.12.11.058</v>
          </cell>
        </row>
        <row r="8961">
          <cell r="B8961" t="str">
            <v>SLT0002269</v>
          </cell>
          <cell r="C8961" t="str">
            <v>02.12.11.071</v>
          </cell>
        </row>
        <row r="8962">
          <cell r="B8962" t="str">
            <v>SCS0005981</v>
          </cell>
          <cell r="C8962" t="str">
            <v>02.12.11.073</v>
          </cell>
        </row>
        <row r="8963">
          <cell r="B8963" t="str">
            <v>SLT0002239</v>
          </cell>
          <cell r="C8963" t="str">
            <v>02.12.12.014</v>
          </cell>
        </row>
        <row r="8964">
          <cell r="B8964" t="str">
            <v>SCS0005824</v>
          </cell>
          <cell r="C8964" t="str">
            <v>02.12.15.010</v>
          </cell>
        </row>
        <row r="8965">
          <cell r="B8965" t="str">
            <v>SCS0005868</v>
          </cell>
          <cell r="C8965" t="str">
            <v>02.12.16.008</v>
          </cell>
        </row>
        <row r="8966">
          <cell r="B8966" t="str">
            <v>BFA0000690</v>
          </cell>
          <cell r="C8966" t="str">
            <v>02.12.16.010</v>
          </cell>
        </row>
        <row r="8967">
          <cell r="B8967" t="str">
            <v>BFA0000689</v>
          </cell>
          <cell r="C8967" t="str">
            <v>02.12.16.011</v>
          </cell>
        </row>
        <row r="8968">
          <cell r="B8968" t="str">
            <v>BFA0000691</v>
          </cell>
          <cell r="C8968" t="str">
            <v>02.12.16.012</v>
          </cell>
        </row>
        <row r="8969">
          <cell r="B8969" t="str">
            <v>DCL0000516</v>
          </cell>
          <cell r="C8969" t="str">
            <v>02.12.16.021</v>
          </cell>
        </row>
        <row r="8970">
          <cell r="B8970" t="str">
            <v>SCS0005847</v>
          </cell>
          <cell r="C8970" t="str">
            <v>02.12.16.021A</v>
          </cell>
        </row>
        <row r="8971">
          <cell r="B8971" t="str">
            <v>SCS0005865</v>
          </cell>
          <cell r="C8971" t="str">
            <v>02.12.16.024</v>
          </cell>
        </row>
        <row r="8972">
          <cell r="B8972" t="str">
            <v>SCS0005848</v>
          </cell>
          <cell r="C8972" t="str">
            <v>02.12.16.025</v>
          </cell>
        </row>
        <row r="8973">
          <cell r="B8973" t="str">
            <v>SCS0005859</v>
          </cell>
          <cell r="C8973" t="str">
            <v>02.12.16.026A</v>
          </cell>
        </row>
        <row r="8974">
          <cell r="B8974" t="str">
            <v>SCS0005863</v>
          </cell>
          <cell r="C8974" t="str">
            <v>02.12.16.027A</v>
          </cell>
        </row>
        <row r="8975">
          <cell r="B8975" t="str">
            <v>SCS0005860</v>
          </cell>
          <cell r="C8975" t="str">
            <v>02.12.16.031</v>
          </cell>
        </row>
        <row r="8976">
          <cell r="B8976" t="str">
            <v>SCS0005864</v>
          </cell>
          <cell r="C8976" t="str">
            <v>02.12.16.032</v>
          </cell>
        </row>
        <row r="8977">
          <cell r="B8977" t="str">
            <v>SCS0005854</v>
          </cell>
          <cell r="C8977" t="str">
            <v>02.12.16.033A</v>
          </cell>
        </row>
        <row r="8978">
          <cell r="B8978" t="str">
            <v>SCS0005852</v>
          </cell>
          <cell r="C8978" t="str">
            <v>02.12.16.034</v>
          </cell>
        </row>
        <row r="8979">
          <cell r="B8979" t="str">
            <v>SCS0005842</v>
          </cell>
          <cell r="C8979" t="str">
            <v>02.12.16.035</v>
          </cell>
        </row>
        <row r="8980">
          <cell r="B8980" t="str">
            <v>SCS0005849</v>
          </cell>
          <cell r="C8980" t="str">
            <v>02.12.16.036</v>
          </cell>
        </row>
        <row r="8981">
          <cell r="B8981" t="str">
            <v>SCS0005843</v>
          </cell>
          <cell r="C8981" t="str">
            <v>02.12.16.037</v>
          </cell>
        </row>
        <row r="8982">
          <cell r="B8982" t="str">
            <v>SCS0005867</v>
          </cell>
          <cell r="C8982" t="str">
            <v>02.12.16.038</v>
          </cell>
        </row>
        <row r="8983">
          <cell r="B8983" t="str">
            <v>SCS0005866</v>
          </cell>
          <cell r="C8983" t="str">
            <v>02.12.16.039</v>
          </cell>
        </row>
        <row r="8984">
          <cell r="B8984" t="str">
            <v>SCS0005862</v>
          </cell>
          <cell r="C8984" t="str">
            <v>02.12.16.040</v>
          </cell>
        </row>
        <row r="8985">
          <cell r="B8985" t="str">
            <v>SCS0005858</v>
          </cell>
          <cell r="C8985" t="str">
            <v>02.12.16.041</v>
          </cell>
        </row>
        <row r="8986">
          <cell r="B8986" t="str">
            <v>BFA0000686</v>
          </cell>
          <cell r="C8986" t="str">
            <v>02.12.16.064</v>
          </cell>
        </row>
        <row r="8987">
          <cell r="B8987" t="str">
            <v>BFA0000688</v>
          </cell>
          <cell r="C8987" t="str">
            <v>02.12.16.065</v>
          </cell>
        </row>
        <row r="8988">
          <cell r="B8988" t="str">
            <v>BFA0000687</v>
          </cell>
          <cell r="C8988" t="str">
            <v>02.12.16.066</v>
          </cell>
        </row>
        <row r="8989">
          <cell r="B8989" t="str">
            <v>SCS0005841</v>
          </cell>
          <cell r="C8989" t="str">
            <v>02.12.16.102</v>
          </cell>
        </row>
        <row r="8990">
          <cell r="B8990" t="str">
            <v>SCS0005839</v>
          </cell>
          <cell r="C8990" t="str">
            <v>02.12.16.103</v>
          </cell>
        </row>
        <row r="8991">
          <cell r="B8991" t="str">
            <v>SCS0005829</v>
          </cell>
          <cell r="C8991" t="str">
            <v>02.12.16.118</v>
          </cell>
        </row>
        <row r="8992">
          <cell r="B8992" t="str">
            <v>SCS0005855</v>
          </cell>
          <cell r="C8992" t="str">
            <v>02.12.16.119</v>
          </cell>
        </row>
        <row r="8993">
          <cell r="B8993" t="str">
            <v>SCS0005857</v>
          </cell>
          <cell r="C8993" t="str">
            <v>02.12.16.120</v>
          </cell>
        </row>
        <row r="8994">
          <cell r="B8994" t="str">
            <v>SCS0005856</v>
          </cell>
          <cell r="C8994" t="str">
            <v>02.12.16.121</v>
          </cell>
        </row>
        <row r="8995">
          <cell r="B8995" t="str">
            <v>SCS0005832</v>
          </cell>
          <cell r="C8995" t="str">
            <v>02.12.16.125</v>
          </cell>
        </row>
        <row r="8996">
          <cell r="B8996" t="str">
            <v>DCL0000517</v>
          </cell>
          <cell r="C8996" t="str">
            <v>02.12.16.141</v>
          </cell>
        </row>
        <row r="8997">
          <cell r="B8997" t="str">
            <v>DCL0000518</v>
          </cell>
          <cell r="C8997" t="str">
            <v>02.12.16.142</v>
          </cell>
        </row>
        <row r="8998">
          <cell r="B8998" t="str">
            <v>DCL0000519</v>
          </cell>
          <cell r="C8998" t="str">
            <v>02.12.16.143</v>
          </cell>
        </row>
        <row r="8999">
          <cell r="B8999" t="str">
            <v>DCL0000520</v>
          </cell>
          <cell r="C8999" t="str">
            <v>02.12.16.144</v>
          </cell>
        </row>
        <row r="9000">
          <cell r="B9000" t="str">
            <v>SCS0005850</v>
          </cell>
          <cell r="C9000" t="str">
            <v>02.12.16.145</v>
          </cell>
        </row>
        <row r="9001">
          <cell r="B9001" t="str">
            <v>DCL0000521</v>
          </cell>
          <cell r="C9001" t="str">
            <v>02.12.16.155</v>
          </cell>
        </row>
        <row r="9002">
          <cell r="B9002" t="str">
            <v>SCS0005846</v>
          </cell>
          <cell r="C9002" t="str">
            <v>02.12.16.156</v>
          </cell>
        </row>
        <row r="9003">
          <cell r="B9003" t="str">
            <v>SCS0005844</v>
          </cell>
          <cell r="C9003" t="str">
            <v>02.12.16.158</v>
          </cell>
        </row>
        <row r="9004">
          <cell r="B9004" t="str">
            <v>SCS0005845</v>
          </cell>
          <cell r="C9004" t="str">
            <v>02.12.16.159</v>
          </cell>
        </row>
        <row r="9005">
          <cell r="B9005" t="str">
            <v>SCS0005834</v>
          </cell>
          <cell r="C9005" t="str">
            <v>02.12.16.167</v>
          </cell>
        </row>
        <row r="9006">
          <cell r="B9006" t="str">
            <v>SCS0005837</v>
          </cell>
          <cell r="C9006" t="str">
            <v>02.12.16.168</v>
          </cell>
        </row>
        <row r="9007">
          <cell r="B9007" t="str">
            <v>SCS0005861</v>
          </cell>
          <cell r="C9007" t="str">
            <v>02.12.16.169</v>
          </cell>
        </row>
        <row r="9008">
          <cell r="B9008" t="str">
            <v>SCS0005836</v>
          </cell>
          <cell r="C9008" t="str">
            <v>02.12.16.170</v>
          </cell>
        </row>
        <row r="9009">
          <cell r="B9009" t="str">
            <v>SCS0005833</v>
          </cell>
          <cell r="C9009" t="str">
            <v>02.12.16.171</v>
          </cell>
        </row>
        <row r="9010">
          <cell r="B9010" t="str">
            <v>SCS0005835</v>
          </cell>
          <cell r="C9010" t="str">
            <v>02.12.16.171A</v>
          </cell>
        </row>
        <row r="9011">
          <cell r="B9011" t="str">
            <v>SCS0005827</v>
          </cell>
          <cell r="C9011" t="str">
            <v>02.12.16.180</v>
          </cell>
        </row>
        <row r="9012">
          <cell r="B9012" t="str">
            <v>SCS0005828</v>
          </cell>
          <cell r="C9012" t="str">
            <v>02.12.16.180A</v>
          </cell>
        </row>
        <row r="9013">
          <cell r="B9013" t="str">
            <v>SCS0005840</v>
          </cell>
          <cell r="C9013" t="str">
            <v>02.12.16.181</v>
          </cell>
        </row>
        <row r="9014">
          <cell r="B9014" t="str">
            <v>SCS0005830</v>
          </cell>
          <cell r="C9014" t="str">
            <v>02.12.16.185</v>
          </cell>
        </row>
        <row r="9015">
          <cell r="B9015" t="str">
            <v>SCS0005838</v>
          </cell>
          <cell r="C9015" t="str">
            <v>02.12.16.186</v>
          </cell>
        </row>
        <row r="9016">
          <cell r="B9016" t="str">
            <v>SCS0005831</v>
          </cell>
          <cell r="C9016" t="str">
            <v>02.12.16.188</v>
          </cell>
        </row>
        <row r="9017">
          <cell r="B9017" t="str">
            <v>SCS0005853</v>
          </cell>
          <cell r="C9017" t="str">
            <v>02.12.16.189</v>
          </cell>
        </row>
        <row r="9018">
          <cell r="B9018" t="str">
            <v>SCS0005851</v>
          </cell>
          <cell r="C9018" t="str">
            <v>02.12.16.194</v>
          </cell>
        </row>
        <row r="9019">
          <cell r="B9019" t="str">
            <v>SCS0005928</v>
          </cell>
          <cell r="C9019" t="str">
            <v>02.12.17.013</v>
          </cell>
        </row>
        <row r="9020">
          <cell r="B9020" t="str">
            <v>BSP0000091</v>
          </cell>
          <cell r="C9020" t="str">
            <v>02.12.17.014</v>
          </cell>
        </row>
        <row r="9021">
          <cell r="B9021" t="str">
            <v>SCS0005925</v>
          </cell>
          <cell r="C9021" t="str">
            <v>02.12.17.026</v>
          </cell>
        </row>
        <row r="9022">
          <cell r="B9022" t="str">
            <v>BFA0000694</v>
          </cell>
          <cell r="C9022" t="str">
            <v>02.12.17.056</v>
          </cell>
        </row>
        <row r="9023">
          <cell r="B9023" t="str">
            <v>SCS0005927</v>
          </cell>
          <cell r="C9023" t="str">
            <v>02.12.17.057</v>
          </cell>
        </row>
        <row r="9024">
          <cell r="B9024" t="str">
            <v>SCS0005926</v>
          </cell>
          <cell r="C9024" t="str">
            <v>02.12.17.058</v>
          </cell>
        </row>
        <row r="9025">
          <cell r="B9025" t="str">
            <v>SCS0005924</v>
          </cell>
          <cell r="C9025" t="str">
            <v>02.12.17.059</v>
          </cell>
        </row>
        <row r="9026">
          <cell r="B9026" t="str">
            <v>SLT0002256</v>
          </cell>
          <cell r="C9026" t="str">
            <v>02.12.18.021</v>
          </cell>
        </row>
        <row r="9027">
          <cell r="B9027" t="str">
            <v>SLT0000201</v>
          </cell>
          <cell r="C9027" t="str">
            <v>02.12.18.022</v>
          </cell>
        </row>
        <row r="9028">
          <cell r="B9028" t="str">
            <v>SLT0002255</v>
          </cell>
          <cell r="C9028" t="str">
            <v>02.12.18.024</v>
          </cell>
        </row>
        <row r="9029">
          <cell r="B9029" t="str">
            <v>SLT0002257</v>
          </cell>
          <cell r="C9029" t="str">
            <v>02.12.18.037</v>
          </cell>
        </row>
        <row r="9030">
          <cell r="B9030" t="str">
            <v>SLT0002252</v>
          </cell>
          <cell r="C9030" t="str">
            <v>02.12.18.038</v>
          </cell>
        </row>
        <row r="9031">
          <cell r="B9031" t="str">
            <v>SLT0001120</v>
          </cell>
          <cell r="C9031" t="str">
            <v>02.12.18.041</v>
          </cell>
        </row>
        <row r="9032">
          <cell r="B9032" t="str">
            <v>SLT0001121</v>
          </cell>
          <cell r="C9032" t="str">
            <v>02.12.18.064</v>
          </cell>
        </row>
        <row r="9033">
          <cell r="B9033" t="str">
            <v>SLT0002254</v>
          </cell>
          <cell r="C9033" t="str">
            <v>02.12.18.090</v>
          </cell>
        </row>
        <row r="9034">
          <cell r="B9034" t="str">
            <v>SLT0002253</v>
          </cell>
          <cell r="C9034" t="str">
            <v>02.12.18.091</v>
          </cell>
        </row>
        <row r="9035">
          <cell r="B9035" t="str">
            <v>SLT0002274</v>
          </cell>
          <cell r="C9035" t="str">
            <v>02.12.19.018</v>
          </cell>
        </row>
        <row r="9036">
          <cell r="B9036" t="str">
            <v>TFT0000052</v>
          </cell>
          <cell r="C9036" t="str">
            <v>02.12.19.022</v>
          </cell>
        </row>
        <row r="9037">
          <cell r="B9037" t="str">
            <v>SLT0002238</v>
          </cell>
          <cell r="C9037" t="str">
            <v>02.12.21.003</v>
          </cell>
        </row>
        <row r="9038">
          <cell r="B9038" t="str">
            <v>SLT0002237</v>
          </cell>
          <cell r="C9038" t="str">
            <v>02.12.21.004</v>
          </cell>
        </row>
        <row r="9039">
          <cell r="B9039" t="str">
            <v>SLT0001128</v>
          </cell>
          <cell r="C9039" t="str">
            <v>02.12.23.001</v>
          </cell>
        </row>
        <row r="9040">
          <cell r="B9040" t="str">
            <v>SLT0002242</v>
          </cell>
          <cell r="C9040" t="str">
            <v>02.12.23.002</v>
          </cell>
        </row>
        <row r="9041">
          <cell r="B9041" t="str">
            <v>SCS0002957</v>
          </cell>
          <cell r="C9041" t="str">
            <v>02.12.24.015</v>
          </cell>
        </row>
        <row r="9042">
          <cell r="B9042" t="str">
            <v>SCS0005898</v>
          </cell>
          <cell r="C9042" t="str">
            <v>02.12.24.016</v>
          </cell>
        </row>
        <row r="9043">
          <cell r="B9043" t="str">
            <v>SCS0005897</v>
          </cell>
          <cell r="C9043" t="str">
            <v>02.12.24.016A</v>
          </cell>
        </row>
        <row r="9044">
          <cell r="B9044" t="str">
            <v>SCS0000956</v>
          </cell>
          <cell r="C9044" t="str">
            <v>02.12.24.017</v>
          </cell>
        </row>
        <row r="9045">
          <cell r="B9045" t="str">
            <v>SCS0005913</v>
          </cell>
          <cell r="C9045" t="str">
            <v>02.12.24.017A</v>
          </cell>
        </row>
        <row r="9046">
          <cell r="B9046" t="str">
            <v>SCS0000952</v>
          </cell>
          <cell r="C9046" t="str">
            <v>02.12.24.018</v>
          </cell>
        </row>
        <row r="9047">
          <cell r="B9047" t="str">
            <v>SCS0000999</v>
          </cell>
          <cell r="C9047" t="str">
            <v>02.12.24.019</v>
          </cell>
        </row>
        <row r="9048">
          <cell r="B9048" t="str">
            <v>SCS0005907</v>
          </cell>
          <cell r="C9048" t="str">
            <v>02.12.24.035</v>
          </cell>
        </row>
        <row r="9049">
          <cell r="B9049" t="str">
            <v>SCS0005908</v>
          </cell>
          <cell r="C9049" t="str">
            <v>02.12.24.036</v>
          </cell>
        </row>
        <row r="9050">
          <cell r="B9050" t="str">
            <v>SCS0003120</v>
          </cell>
          <cell r="C9050" t="str">
            <v>02.12.24.037</v>
          </cell>
        </row>
        <row r="9051">
          <cell r="B9051" t="str">
            <v>SCS0005909</v>
          </cell>
          <cell r="C9051" t="str">
            <v>02.12.24.038</v>
          </cell>
        </row>
        <row r="9052">
          <cell r="B9052" t="str">
            <v>SCS0005910</v>
          </cell>
          <cell r="C9052" t="str">
            <v>02.12.24.039</v>
          </cell>
        </row>
        <row r="9053">
          <cell r="B9053" t="str">
            <v>SCS0003121</v>
          </cell>
          <cell r="C9053" t="str">
            <v>02.12.24.040</v>
          </cell>
        </row>
        <row r="9054">
          <cell r="B9054" t="str">
            <v>SCS0003052</v>
          </cell>
          <cell r="C9054" t="str">
            <v>02.12.24.041</v>
          </cell>
        </row>
        <row r="9055">
          <cell r="B9055" t="str">
            <v>SCS0002980</v>
          </cell>
          <cell r="C9055" t="str">
            <v>02.12.24.102</v>
          </cell>
        </row>
        <row r="9056">
          <cell r="B9056" t="str">
            <v>SCS0002981</v>
          </cell>
          <cell r="C9056" t="str">
            <v>02.12.24.103</v>
          </cell>
        </row>
        <row r="9057">
          <cell r="B9057" t="str">
            <v>SCS0005912</v>
          </cell>
          <cell r="C9057" t="str">
            <v>02.12.24.105</v>
          </cell>
        </row>
        <row r="9058">
          <cell r="B9058" t="str">
            <v>SCS0001024</v>
          </cell>
          <cell r="C9058" t="str">
            <v>02.12.24.125</v>
          </cell>
        </row>
        <row r="9059">
          <cell r="B9059" t="str">
            <v>SCS0001025</v>
          </cell>
          <cell r="C9059" t="str">
            <v>02.12.24.126</v>
          </cell>
        </row>
        <row r="9060">
          <cell r="B9060" t="str">
            <v>SCS0005895</v>
          </cell>
          <cell r="C9060" t="str">
            <v>02.12.24.129</v>
          </cell>
        </row>
        <row r="9061">
          <cell r="B9061" t="str">
            <v>SCS0001401</v>
          </cell>
          <cell r="C9061" t="str">
            <v>02.12.24.129A</v>
          </cell>
        </row>
        <row r="9062">
          <cell r="B9062" t="str">
            <v>SCS0005896</v>
          </cell>
          <cell r="C9062" t="str">
            <v>02.12.24.130</v>
          </cell>
        </row>
        <row r="9063">
          <cell r="B9063" t="str">
            <v>SCS0001400</v>
          </cell>
          <cell r="C9063" t="str">
            <v>02.12.24.130A</v>
          </cell>
        </row>
        <row r="9064">
          <cell r="B9064" t="str">
            <v>SCS0000985</v>
          </cell>
          <cell r="C9064" t="str">
            <v>02.12.24.132</v>
          </cell>
        </row>
        <row r="9065">
          <cell r="B9065" t="str">
            <v>BCL0000039</v>
          </cell>
          <cell r="C9065" t="str">
            <v>02.12.24.133</v>
          </cell>
        </row>
        <row r="9066">
          <cell r="B9066" t="str">
            <v>SCS0005905</v>
          </cell>
          <cell r="C9066" t="str">
            <v>02.12.24.135</v>
          </cell>
        </row>
        <row r="9067">
          <cell r="B9067" t="str">
            <v>SCS0001000</v>
          </cell>
          <cell r="C9067" t="str">
            <v>02.12.24.135A</v>
          </cell>
        </row>
        <row r="9068">
          <cell r="B9068" t="str">
            <v>SCS0001003</v>
          </cell>
          <cell r="C9068" t="str">
            <v>02.12.24.137</v>
          </cell>
        </row>
        <row r="9069">
          <cell r="B9069" t="str">
            <v>SCS0000994</v>
          </cell>
          <cell r="C9069" t="str">
            <v>02.12.24.138</v>
          </cell>
        </row>
        <row r="9070">
          <cell r="B9070" t="str">
            <v>SCS0000995</v>
          </cell>
          <cell r="C9070" t="str">
            <v>02.12.24.139</v>
          </cell>
        </row>
        <row r="9071">
          <cell r="B9071" t="str">
            <v>SCS0000997</v>
          </cell>
          <cell r="C9071" t="str">
            <v>02.12.24.140</v>
          </cell>
        </row>
        <row r="9072">
          <cell r="B9072" t="str">
            <v>SCS0005906</v>
          </cell>
          <cell r="C9072" t="str">
            <v>02.12.24.153</v>
          </cell>
        </row>
        <row r="9073">
          <cell r="B9073" t="str">
            <v>SCS0005911</v>
          </cell>
          <cell r="C9073" t="str">
            <v>02.12.24.154</v>
          </cell>
        </row>
        <row r="9074">
          <cell r="B9074" t="str">
            <v>SCS0002943</v>
          </cell>
          <cell r="C9074" t="str">
            <v>02.12.24.165</v>
          </cell>
        </row>
        <row r="9075">
          <cell r="B9075" t="str">
            <v>SCS0005901</v>
          </cell>
          <cell r="C9075" t="str">
            <v>02.12.24.180</v>
          </cell>
        </row>
        <row r="9076">
          <cell r="B9076" t="str">
            <v>SCS0005902</v>
          </cell>
          <cell r="C9076" t="str">
            <v>02.12.24.181</v>
          </cell>
        </row>
        <row r="9077">
          <cell r="B9077" t="str">
            <v>SCS0005904</v>
          </cell>
          <cell r="C9077" t="str">
            <v>02.12.24.182</v>
          </cell>
        </row>
        <row r="9078">
          <cell r="B9078" t="str">
            <v>SCS0005899</v>
          </cell>
          <cell r="C9078" t="str">
            <v>02.12.24.188</v>
          </cell>
        </row>
        <row r="9079">
          <cell r="B9079" t="str">
            <v>SCS0005900</v>
          </cell>
          <cell r="C9079" t="str">
            <v>02.12.24.190</v>
          </cell>
        </row>
        <row r="9080">
          <cell r="B9080" t="str">
            <v>SCS0005903</v>
          </cell>
          <cell r="C9080" t="str">
            <v>02.12.24.197</v>
          </cell>
        </row>
        <row r="9081">
          <cell r="B9081" t="str">
            <v>SLT0002243</v>
          </cell>
          <cell r="C9081" t="str">
            <v>02.12.25.020</v>
          </cell>
        </row>
        <row r="9082">
          <cell r="B9082" t="str">
            <v>SCS0005171</v>
          </cell>
          <cell r="C9082" t="str">
            <v>02.12.26.002</v>
          </cell>
        </row>
        <row r="9083">
          <cell r="B9083" t="str">
            <v>SCS0005176</v>
          </cell>
          <cell r="C9083" t="str">
            <v>02.12.26.003</v>
          </cell>
        </row>
        <row r="9084">
          <cell r="B9084" t="str">
            <v>SCS0005172</v>
          </cell>
          <cell r="C9084" t="str">
            <v>02.12.26.004</v>
          </cell>
        </row>
        <row r="9085">
          <cell r="B9085" t="str">
            <v>SCS0005173</v>
          </cell>
          <cell r="C9085" t="str">
            <v>02.12.26.005</v>
          </cell>
        </row>
        <row r="9086">
          <cell r="B9086" t="str">
            <v>SCS0005178</v>
          </cell>
          <cell r="C9086" t="str">
            <v>02.12.26.006</v>
          </cell>
        </row>
        <row r="9087">
          <cell r="B9087" t="str">
            <v>SCS0005183</v>
          </cell>
          <cell r="C9087" t="str">
            <v>02.12.26.007</v>
          </cell>
        </row>
        <row r="9088">
          <cell r="B9088" t="str">
            <v>SCS0005179</v>
          </cell>
          <cell r="C9088" t="str">
            <v>02.12.26.008</v>
          </cell>
        </row>
        <row r="9089">
          <cell r="B9089" t="str">
            <v>SCS0005168</v>
          </cell>
          <cell r="C9089" t="str">
            <v>02.12.26.009</v>
          </cell>
        </row>
        <row r="9090">
          <cell r="B9090" t="str">
            <v>DCL0000540</v>
          </cell>
          <cell r="C9090" t="str">
            <v>02.13.01.037</v>
          </cell>
        </row>
        <row r="9091">
          <cell r="B9091" t="str">
            <v>SCS0001692</v>
          </cell>
          <cell r="C9091" t="str">
            <v>02.13.01.045</v>
          </cell>
        </row>
        <row r="9092">
          <cell r="B9092" t="str">
            <v>SCS0001688</v>
          </cell>
          <cell r="C9092" t="str">
            <v>02.13.01.046</v>
          </cell>
        </row>
        <row r="9093">
          <cell r="B9093" t="str">
            <v>SCS0001690</v>
          </cell>
          <cell r="C9093" t="str">
            <v>02.13.01.047</v>
          </cell>
        </row>
        <row r="9094">
          <cell r="B9094" t="str">
            <v>SCS0001693</v>
          </cell>
          <cell r="C9094" t="str">
            <v>02.13.01.048</v>
          </cell>
        </row>
        <row r="9095">
          <cell r="B9095" t="str">
            <v>SCS0001689</v>
          </cell>
          <cell r="C9095" t="str">
            <v>02.13.01.049</v>
          </cell>
        </row>
        <row r="9096">
          <cell r="B9096" t="str">
            <v>SCS0005870</v>
          </cell>
          <cell r="C9096" t="str">
            <v>02.13.01.050</v>
          </cell>
        </row>
        <row r="9097">
          <cell r="B9097" t="str">
            <v>TSY0000662</v>
          </cell>
          <cell r="C9097" t="str">
            <v>02.13.01.056</v>
          </cell>
        </row>
        <row r="9098">
          <cell r="B9098" t="str">
            <v>SCS0005869</v>
          </cell>
          <cell r="C9098" t="str">
            <v>02.13.01.068</v>
          </cell>
        </row>
        <row r="9099">
          <cell r="B9099" t="str">
            <v>SCS0001691</v>
          </cell>
          <cell r="C9099" t="str">
            <v>02.13.01.069</v>
          </cell>
        </row>
        <row r="9100">
          <cell r="B9100" t="str">
            <v>DCL0000533</v>
          </cell>
          <cell r="C9100" t="str">
            <v>02.13.01.121</v>
          </cell>
        </row>
        <row r="9101">
          <cell r="B9101" t="str">
            <v>TSY0000655</v>
          </cell>
          <cell r="C9101" t="str">
            <v>02.13.01.122</v>
          </cell>
        </row>
        <row r="9102">
          <cell r="B9102" t="str">
            <v>DCL0000534</v>
          </cell>
          <cell r="C9102" t="str">
            <v>02.13.01.124</v>
          </cell>
        </row>
        <row r="9103">
          <cell r="B9103" t="str">
            <v>DCL0000535</v>
          </cell>
          <cell r="C9103" t="str">
            <v>02.13.01.125</v>
          </cell>
        </row>
        <row r="9104">
          <cell r="B9104" t="str">
            <v>TSY0000661</v>
          </cell>
          <cell r="C9104" t="str">
            <v>02.13.01.126</v>
          </cell>
        </row>
        <row r="9105">
          <cell r="B9105" t="str">
            <v>TSY0000332</v>
          </cell>
          <cell r="C9105" t="str">
            <v>02.13.02.003</v>
          </cell>
        </row>
        <row r="9106">
          <cell r="B9106" t="str">
            <v>DCL0000541</v>
          </cell>
          <cell r="C9106" t="str">
            <v>02.13.02.075</v>
          </cell>
        </row>
        <row r="9107">
          <cell r="B9107" t="str">
            <v>TSY0000245</v>
          </cell>
          <cell r="C9107" t="str">
            <v>02.13.02.097</v>
          </cell>
        </row>
        <row r="9108">
          <cell r="B9108" t="str">
            <v>TSY0000460</v>
          </cell>
          <cell r="C9108" t="str">
            <v>02.13.02.104</v>
          </cell>
        </row>
        <row r="9109">
          <cell r="B9109" t="str">
            <v>DCL0000542</v>
          </cell>
          <cell r="C9109" t="str">
            <v>02.13.02.111</v>
          </cell>
        </row>
        <row r="9110">
          <cell r="B9110" t="str">
            <v>DCL0000543</v>
          </cell>
          <cell r="C9110" t="str">
            <v>02.13.02.113</v>
          </cell>
        </row>
        <row r="9111">
          <cell r="B9111" t="str">
            <v>DCL0000544</v>
          </cell>
          <cell r="C9111" t="str">
            <v>02.13.02.114</v>
          </cell>
        </row>
        <row r="9112">
          <cell r="B9112" t="str">
            <v>DCL0000545</v>
          </cell>
          <cell r="C9112" t="str">
            <v>02.13.02.116</v>
          </cell>
        </row>
        <row r="9113">
          <cell r="B9113" t="str">
            <v>DCL0000546</v>
          </cell>
          <cell r="C9113" t="str">
            <v>02.13.02.117</v>
          </cell>
        </row>
        <row r="9114">
          <cell r="B9114" t="str">
            <v>DCL0000547</v>
          </cell>
          <cell r="C9114" t="str">
            <v>02.13.02.133</v>
          </cell>
        </row>
        <row r="9115">
          <cell r="B9115" t="str">
            <v>DCL0000548</v>
          </cell>
          <cell r="C9115" t="str">
            <v>02.13.02.134</v>
          </cell>
        </row>
        <row r="9116">
          <cell r="B9116" t="str">
            <v>TSY0000367</v>
          </cell>
          <cell r="C9116" t="str">
            <v>02.13.02.148</v>
          </cell>
        </row>
        <row r="9117">
          <cell r="B9117" t="str">
            <v>TSY0000051</v>
          </cell>
          <cell r="C9117" t="str">
            <v>02.13.02.149</v>
          </cell>
        </row>
        <row r="9118">
          <cell r="B9118" t="str">
            <v>TSY0000657</v>
          </cell>
          <cell r="C9118" t="str">
            <v>02.13.02.152</v>
          </cell>
        </row>
        <row r="9119">
          <cell r="B9119" t="str">
            <v>DCL0000549</v>
          </cell>
          <cell r="C9119" t="str">
            <v>02.13.02.212</v>
          </cell>
        </row>
        <row r="9120">
          <cell r="B9120" t="str">
            <v>TSY0000399</v>
          </cell>
          <cell r="C9120" t="str">
            <v>02.12.01.333</v>
          </cell>
        </row>
        <row r="9121">
          <cell r="B9121" t="str">
            <v>TSY0000277</v>
          </cell>
          <cell r="C9121" t="str">
            <v>02.13.02.236</v>
          </cell>
        </row>
        <row r="9122">
          <cell r="B9122" t="str">
            <v>TSY0000656</v>
          </cell>
          <cell r="C9122" t="str">
            <v>02.13.02.239</v>
          </cell>
        </row>
        <row r="9123">
          <cell r="B9123" t="str">
            <v>TSY0000125</v>
          </cell>
          <cell r="C9123" t="str">
            <v>02.13.02.256</v>
          </cell>
        </row>
        <row r="9124">
          <cell r="B9124" t="str">
            <v>TSY0000413</v>
          </cell>
          <cell r="C9124" t="str">
            <v>02.13.02.263</v>
          </cell>
        </row>
        <row r="9125">
          <cell r="B9125" t="str">
            <v>TSY0000660</v>
          </cell>
          <cell r="C9125" t="str">
            <v>02.13.02.264</v>
          </cell>
        </row>
        <row r="9126">
          <cell r="B9126" t="str">
            <v>TSY0000266</v>
          </cell>
          <cell r="C9126" t="str">
            <v>02.13.02.302</v>
          </cell>
        </row>
        <row r="9127">
          <cell r="B9127" t="str">
            <v>TSY0000263</v>
          </cell>
          <cell r="C9127" t="str">
            <v>02.13.02.306</v>
          </cell>
        </row>
        <row r="9128">
          <cell r="B9128" t="str">
            <v>DCL0000550</v>
          </cell>
          <cell r="C9128" t="str">
            <v>02.13.02.332</v>
          </cell>
        </row>
        <row r="9129">
          <cell r="B9129" t="str">
            <v>DCL0000551</v>
          </cell>
          <cell r="C9129" t="str">
            <v>02.13.02.333</v>
          </cell>
        </row>
        <row r="9130">
          <cell r="B9130" t="str">
            <v>DCL0000536</v>
          </cell>
          <cell r="C9130" t="str">
            <v>02.13.02.340</v>
          </cell>
        </row>
        <row r="9131">
          <cell r="B9131" t="str">
            <v>TSY0000253</v>
          </cell>
          <cell r="C9131" t="str">
            <v>02.13.02.341</v>
          </cell>
        </row>
        <row r="9132">
          <cell r="B9132" t="str">
            <v>DCL0000552</v>
          </cell>
          <cell r="C9132" t="str">
            <v>02.13.02.342</v>
          </cell>
        </row>
        <row r="9133">
          <cell r="B9133" t="str">
            <v>DCL0000537</v>
          </cell>
          <cell r="C9133" t="str">
            <v>02.13.02.343</v>
          </cell>
        </row>
        <row r="9134">
          <cell r="B9134" t="str">
            <v>DCL0000553</v>
          </cell>
          <cell r="C9134" t="str">
            <v>02.13.02.344</v>
          </cell>
        </row>
        <row r="9135">
          <cell r="B9135" t="str">
            <v>DCL0000538</v>
          </cell>
          <cell r="C9135" t="str">
            <v>02.13.02.345</v>
          </cell>
        </row>
        <row r="9136">
          <cell r="B9136" t="str">
            <v>DCL0000554</v>
          </cell>
          <cell r="C9136" t="str">
            <v>02.13.02.347</v>
          </cell>
        </row>
        <row r="9137">
          <cell r="B9137" t="str">
            <v>TSY0000794</v>
          </cell>
          <cell r="C9137" t="str">
            <v>02.13.02.348</v>
          </cell>
        </row>
        <row r="9138">
          <cell r="B9138" t="str">
            <v>DCL0000556</v>
          </cell>
          <cell r="C9138" t="str">
            <v>02.13.02.354</v>
          </cell>
        </row>
        <row r="9139">
          <cell r="B9139" t="str">
            <v>TSY0000265</v>
          </cell>
          <cell r="C9139" t="str">
            <v>02.13.02.357</v>
          </cell>
        </row>
        <row r="9140">
          <cell r="B9140" t="str">
            <v>TSY0000658</v>
          </cell>
          <cell r="C9140" t="str">
            <v>02.13.02.359</v>
          </cell>
        </row>
        <row r="9141">
          <cell r="B9141" t="str">
            <v>TSY0000659</v>
          </cell>
          <cell r="C9141" t="str">
            <v>02.13.02.361</v>
          </cell>
        </row>
        <row r="9142">
          <cell r="B9142" t="str">
            <v>TSY0000008</v>
          </cell>
          <cell r="C9142" t="str">
            <v>02.13.02.372</v>
          </cell>
        </row>
        <row r="9143">
          <cell r="B9143" t="str">
            <v>SHT0002185</v>
          </cell>
          <cell r="C9143" t="str">
            <v>02.13.02.453</v>
          </cell>
        </row>
        <row r="9144">
          <cell r="B9144" t="str">
            <v>SLT0000226</v>
          </cell>
          <cell r="C9144" t="str">
            <v>02.13.03.003</v>
          </cell>
        </row>
        <row r="9145">
          <cell r="B9145" t="str">
            <v>SLT0000170</v>
          </cell>
          <cell r="C9145" t="str">
            <v>02.14.01.001</v>
          </cell>
        </row>
        <row r="9146">
          <cell r="B9146" t="str">
            <v>SLT0000217</v>
          </cell>
          <cell r="C9146" t="str">
            <v>02.14.01.040</v>
          </cell>
        </row>
        <row r="9147">
          <cell r="B9147" t="str">
            <v>SLT0002200</v>
          </cell>
          <cell r="C9147" t="str">
            <v>02.14.01.050</v>
          </cell>
        </row>
        <row r="9148">
          <cell r="B9148" t="str">
            <v>SLT0002201</v>
          </cell>
          <cell r="C9148" t="str">
            <v>02.14.01.082</v>
          </cell>
        </row>
        <row r="9149">
          <cell r="B9149" t="str">
            <v>SLT0002202</v>
          </cell>
          <cell r="C9149" t="str">
            <v>02.14.01.088</v>
          </cell>
        </row>
        <row r="9150">
          <cell r="B9150" t="str">
            <v>SLT0002203</v>
          </cell>
          <cell r="C9150" t="str">
            <v>02.14.01.096</v>
          </cell>
        </row>
        <row r="9151">
          <cell r="B9151" t="str">
            <v>SLT0000196</v>
          </cell>
          <cell r="C9151" t="str">
            <v>02.14.01.193</v>
          </cell>
        </row>
        <row r="9152">
          <cell r="B9152" t="str">
            <v>SLT0001744</v>
          </cell>
          <cell r="C9152" t="str">
            <v>02.14.02.026</v>
          </cell>
        </row>
        <row r="9153">
          <cell r="B9153" t="str">
            <v>SLT0000314</v>
          </cell>
          <cell r="C9153" t="str">
            <v>02.14.03.015</v>
          </cell>
        </row>
        <row r="9154">
          <cell r="B9154" t="str">
            <v>SLT0000331</v>
          </cell>
          <cell r="C9154" t="str">
            <v>02.14.03.020</v>
          </cell>
        </row>
        <row r="9155">
          <cell r="B9155" t="str">
            <v>SLT0001747</v>
          </cell>
          <cell r="C9155" t="str">
            <v>02.14.03.021</v>
          </cell>
        </row>
        <row r="9156">
          <cell r="B9156" t="str">
            <v>SLT0000067</v>
          </cell>
          <cell r="C9156" t="str">
            <v>02.14.03.023</v>
          </cell>
        </row>
        <row r="9157">
          <cell r="B9157" t="str">
            <v>SLT0000017</v>
          </cell>
          <cell r="C9157" t="str">
            <v>02.14.03.024</v>
          </cell>
        </row>
        <row r="9158">
          <cell r="B9158" t="str">
            <v>SLT0002198</v>
          </cell>
          <cell r="C9158" t="str">
            <v>02.14.05.021</v>
          </cell>
        </row>
        <row r="9159">
          <cell r="B9159" t="str">
            <v>SLT0002199</v>
          </cell>
          <cell r="C9159" t="str">
            <v>02.14.05.027</v>
          </cell>
        </row>
        <row r="9160">
          <cell r="B9160" t="str">
            <v>SLT0000289</v>
          </cell>
          <cell r="C9160" t="str">
            <v>02.14.06.012</v>
          </cell>
        </row>
        <row r="9161">
          <cell r="B9161" t="str">
            <v>SLT0002195</v>
          </cell>
          <cell r="C9161" t="str">
            <v>02.14.06.013</v>
          </cell>
        </row>
        <row r="9162">
          <cell r="B9162" t="str">
            <v>SLT0002196</v>
          </cell>
          <cell r="C9162" t="str">
            <v>02.14.06.014</v>
          </cell>
        </row>
        <row r="9163">
          <cell r="B9163" t="str">
            <v>SLT0002197</v>
          </cell>
          <cell r="C9163" t="str">
            <v>02.14.06.105</v>
          </cell>
        </row>
        <row r="9164">
          <cell r="B9164" t="str">
            <v>SLT0000791</v>
          </cell>
          <cell r="C9164" t="str">
            <v>02.14.07.012</v>
          </cell>
        </row>
        <row r="9165">
          <cell r="B9165" t="str">
            <v>SLT0000790</v>
          </cell>
          <cell r="C9165" t="str">
            <v>02.14.07.013</v>
          </cell>
        </row>
        <row r="9166">
          <cell r="B9166" t="str">
            <v>SLT0000818</v>
          </cell>
          <cell r="C9166" t="str">
            <v>02.14.07.022</v>
          </cell>
        </row>
        <row r="9167">
          <cell r="B9167" t="str">
            <v>TMP5003034</v>
          </cell>
          <cell r="C9167" t="str">
            <v>02.16.01.004</v>
          </cell>
        </row>
        <row r="9168">
          <cell r="B9168" t="str">
            <v>TMP5005002</v>
          </cell>
          <cell r="C9168" t="str">
            <v>02.16.01.006</v>
          </cell>
        </row>
        <row r="9169">
          <cell r="B9169" t="str">
            <v>TMP5003029</v>
          </cell>
          <cell r="C9169" t="str">
            <v>02.16.01.045</v>
          </cell>
        </row>
        <row r="9170">
          <cell r="B9170" t="str">
            <v>TMP5003068</v>
          </cell>
          <cell r="C9170" t="str">
            <v>02.16.01.008</v>
          </cell>
        </row>
        <row r="9171">
          <cell r="B9171" t="str">
            <v>TMP5001002</v>
          </cell>
          <cell r="C9171" t="str">
            <v>02.16.01.012</v>
          </cell>
        </row>
        <row r="9172">
          <cell r="B9172" t="str">
            <v>TMP5004005</v>
          </cell>
          <cell r="C9172" t="str">
            <v>02.16.01.013</v>
          </cell>
        </row>
        <row r="9173">
          <cell r="B9173" t="str">
            <v>TMP5003051</v>
          </cell>
          <cell r="C9173" t="str">
            <v>02.16.01.015</v>
          </cell>
        </row>
        <row r="9174">
          <cell r="B9174" t="str">
            <v>TMP5001006</v>
          </cell>
          <cell r="C9174" t="str">
            <v>02.16.01.017</v>
          </cell>
        </row>
        <row r="9175">
          <cell r="B9175" t="str">
            <v>TMP5004009</v>
          </cell>
          <cell r="C9175" t="str">
            <v>02.16.01.018</v>
          </cell>
        </row>
        <row r="9176">
          <cell r="B9176" t="str">
            <v>TMP5004011</v>
          </cell>
          <cell r="C9176" t="str">
            <v>02.16.01.019</v>
          </cell>
        </row>
        <row r="9177">
          <cell r="B9177" t="str">
            <v>TMP5003061</v>
          </cell>
          <cell r="C9177" t="str">
            <v>02.16.01.020</v>
          </cell>
        </row>
        <row r="9178">
          <cell r="B9178" t="str">
            <v>TMP5005005</v>
          </cell>
          <cell r="C9178" t="str">
            <v>02.16.01.021</v>
          </cell>
        </row>
        <row r="9179">
          <cell r="B9179" t="str">
            <v>TMP5003062</v>
          </cell>
          <cell r="C9179" t="str">
            <v>02.16.01.022</v>
          </cell>
        </row>
        <row r="9180">
          <cell r="B9180" t="str">
            <v>TMP5003063</v>
          </cell>
          <cell r="C9180" t="str">
            <v>02.16.01.023</v>
          </cell>
        </row>
        <row r="9181">
          <cell r="B9181" t="str">
            <v>TMP5003065</v>
          </cell>
          <cell r="C9181" t="str">
            <v>02.16.01.024</v>
          </cell>
        </row>
        <row r="9182">
          <cell r="B9182" t="str">
            <v>TMP5004010</v>
          </cell>
          <cell r="C9182" t="str">
            <v>02.16.01.025</v>
          </cell>
        </row>
        <row r="9183">
          <cell r="B9183" t="str">
            <v>TMP5001004</v>
          </cell>
          <cell r="C9183" t="str">
            <v>02.16.01.026</v>
          </cell>
        </row>
        <row r="9184">
          <cell r="B9184" t="str">
            <v>TMP5003064</v>
          </cell>
          <cell r="C9184" t="str">
            <v>02.16.01.027</v>
          </cell>
        </row>
        <row r="9185">
          <cell r="B9185" t="str">
            <v>TMP5003081</v>
          </cell>
          <cell r="C9185" t="str">
            <v>02.16.01.028</v>
          </cell>
        </row>
        <row r="9186">
          <cell r="B9186" t="str">
            <v>TMP5003054</v>
          </cell>
          <cell r="C9186" t="str">
            <v>02.16.01.029</v>
          </cell>
        </row>
        <row r="9187">
          <cell r="B9187" t="str">
            <v>TMP5003049</v>
          </cell>
          <cell r="C9187" t="str">
            <v>02.16.01.030</v>
          </cell>
        </row>
        <row r="9188">
          <cell r="B9188" t="str">
            <v>TMP5003053</v>
          </cell>
          <cell r="C9188" t="str">
            <v>02.16.01.031</v>
          </cell>
        </row>
        <row r="9189">
          <cell r="B9189" t="str">
            <v>TMP5003047</v>
          </cell>
          <cell r="C9189" t="str">
            <v>02.16.01.032</v>
          </cell>
        </row>
        <row r="9190">
          <cell r="B9190" t="str">
            <v>TMP5003052</v>
          </cell>
          <cell r="C9190" t="str">
            <v>02.16.01.033</v>
          </cell>
        </row>
        <row r="9191">
          <cell r="B9191" t="str">
            <v>TMP5003048</v>
          </cell>
          <cell r="C9191" t="str">
            <v>02.16.01.034</v>
          </cell>
        </row>
        <row r="9192">
          <cell r="B9192" t="str">
            <v>TMP5006001</v>
          </cell>
          <cell r="C9192" t="str">
            <v>02.16.01.043</v>
          </cell>
        </row>
        <row r="9193">
          <cell r="B9193" t="str">
            <v>TMP5006002</v>
          </cell>
          <cell r="C9193" t="str">
            <v>02.16.01.044</v>
          </cell>
        </row>
        <row r="9194">
          <cell r="B9194" t="str">
            <v>TMP5003029</v>
          </cell>
          <cell r="C9194" t="str">
            <v>02.16.01.007</v>
          </cell>
        </row>
        <row r="9195">
          <cell r="B9195" t="str">
            <v>TMP5004012</v>
          </cell>
          <cell r="C9195" t="str">
            <v>02.16.01.046</v>
          </cell>
        </row>
        <row r="9196">
          <cell r="B9196" t="str">
            <v>TST0001693</v>
          </cell>
          <cell r="C9196" t="str">
            <v>02.16.01.047</v>
          </cell>
        </row>
        <row r="9197">
          <cell r="B9197" t="str">
            <v>TMP5001009</v>
          </cell>
          <cell r="C9197" t="str">
            <v>02.16.01.048</v>
          </cell>
        </row>
        <row r="9198">
          <cell r="B9198" t="str">
            <v>TMP5005007</v>
          </cell>
          <cell r="C9198" t="str">
            <v>02.16.01.049</v>
          </cell>
        </row>
        <row r="9199">
          <cell r="B9199" t="str">
            <v>TMP5005002</v>
          </cell>
          <cell r="C9199" t="str">
            <v>02.16.01.050</v>
          </cell>
        </row>
        <row r="9200">
          <cell r="B9200" t="str">
            <v>TMP5004006</v>
          </cell>
          <cell r="C9200" t="str">
            <v>02.16.01.051</v>
          </cell>
        </row>
        <row r="9201">
          <cell r="B9201" t="str">
            <v>TMP5008001</v>
          </cell>
          <cell r="C9201" t="str">
            <v>02.16.01.052</v>
          </cell>
        </row>
        <row r="9202">
          <cell r="B9202" t="str">
            <v>TMP5001004</v>
          </cell>
          <cell r="C9202" t="str">
            <v>02.16.01.053</v>
          </cell>
        </row>
        <row r="9203">
          <cell r="B9203" t="str">
            <v>TMP5003062</v>
          </cell>
          <cell r="C9203" t="str">
            <v>02.16.01.054</v>
          </cell>
        </row>
        <row r="9204">
          <cell r="B9204" t="str">
            <v>TMP5003081</v>
          </cell>
          <cell r="C9204" t="str">
            <v>02.16.01.055</v>
          </cell>
        </row>
        <row r="9205">
          <cell r="B9205" t="str">
            <v>TMP5004009</v>
          </cell>
          <cell r="C9205" t="str">
            <v>02.16.01.056</v>
          </cell>
        </row>
        <row r="9206">
          <cell r="B9206" t="str">
            <v>TMP5004010</v>
          </cell>
          <cell r="C9206" t="str">
            <v>02.16.01.057</v>
          </cell>
        </row>
        <row r="9207">
          <cell r="B9207" t="str">
            <v>TMP5003082</v>
          </cell>
          <cell r="C9207" t="str">
            <v>02.16.01.058</v>
          </cell>
        </row>
        <row r="9208">
          <cell r="B9208" t="str">
            <v>TMP5005005</v>
          </cell>
          <cell r="C9208" t="str">
            <v>02.16.01.059</v>
          </cell>
        </row>
        <row r="9209">
          <cell r="B9209" t="str">
            <v>TMP5003064</v>
          </cell>
          <cell r="C9209" t="str">
            <v>02.16.01.060</v>
          </cell>
        </row>
        <row r="9210">
          <cell r="B9210" t="str">
            <v>TMP5003061</v>
          </cell>
          <cell r="C9210" t="str">
            <v>02.16.01.061</v>
          </cell>
        </row>
        <row r="9211">
          <cell r="B9211" t="str">
            <v>TMP5003067</v>
          </cell>
        </row>
        <row r="9212">
          <cell r="B9212" t="str">
            <v>TMP5001008</v>
          </cell>
          <cell r="C9212" t="str">
            <v>02.16.01.063</v>
          </cell>
        </row>
        <row r="9213">
          <cell r="B9213" t="str">
            <v>TMP5003065</v>
          </cell>
          <cell r="C9213" t="str">
            <v>02.16.01.064</v>
          </cell>
        </row>
        <row r="9214">
          <cell r="B9214" t="str">
            <v>TMP5003080</v>
          </cell>
          <cell r="C9214" t="str">
            <v>02.16.01.065</v>
          </cell>
        </row>
        <row r="9215">
          <cell r="B9215" t="str">
            <v>TMP5003063</v>
          </cell>
          <cell r="C9215" t="str">
            <v>02.16.01.066</v>
          </cell>
        </row>
        <row r="9216">
          <cell r="B9216" t="str">
            <v>TMP5003079</v>
          </cell>
          <cell r="C9216" t="str">
            <v>02.16.01.067</v>
          </cell>
        </row>
        <row r="9217">
          <cell r="B9217" t="str">
            <v>TMP5009001</v>
          </cell>
          <cell r="C9217" t="str">
            <v>02.16.03.004</v>
          </cell>
        </row>
        <row r="9218">
          <cell r="B9218" t="str">
            <v>TST0001694</v>
          </cell>
          <cell r="C9218" t="str">
            <v>02.16.03.060</v>
          </cell>
        </row>
        <row r="9219">
          <cell r="B9219" t="str">
            <v>TMP5009001</v>
          </cell>
          <cell r="C9219" t="str">
            <v>02.16.03.068</v>
          </cell>
        </row>
        <row r="9220">
          <cell r="B9220" t="str">
            <v>TMP5007001</v>
          </cell>
          <cell r="C9220" t="str">
            <v>02.16.03.069</v>
          </cell>
        </row>
        <row r="9221">
          <cell r="B9221" t="str">
            <v>TMP5005006</v>
          </cell>
          <cell r="C9221" t="str">
            <v>02.16.03.070</v>
          </cell>
        </row>
        <row r="9222">
          <cell r="B9222" t="str">
            <v>REM0002677</v>
          </cell>
          <cell r="C9222" t="str">
            <v>01.02.30.030</v>
          </cell>
        </row>
        <row r="9223">
          <cell r="B9223" t="str">
            <v>SHT0001900</v>
          </cell>
          <cell r="C9223" t="str">
            <v>02.03.37.104</v>
          </cell>
        </row>
        <row r="9224">
          <cell r="B9224" t="str">
            <v>SHT0001939</v>
          </cell>
          <cell r="C9224" t="str">
            <v>02.02.31.039</v>
          </cell>
        </row>
        <row r="9225">
          <cell r="B9225" t="str">
            <v>SHT0001937</v>
          </cell>
          <cell r="C9225" t="str">
            <v>02.02.31.037</v>
          </cell>
        </row>
        <row r="9226">
          <cell r="B9226" t="str">
            <v>SHT0001938</v>
          </cell>
          <cell r="C9226" t="str">
            <v>02.02.31.038</v>
          </cell>
        </row>
        <row r="9227">
          <cell r="B9227" t="str">
            <v>SHT0001940</v>
          </cell>
          <cell r="C9227" t="str">
            <v>02.02.31.040</v>
          </cell>
        </row>
        <row r="9228">
          <cell r="B9228" t="str">
            <v>SHT0001534</v>
          </cell>
        </row>
        <row r="9229">
          <cell r="B9229" t="str">
            <v>SHT0001303</v>
          </cell>
        </row>
        <row r="9230">
          <cell r="B9230" t="str">
            <v>SHT0001542</v>
          </cell>
        </row>
        <row r="9231">
          <cell r="B9231" t="str">
            <v>SHT0001323</v>
          </cell>
        </row>
        <row r="9232">
          <cell r="B9232" t="str">
            <v>SHT0001312</v>
          </cell>
        </row>
        <row r="9233">
          <cell r="B9233" t="str">
            <v>SHT0002186</v>
          </cell>
          <cell r="C9233">
            <v>23</v>
          </cell>
        </row>
        <row r="9234">
          <cell r="B9234" t="str">
            <v>SHT0001178</v>
          </cell>
        </row>
        <row r="9235">
          <cell r="B9235" t="str">
            <v>BFA0000360</v>
          </cell>
          <cell r="C9235">
            <v>25</v>
          </cell>
        </row>
        <row r="9236">
          <cell r="B9236" t="str">
            <v>SHT0001113</v>
          </cell>
          <cell r="C9236">
            <v>26</v>
          </cell>
        </row>
        <row r="9237">
          <cell r="B9237" t="str">
            <v>SHT0001537</v>
          </cell>
        </row>
        <row r="9238">
          <cell r="B9238" t="str">
            <v>SHT0001517</v>
          </cell>
        </row>
        <row r="9239">
          <cell r="B9239" t="str">
            <v>SHT0001281</v>
          </cell>
        </row>
        <row r="9240">
          <cell r="B9240" t="str">
            <v>SHT0001378</v>
          </cell>
        </row>
        <row r="9241">
          <cell r="B9241" t="str">
            <v>SHT0001527</v>
          </cell>
        </row>
        <row r="9242">
          <cell r="B9242" t="str">
            <v>SHT0002187</v>
          </cell>
          <cell r="C9242">
            <v>49</v>
          </cell>
        </row>
        <row r="9243">
          <cell r="B9243" t="str">
            <v>SHT0001245</v>
          </cell>
          <cell r="C9243">
            <v>50</v>
          </cell>
        </row>
        <row r="9244">
          <cell r="B9244" t="str">
            <v>SHT0001184</v>
          </cell>
          <cell r="C9244">
            <v>51</v>
          </cell>
        </row>
        <row r="9245">
          <cell r="B9245" t="str">
            <v>SCS0005271</v>
          </cell>
        </row>
        <row r="9246">
          <cell r="B9246" t="str">
            <v>SCS0005273</v>
          </cell>
        </row>
        <row r="9247">
          <cell r="B9247" t="str">
            <v>SCS0004576</v>
          </cell>
        </row>
        <row r="9248">
          <cell r="B9248" t="str">
            <v>SCS0005261</v>
          </cell>
        </row>
        <row r="9249">
          <cell r="B9249" t="str">
            <v>SHT0001383</v>
          </cell>
        </row>
        <row r="9250">
          <cell r="B9250" t="str">
            <v>SHT0001385</v>
          </cell>
        </row>
        <row r="9251">
          <cell r="B9251" t="str">
            <v>SHT0001382</v>
          </cell>
        </row>
        <row r="9252">
          <cell r="B9252" t="str">
            <v>SHT0001384</v>
          </cell>
        </row>
        <row r="9253">
          <cell r="B9253" t="str">
            <v>SHT0001259</v>
          </cell>
        </row>
        <row r="9254">
          <cell r="B9254" t="str">
            <v>SHT0001268</v>
          </cell>
        </row>
        <row r="9255">
          <cell r="B9255" t="str">
            <v>SHT0001264</v>
          </cell>
        </row>
        <row r="9256">
          <cell r="B9256" t="str">
            <v>SHT0001262</v>
          </cell>
        </row>
        <row r="9257">
          <cell r="B9257" t="str">
            <v>SHT0001386</v>
          </cell>
        </row>
        <row r="9258">
          <cell r="B9258" t="str">
            <v>SCS0004963</v>
          </cell>
        </row>
        <row r="9259">
          <cell r="B9259" t="str">
            <v>SCS0004977</v>
          </cell>
        </row>
        <row r="9260">
          <cell r="B9260" t="str">
            <v>SCS0004979</v>
          </cell>
        </row>
        <row r="9261">
          <cell r="B9261" t="str">
            <v>SCS0004971</v>
          </cell>
        </row>
        <row r="9262">
          <cell r="B9262" t="str">
            <v>SCS0004984</v>
          </cell>
        </row>
        <row r="9263">
          <cell r="B9263" t="str">
            <v>SCS0005010</v>
          </cell>
        </row>
        <row r="9264">
          <cell r="B9264" t="str">
            <v>SHT0000028</v>
          </cell>
          <cell r="C9264">
            <v>81</v>
          </cell>
        </row>
        <row r="9265">
          <cell r="B9265" t="str">
            <v>SHT0000024</v>
          </cell>
        </row>
        <row r="9266">
          <cell r="B9266" t="str">
            <v>SHT0001264</v>
          </cell>
        </row>
        <row r="9267">
          <cell r="B9267" t="str">
            <v>SHT0000748</v>
          </cell>
          <cell r="C9267">
            <v>86</v>
          </cell>
        </row>
        <row r="9268">
          <cell r="B9268" t="str">
            <v>SHT0001980</v>
          </cell>
        </row>
        <row r="9269">
          <cell r="B9269" t="str">
            <v>SHT0001852</v>
          </cell>
        </row>
        <row r="9270">
          <cell r="B9270" t="str">
            <v>SHT0001982</v>
          </cell>
        </row>
        <row r="9271">
          <cell r="B9271" t="str">
            <v>SHT0001858</v>
          </cell>
        </row>
        <row r="9272">
          <cell r="B9272" t="str">
            <v>SHT0001755</v>
          </cell>
        </row>
        <row r="9273">
          <cell r="B9273" t="str">
            <v>SHT0001756</v>
          </cell>
        </row>
        <row r="9274">
          <cell r="B9274" t="str">
            <v>SHT0001759</v>
          </cell>
        </row>
        <row r="9275">
          <cell r="B9275" t="str">
            <v>SHT0001762</v>
          </cell>
        </row>
        <row r="9276">
          <cell r="B9276" t="str">
            <v>SHT0001983</v>
          </cell>
        </row>
        <row r="9277">
          <cell r="B9277" t="str">
            <v>SHT0001984</v>
          </cell>
        </row>
        <row r="9278">
          <cell r="B9278" t="str">
            <v>SHT0001997</v>
          </cell>
        </row>
        <row r="9279">
          <cell r="B9279" t="str">
            <v>SHT0001995</v>
          </cell>
        </row>
        <row r="9280">
          <cell r="B9280" t="str">
            <v>SHT0001996</v>
          </cell>
        </row>
        <row r="9281">
          <cell r="B9281" t="str">
            <v>SHT0001994</v>
          </cell>
        </row>
        <row r="9282">
          <cell r="B9282" t="str">
            <v>SHT0001890</v>
          </cell>
          <cell r="C9282">
            <v>95</v>
          </cell>
        </row>
        <row r="9283">
          <cell r="B9283" t="str">
            <v>SHT0001891</v>
          </cell>
          <cell r="C9283">
            <v>96</v>
          </cell>
        </row>
        <row r="9284">
          <cell r="B9284" t="str">
            <v>SHT0001857</v>
          </cell>
        </row>
        <row r="9285">
          <cell r="B9285" t="str">
            <v>SHT0001981</v>
          </cell>
        </row>
        <row r="9286">
          <cell r="B9286" t="str">
            <v>SHT0001985</v>
          </cell>
        </row>
        <row r="9287">
          <cell r="B9287" t="str">
            <v>SHT0001912</v>
          </cell>
          <cell r="C9287">
            <v>101</v>
          </cell>
        </row>
        <row r="9288">
          <cell r="B9288" t="str">
            <v>SHT0001990</v>
          </cell>
        </row>
        <row r="9289">
          <cell r="B9289" t="str">
            <v>SHT0001300</v>
          </cell>
        </row>
        <row r="9290">
          <cell r="B9290" t="str">
            <v>SHT0001301</v>
          </cell>
        </row>
        <row r="9291">
          <cell r="B9291" t="str">
            <v>SHT0002393</v>
          </cell>
        </row>
        <row r="9292">
          <cell r="B9292" t="str">
            <v>REM0001955</v>
          </cell>
          <cell r="C9292" t="str">
            <v>01.01.01.147</v>
          </cell>
        </row>
        <row r="9293">
          <cell r="B9293" t="str">
            <v>RSM0000106</v>
          </cell>
          <cell r="C9293" t="str">
            <v>02.01.10.090</v>
          </cell>
        </row>
        <row r="9294">
          <cell r="C9294" t="str">
            <v>02.01.05.146</v>
          </cell>
        </row>
        <row r="9295">
          <cell r="B9295" t="str">
            <v>SHT0000136</v>
          </cell>
          <cell r="C9295" t="str">
            <v>01.03.42.001</v>
          </cell>
        </row>
        <row r="9296">
          <cell r="B9296" t="str">
            <v>SHT0000137</v>
          </cell>
          <cell r="C9296" t="str">
            <v>01.03.42.002</v>
          </cell>
        </row>
        <row r="9297">
          <cell r="B9297" t="str">
            <v>SHT0000180</v>
          </cell>
          <cell r="C9297" t="str">
            <v>01.03.42.003</v>
          </cell>
        </row>
        <row r="9298">
          <cell r="B9298" t="str">
            <v>SHT0000166</v>
          </cell>
          <cell r="C9298" t="str">
            <v>01.03.42.004</v>
          </cell>
        </row>
        <row r="9299">
          <cell r="B9299" t="str">
            <v>SHT0000188</v>
          </cell>
          <cell r="C9299" t="str">
            <v>01.03.42.005</v>
          </cell>
        </row>
        <row r="9300">
          <cell r="B9300" t="str">
            <v>TMA0000486</v>
          </cell>
          <cell r="C9300" t="str">
            <v>02.01.06.359</v>
          </cell>
        </row>
        <row r="9301">
          <cell r="B9301" t="str">
            <v>SHT0000658</v>
          </cell>
          <cell r="C9301" t="str">
            <v>01.07.01.106</v>
          </cell>
        </row>
        <row r="9302">
          <cell r="B9302" t="str">
            <v>SHT0000660</v>
          </cell>
          <cell r="C9302" t="str">
            <v>01.07.01.107</v>
          </cell>
        </row>
        <row r="9303">
          <cell r="B9303" t="str">
            <v>SHT0001590</v>
          </cell>
          <cell r="C9303" t="str">
            <v>01.07.01.093</v>
          </cell>
        </row>
        <row r="9304">
          <cell r="B9304" t="str">
            <v>SHT0001591</v>
          </cell>
          <cell r="C9304" t="str">
            <v>01.07.01.097</v>
          </cell>
        </row>
        <row r="9305">
          <cell r="B9305" t="str">
            <v>REM0002674</v>
          </cell>
          <cell r="C9305" t="str">
            <v>02.03.48.003</v>
          </cell>
        </row>
        <row r="9306">
          <cell r="B9306" t="str">
            <v>RSM0000106</v>
          </cell>
          <cell r="C9306" t="str">
            <v>02.01.01.194</v>
          </cell>
        </row>
        <row r="9307">
          <cell r="B9307" t="str">
            <v>REM0000288</v>
          </cell>
          <cell r="C9307" t="str">
            <v>02.01.02.326</v>
          </cell>
        </row>
        <row r="9308">
          <cell r="B9308" t="str">
            <v>REM0000304</v>
          </cell>
          <cell r="C9308" t="str">
            <v>02.01.02.327</v>
          </cell>
        </row>
        <row r="9309">
          <cell r="B9309" t="str">
            <v>TSY0000672</v>
          </cell>
          <cell r="C9309" t="str">
            <v>02.13.02.432</v>
          </cell>
        </row>
        <row r="9310">
          <cell r="B9310" t="str">
            <v>TSY0000673</v>
          </cell>
          <cell r="C9310" t="str">
            <v>02.13.02.433</v>
          </cell>
        </row>
        <row r="9311">
          <cell r="B9311" t="str">
            <v>TSY0000346</v>
          </cell>
          <cell r="C9311" t="str">
            <v>02.13.01.011</v>
          </cell>
        </row>
        <row r="9312">
          <cell r="B9312" t="str">
            <v>TSY0000674</v>
          </cell>
          <cell r="C9312" t="str">
            <v>02.13.01.022</v>
          </cell>
        </row>
        <row r="9313">
          <cell r="B9313" t="str">
            <v>SLT0002405</v>
          </cell>
          <cell r="C9313" t="str">
            <v>02.12.02.113</v>
          </cell>
        </row>
        <row r="9314">
          <cell r="B9314" t="str">
            <v>SLT0002406</v>
          </cell>
          <cell r="C9314" t="str">
            <v>02.12.02.112</v>
          </cell>
        </row>
        <row r="9315">
          <cell r="B9315" t="str">
            <v>SLT0002407</v>
          </cell>
          <cell r="C9315" t="str">
            <v>02.12.01.305</v>
          </cell>
        </row>
        <row r="9316">
          <cell r="B9316" t="str">
            <v>TSY0000427</v>
          </cell>
          <cell r="C9316" t="str">
            <v>02.13.02.434</v>
          </cell>
        </row>
        <row r="9317">
          <cell r="B9317" t="str">
            <v>TSY0000675</v>
          </cell>
          <cell r="C9317" t="str">
            <v>02.13.02.438</v>
          </cell>
        </row>
        <row r="9318">
          <cell r="B9318" t="str">
            <v>TSY0000676</v>
          </cell>
          <cell r="C9318" t="str">
            <v>02.13.02.439</v>
          </cell>
        </row>
        <row r="9319">
          <cell r="B9319" t="str">
            <v>TSY0000677</v>
          </cell>
          <cell r="C9319" t="str">
            <v>02.13.02.443</v>
          </cell>
        </row>
        <row r="9320">
          <cell r="B9320" t="str">
            <v>TSY0000678</v>
          </cell>
          <cell r="C9320" t="str">
            <v>02.13.02.456</v>
          </cell>
        </row>
        <row r="9321">
          <cell r="B9321" t="str">
            <v>TSY0000679</v>
          </cell>
          <cell r="C9321" t="str">
            <v>02.13.01.088</v>
          </cell>
        </row>
        <row r="9322">
          <cell r="B9322" t="str">
            <v>TSY0000680</v>
          </cell>
          <cell r="C9322" t="str">
            <v>02.12.01.057</v>
          </cell>
        </row>
        <row r="9323">
          <cell r="B9323" t="str">
            <v>SLT0002408</v>
          </cell>
          <cell r="C9323" t="str">
            <v>01.07.03.067</v>
          </cell>
        </row>
        <row r="9324">
          <cell r="B9324" t="str">
            <v>SLT0002409</v>
          </cell>
          <cell r="C9324" t="str">
            <v>01.07.03.069</v>
          </cell>
        </row>
        <row r="9325">
          <cell r="B9325" t="str">
            <v>SLT0002410</v>
          </cell>
        </row>
        <row r="9326">
          <cell r="B9326" t="str">
            <v>SLT0002294</v>
          </cell>
          <cell r="C9326" t="str">
            <v>01.07.03.030A</v>
          </cell>
        </row>
        <row r="9327">
          <cell r="B9327" t="str">
            <v>SLT0002411</v>
          </cell>
          <cell r="C9327" t="str">
            <v>01.07.03.068</v>
          </cell>
        </row>
        <row r="9328">
          <cell r="B9328" t="str">
            <v>SLT0002412</v>
          </cell>
          <cell r="C9328" t="str">
            <v>01.07.03.056A</v>
          </cell>
        </row>
        <row r="9329">
          <cell r="B9329" t="str">
            <v>SLT0002413</v>
          </cell>
          <cell r="C9329" t="str">
            <v>01.07.03.070</v>
          </cell>
        </row>
        <row r="9330">
          <cell r="B9330" t="str">
            <v>SLT0002414</v>
          </cell>
          <cell r="C9330" t="str">
            <v>01.07.03.072</v>
          </cell>
        </row>
        <row r="9331">
          <cell r="B9331" t="str">
            <v>TSY0000681</v>
          </cell>
          <cell r="C9331" t="str">
            <v>02.13.02.462</v>
          </cell>
        </row>
        <row r="9332">
          <cell r="B9332" t="str">
            <v>TSY0000682</v>
          </cell>
          <cell r="C9332" t="str">
            <v>02.13.02.463</v>
          </cell>
        </row>
        <row r="9333">
          <cell r="B9333" t="str">
            <v>TSY0000683</v>
          </cell>
          <cell r="C9333" t="str">
            <v>02.13.02.459</v>
          </cell>
        </row>
        <row r="9334">
          <cell r="B9334" t="str">
            <v>TSY0000684</v>
          </cell>
        </row>
        <row r="9335">
          <cell r="B9335" t="str">
            <v>TSY0000685</v>
          </cell>
          <cell r="C9335" t="str">
            <v>02.13.02.442</v>
          </cell>
        </row>
        <row r="9336">
          <cell r="B9336" t="str">
            <v>SLT0002384</v>
          </cell>
        </row>
        <row r="9337">
          <cell r="B9337" t="str">
            <v>SLT0002385</v>
          </cell>
        </row>
        <row r="9338">
          <cell r="B9338" t="str">
            <v>SCS0005804</v>
          </cell>
          <cell r="C9338" t="str">
            <v>02.03.18.079</v>
          </cell>
        </row>
        <row r="9339">
          <cell r="B9339" t="str">
            <v>SLT0002386</v>
          </cell>
          <cell r="C9339" t="str">
            <v>02.02.20.029</v>
          </cell>
        </row>
        <row r="9340">
          <cell r="B9340" t="str">
            <v>SLT0002387</v>
          </cell>
        </row>
        <row r="9341">
          <cell r="B9341" t="str">
            <v>SLT0002388</v>
          </cell>
          <cell r="C9341" t="str">
            <v>02.02.20.009</v>
          </cell>
        </row>
        <row r="9342">
          <cell r="B9342" t="str">
            <v>SLT0002389</v>
          </cell>
          <cell r="C9342" t="str">
            <v>02.03.06.027</v>
          </cell>
        </row>
        <row r="9343">
          <cell r="B9343" t="str">
            <v>SLT0002390</v>
          </cell>
        </row>
        <row r="9344">
          <cell r="B9344" t="str">
            <v>SLT0002391</v>
          </cell>
          <cell r="C9344" t="str">
            <v>02.02.20.030</v>
          </cell>
        </row>
        <row r="9345">
          <cell r="B9345" t="str">
            <v>SLT0002392</v>
          </cell>
        </row>
        <row r="9346">
          <cell r="B9346" t="str">
            <v>SLT0002393</v>
          </cell>
        </row>
        <row r="9347">
          <cell r="B9347" t="str">
            <v>SLT0002394</v>
          </cell>
        </row>
        <row r="9348">
          <cell r="B9348" t="str">
            <v>SLT0002395</v>
          </cell>
        </row>
        <row r="9349">
          <cell r="B9349" t="str">
            <v>SLT0002396</v>
          </cell>
        </row>
        <row r="9350">
          <cell r="B9350" t="str">
            <v>SLT0002397</v>
          </cell>
          <cell r="C9350" t="str">
            <v>02.03.06.016A</v>
          </cell>
        </row>
        <row r="9351">
          <cell r="B9351" t="str">
            <v>SLT0002398</v>
          </cell>
        </row>
        <row r="9352">
          <cell r="B9352" t="str">
            <v>SHT0002244</v>
          </cell>
        </row>
        <row r="9353">
          <cell r="B9353" t="str">
            <v>SHT0002245</v>
          </cell>
        </row>
        <row r="9354">
          <cell r="B9354" t="str">
            <v>SHT0002246</v>
          </cell>
          <cell r="C9354" t="str">
            <v>02.03.27.024</v>
          </cell>
        </row>
        <row r="9355">
          <cell r="B9355" t="str">
            <v>SHT0002247</v>
          </cell>
          <cell r="C9355" t="str">
            <v>02.02.35.002</v>
          </cell>
        </row>
        <row r="9356">
          <cell r="B9356" t="str">
            <v>SHT0002248</v>
          </cell>
          <cell r="C9356" t="str">
            <v>02.02.35.001</v>
          </cell>
        </row>
        <row r="9357">
          <cell r="B9357" t="str">
            <v>SHT0002062</v>
          </cell>
          <cell r="C9357" t="str">
            <v>02.03.27.027</v>
          </cell>
        </row>
        <row r="9358">
          <cell r="B9358" t="str">
            <v>SHT0002061</v>
          </cell>
          <cell r="C9358" t="str">
            <v>02.03.27.026</v>
          </cell>
        </row>
        <row r="9359">
          <cell r="B9359" t="str">
            <v>SHT0002249</v>
          </cell>
          <cell r="C9359" t="str">
            <v>02.03.27.028A</v>
          </cell>
        </row>
        <row r="9360">
          <cell r="B9360" t="str">
            <v>SHT0002250</v>
          </cell>
          <cell r="C9360" t="str">
            <v>02.03.27.029A</v>
          </cell>
        </row>
        <row r="9361">
          <cell r="B9361" t="str">
            <v>SHT0002071</v>
          </cell>
          <cell r="C9361" t="str">
            <v>02.03.27.008A</v>
          </cell>
        </row>
        <row r="9362">
          <cell r="B9362" t="str">
            <v>SHT0002251</v>
          </cell>
          <cell r="C9362" t="str">
            <v>02.03.27.030</v>
          </cell>
        </row>
        <row r="9363">
          <cell r="B9363" t="str">
            <v>SHT0002060</v>
          </cell>
          <cell r="C9363" t="str">
            <v>02.03.27.031</v>
          </cell>
        </row>
        <row r="9364">
          <cell r="B9364" t="str">
            <v>SHT0000020</v>
          </cell>
        </row>
        <row r="9365">
          <cell r="B9365" t="str">
            <v>SHT0002252</v>
          </cell>
        </row>
        <row r="9366">
          <cell r="B9366" t="str">
            <v>SHT0002253</v>
          </cell>
          <cell r="C9366" t="str">
            <v>02.03.27.025</v>
          </cell>
        </row>
        <row r="9367">
          <cell r="B9367" t="str">
            <v>SCS0006024</v>
          </cell>
        </row>
        <row r="9368">
          <cell r="B9368" t="str">
            <v>SCS0006062</v>
          </cell>
        </row>
        <row r="9369">
          <cell r="B9369" t="str">
            <v>SCS0005282</v>
          </cell>
          <cell r="C9369" t="str">
            <v>02.03.25.029</v>
          </cell>
        </row>
        <row r="9370">
          <cell r="B9370" t="str">
            <v>SCS0005942</v>
          </cell>
          <cell r="C9370" t="str">
            <v>02.03.25.014</v>
          </cell>
        </row>
        <row r="9371">
          <cell r="B9371" t="str">
            <v>SCS0005941</v>
          </cell>
          <cell r="C9371" t="str">
            <v>02.03.25.019</v>
          </cell>
        </row>
        <row r="9372">
          <cell r="B9372" t="str">
            <v>SCS0006025</v>
          </cell>
          <cell r="C9372" t="str">
            <v>02.03.25.015</v>
          </cell>
        </row>
        <row r="9373">
          <cell r="B9373" t="str">
            <v>SCS0006026</v>
          </cell>
          <cell r="C9373" t="str">
            <v>02.03.25.008A</v>
          </cell>
        </row>
        <row r="9374">
          <cell r="B9374" t="str">
            <v>SCS0005609</v>
          </cell>
          <cell r="C9374" t="str">
            <v>02.03.25.017</v>
          </cell>
        </row>
        <row r="9375">
          <cell r="B9375" t="str">
            <v>SCS0006063</v>
          </cell>
        </row>
        <row r="9376">
          <cell r="B9376" t="str">
            <v>SCS0005281</v>
          </cell>
          <cell r="C9376" t="str">
            <v>02.03.25.026</v>
          </cell>
        </row>
        <row r="9377">
          <cell r="B9377" t="str">
            <v>SCS0005611</v>
          </cell>
          <cell r="C9377" t="str">
            <v>02.03.25.021</v>
          </cell>
        </row>
        <row r="9378">
          <cell r="B9378" t="str">
            <v>SCS0005608</v>
          </cell>
          <cell r="C9378" t="str">
            <v>02.03.25.009</v>
          </cell>
        </row>
        <row r="9379">
          <cell r="B9379" t="str">
            <v>SHT0000017</v>
          </cell>
        </row>
        <row r="9380">
          <cell r="B9380" t="str">
            <v>SHT0002254</v>
          </cell>
          <cell r="C9380" t="str">
            <v>与一汽不同</v>
          </cell>
        </row>
        <row r="9381">
          <cell r="B9381" t="str">
            <v>SHT0002255</v>
          </cell>
          <cell r="C9381" t="str">
            <v>02.03.27.096</v>
          </cell>
        </row>
        <row r="9382">
          <cell r="B9382" t="str">
            <v>SHT0002256</v>
          </cell>
        </row>
        <row r="9383">
          <cell r="B9383" t="str">
            <v>SHT0002257</v>
          </cell>
          <cell r="C9383" t="str">
            <v>——</v>
          </cell>
        </row>
        <row r="9384">
          <cell r="B9384" t="str">
            <v>SHT0002258</v>
          </cell>
        </row>
        <row r="9385">
          <cell r="B9385" t="str">
            <v>SHT0002259</v>
          </cell>
        </row>
        <row r="9386">
          <cell r="B9386" t="str">
            <v>SHT0002037</v>
          </cell>
          <cell r="C9386" t="str">
            <v>02.03.26.083</v>
          </cell>
        </row>
        <row r="9387">
          <cell r="B9387" t="str">
            <v>SCS0006064</v>
          </cell>
        </row>
        <row r="9388">
          <cell r="B9388" t="str">
            <v>SCS0005931</v>
          </cell>
          <cell r="C9388" t="str">
            <v>02.03.47.001</v>
          </cell>
        </row>
        <row r="9389">
          <cell r="B9389" t="str">
            <v>SCS0006065</v>
          </cell>
        </row>
        <row r="9390">
          <cell r="B9390" t="str">
            <v>SCS0005934</v>
          </cell>
          <cell r="C9390" t="str">
            <v>02.03.47.002</v>
          </cell>
        </row>
        <row r="9391">
          <cell r="B9391" t="str">
            <v>SCS0006066</v>
          </cell>
        </row>
        <row r="9392">
          <cell r="B9392" t="str">
            <v>SCS0006067</v>
          </cell>
          <cell r="C9392" t="str">
            <v>02.03.47.011</v>
          </cell>
        </row>
        <row r="9393">
          <cell r="B9393" t="str">
            <v>SCS0006068</v>
          </cell>
        </row>
        <row r="9394">
          <cell r="B9394" t="str">
            <v>SCS0006069</v>
          </cell>
          <cell r="C9394" t="str">
            <v>02.03.47.007</v>
          </cell>
        </row>
        <row r="9395">
          <cell r="B9395" t="str">
            <v>SCS0006070</v>
          </cell>
        </row>
        <row r="9396">
          <cell r="B9396" t="str">
            <v>SCS0006071</v>
          </cell>
        </row>
        <row r="9397">
          <cell r="B9397" t="str">
            <v>SCS0006072</v>
          </cell>
        </row>
        <row r="9398">
          <cell r="B9398" t="str">
            <v>SCS0005937</v>
          </cell>
          <cell r="C9398" t="str">
            <v>02.03.47.019</v>
          </cell>
        </row>
        <row r="9399">
          <cell r="B9399" t="str">
            <v>SCS0006073</v>
          </cell>
        </row>
        <row r="9400">
          <cell r="B9400" t="str">
            <v>SCS0006074</v>
          </cell>
        </row>
        <row r="9401">
          <cell r="B9401" t="str">
            <v>SCS0006075</v>
          </cell>
          <cell r="C9401" t="str">
            <v>02.03.47.010</v>
          </cell>
        </row>
        <row r="9402">
          <cell r="B9402" t="str">
            <v>SCS0006076</v>
          </cell>
        </row>
        <row r="9403">
          <cell r="B9403" t="str">
            <v>SCS0006077</v>
          </cell>
        </row>
        <row r="9404">
          <cell r="B9404" t="str">
            <v>SCS0006078</v>
          </cell>
        </row>
        <row r="9405">
          <cell r="B9405" t="str">
            <v>SCS0006079</v>
          </cell>
        </row>
        <row r="9406">
          <cell r="B9406" t="str">
            <v>SCS0006080</v>
          </cell>
        </row>
        <row r="9407">
          <cell r="B9407" t="str">
            <v>SCS0006081</v>
          </cell>
        </row>
        <row r="9408">
          <cell r="B9408" t="str">
            <v>SCS0005936</v>
          </cell>
          <cell r="C9408" t="str">
            <v>02.03.47.015</v>
          </cell>
        </row>
        <row r="9409">
          <cell r="B9409" t="str">
            <v>SCS0006082</v>
          </cell>
        </row>
        <row r="9410">
          <cell r="B9410" t="str">
            <v>SCS0006083</v>
          </cell>
        </row>
        <row r="9411">
          <cell r="B9411" t="str">
            <v>SCS0005939</v>
          </cell>
          <cell r="C9411" t="str">
            <v>02.03.47.020</v>
          </cell>
        </row>
        <row r="9412">
          <cell r="B9412" t="str">
            <v>BSP0000093</v>
          </cell>
          <cell r="C9412" t="str">
            <v>02.03.47.012</v>
          </cell>
        </row>
        <row r="9413">
          <cell r="B9413" t="str">
            <v>SCS0006084</v>
          </cell>
        </row>
        <row r="9414">
          <cell r="B9414" t="str">
            <v>SCS0006085</v>
          </cell>
        </row>
        <row r="9415">
          <cell r="B9415" t="str">
            <v>SCS0006086</v>
          </cell>
        </row>
        <row r="9416">
          <cell r="B9416" t="str">
            <v>SCS0006087</v>
          </cell>
          <cell r="C9416" t="str">
            <v>02.03.47.005</v>
          </cell>
        </row>
        <row r="9417">
          <cell r="B9417" t="str">
            <v>SCS0006088</v>
          </cell>
        </row>
        <row r="9418">
          <cell r="B9418" t="str">
            <v>SCS0006089</v>
          </cell>
          <cell r="C9418" t="str">
            <v>02.03.47.003</v>
          </cell>
        </row>
        <row r="9419">
          <cell r="B9419" t="str">
            <v>SCS0006090</v>
          </cell>
        </row>
        <row r="9420">
          <cell r="B9420" t="str">
            <v>SCS0005935</v>
          </cell>
          <cell r="C9420" t="str">
            <v>02.03.47.006</v>
          </cell>
        </row>
        <row r="9421">
          <cell r="B9421" t="str">
            <v>SCS0006091</v>
          </cell>
        </row>
        <row r="9422">
          <cell r="B9422" t="str">
            <v>SCS0005933</v>
          </cell>
          <cell r="C9422" t="str">
            <v>02.03.47.014</v>
          </cell>
        </row>
        <row r="9423">
          <cell r="B9423" t="str">
            <v>SCS0006092</v>
          </cell>
        </row>
        <row r="9424">
          <cell r="B9424" t="str">
            <v>SCS0006093</v>
          </cell>
          <cell r="C9424" t="str">
            <v>02.03.47.008</v>
          </cell>
        </row>
        <row r="9425">
          <cell r="B9425" t="str">
            <v>SCS0006094</v>
          </cell>
        </row>
        <row r="9426">
          <cell r="B9426" t="str">
            <v>SCS0006095</v>
          </cell>
        </row>
        <row r="9427">
          <cell r="B9427" t="str">
            <v>SCS0006096</v>
          </cell>
        </row>
        <row r="9428">
          <cell r="B9428" t="str">
            <v>SCS0006097</v>
          </cell>
        </row>
        <row r="9429">
          <cell r="B9429" t="str">
            <v>SCS0006098</v>
          </cell>
        </row>
        <row r="9430">
          <cell r="B9430" t="str">
            <v>SCS0006099</v>
          </cell>
        </row>
        <row r="9431">
          <cell r="B9431" t="str">
            <v>SCS0005930</v>
          </cell>
          <cell r="C9431" t="str">
            <v>02.03.47.013</v>
          </cell>
        </row>
        <row r="9432">
          <cell r="B9432" t="str">
            <v>SCS0006100</v>
          </cell>
        </row>
        <row r="9433">
          <cell r="B9433" t="str">
            <v>SCS0006101</v>
          </cell>
          <cell r="C9433" t="str">
            <v>02.03.47.003</v>
          </cell>
        </row>
        <row r="9434">
          <cell r="B9434" t="str">
            <v>SHT0000138</v>
          </cell>
          <cell r="C9434" t="str">
            <v>01.02.04.059</v>
          </cell>
        </row>
        <row r="9435">
          <cell r="B9435" t="str">
            <v>SHT0002260</v>
          </cell>
        </row>
        <row r="9436">
          <cell r="B9436" t="str">
            <v>SHT0002261</v>
          </cell>
        </row>
        <row r="9437">
          <cell r="B9437" t="str">
            <v>SLT0002399</v>
          </cell>
        </row>
        <row r="9438">
          <cell r="B9438" t="str">
            <v>SLT0002400</v>
          </cell>
          <cell r="C9438" t="str">
            <v>02.03.03.049</v>
          </cell>
        </row>
        <row r="9439">
          <cell r="B9439" t="str">
            <v>SLT0002401</v>
          </cell>
        </row>
        <row r="9440">
          <cell r="B9440" t="str">
            <v>SLT0002402</v>
          </cell>
        </row>
        <row r="9441">
          <cell r="B9441" t="str">
            <v>SLT0002403</v>
          </cell>
          <cell r="C9441" t="str">
            <v>02.03.05.108</v>
          </cell>
        </row>
        <row r="9442">
          <cell r="B9442" t="str">
            <v>SLT0002404</v>
          </cell>
          <cell r="C9442" t="str">
            <v>02.06.10.003</v>
          </cell>
        </row>
        <row r="9443">
          <cell r="B9443" t="str">
            <v>SHT0002262</v>
          </cell>
        </row>
        <row r="9444">
          <cell r="B9444" t="str">
            <v>SHT0002263</v>
          </cell>
        </row>
        <row r="9445">
          <cell r="B9445" t="str">
            <v>SCS0006027</v>
          </cell>
          <cell r="C9445" t="str">
            <v>02.03.41.008</v>
          </cell>
        </row>
        <row r="9446">
          <cell r="B9446" t="str">
            <v>SCS0006028</v>
          </cell>
          <cell r="C9446" t="str">
            <v>02.03.41.007</v>
          </cell>
        </row>
        <row r="9447">
          <cell r="B9447" t="str">
            <v>SCS0006029</v>
          </cell>
        </row>
        <row r="9448">
          <cell r="B9448" t="str">
            <v>SCS0006030</v>
          </cell>
        </row>
        <row r="9449">
          <cell r="B9449" t="str">
            <v>SCS0005697</v>
          </cell>
          <cell r="C9449" t="str">
            <v>02.03.41.014</v>
          </cell>
        </row>
        <row r="9450">
          <cell r="B9450" t="str">
            <v>SCS0006031</v>
          </cell>
          <cell r="C9450" t="str">
            <v>02.03.41.015</v>
          </cell>
        </row>
        <row r="9451">
          <cell r="B9451" t="str">
            <v>SCS0006032</v>
          </cell>
          <cell r="C9451" t="str">
            <v>02.03.41.002</v>
          </cell>
        </row>
        <row r="9452">
          <cell r="B9452" t="str">
            <v>SCS0006033</v>
          </cell>
        </row>
        <row r="9453">
          <cell r="B9453" t="str">
            <v>SCS0006034</v>
          </cell>
          <cell r="C9453" t="str">
            <v>02.03.41.019</v>
          </cell>
        </row>
        <row r="9454">
          <cell r="B9454" t="str">
            <v>SCS0006035</v>
          </cell>
          <cell r="C9454" t="str">
            <v>02.03.41.022</v>
          </cell>
        </row>
        <row r="9455">
          <cell r="B9455" t="str">
            <v>SCS0006036</v>
          </cell>
          <cell r="C9455" t="str">
            <v>02.03.41.011</v>
          </cell>
        </row>
        <row r="9456">
          <cell r="B9456" t="str">
            <v>SCS0006037</v>
          </cell>
          <cell r="C9456" t="str">
            <v>02.03.41.012</v>
          </cell>
        </row>
        <row r="9457">
          <cell r="B9457" t="str">
            <v>SCS0006038</v>
          </cell>
          <cell r="C9457" t="str">
            <v>02.03.41.013</v>
          </cell>
        </row>
        <row r="9458">
          <cell r="B9458" t="str">
            <v>SCS0006039</v>
          </cell>
        </row>
        <row r="9459">
          <cell r="B9459" t="str">
            <v>SCS0006040</v>
          </cell>
          <cell r="C9459" t="str">
            <v>02.03.41.003</v>
          </cell>
        </row>
        <row r="9460">
          <cell r="B9460" t="str">
            <v>SCS0006041</v>
          </cell>
        </row>
        <row r="9461">
          <cell r="B9461" t="str">
            <v>SCS0005736</v>
          </cell>
          <cell r="C9461" t="str">
            <v>02.03.39.014</v>
          </cell>
        </row>
        <row r="9462">
          <cell r="B9462" t="str">
            <v>SCS0006042</v>
          </cell>
          <cell r="C9462" t="str">
            <v>02.03.41.018</v>
          </cell>
        </row>
        <row r="9463">
          <cell r="B9463" t="str">
            <v>SCS0006043</v>
          </cell>
        </row>
        <row r="9464">
          <cell r="B9464" t="str">
            <v>SCS0005737</v>
          </cell>
          <cell r="C9464" t="str">
            <v>02.03.39.015</v>
          </cell>
        </row>
        <row r="9465">
          <cell r="B9465" t="str">
            <v>SCS0006044</v>
          </cell>
        </row>
        <row r="9466">
          <cell r="B9466" t="str">
            <v>SCS0006045</v>
          </cell>
        </row>
        <row r="9467">
          <cell r="B9467" t="str">
            <v>SCS0006046</v>
          </cell>
          <cell r="C9467" t="str">
            <v>02.03.41.005</v>
          </cell>
        </row>
        <row r="9468">
          <cell r="B9468" t="str">
            <v>SCS0006047</v>
          </cell>
        </row>
        <row r="9469">
          <cell r="B9469" t="str">
            <v>SCS0006048</v>
          </cell>
        </row>
        <row r="9470">
          <cell r="B9470" t="str">
            <v>SCS0006049</v>
          </cell>
        </row>
        <row r="9471">
          <cell r="B9471" t="str">
            <v>SCS0006050</v>
          </cell>
        </row>
        <row r="9472">
          <cell r="B9472" t="str">
            <v>SCS0006051</v>
          </cell>
          <cell r="C9472" t="str">
            <v>02.03.41.001</v>
          </cell>
        </row>
        <row r="9473">
          <cell r="B9473" t="str">
            <v>SCS0006052</v>
          </cell>
          <cell r="C9473" t="str">
            <v>02.03.41.020</v>
          </cell>
        </row>
        <row r="9474">
          <cell r="B9474" t="str">
            <v>SCS0006053</v>
          </cell>
        </row>
        <row r="9475">
          <cell r="B9475" t="str">
            <v>SCS0006054</v>
          </cell>
        </row>
        <row r="9476">
          <cell r="B9476" t="str">
            <v>SCS0006055</v>
          </cell>
          <cell r="C9476" t="str">
            <v>02.03.41.004</v>
          </cell>
        </row>
        <row r="9477">
          <cell r="B9477" t="str">
            <v>SCS0006056</v>
          </cell>
        </row>
        <row r="9478">
          <cell r="B9478" t="str">
            <v>SCS0006057</v>
          </cell>
        </row>
        <row r="9479">
          <cell r="B9479" t="str">
            <v>SCS0006058</v>
          </cell>
        </row>
        <row r="9480">
          <cell r="B9480" t="str">
            <v>SCS0006059</v>
          </cell>
        </row>
        <row r="9481">
          <cell r="B9481" t="str">
            <v>SCS0006060</v>
          </cell>
        </row>
        <row r="9482">
          <cell r="B9482" t="str">
            <v>SCS0006061</v>
          </cell>
        </row>
        <row r="9483">
          <cell r="B9483" t="str">
            <v>TSY0000695</v>
          </cell>
          <cell r="C9483" t="str">
            <v>02.13.02.458</v>
          </cell>
        </row>
        <row r="9484">
          <cell r="B9484" t="str">
            <v>TSY0000696</v>
          </cell>
        </row>
        <row r="9485">
          <cell r="C9485" t="str">
            <v>SHT0002264</v>
          </cell>
        </row>
        <row r="9486">
          <cell r="B9486" t="str">
            <v>RSM0000004</v>
          </cell>
        </row>
        <row r="9487">
          <cell r="B9487" t="str">
            <v>REM0000913</v>
          </cell>
          <cell r="C9487" t="str">
            <v>02.01.10.474</v>
          </cell>
        </row>
        <row r="9488">
          <cell r="B9488" t="str">
            <v>REM0000929</v>
          </cell>
          <cell r="C9488" t="str">
            <v>02.01.10.475</v>
          </cell>
        </row>
        <row r="9489">
          <cell r="B9489" t="str">
            <v>RSM0000231</v>
          </cell>
          <cell r="C9489" t="str">
            <v>02.01.04.680</v>
          </cell>
        </row>
        <row r="9490">
          <cell r="B9490" t="str">
            <v>RSM0000232</v>
          </cell>
          <cell r="C9490" t="str">
            <v>02.01.04.681</v>
          </cell>
        </row>
        <row r="9491">
          <cell r="B9491" t="str">
            <v>BFA0000533</v>
          </cell>
          <cell r="C9491" t="str">
            <v>02.01.07.312</v>
          </cell>
        </row>
        <row r="9492">
          <cell r="B9492" t="str">
            <v>BFA0000234</v>
          </cell>
          <cell r="C9492" t="str">
            <v>02.01.07.256</v>
          </cell>
        </row>
        <row r="9493">
          <cell r="B9493" t="str">
            <v>BFA0000197</v>
          </cell>
          <cell r="C9493" t="str">
            <v>02.01.07.255</v>
          </cell>
        </row>
        <row r="9494">
          <cell r="B9494" t="str">
            <v>BFA0000203</v>
          </cell>
          <cell r="C9494" t="str">
            <v>02.01.07.232</v>
          </cell>
        </row>
        <row r="9495">
          <cell r="B9495" t="str">
            <v>BFA0000250</v>
          </cell>
        </row>
        <row r="9496">
          <cell r="B9496" t="str">
            <v>BFA0000204</v>
          </cell>
          <cell r="C9496" t="str">
            <v>02.01.07.236</v>
          </cell>
        </row>
        <row r="9497">
          <cell r="B9497" t="str">
            <v>SCS0005396</v>
          </cell>
          <cell r="C9497" t="str">
            <v>01.02.29.003</v>
          </cell>
        </row>
        <row r="9498">
          <cell r="B9498" t="str">
            <v>SCS0005504</v>
          </cell>
          <cell r="C9498" t="str">
            <v>01.02.29.004</v>
          </cell>
        </row>
        <row r="9499">
          <cell r="B9499" t="str">
            <v>SCS0005509</v>
          </cell>
          <cell r="C9499" t="str">
            <v>01.02.29.006</v>
          </cell>
        </row>
        <row r="9500">
          <cell r="B9500" t="str">
            <v>SCS0005514</v>
          </cell>
          <cell r="C9500" t="str">
            <v>01.02.29.007</v>
          </cell>
        </row>
        <row r="9501">
          <cell r="B9501" t="str">
            <v>SCS0005510</v>
          </cell>
          <cell r="C9501" t="str">
            <v>01.02.29.008</v>
          </cell>
        </row>
        <row r="9502">
          <cell r="B9502" t="str">
            <v>SCS0005419</v>
          </cell>
          <cell r="C9502" t="str">
            <v>01.02.29.009</v>
          </cell>
        </row>
        <row r="9503">
          <cell r="B9503" t="str">
            <v>SCS0006022</v>
          </cell>
        </row>
        <row r="9504">
          <cell r="B9504" t="str">
            <v>SCS0006023</v>
          </cell>
        </row>
        <row r="9505">
          <cell r="B9505" t="str">
            <v>SCS0006003</v>
          </cell>
          <cell r="C9505" t="str">
            <v>02.02.41.002</v>
          </cell>
        </row>
        <row r="9506">
          <cell r="B9506" t="str">
            <v>SCS0006004</v>
          </cell>
          <cell r="C9506" t="str">
            <v>02.02.41.003</v>
          </cell>
        </row>
        <row r="9507">
          <cell r="B9507" t="str">
            <v>SCS0005999</v>
          </cell>
          <cell r="C9507" t="str">
            <v>02.02.41.001</v>
          </cell>
        </row>
        <row r="9508">
          <cell r="B9508" t="str">
            <v>SCS0005404</v>
          </cell>
          <cell r="C9508" t="str">
            <v>01.02.29.010</v>
          </cell>
        </row>
        <row r="9509">
          <cell r="B9509" t="str">
            <v>SCS0005427</v>
          </cell>
          <cell r="C9509" t="str">
            <v>01.02.29.011</v>
          </cell>
        </row>
        <row r="9510">
          <cell r="B9510" t="str">
            <v>SCS0006014</v>
          </cell>
          <cell r="C9510" t="str">
            <v>02.02.41.005</v>
          </cell>
        </row>
        <row r="9511">
          <cell r="B9511" t="str">
            <v>SCS0006015</v>
          </cell>
          <cell r="C9511" t="str">
            <v>02.02.41.004</v>
          </cell>
        </row>
        <row r="9512">
          <cell r="B9512" t="str">
            <v>SCS0005503</v>
          </cell>
          <cell r="C9512" t="str">
            <v>01.02.29.001</v>
          </cell>
        </row>
        <row r="9513">
          <cell r="B9513" t="str">
            <v>BFA0000564</v>
          </cell>
          <cell r="C9513" t="str">
            <v>02.03.19.072</v>
          </cell>
        </row>
        <row r="9514">
          <cell r="B9514" t="str">
            <v>BSP0000088</v>
          </cell>
          <cell r="C9514" t="str">
            <v>02.03.45.003</v>
          </cell>
        </row>
        <row r="9515">
          <cell r="B9515" t="str">
            <v>BSP0000089</v>
          </cell>
          <cell r="C9515" t="str">
            <v>02.03.50.028</v>
          </cell>
        </row>
        <row r="9516">
          <cell r="B9516" t="str">
            <v>SCS0005985</v>
          </cell>
          <cell r="C9516" t="str">
            <v>02.03.50.064</v>
          </cell>
        </row>
        <row r="9517">
          <cell r="B9517" t="str">
            <v>SCS0005986</v>
          </cell>
          <cell r="C9517" t="str">
            <v>02.03.50.023</v>
          </cell>
        </row>
        <row r="9518">
          <cell r="B9518" t="str">
            <v>SCS0005784</v>
          </cell>
          <cell r="C9518" t="str">
            <v>02.03.50.052</v>
          </cell>
        </row>
        <row r="9519">
          <cell r="B9519" t="str">
            <v>SCS0005773</v>
          </cell>
          <cell r="C9519" t="str">
            <v>02.03.50.050</v>
          </cell>
        </row>
        <row r="9520">
          <cell r="B9520" t="str">
            <v>SCS0005987</v>
          </cell>
          <cell r="C9520" t="str">
            <v>02.03.50.031</v>
          </cell>
        </row>
        <row r="9521">
          <cell r="B9521" t="str">
            <v>SCS0005988</v>
          </cell>
          <cell r="C9521" t="str">
            <v>02.03.50.072</v>
          </cell>
        </row>
        <row r="9522">
          <cell r="B9522" t="str">
            <v>SCS0005989</v>
          </cell>
          <cell r="C9522" t="str">
            <v>02.03.50.065</v>
          </cell>
        </row>
        <row r="9523">
          <cell r="B9523" t="str">
            <v>SCS0005786</v>
          </cell>
          <cell r="C9523" t="str">
            <v>02.03.50.053</v>
          </cell>
        </row>
        <row r="9524">
          <cell r="B9524" t="str">
            <v>SCS0005990</v>
          </cell>
          <cell r="C9524" t="str">
            <v>02.03.50.032</v>
          </cell>
        </row>
        <row r="9525">
          <cell r="B9525" t="str">
            <v>SCS0005991</v>
          </cell>
          <cell r="C9525" t="str">
            <v>02.03.50.073</v>
          </cell>
        </row>
        <row r="9526">
          <cell r="B9526" t="str">
            <v>SCS0005428</v>
          </cell>
          <cell r="C9526" t="str">
            <v>02.03.50.029</v>
          </cell>
        </row>
        <row r="9527">
          <cell r="B9527" t="str">
            <v>SCS0005774</v>
          </cell>
          <cell r="C9527" t="str">
            <v>02.03.50.049</v>
          </cell>
        </row>
        <row r="9528">
          <cell r="B9528" t="str">
            <v>SCS0005790</v>
          </cell>
          <cell r="C9528" t="str">
            <v>02.03.45.004</v>
          </cell>
        </row>
        <row r="9529">
          <cell r="B9529" t="str">
            <v>SCS0005992</v>
          </cell>
          <cell r="C9529" t="str">
            <v>02.03.50.001</v>
          </cell>
        </row>
        <row r="9530">
          <cell r="B9530" t="str">
            <v>SCS0005994</v>
          </cell>
          <cell r="C9530" t="str">
            <v>02.03.50.008</v>
          </cell>
        </row>
        <row r="9531">
          <cell r="B9531" t="str">
            <v>SCS0005995</v>
          </cell>
          <cell r="C9531" t="str">
            <v>02.03.50.005</v>
          </cell>
        </row>
        <row r="9532">
          <cell r="B9532" t="str">
            <v>SCS0005996</v>
          </cell>
          <cell r="C9532" t="str">
            <v>02.03.50.006</v>
          </cell>
        </row>
        <row r="9533">
          <cell r="B9533" t="str">
            <v>SCS0005997</v>
          </cell>
          <cell r="C9533" t="str">
            <v>02.03.50.007</v>
          </cell>
        </row>
        <row r="9534">
          <cell r="B9534" t="str">
            <v>SCS0005998</v>
          </cell>
          <cell r="C9534" t="str">
            <v>02.03.50.011</v>
          </cell>
        </row>
        <row r="9535">
          <cell r="B9535" t="str">
            <v>BFA0000679</v>
          </cell>
        </row>
        <row r="9536">
          <cell r="B9536" t="str">
            <v>SCS0006001</v>
          </cell>
          <cell r="C9536" t="str">
            <v>02.03.50.058</v>
          </cell>
        </row>
        <row r="9537">
          <cell r="B9537" t="str">
            <v>BAS0000078</v>
          </cell>
          <cell r="C9537" t="str">
            <v>02.03.45.007</v>
          </cell>
        </row>
        <row r="9538">
          <cell r="B9538" t="str">
            <v>BFA0000750</v>
          </cell>
        </row>
        <row r="9539">
          <cell r="B9539" t="str">
            <v>SCS0005429</v>
          </cell>
          <cell r="C9539" t="str">
            <v>02.03.50.039</v>
          </cell>
        </row>
        <row r="9540">
          <cell r="B9540" t="str">
            <v>SCS0006002</v>
          </cell>
          <cell r="C9540" t="str">
            <v>02.03.50.040</v>
          </cell>
        </row>
        <row r="9541">
          <cell r="B9541" t="str">
            <v>SCS0005431</v>
          </cell>
          <cell r="C9541" t="str">
            <v>02.03.50.041</v>
          </cell>
        </row>
        <row r="9542">
          <cell r="B9542" t="str">
            <v>BAS0000062</v>
          </cell>
          <cell r="C9542" t="str">
            <v>02.03.50.035</v>
          </cell>
        </row>
        <row r="9543">
          <cell r="B9543" t="str">
            <v>SCS0005792</v>
          </cell>
          <cell r="C9543" t="str">
            <v>02.03.50.036</v>
          </cell>
        </row>
        <row r="9544">
          <cell r="B9544" t="str">
            <v>SCS0005775</v>
          </cell>
          <cell r="C9544" t="str">
            <v>02.03.50.034</v>
          </cell>
        </row>
        <row r="9545">
          <cell r="B9545" t="str">
            <v>SCS0005793</v>
          </cell>
          <cell r="C9545" t="str">
            <v>02.03.45.002</v>
          </cell>
        </row>
        <row r="9546">
          <cell r="B9546" t="str">
            <v>SCS0006005</v>
          </cell>
          <cell r="C9546" t="str">
            <v>02.03.45.018</v>
          </cell>
        </row>
        <row r="9547">
          <cell r="B9547" t="str">
            <v>SCS0006006</v>
          </cell>
          <cell r="C9547" t="str">
            <v>02.03.45.019</v>
          </cell>
        </row>
        <row r="9548">
          <cell r="B9548" t="str">
            <v>SCS0006007</v>
          </cell>
          <cell r="C9548" t="str">
            <v>02.03.50.014</v>
          </cell>
        </row>
        <row r="9549">
          <cell r="B9549" t="str">
            <v>SCS0005794</v>
          </cell>
          <cell r="C9549" t="str">
            <v>02.03.50.055</v>
          </cell>
        </row>
        <row r="9550">
          <cell r="B9550" t="str">
            <v>BFA0000681</v>
          </cell>
          <cell r="C9550" t="str">
            <v>02.03.45.028</v>
          </cell>
        </row>
        <row r="9551">
          <cell r="B9551" t="str">
            <v>SCS0005788</v>
          </cell>
          <cell r="C9551" t="str">
            <v>02.03.50.067</v>
          </cell>
        </row>
        <row r="9552">
          <cell r="B9552" t="str">
            <v>SCS0005795</v>
          </cell>
          <cell r="C9552" t="str">
            <v>02.03.50.056</v>
          </cell>
        </row>
        <row r="9553">
          <cell r="B9553" t="str">
            <v>SCS0005789</v>
          </cell>
          <cell r="C9553" t="str">
            <v>02.03.50.066</v>
          </cell>
        </row>
        <row r="9554">
          <cell r="B9554" t="str">
            <v>TWT0000086</v>
          </cell>
          <cell r="C9554" t="str">
            <v>02.05.05.048</v>
          </cell>
        </row>
        <row r="9555">
          <cell r="B9555" t="str">
            <v>TWT0000088</v>
          </cell>
          <cell r="C9555" t="str">
            <v>02.05.05.050</v>
          </cell>
        </row>
        <row r="9556">
          <cell r="B9556" t="str">
            <v>BFA0000751</v>
          </cell>
        </row>
        <row r="9557">
          <cell r="B9557" t="str">
            <v>SCS0006008</v>
          </cell>
          <cell r="C9557" t="str">
            <v>02.03.50.021</v>
          </cell>
        </row>
        <row r="9558">
          <cell r="B9558" t="str">
            <v>SCS0006009</v>
          </cell>
          <cell r="C9558" t="str">
            <v>02.03.50.043</v>
          </cell>
        </row>
        <row r="9559">
          <cell r="B9559" t="str">
            <v>SCS0006010</v>
          </cell>
          <cell r="C9559" t="str">
            <v>02.03.50.042</v>
          </cell>
        </row>
        <row r="9560">
          <cell r="B9560" t="str">
            <v>SCS0006011</v>
          </cell>
          <cell r="C9560" t="str">
            <v>02.03.50.044</v>
          </cell>
        </row>
        <row r="9561">
          <cell r="B9561" t="str">
            <v>SCS0006012</v>
          </cell>
          <cell r="C9561" t="str">
            <v>02.03.50.045</v>
          </cell>
        </row>
        <row r="9562">
          <cell r="B9562" t="str">
            <v>SCS0006013</v>
          </cell>
          <cell r="C9562" t="str">
            <v>02.03.50.002</v>
          </cell>
        </row>
        <row r="9563">
          <cell r="B9563" t="str">
            <v>SCS0006016</v>
          </cell>
          <cell r="C9563" t="str">
            <v>02.03.50.015</v>
          </cell>
        </row>
        <row r="9564">
          <cell r="B9564" t="str">
            <v>SCS0006017</v>
          </cell>
          <cell r="C9564" t="str">
            <v>02.03.50.016</v>
          </cell>
        </row>
        <row r="9565">
          <cell r="B9565" t="str">
            <v>SCS0006018</v>
          </cell>
          <cell r="C9565" t="str">
            <v>02.03.50.047</v>
          </cell>
        </row>
        <row r="9566">
          <cell r="B9566" t="str">
            <v>SCS0006019</v>
          </cell>
          <cell r="C9566" t="str">
            <v>02.03.50.048</v>
          </cell>
        </row>
        <row r="9567">
          <cell r="B9567" t="str">
            <v>TWT0000085</v>
          </cell>
          <cell r="C9567" t="str">
            <v>02.05.05.047</v>
          </cell>
        </row>
        <row r="9568">
          <cell r="B9568" t="str">
            <v>TWT0000087</v>
          </cell>
          <cell r="C9568" t="str">
            <v>02.05.05.049</v>
          </cell>
        </row>
        <row r="9569">
          <cell r="B9569" t="str">
            <v>TWT0000089</v>
          </cell>
          <cell r="C9569" t="str">
            <v>02.05.05.066</v>
          </cell>
        </row>
        <row r="9570">
          <cell r="B9570" t="str">
            <v>TWT0000078</v>
          </cell>
          <cell r="C9570" t="str">
            <v>02.05.05.027</v>
          </cell>
        </row>
        <row r="9571">
          <cell r="B9571" t="str">
            <v>TWT0000090</v>
          </cell>
        </row>
        <row r="9572">
          <cell r="B9572" t="str">
            <v>TST0001714</v>
          </cell>
        </row>
        <row r="9573">
          <cell r="B9573" t="str">
            <v>TST0001715</v>
          </cell>
          <cell r="C9573" t="str">
            <v>02.05.07.005</v>
          </cell>
        </row>
        <row r="9574">
          <cell r="B9574" t="str">
            <v>TST0001716</v>
          </cell>
        </row>
        <row r="9575">
          <cell r="B9575" t="str">
            <v>SLT0002416</v>
          </cell>
          <cell r="C9575" t="str">
            <v>02.02.20.018</v>
          </cell>
        </row>
        <row r="9576">
          <cell r="B9576" t="str">
            <v>SLT0002417</v>
          </cell>
          <cell r="C9576" t="str">
            <v>02.02.20.050</v>
          </cell>
        </row>
        <row r="9577">
          <cell r="B9577" t="str">
            <v>SCS0006102</v>
          </cell>
        </row>
        <row r="9578">
          <cell r="B9578" t="str">
            <v>SCS0006103</v>
          </cell>
          <cell r="C9578" t="str">
            <v>02.03.41.010</v>
          </cell>
        </row>
        <row r="9579">
          <cell r="B9579" t="str">
            <v>SCS0006104</v>
          </cell>
          <cell r="C9579" t="str">
            <v>02.03.41.009</v>
          </cell>
        </row>
        <row r="9580">
          <cell r="B9580" t="str">
            <v>SCS0006105</v>
          </cell>
        </row>
        <row r="9581">
          <cell r="B9581" t="str">
            <v>SHT0002265</v>
          </cell>
        </row>
        <row r="9582">
          <cell r="B9582" t="str">
            <v>SHT0002266</v>
          </cell>
        </row>
        <row r="9583">
          <cell r="B9583" t="str">
            <v>SLT0002418</v>
          </cell>
          <cell r="C9583" t="str">
            <v>02.12.18.076</v>
          </cell>
        </row>
        <row r="9584">
          <cell r="B9584" t="str">
            <v>SLT0002419</v>
          </cell>
          <cell r="C9584" t="str">
            <v>02.12.18.075</v>
          </cell>
        </row>
        <row r="9585">
          <cell r="B9585" t="str">
            <v>SLT0001109</v>
          </cell>
        </row>
        <row r="9586">
          <cell r="B9586" t="str">
            <v>REM0000807</v>
          </cell>
          <cell r="C9586" t="str">
            <v>02.01.06.120</v>
          </cell>
        </row>
        <row r="9587">
          <cell r="B9587" t="str">
            <v>TMA0000025</v>
          </cell>
        </row>
        <row r="9588">
          <cell r="B9588" t="str">
            <v>REM0000339</v>
          </cell>
          <cell r="C9588" t="str">
            <v>02.01.04.516</v>
          </cell>
        </row>
        <row r="9589">
          <cell r="B9589" t="str">
            <v>REM0000340</v>
          </cell>
          <cell r="C9589" t="str">
            <v>02.01.01.218</v>
          </cell>
        </row>
        <row r="9590">
          <cell r="B9590" t="str">
            <v>REM0000341</v>
          </cell>
          <cell r="C9590" t="str">
            <v>02.01.04.517</v>
          </cell>
        </row>
        <row r="9591">
          <cell r="B9591" t="str">
            <v>REM0000344</v>
          </cell>
          <cell r="C9591" t="str">
            <v>02.01.05.224</v>
          </cell>
        </row>
        <row r="9592">
          <cell r="B9592" t="str">
            <v>REM0000352</v>
          </cell>
          <cell r="C9592" t="str">
            <v>02.01.05.217</v>
          </cell>
        </row>
        <row r="9593">
          <cell r="B9593" t="str">
            <v>REM0000353</v>
          </cell>
          <cell r="C9593" t="str">
            <v>02.01.05.219</v>
          </cell>
        </row>
        <row r="9594">
          <cell r="B9594" t="str">
            <v>TMA0000038</v>
          </cell>
          <cell r="C9594" t="str">
            <v>02.01.06.284</v>
          </cell>
        </row>
        <row r="9595">
          <cell r="B9595" t="str">
            <v>REM0000410</v>
          </cell>
          <cell r="C9595" t="str">
            <v>02.01.04.052A</v>
          </cell>
        </row>
        <row r="9596">
          <cell r="B9596" t="str">
            <v>TMA0000040</v>
          </cell>
        </row>
        <row r="9597">
          <cell r="B9597" t="str">
            <v>REM0000457</v>
          </cell>
        </row>
        <row r="9598">
          <cell r="B9598" t="str">
            <v>TMA0000042</v>
          </cell>
        </row>
        <row r="9599">
          <cell r="B9599" t="str">
            <v>REM0000326</v>
          </cell>
          <cell r="C9599" t="str">
            <v>02.01.04.259</v>
          </cell>
        </row>
        <row r="9600">
          <cell r="B9600" t="str">
            <v>TMA0000046</v>
          </cell>
          <cell r="C9600" t="str">
            <v>02.01.06.295</v>
          </cell>
        </row>
        <row r="9601">
          <cell r="B9601" t="str">
            <v>TMA0000047</v>
          </cell>
          <cell r="C9601" t="str">
            <v>02.01.06.296</v>
          </cell>
        </row>
        <row r="9602">
          <cell r="B9602" t="str">
            <v>REM0000477</v>
          </cell>
          <cell r="C9602" t="str">
            <v>02.01.02.322</v>
          </cell>
        </row>
        <row r="9603">
          <cell r="B9603" t="str">
            <v>REM0000480</v>
          </cell>
          <cell r="C9603" t="str">
            <v>02.01.07.316</v>
          </cell>
        </row>
        <row r="9604">
          <cell r="B9604" t="str">
            <v>REM0000415</v>
          </cell>
        </row>
        <row r="9605">
          <cell r="B9605" t="str">
            <v>REM0000497</v>
          </cell>
          <cell r="C9605" t="str">
            <v>02.01.02.321</v>
          </cell>
        </row>
        <row r="9606">
          <cell r="B9606" t="str">
            <v>TMA0000051</v>
          </cell>
        </row>
        <row r="9607">
          <cell r="B9607" t="str">
            <v>TMA0000103</v>
          </cell>
        </row>
        <row r="9608">
          <cell r="B9608" t="str">
            <v>REM0000393</v>
          </cell>
          <cell r="C9608" t="str">
            <v>02.01.10.078</v>
          </cell>
        </row>
        <row r="9609">
          <cell r="B9609" t="str">
            <v>REM0000406</v>
          </cell>
        </row>
        <row r="9610">
          <cell r="B9610" t="str">
            <v>REM0001015</v>
          </cell>
        </row>
        <row r="9611">
          <cell r="B9611" t="str">
            <v>REM0000961</v>
          </cell>
          <cell r="C9611" t="str">
            <v>02.01.03.214</v>
          </cell>
        </row>
        <row r="9612">
          <cell r="B9612" t="str">
            <v>REM0000412</v>
          </cell>
          <cell r="C9612" t="str">
            <v>02.01.03.215</v>
          </cell>
        </row>
        <row r="9613">
          <cell r="B9613" t="str">
            <v>REM0001016</v>
          </cell>
          <cell r="C9613" t="str">
            <v>02.01.02.338</v>
          </cell>
        </row>
        <row r="9614">
          <cell r="B9614" t="str">
            <v>TMA0000052</v>
          </cell>
        </row>
        <row r="9615">
          <cell r="B9615" t="str">
            <v>TMA0000109</v>
          </cell>
          <cell r="C9615" t="str">
            <v>02.01.07.134</v>
          </cell>
        </row>
        <row r="9616">
          <cell r="B9616" t="str">
            <v>REM0000455</v>
          </cell>
          <cell r="C9616" t="str">
            <v>02.01.04.481</v>
          </cell>
        </row>
        <row r="9617">
          <cell r="B9617" t="str">
            <v>REM0000555</v>
          </cell>
          <cell r="C9617" t="str">
            <v>02.01.04.310</v>
          </cell>
        </row>
        <row r="9618">
          <cell r="B9618" t="str">
            <v>BFA0000168</v>
          </cell>
        </row>
        <row r="9619">
          <cell r="B9619" t="str">
            <v>TMA0000110</v>
          </cell>
          <cell r="C9619" t="str">
            <v>02.01.06.308</v>
          </cell>
        </row>
        <row r="9620">
          <cell r="B9620" t="str">
            <v>BFA0000238</v>
          </cell>
          <cell r="C9620" t="str">
            <v>02.01.07.287</v>
          </cell>
        </row>
        <row r="9621">
          <cell r="B9621" t="str">
            <v>BFA0000261</v>
          </cell>
        </row>
        <row r="9622">
          <cell r="B9622" t="str">
            <v>TMA0000117</v>
          </cell>
          <cell r="C9622" t="str">
            <v>02.01.06.369</v>
          </cell>
        </row>
        <row r="9623">
          <cell r="C9623" t="str">
            <v>02.01.05.271</v>
          </cell>
        </row>
        <row r="9624">
          <cell r="B9624" t="str">
            <v>TMA0000123</v>
          </cell>
          <cell r="C9624" t="str">
            <v>02.01.06.307</v>
          </cell>
        </row>
        <row r="9625">
          <cell r="B9625" t="str">
            <v>TMA0000124</v>
          </cell>
          <cell r="C9625" t="str">
            <v>02.01.06.307</v>
          </cell>
        </row>
        <row r="9626">
          <cell r="B9626" t="str">
            <v>TMA0000104</v>
          </cell>
          <cell r="C9626" t="str">
            <v>02.01.06.369</v>
          </cell>
        </row>
        <row r="9627">
          <cell r="B9627" t="str">
            <v>REM0001168</v>
          </cell>
        </row>
        <row r="9628">
          <cell r="B9628" t="str">
            <v>RIM0000022</v>
          </cell>
          <cell r="C9628" t="str">
            <v>02.01.10.640</v>
          </cell>
        </row>
        <row r="9629">
          <cell r="B9629" t="str">
            <v>RIM0000024</v>
          </cell>
          <cell r="C9629" t="str">
            <v>02.01.01.232</v>
          </cell>
        </row>
        <row r="9630">
          <cell r="B9630" t="str">
            <v>RIM0000025</v>
          </cell>
          <cell r="C9630" t="str">
            <v>02.01.10.663</v>
          </cell>
        </row>
        <row r="9631">
          <cell r="B9631" t="str">
            <v>TMA0000070</v>
          </cell>
          <cell r="C9631" t="str">
            <v>02.01.06.084</v>
          </cell>
        </row>
        <row r="9632">
          <cell r="B9632" t="str">
            <v>REM0000688</v>
          </cell>
          <cell r="C9632" t="str">
            <v>02..01.05.160</v>
          </cell>
        </row>
        <row r="9633">
          <cell r="B9633" t="str">
            <v>TMA0000143</v>
          </cell>
          <cell r="C9633" t="str">
            <v>02.01.06.347</v>
          </cell>
        </row>
        <row r="9634">
          <cell r="B9634" t="str">
            <v>REM0000792</v>
          </cell>
          <cell r="C9634" t="str">
            <v>01.08.10.011</v>
          </cell>
        </row>
        <row r="9635">
          <cell r="B9635" t="str">
            <v>REM0000796</v>
          </cell>
        </row>
        <row r="9636">
          <cell r="B9636" t="str">
            <v>REM0000797</v>
          </cell>
          <cell r="C9636" t="str">
            <v>01.08.10.013</v>
          </cell>
        </row>
        <row r="9637">
          <cell r="B9637" t="str">
            <v>REM0000798</v>
          </cell>
        </row>
        <row r="9638">
          <cell r="B9638" t="str">
            <v>REM0000800</v>
          </cell>
        </row>
        <row r="9639">
          <cell r="B9639" t="str">
            <v>REM0000802</v>
          </cell>
          <cell r="C9639" t="str">
            <v>01.08.10.009</v>
          </cell>
        </row>
        <row r="9640">
          <cell r="B9640" t="str">
            <v>REM0000818</v>
          </cell>
          <cell r="C9640" t="str">
            <v>02.01.05.257</v>
          </cell>
        </row>
        <row r="9641">
          <cell r="B9641" t="str">
            <v>REM0000819</v>
          </cell>
          <cell r="C9641" t="str">
            <v>01.08.10.012</v>
          </cell>
        </row>
        <row r="9642">
          <cell r="B9642" t="str">
            <v>REM0000820</v>
          </cell>
        </row>
        <row r="9643">
          <cell r="B9643" t="str">
            <v>REM0000821</v>
          </cell>
        </row>
        <row r="9644">
          <cell r="B9644" t="str">
            <v>REM0000823</v>
          </cell>
          <cell r="C9644" t="str">
            <v>01.08.10.014</v>
          </cell>
        </row>
        <row r="9645">
          <cell r="B9645" t="str">
            <v>REM0000824</v>
          </cell>
        </row>
        <row r="9646">
          <cell r="B9646" t="str">
            <v>REM0000827</v>
          </cell>
        </row>
        <row r="9647">
          <cell r="B9647" t="str">
            <v>REM0000829</v>
          </cell>
          <cell r="C9647" t="str">
            <v>01.08.10.010</v>
          </cell>
        </row>
        <row r="9648">
          <cell r="B9648" t="str">
            <v>RSM0000248</v>
          </cell>
        </row>
        <row r="9649">
          <cell r="B9649" t="str">
            <v>RSM0000249</v>
          </cell>
        </row>
        <row r="9650">
          <cell r="B9650" t="str">
            <v>RSM0000250</v>
          </cell>
        </row>
        <row r="9651">
          <cell r="B9651" t="str">
            <v>RSM0000252</v>
          </cell>
          <cell r="C9651" t="str">
            <v>01.01.01.390</v>
          </cell>
        </row>
        <row r="9652">
          <cell r="B9652" t="str">
            <v>RIM0000120</v>
          </cell>
          <cell r="C9652" t="str">
            <v>01.01.01.389</v>
          </cell>
        </row>
        <row r="9653">
          <cell r="B9653" t="str">
            <v>RSM0000253</v>
          </cell>
          <cell r="C9653" t="str">
            <v>不知道这是什么</v>
          </cell>
        </row>
        <row r="9654">
          <cell r="B9654" t="str">
            <v>RIM0000080</v>
          </cell>
        </row>
        <row r="9655">
          <cell r="B9655" t="str">
            <v>RSM0000242</v>
          </cell>
        </row>
        <row r="9656">
          <cell r="B9656" t="str">
            <v>RSM0000254</v>
          </cell>
        </row>
        <row r="9657">
          <cell r="B9657" t="str">
            <v>RIM0000081</v>
          </cell>
          <cell r="C9657" t="str">
            <v>01.03.20.181</v>
          </cell>
        </row>
        <row r="9658">
          <cell r="B9658" t="str">
            <v>REM0002799</v>
          </cell>
        </row>
        <row r="9659">
          <cell r="B9659" t="str">
            <v>REM0002800</v>
          </cell>
        </row>
        <row r="9660">
          <cell r="B9660" t="str">
            <v>REM0002801</v>
          </cell>
        </row>
        <row r="9661">
          <cell r="B9661" t="str">
            <v>REM0002802</v>
          </cell>
          <cell r="C9661" t="str">
            <v>01.01.01.406</v>
          </cell>
        </row>
        <row r="9662">
          <cell r="B9662" t="str">
            <v>REM0002803</v>
          </cell>
        </row>
        <row r="9663">
          <cell r="B9663" t="str">
            <v>REM0002804</v>
          </cell>
        </row>
        <row r="9664">
          <cell r="B9664" t="str">
            <v>REM0002805</v>
          </cell>
        </row>
        <row r="9665">
          <cell r="B9665" t="str">
            <v>REM0002806</v>
          </cell>
        </row>
        <row r="9666">
          <cell r="B9666" t="str">
            <v>REM0002810</v>
          </cell>
        </row>
        <row r="9667">
          <cell r="B9667" t="str">
            <v>REM0002811</v>
          </cell>
        </row>
        <row r="9668">
          <cell r="B9668" t="str">
            <v>REM0002812</v>
          </cell>
        </row>
        <row r="9669">
          <cell r="B9669" t="str">
            <v>REM0002813</v>
          </cell>
          <cell r="C9669" t="str">
            <v>01.01.01.407</v>
          </cell>
        </row>
        <row r="9670">
          <cell r="B9670" t="str">
            <v>REM0002814</v>
          </cell>
        </row>
        <row r="9671">
          <cell r="B9671" t="str">
            <v>REM0002815</v>
          </cell>
        </row>
        <row r="9672">
          <cell r="B9672" t="str">
            <v>REM0002816</v>
          </cell>
        </row>
        <row r="9673">
          <cell r="B9673" t="str">
            <v>REM0002817</v>
          </cell>
        </row>
        <row r="9674">
          <cell r="B9674" t="str">
            <v>RCA0000013</v>
          </cell>
          <cell r="C9674" t="str">
            <v>01.03.20.114</v>
          </cell>
        </row>
        <row r="9675">
          <cell r="B9675" t="str">
            <v>RCA0000014</v>
          </cell>
          <cell r="C9675" t="str">
            <v>01.03.20.115</v>
          </cell>
        </row>
        <row r="9676">
          <cell r="B9676" t="str">
            <v>RCA0000149</v>
          </cell>
        </row>
        <row r="9677">
          <cell r="B9677" t="str">
            <v>TMA0000490</v>
          </cell>
        </row>
        <row r="9678">
          <cell r="B9678" t="str">
            <v>TMA0000491</v>
          </cell>
        </row>
        <row r="9679">
          <cell r="B9679" t="str">
            <v>RSM0000255</v>
          </cell>
          <cell r="C9679" t="str">
            <v>02.01.04.702</v>
          </cell>
        </row>
        <row r="9680">
          <cell r="B9680" t="str">
            <v>BSP0000099</v>
          </cell>
          <cell r="C9680" t="str">
            <v>02.01.05.176</v>
          </cell>
        </row>
        <row r="9681">
          <cell r="B9681" t="str">
            <v>TMA0000492</v>
          </cell>
        </row>
        <row r="9682">
          <cell r="B9682" t="str">
            <v>TMA0000493</v>
          </cell>
        </row>
        <row r="9683">
          <cell r="B9683" t="str">
            <v>REM0002822</v>
          </cell>
          <cell r="C9683" t="str">
            <v>02.01.10.524</v>
          </cell>
        </row>
        <row r="9684">
          <cell r="B9684" t="str">
            <v>RSM0000256</v>
          </cell>
          <cell r="C9684" t="str">
            <v>02.01.04.664</v>
          </cell>
        </row>
        <row r="9685">
          <cell r="B9685" t="str">
            <v>RSM0000257</v>
          </cell>
          <cell r="C9685" t="str">
            <v>02.01.04.663</v>
          </cell>
        </row>
        <row r="9686">
          <cell r="B9686" t="str">
            <v>RSM0000258</v>
          </cell>
          <cell r="C9686" t="str">
            <v>02.01.03.218</v>
          </cell>
        </row>
        <row r="9687">
          <cell r="B9687" t="str">
            <v>RSM0000259</v>
          </cell>
          <cell r="C9687" t="str">
            <v>02.01.06.330</v>
          </cell>
        </row>
        <row r="9688">
          <cell r="B9688" t="str">
            <v>TMA0000277</v>
          </cell>
          <cell r="C9688" t="str">
            <v>02.01.06.085</v>
          </cell>
        </row>
        <row r="9689">
          <cell r="B9689" t="str">
            <v>TMA0000495</v>
          </cell>
          <cell r="C9689" t="str">
            <v>02.01.06.329</v>
          </cell>
        </row>
        <row r="9690">
          <cell r="B9690" t="str">
            <v>TMA0000496</v>
          </cell>
          <cell r="C9690" t="str">
            <v>02.01.06.376</v>
          </cell>
        </row>
        <row r="9691">
          <cell r="B9691" t="str">
            <v>RSM0000260</v>
          </cell>
          <cell r="C9691" t="str">
            <v>02.01.05.132</v>
          </cell>
        </row>
        <row r="9692">
          <cell r="B9692" t="str">
            <v>RSM0000261</v>
          </cell>
          <cell r="C9692" t="str">
            <v>02.01.10.517</v>
          </cell>
        </row>
        <row r="9693">
          <cell r="B9693" t="str">
            <v>RSM0000262</v>
          </cell>
          <cell r="C9693" t="str">
            <v>02.01.10.329</v>
          </cell>
        </row>
        <row r="9694">
          <cell r="B9694" t="str">
            <v>RSM0000263</v>
          </cell>
          <cell r="C9694" t="str">
            <v>02.01.10.330</v>
          </cell>
        </row>
        <row r="9695">
          <cell r="B9695" t="str">
            <v>TMA0000118</v>
          </cell>
          <cell r="C9695" t="str">
            <v>02.01.06.369</v>
          </cell>
        </row>
        <row r="9696">
          <cell r="B9696" t="str">
            <v>RSM0000265</v>
          </cell>
          <cell r="C9696" t="str">
            <v>02.01.05.133</v>
          </cell>
        </row>
        <row r="9697">
          <cell r="B9697" t="str">
            <v>RIM0000121</v>
          </cell>
          <cell r="C9697" t="str">
            <v>02.01.02.344</v>
          </cell>
        </row>
        <row r="9698">
          <cell r="B9698" t="str">
            <v>TMA0000497</v>
          </cell>
          <cell r="C9698" t="str">
            <v>02.01.06.368</v>
          </cell>
        </row>
        <row r="9699">
          <cell r="B9699" t="str">
            <v>REM0002823</v>
          </cell>
        </row>
        <row r="9700">
          <cell r="B9700" t="str">
            <v>REM0002824</v>
          </cell>
        </row>
        <row r="9701">
          <cell r="B9701" t="str">
            <v>REM0002825</v>
          </cell>
        </row>
        <row r="9702">
          <cell r="B9702" t="str">
            <v>REM0002826</v>
          </cell>
        </row>
        <row r="9703">
          <cell r="B9703" t="str">
            <v>REM0002827</v>
          </cell>
          <cell r="C9703" t="str">
            <v>02.01.04.326</v>
          </cell>
        </row>
        <row r="9704">
          <cell r="B9704" t="str">
            <v>REM0002828</v>
          </cell>
        </row>
        <row r="9705">
          <cell r="B9705" t="str">
            <v>REM0002829</v>
          </cell>
        </row>
        <row r="9706">
          <cell r="B9706" t="str">
            <v>REM0002830</v>
          </cell>
        </row>
        <row r="9707">
          <cell r="B9707" t="str">
            <v>REM0002831</v>
          </cell>
        </row>
        <row r="9708">
          <cell r="B9708" t="str">
            <v>REM0002832</v>
          </cell>
        </row>
        <row r="9709">
          <cell r="B9709" t="str">
            <v>REM0002833</v>
          </cell>
          <cell r="C9709" t="str">
            <v>02.01.04.327</v>
          </cell>
        </row>
        <row r="9710">
          <cell r="B9710" t="str">
            <v>REM0002834</v>
          </cell>
        </row>
        <row r="9711">
          <cell r="B9711" t="str">
            <v>TMA0000498</v>
          </cell>
          <cell r="C9711" t="str">
            <v>02.01.06.370</v>
          </cell>
        </row>
        <row r="9712">
          <cell r="B9712" t="str">
            <v>RCA0000150</v>
          </cell>
          <cell r="C9712" t="str">
            <v>02.01.05.136</v>
          </cell>
        </row>
        <row r="9713">
          <cell r="B9713" t="str">
            <v>RCA0000151</v>
          </cell>
          <cell r="C9713" t="str">
            <v>02.01.05.137</v>
          </cell>
        </row>
        <row r="9714">
          <cell r="B9714" t="str">
            <v>TMA0000465</v>
          </cell>
          <cell r="C9714" t="str">
            <v>02.01.06.318</v>
          </cell>
        </row>
        <row r="9715">
          <cell r="B9715" t="str">
            <v>RCA0000152</v>
          </cell>
        </row>
        <row r="9716">
          <cell r="B9716" t="str">
            <v>RCA0000106</v>
          </cell>
        </row>
        <row r="9717">
          <cell r="B9717" t="str">
            <v>RCA0000153</v>
          </cell>
        </row>
        <row r="9718">
          <cell r="B9718" t="str">
            <v>RCA0000154</v>
          </cell>
        </row>
        <row r="9719">
          <cell r="B9719" t="str">
            <v>RCA0000155</v>
          </cell>
        </row>
        <row r="9720">
          <cell r="B9720" t="str">
            <v>RCA0000156</v>
          </cell>
        </row>
        <row r="9721">
          <cell r="B9721" t="str">
            <v>RCA0000157</v>
          </cell>
        </row>
        <row r="9722">
          <cell r="B9722" t="str">
            <v>RCA0000158</v>
          </cell>
          <cell r="C9722" t="str">
            <v>02.01.10.521</v>
          </cell>
        </row>
        <row r="9723">
          <cell r="B9723" t="str">
            <v>RCA0000159</v>
          </cell>
          <cell r="C9723" t="str">
            <v>02.01.10.522</v>
          </cell>
        </row>
        <row r="9724">
          <cell r="B9724" t="str">
            <v>TMA0000499</v>
          </cell>
        </row>
        <row r="9725">
          <cell r="B9725" t="str">
            <v>TMI0000023</v>
          </cell>
        </row>
        <row r="9726">
          <cell r="B9726" t="str">
            <v>TMI0000093</v>
          </cell>
          <cell r="C9726" t="str">
            <v>02.07.069</v>
          </cell>
        </row>
        <row r="9727">
          <cell r="B9727" t="str">
            <v>TMI0000094</v>
          </cell>
          <cell r="C9727" t="str">
            <v>02.07.01.054</v>
          </cell>
        </row>
        <row r="9728">
          <cell r="B9728" t="str">
            <v>SHT0002269</v>
          </cell>
        </row>
        <row r="9729">
          <cell r="B9729" t="str">
            <v>SHT0002270</v>
          </cell>
        </row>
        <row r="9730">
          <cell r="B9730" t="str">
            <v>SHT0002271</v>
          </cell>
        </row>
        <row r="9731">
          <cell r="B9731" t="str">
            <v>SHT0002272</v>
          </cell>
        </row>
        <row r="9732">
          <cell r="B9732" t="str">
            <v>TWT0000091</v>
          </cell>
          <cell r="C9732" t="str">
            <v>02.05.05.017</v>
          </cell>
        </row>
        <row r="9733">
          <cell r="B9733" t="str">
            <v>TST0001717</v>
          </cell>
        </row>
        <row r="9734">
          <cell r="B9734" t="str">
            <v>TST0001718</v>
          </cell>
        </row>
        <row r="9735">
          <cell r="B9735" t="str">
            <v>BFA0000762</v>
          </cell>
        </row>
        <row r="9736">
          <cell r="B9736" t="str">
            <v>SCS0006110</v>
          </cell>
          <cell r="C9736" t="str">
            <v>02.03.41.006</v>
          </cell>
        </row>
        <row r="9737">
          <cell r="B9737" t="str">
            <v>BSP0000099</v>
          </cell>
        </row>
        <row r="9738">
          <cell r="B9738" t="str">
            <v>BFA0000441</v>
          </cell>
        </row>
        <row r="9739">
          <cell r="B9739" t="str">
            <v>BFA0000763</v>
          </cell>
        </row>
        <row r="9740">
          <cell r="B9740" t="str">
            <v>BFA0000764</v>
          </cell>
        </row>
        <row r="9741">
          <cell r="B9741" t="str">
            <v>SCS0006111</v>
          </cell>
          <cell r="C9741" t="str">
            <v>02.03.47.009</v>
          </cell>
        </row>
        <row r="9742">
          <cell r="B9742" t="str">
            <v>TMI0000095</v>
          </cell>
          <cell r="C9742" t="str">
            <v>02.07.01.111</v>
          </cell>
        </row>
        <row r="9743">
          <cell r="B9743" t="str">
            <v>SCS0006331</v>
          </cell>
        </row>
        <row r="9744">
          <cell r="B9744" t="str">
            <v>TMI0000046</v>
          </cell>
          <cell r="C9744" t="str">
            <v>02.07.01.081</v>
          </cell>
        </row>
        <row r="9745">
          <cell r="B9745" t="str">
            <v>SLT0002446</v>
          </cell>
        </row>
        <row r="9746">
          <cell r="B9746" t="str">
            <v>TST0001719</v>
          </cell>
          <cell r="C9746" t="str">
            <v>02.05.09.014</v>
          </cell>
        </row>
        <row r="9747">
          <cell r="B9747" t="str">
            <v>SCS0006367</v>
          </cell>
          <cell r="C9747" t="str">
            <v>02.03.42.003</v>
          </cell>
        </row>
        <row r="9748">
          <cell r="B9748" t="str">
            <v>SCS0006368</v>
          </cell>
          <cell r="C9748" t="str">
            <v>02.03.21.159A</v>
          </cell>
        </row>
        <row r="9749">
          <cell r="B9749" t="str">
            <v>REM0002836</v>
          </cell>
          <cell r="C9749" t="str">
            <v>02.01.10.718</v>
          </cell>
        </row>
        <row r="9750">
          <cell r="B9750" t="str">
            <v>REM0002658</v>
          </cell>
        </row>
        <row r="9751">
          <cell r="B9751" t="str">
            <v>REM0002838</v>
          </cell>
          <cell r="C9751" t="str">
            <v>02.01.10.719</v>
          </cell>
        </row>
        <row r="9752">
          <cell r="B9752" t="str">
            <v>REM0002659</v>
          </cell>
        </row>
        <row r="9753">
          <cell r="B9753" t="str">
            <v>TSY0000348</v>
          </cell>
        </row>
        <row r="9754">
          <cell r="B9754" t="str">
            <v>TSY0000349</v>
          </cell>
          <cell r="C9754" t="str">
            <v>02.12.01.512</v>
          </cell>
        </row>
        <row r="9755">
          <cell r="B9755" t="str">
            <v>BFA0000227</v>
          </cell>
          <cell r="C9755" t="str">
            <v>02.01.05.100</v>
          </cell>
        </row>
        <row r="9756">
          <cell r="B9756" t="str">
            <v>TMI0000040</v>
          </cell>
          <cell r="C9756" t="str">
            <v>02.07.01.092</v>
          </cell>
        </row>
        <row r="9757">
          <cell r="B9757" t="str">
            <v>REM0002840</v>
          </cell>
        </row>
        <row r="9758">
          <cell r="B9758" t="str">
            <v>TMA0000500</v>
          </cell>
        </row>
        <row r="9759">
          <cell r="B9759" t="str">
            <v>REM0002678</v>
          </cell>
          <cell r="C9759" t="str">
            <v>01.02.30.031</v>
          </cell>
        </row>
        <row r="9760">
          <cell r="B9760" t="str">
            <v>RIM0000122</v>
          </cell>
          <cell r="C9760" t="str">
            <v>02.01.02.345</v>
          </cell>
        </row>
        <row r="9761">
          <cell r="B9761" t="str">
            <v>RIM0000123</v>
          </cell>
          <cell r="C9761" t="str">
            <v>02.01.03.242</v>
          </cell>
        </row>
        <row r="9762">
          <cell r="B9762" t="str">
            <v>BFA0000001</v>
          </cell>
          <cell r="C9762" t="str">
            <v>01.03.09.011</v>
          </cell>
        </row>
        <row r="9763">
          <cell r="B9763" t="str">
            <v>SLT0001092</v>
          </cell>
          <cell r="C9763" t="str">
            <v>01.03.18.008</v>
          </cell>
        </row>
        <row r="9764">
          <cell r="B9764" t="str">
            <v>SLT0001093</v>
          </cell>
          <cell r="C9764" t="str">
            <v>01.03.18.009</v>
          </cell>
        </row>
        <row r="9765">
          <cell r="B9765" t="str">
            <v>SLT0001126</v>
          </cell>
          <cell r="C9765" t="str">
            <v>01.03.18.011</v>
          </cell>
        </row>
        <row r="9766">
          <cell r="B9766" t="str">
            <v>REM0001604</v>
          </cell>
          <cell r="C9766" t="str">
            <v>01.03.02.093</v>
          </cell>
        </row>
        <row r="9767">
          <cell r="B9767" t="str">
            <v>SHT0000245</v>
          </cell>
          <cell r="C9767" t="str">
            <v>01.02.04.007</v>
          </cell>
        </row>
        <row r="9768">
          <cell r="B9768" t="str">
            <v>SHT0001837</v>
          </cell>
          <cell r="C9768" t="str">
            <v>01.02.04.071</v>
          </cell>
        </row>
        <row r="9769">
          <cell r="B9769" t="str">
            <v>SHT0001838</v>
          </cell>
          <cell r="C9769" t="str">
            <v>01.02.04.072</v>
          </cell>
        </row>
        <row r="9770">
          <cell r="B9770" t="str">
            <v>SHT0001839</v>
          </cell>
          <cell r="C9770" t="str">
            <v>01.02.04.073</v>
          </cell>
        </row>
        <row r="9771">
          <cell r="B9771" t="str">
            <v>SHT0001643</v>
          </cell>
          <cell r="C9771" t="str">
            <v>01.02.28.001</v>
          </cell>
        </row>
        <row r="9772">
          <cell r="B9772" t="str">
            <v>SHT0001668</v>
          </cell>
          <cell r="C9772" t="str">
            <v>01.02.28.002</v>
          </cell>
        </row>
        <row r="9773">
          <cell r="B9773" t="str">
            <v>SHT0001961</v>
          </cell>
          <cell r="C9773" t="str">
            <v>01.02.28.003</v>
          </cell>
        </row>
        <row r="9774">
          <cell r="B9774" t="str">
            <v>SHT0010477</v>
          </cell>
          <cell r="C9774" t="str">
            <v>01.02.28.004</v>
          </cell>
        </row>
        <row r="9775">
          <cell r="B9775" t="str">
            <v>SHT0001646</v>
          </cell>
          <cell r="C9775" t="str">
            <v>01.07.04.048</v>
          </cell>
        </row>
        <row r="9776">
          <cell r="B9776" t="str">
            <v>SHT0001646</v>
          </cell>
          <cell r="C9776" t="str">
            <v>01.07.04.048A</v>
          </cell>
        </row>
        <row r="9777">
          <cell r="B9777" t="str">
            <v>SHT0001649</v>
          </cell>
          <cell r="C9777" t="str">
            <v>01.07.04.049</v>
          </cell>
        </row>
        <row r="9778">
          <cell r="B9778" t="str">
            <v>SHT0001649</v>
          </cell>
          <cell r="C9778" t="str">
            <v>01.07.04.049A</v>
          </cell>
        </row>
        <row r="9779">
          <cell r="B9779" t="str">
            <v>SHT0001686</v>
          </cell>
          <cell r="C9779" t="str">
            <v>01.07.04.050</v>
          </cell>
        </row>
        <row r="9780">
          <cell r="B9780" t="str">
            <v>SHT0001686</v>
          </cell>
          <cell r="C9780" t="str">
            <v>01.07.04.050A</v>
          </cell>
        </row>
        <row r="9781">
          <cell r="B9781" t="str">
            <v>SHT0002104</v>
          </cell>
          <cell r="C9781" t="str">
            <v>01.07.04.051</v>
          </cell>
        </row>
        <row r="9782">
          <cell r="B9782" t="str">
            <v>SHT0002104</v>
          </cell>
          <cell r="C9782" t="str">
            <v>01.07.04.051A</v>
          </cell>
        </row>
        <row r="9783">
          <cell r="B9783" t="str">
            <v>SHT0001655</v>
          </cell>
          <cell r="C9783" t="str">
            <v>01.07.04.052</v>
          </cell>
        </row>
        <row r="9784">
          <cell r="B9784" t="str">
            <v>SHT0000305</v>
          </cell>
          <cell r="C9784" t="str">
            <v>01.07.14.017</v>
          </cell>
        </row>
        <row r="9785">
          <cell r="B9785" t="str">
            <v>SHT0010016</v>
          </cell>
          <cell r="C9785" t="str">
            <v>01.03.02.103</v>
          </cell>
        </row>
        <row r="9786">
          <cell r="B9786" t="str">
            <v>SHT0000275</v>
          </cell>
          <cell r="C9786" t="str">
            <v>01.03.20.148</v>
          </cell>
        </row>
        <row r="9787">
          <cell r="C9787" t="str">
            <v>01.03.41.001</v>
          </cell>
        </row>
        <row r="9788">
          <cell r="C9788" t="str">
            <v>01.03.41.002</v>
          </cell>
        </row>
        <row r="9789">
          <cell r="B9789" t="str">
            <v>SHT0001626</v>
          </cell>
          <cell r="C9789" t="str">
            <v>01.05.09.001</v>
          </cell>
        </row>
        <row r="9790">
          <cell r="B9790" t="str">
            <v>SHT0001627</v>
          </cell>
          <cell r="C9790" t="str">
            <v>01.05.09.011</v>
          </cell>
        </row>
        <row r="9791">
          <cell r="B9791" t="str">
            <v>BFA0000169</v>
          </cell>
          <cell r="C9791" t="str">
            <v>01.03.02.025</v>
          </cell>
        </row>
        <row r="9792">
          <cell r="B9792" t="str">
            <v>REM0000315</v>
          </cell>
          <cell r="C9792" t="str">
            <v>01.03.02.040</v>
          </cell>
        </row>
        <row r="9793">
          <cell r="B9793" t="str">
            <v>REM0001607</v>
          </cell>
          <cell r="C9793" t="str">
            <v>01.03.02.092</v>
          </cell>
        </row>
        <row r="9794">
          <cell r="B9794" t="str">
            <v>REM0001608</v>
          </cell>
          <cell r="C9794" t="str">
            <v>01.03.02.095</v>
          </cell>
        </row>
        <row r="9795">
          <cell r="B9795" t="str">
            <v>REM0000405</v>
          </cell>
          <cell r="C9795" t="str">
            <v>01.03.02.099</v>
          </cell>
        </row>
        <row r="9796">
          <cell r="B9796" t="str">
            <v>BFA0000131</v>
          </cell>
          <cell r="C9796" t="str">
            <v>01.03.04.037</v>
          </cell>
        </row>
        <row r="9797">
          <cell r="B9797" t="str">
            <v>SHT0000835</v>
          </cell>
          <cell r="C9797" t="str">
            <v>01.02.08.037A</v>
          </cell>
        </row>
        <row r="9798">
          <cell r="B9798" t="str">
            <v>SCS0005189</v>
          </cell>
          <cell r="C9798" t="str">
            <v>01.04.21.002</v>
          </cell>
        </row>
        <row r="9799">
          <cell r="B9799" t="str">
            <v>SCS0005186</v>
          </cell>
          <cell r="C9799" t="str">
            <v>01.04.21.003</v>
          </cell>
        </row>
        <row r="9800">
          <cell r="B9800" t="str">
            <v>SCS0005187</v>
          </cell>
          <cell r="C9800" t="str">
            <v>01.04.21.004</v>
          </cell>
        </row>
        <row r="9801">
          <cell r="B9801" t="str">
            <v>SLT0000739</v>
          </cell>
          <cell r="C9801" t="str">
            <v>02.01.10.170</v>
          </cell>
        </row>
        <row r="9802">
          <cell r="B9802" t="str">
            <v>待定</v>
          </cell>
          <cell r="C9802" t="str">
            <v>01.03.02.061</v>
          </cell>
        </row>
        <row r="9803">
          <cell r="B9803" t="str">
            <v>SCS0004026</v>
          </cell>
          <cell r="C9803" t="str">
            <v>02.01.10.505</v>
          </cell>
        </row>
        <row r="9804">
          <cell r="B9804" t="str">
            <v>SCS0004040</v>
          </cell>
          <cell r="C9804" t="str">
            <v>02.01.10.586</v>
          </cell>
        </row>
        <row r="9805">
          <cell r="B9805" t="str">
            <v>SCS0004274</v>
          </cell>
          <cell r="C9805" t="str">
            <v>02.01.10.602</v>
          </cell>
        </row>
        <row r="9806">
          <cell r="B9806" t="str">
            <v>SCS0004273</v>
          </cell>
          <cell r="C9806" t="str">
            <v>02.01.10.603</v>
          </cell>
        </row>
        <row r="9807">
          <cell r="B9807" t="str">
            <v>SCS0004111</v>
          </cell>
          <cell r="C9807" t="str">
            <v>02.01.10.607</v>
          </cell>
        </row>
        <row r="9808">
          <cell r="B9808" t="str">
            <v>SCS0004110</v>
          </cell>
          <cell r="C9808" t="str">
            <v>02.01.10.608</v>
          </cell>
        </row>
        <row r="9809">
          <cell r="B9809" t="str">
            <v>SCS0004084</v>
          </cell>
          <cell r="C9809" t="str">
            <v>02.01.10.609</v>
          </cell>
        </row>
        <row r="9810">
          <cell r="B9810" t="str">
            <v>SCS0004112</v>
          </cell>
          <cell r="C9810" t="str">
            <v>02.01.10.642</v>
          </cell>
        </row>
        <row r="9811">
          <cell r="B9811" t="str">
            <v>SCS0004188</v>
          </cell>
          <cell r="C9811" t="str">
            <v>01.03.02.109</v>
          </cell>
        </row>
        <row r="9812">
          <cell r="B9812" t="str">
            <v>SCS0004179</v>
          </cell>
          <cell r="C9812" t="str">
            <v>01.03.02.110</v>
          </cell>
        </row>
        <row r="9813">
          <cell r="B9813" t="str">
            <v>SCS0004194</v>
          </cell>
          <cell r="C9813" t="str">
            <v>01.03.19.060</v>
          </cell>
        </row>
        <row r="9814">
          <cell r="B9814" t="str">
            <v>SHT0000502</v>
          </cell>
          <cell r="C9814" t="str">
            <v>01.03.02.104</v>
          </cell>
        </row>
        <row r="9815">
          <cell r="B9815" t="str">
            <v>SHT0000452</v>
          </cell>
          <cell r="C9815" t="str">
            <v>01.03.02.106</v>
          </cell>
        </row>
        <row r="9816">
          <cell r="B9816" t="str">
            <v>SHT0000493</v>
          </cell>
          <cell r="C9816" t="str">
            <v>01.03.19.061</v>
          </cell>
        </row>
        <row r="9817">
          <cell r="B9817" t="str">
            <v>SHT0000453</v>
          </cell>
          <cell r="C9817" t="str">
            <v>01.03.02.105</v>
          </cell>
        </row>
        <row r="9818">
          <cell r="B9818" t="str">
            <v>SHT0000455</v>
          </cell>
          <cell r="C9818" t="str">
            <v>01.03.02.111</v>
          </cell>
        </row>
        <row r="9819">
          <cell r="B9819" t="str">
            <v>SHT0000727</v>
          </cell>
          <cell r="C9819" t="str">
            <v>01.03.19.054</v>
          </cell>
        </row>
        <row r="9820">
          <cell r="B9820" t="str">
            <v>SHT0000403</v>
          </cell>
          <cell r="C9820" t="str">
            <v>01.03.19.055</v>
          </cell>
        </row>
        <row r="9821">
          <cell r="B9821" t="str">
            <v>SHT0000404</v>
          </cell>
          <cell r="C9821" t="str">
            <v>01.03.19.056</v>
          </cell>
        </row>
        <row r="9822">
          <cell r="B9822" t="str">
            <v>SHT0000671</v>
          </cell>
          <cell r="C9822" t="str">
            <v>01.02.04.016</v>
          </cell>
        </row>
        <row r="9823">
          <cell r="B9823" t="str">
            <v>SCS0003391</v>
          </cell>
          <cell r="C9823" t="str">
            <v>01.03.02.108</v>
          </cell>
        </row>
        <row r="9824">
          <cell r="B9824" t="str">
            <v>RCA0000017</v>
          </cell>
          <cell r="C9824" t="str">
            <v>01.03.02.038</v>
          </cell>
        </row>
        <row r="9825">
          <cell r="B9825" t="str">
            <v>SCS0003290</v>
          </cell>
        </row>
        <row r="9826">
          <cell r="B9826" t="str">
            <v>SCS0003286</v>
          </cell>
        </row>
        <row r="9827">
          <cell r="B9827" t="str">
            <v>SCS0001159</v>
          </cell>
          <cell r="C9827" t="str">
            <v>01.02.14.011</v>
          </cell>
        </row>
        <row r="9828">
          <cell r="B9828" t="str">
            <v>SCS0001160</v>
          </cell>
          <cell r="C9828" t="str">
            <v>01.02.14.012</v>
          </cell>
        </row>
        <row r="9829">
          <cell r="B9829" t="str">
            <v>SCS0001162</v>
          </cell>
          <cell r="C9829" t="str">
            <v>01.02.14.013</v>
          </cell>
        </row>
        <row r="9830">
          <cell r="B9830" t="str">
            <v>SCS0001149</v>
          </cell>
          <cell r="C9830" t="str">
            <v>01.02.14.016</v>
          </cell>
        </row>
        <row r="9831">
          <cell r="B9831" t="str">
            <v>SCS0001126</v>
          </cell>
          <cell r="C9831" t="str">
            <v>01.02.14.021</v>
          </cell>
        </row>
        <row r="9832">
          <cell r="B9832" t="str">
            <v>SCS0001133</v>
          </cell>
          <cell r="C9832" t="str">
            <v>01.02.14.028</v>
          </cell>
        </row>
        <row r="9833">
          <cell r="B9833" t="str">
            <v>SCS0001149</v>
          </cell>
          <cell r="C9833" t="str">
            <v>01.02.14.046</v>
          </cell>
        </row>
        <row r="9834">
          <cell r="B9834" t="str">
            <v>SCS0001160</v>
          </cell>
          <cell r="C9834" t="str">
            <v>01.02.14.048</v>
          </cell>
        </row>
        <row r="9835">
          <cell r="B9835" t="str">
            <v>SCS0001383</v>
          </cell>
          <cell r="C9835" t="str">
            <v>01.02.19.035</v>
          </cell>
        </row>
        <row r="9836">
          <cell r="B9836" t="str">
            <v>SCS0001380</v>
          </cell>
          <cell r="C9836" t="str">
            <v>01.02.19.036</v>
          </cell>
        </row>
        <row r="9837">
          <cell r="B9837" t="str">
            <v>SCS0001381</v>
          </cell>
          <cell r="C9837" t="str">
            <v>01.02.19.037</v>
          </cell>
        </row>
        <row r="9838">
          <cell r="B9838" t="str">
            <v>SCS0001163</v>
          </cell>
          <cell r="C9838" t="str">
            <v>01.03.29.006</v>
          </cell>
        </row>
        <row r="9839">
          <cell r="B9839" t="str">
            <v>SCS0000972</v>
          </cell>
          <cell r="C9839" t="str">
            <v>01.02.09.005</v>
          </cell>
        </row>
        <row r="9840">
          <cell r="B9840" t="str">
            <v>SCS0000973</v>
          </cell>
          <cell r="C9840" t="str">
            <v>01.02.09.006</v>
          </cell>
        </row>
        <row r="9841">
          <cell r="B9841" t="str">
            <v>SCS0000976</v>
          </cell>
          <cell r="C9841" t="str">
            <v>01.02.09.007</v>
          </cell>
        </row>
        <row r="9842">
          <cell r="B9842" t="str">
            <v>SCS0000974</v>
          </cell>
          <cell r="C9842" t="str">
            <v>01.02.09.008</v>
          </cell>
        </row>
        <row r="9843">
          <cell r="B9843" t="str">
            <v>SCS0000975</v>
          </cell>
          <cell r="C9843" t="str">
            <v>01.02.09.009</v>
          </cell>
        </row>
        <row r="9844">
          <cell r="B9844" t="str">
            <v>SCS0000988</v>
          </cell>
          <cell r="C9844" t="str">
            <v>01.02.09.012</v>
          </cell>
        </row>
        <row r="9845">
          <cell r="B9845" t="str">
            <v>SCS0001042</v>
          </cell>
          <cell r="C9845" t="str">
            <v>01.02.09.015</v>
          </cell>
        </row>
        <row r="9846">
          <cell r="B9846" t="str">
            <v>SCS0001058</v>
          </cell>
          <cell r="C9846" t="str">
            <v>01.02.09.016</v>
          </cell>
        </row>
        <row r="9847">
          <cell r="B9847" t="str">
            <v>SCS0001043</v>
          </cell>
          <cell r="C9847" t="str">
            <v>01.02.09.017</v>
          </cell>
        </row>
        <row r="9848">
          <cell r="B9848" t="str">
            <v>SCS0001090</v>
          </cell>
          <cell r="C9848" t="str">
            <v>01.02.09.027</v>
          </cell>
        </row>
        <row r="9849">
          <cell r="B9849" t="str">
            <v>SCS0001041</v>
          </cell>
          <cell r="C9849" t="str">
            <v>01.02.09.028</v>
          </cell>
        </row>
        <row r="9850">
          <cell r="B9850" t="str">
            <v>SCS0001057</v>
          </cell>
          <cell r="C9850" t="str">
            <v>01.02.09.029</v>
          </cell>
        </row>
        <row r="9851">
          <cell r="B9851" t="str">
            <v>SCS0001048</v>
          </cell>
          <cell r="C9851" t="str">
            <v>01.02.09.030</v>
          </cell>
        </row>
        <row r="9852">
          <cell r="B9852" t="str">
            <v>SCS0001046</v>
          </cell>
          <cell r="C9852" t="str">
            <v>01.02.09.031</v>
          </cell>
        </row>
        <row r="9853">
          <cell r="B9853" t="str">
            <v>SCS0000827</v>
          </cell>
          <cell r="C9853" t="str">
            <v>01.02.11.001</v>
          </cell>
        </row>
        <row r="9854">
          <cell r="B9854" t="str">
            <v>SCS0000828</v>
          </cell>
          <cell r="C9854" t="str">
            <v>01.02.11.002</v>
          </cell>
        </row>
        <row r="9855">
          <cell r="B9855" t="str">
            <v>SCS0000830</v>
          </cell>
          <cell r="C9855" t="str">
            <v>01.02.11.003</v>
          </cell>
        </row>
        <row r="9856">
          <cell r="B9856" t="str">
            <v>SCS0000831</v>
          </cell>
          <cell r="C9856" t="str">
            <v>01.02.11.004</v>
          </cell>
        </row>
        <row r="9857">
          <cell r="B9857" t="str">
            <v>SCS0003401</v>
          </cell>
          <cell r="C9857" t="str">
            <v>01.02.11.005</v>
          </cell>
        </row>
        <row r="9858">
          <cell r="B9858" t="str">
            <v>SCS0000811</v>
          </cell>
          <cell r="C9858" t="str">
            <v>01.02.11.011</v>
          </cell>
        </row>
        <row r="9859">
          <cell r="B9859" t="str">
            <v>SCS0000826</v>
          </cell>
          <cell r="C9859" t="str">
            <v>01.02.11.013</v>
          </cell>
        </row>
        <row r="9860">
          <cell r="B9860" t="str">
            <v>SCS0000815</v>
          </cell>
          <cell r="C9860" t="str">
            <v>01.02.11.014</v>
          </cell>
        </row>
        <row r="9861">
          <cell r="B9861" t="str">
            <v>SCS0000816</v>
          </cell>
          <cell r="C9861" t="str">
            <v>01.02.11.015</v>
          </cell>
        </row>
        <row r="9862">
          <cell r="B9862" t="str">
            <v>SCS0000817</v>
          </cell>
          <cell r="C9862" t="str">
            <v>01.02.11.016</v>
          </cell>
        </row>
        <row r="9863">
          <cell r="B9863" t="str">
            <v>SCS0000818</v>
          </cell>
          <cell r="C9863" t="str">
            <v>01.02.11.017</v>
          </cell>
        </row>
        <row r="9864">
          <cell r="B9864" t="str">
            <v>SCS0000819</v>
          </cell>
          <cell r="C9864" t="str">
            <v>01.02.11.018</v>
          </cell>
        </row>
        <row r="9865">
          <cell r="B9865" t="str">
            <v>SCS0000820</v>
          </cell>
          <cell r="C9865" t="str">
            <v>01.02.11.019</v>
          </cell>
        </row>
        <row r="9866">
          <cell r="B9866" t="str">
            <v>SCS0000839</v>
          </cell>
          <cell r="C9866" t="str">
            <v>01.02.11.022</v>
          </cell>
        </row>
        <row r="9867">
          <cell r="B9867" t="str">
            <v>SCS0000840</v>
          </cell>
          <cell r="C9867" t="str">
            <v>01.02.11.023</v>
          </cell>
        </row>
        <row r="9868">
          <cell r="B9868" t="str">
            <v>SCS0000843</v>
          </cell>
          <cell r="C9868" t="str">
            <v>01.02.11.028</v>
          </cell>
        </row>
        <row r="9869">
          <cell r="B9869" t="str">
            <v>SCS0000825</v>
          </cell>
          <cell r="C9869" t="str">
            <v>01.02.11.033</v>
          </cell>
        </row>
        <row r="9870">
          <cell r="B9870" t="str">
            <v>SCS0000823</v>
          </cell>
          <cell r="C9870" t="str">
            <v>01.02.11.034</v>
          </cell>
        </row>
        <row r="9871">
          <cell r="B9871" t="str">
            <v>SCS0000813</v>
          </cell>
          <cell r="C9871" t="str">
            <v>01.02.11.035</v>
          </cell>
        </row>
        <row r="9872">
          <cell r="B9872" t="str">
            <v>SCS0000818</v>
          </cell>
          <cell r="C9872" t="str">
            <v>01.02.11.036</v>
          </cell>
        </row>
        <row r="9873">
          <cell r="B9873" t="str">
            <v>SCS0000819</v>
          </cell>
          <cell r="C9873" t="str">
            <v>01.02.11.037</v>
          </cell>
        </row>
        <row r="9874">
          <cell r="B9874" t="str">
            <v>SCS0000838</v>
          </cell>
          <cell r="C9874" t="str">
            <v>01.02.11.043</v>
          </cell>
        </row>
        <row r="9875">
          <cell r="B9875" t="str">
            <v>SCS0000794</v>
          </cell>
          <cell r="C9875" t="str">
            <v>01.02.11.052</v>
          </cell>
        </row>
        <row r="9876">
          <cell r="B9876" t="str">
            <v>SCS0000795</v>
          </cell>
          <cell r="C9876" t="str">
            <v>01.02.11.053</v>
          </cell>
        </row>
        <row r="9877">
          <cell r="B9877" t="str">
            <v>SCS0000960</v>
          </cell>
          <cell r="C9877" t="str">
            <v>01.02.11.056</v>
          </cell>
        </row>
        <row r="9878">
          <cell r="B9878" t="str">
            <v>SCS0000908</v>
          </cell>
          <cell r="C9878" t="str">
            <v>01.02.14.009</v>
          </cell>
        </row>
        <row r="9879">
          <cell r="B9879" t="str">
            <v>SCS0000915</v>
          </cell>
          <cell r="C9879" t="str">
            <v>01.02.14.010</v>
          </cell>
        </row>
        <row r="9880">
          <cell r="B9880" t="str">
            <v>SCS0001164</v>
          </cell>
          <cell r="C9880" t="str">
            <v>01.02.14.015</v>
          </cell>
        </row>
        <row r="9881">
          <cell r="B9881" t="str">
            <v>SCS0001127</v>
          </cell>
          <cell r="C9881" t="str">
            <v>01.02.14.017</v>
          </cell>
        </row>
        <row r="9882">
          <cell r="B9882" t="str">
            <v>SCS0001136</v>
          </cell>
          <cell r="C9882" t="str">
            <v>01.02.14.019</v>
          </cell>
        </row>
        <row r="9883">
          <cell r="B9883" t="str">
            <v>SCS0000901</v>
          </cell>
          <cell r="C9883" t="str">
            <v>01.02.14.025</v>
          </cell>
        </row>
        <row r="9884">
          <cell r="B9884" t="str">
            <v>SCS0001132</v>
          </cell>
          <cell r="C9884" t="str">
            <v>01.02.14.027</v>
          </cell>
        </row>
        <row r="9885">
          <cell r="B9885" t="str">
            <v>SCS0000899</v>
          </cell>
          <cell r="C9885" t="str">
            <v>01.02.14.030</v>
          </cell>
        </row>
        <row r="9886">
          <cell r="B9886" t="str">
            <v>SCS0001072</v>
          </cell>
          <cell r="C9886" t="str">
            <v>01.02.14.040</v>
          </cell>
        </row>
        <row r="9887">
          <cell r="B9887" t="str">
            <v>SCS0001110</v>
          </cell>
          <cell r="C9887" t="str">
            <v>01.02.14.045</v>
          </cell>
        </row>
        <row r="9888">
          <cell r="B9888" t="str">
            <v>SCS0001382</v>
          </cell>
          <cell r="C9888" t="str">
            <v>01.02.19.034</v>
          </cell>
        </row>
        <row r="9889">
          <cell r="B9889" t="str">
            <v>SCS0001569</v>
          </cell>
          <cell r="C9889" t="str">
            <v>01.02.24.014</v>
          </cell>
        </row>
        <row r="9890">
          <cell r="B9890" t="str">
            <v>SCS0000958</v>
          </cell>
          <cell r="C9890" t="str">
            <v>01.03.28.038</v>
          </cell>
        </row>
        <row r="9891">
          <cell r="B9891" t="str">
            <v>SCS0001132</v>
          </cell>
          <cell r="C9891" t="str">
            <v>01.03.29.003</v>
          </cell>
        </row>
        <row r="9892">
          <cell r="B9892" t="str">
            <v>SCS0001164</v>
          </cell>
          <cell r="C9892" t="str">
            <v>01.03.29.005</v>
          </cell>
        </row>
        <row r="9893">
          <cell r="B9893" t="str">
            <v>SCS0001135</v>
          </cell>
          <cell r="C9893" t="str">
            <v>01.03.29.008</v>
          </cell>
        </row>
        <row r="9894">
          <cell r="B9894" t="str">
            <v>SCS0001136</v>
          </cell>
          <cell r="C9894" t="str">
            <v>01.03.29.009</v>
          </cell>
        </row>
        <row r="9895">
          <cell r="B9895" t="str">
            <v>SCS0001706</v>
          </cell>
          <cell r="C9895" t="str">
            <v>01.04.13.057</v>
          </cell>
        </row>
        <row r="9896">
          <cell r="B9896" t="str">
            <v>SCS0001696</v>
          </cell>
          <cell r="C9896" t="str">
            <v>01.05.02.001</v>
          </cell>
        </row>
        <row r="9897">
          <cell r="B9897" t="str">
            <v>SCS0001717</v>
          </cell>
          <cell r="C9897" t="str">
            <v>01.05.02.003</v>
          </cell>
        </row>
        <row r="9898">
          <cell r="B9898" t="str">
            <v>SCS0001716</v>
          </cell>
          <cell r="C9898" t="str">
            <v>01.05.02.004</v>
          </cell>
        </row>
        <row r="9899">
          <cell r="B9899" t="str">
            <v>SCS0001723</v>
          </cell>
          <cell r="C9899" t="str">
            <v>01.05.02.007</v>
          </cell>
        </row>
        <row r="9900">
          <cell r="B9900" t="str">
            <v>SCS0001722</v>
          </cell>
          <cell r="C9900" t="str">
            <v>01.05.02.008</v>
          </cell>
        </row>
        <row r="9901">
          <cell r="B9901" t="str">
            <v>SCS0001697</v>
          </cell>
          <cell r="C9901" t="str">
            <v>01.05.02.009</v>
          </cell>
        </row>
        <row r="9902">
          <cell r="B9902" t="str">
            <v>SCS0003419</v>
          </cell>
          <cell r="C9902" t="str">
            <v>01.06.01.007</v>
          </cell>
        </row>
        <row r="9903">
          <cell r="B9903" t="str">
            <v>SCS0003420</v>
          </cell>
          <cell r="C9903" t="str">
            <v>01.06.01.008</v>
          </cell>
        </row>
        <row r="9904">
          <cell r="B9904" t="str">
            <v>SCS0003414</v>
          </cell>
          <cell r="C9904" t="str">
            <v>01.06.01.011</v>
          </cell>
        </row>
        <row r="9905">
          <cell r="B9905" t="str">
            <v>SCS0001969</v>
          </cell>
          <cell r="C9905" t="str">
            <v>01.07.08.001</v>
          </cell>
        </row>
        <row r="9906">
          <cell r="B9906" t="str">
            <v>SCS0001963</v>
          </cell>
          <cell r="C9906" t="str">
            <v>01.07.08.002</v>
          </cell>
        </row>
        <row r="9907">
          <cell r="B9907" t="str">
            <v>SCS0001972</v>
          </cell>
          <cell r="C9907" t="str">
            <v>01.07.08.003</v>
          </cell>
        </row>
        <row r="9908">
          <cell r="B9908" t="str">
            <v>SCS0001966</v>
          </cell>
          <cell r="C9908" t="str">
            <v>01.07.08.004</v>
          </cell>
        </row>
        <row r="9909">
          <cell r="B9909" t="str">
            <v>SCS0001993</v>
          </cell>
          <cell r="C9909" t="str">
            <v>01.07.08.006</v>
          </cell>
        </row>
        <row r="9910">
          <cell r="B9910" t="str">
            <v>SCS0001975</v>
          </cell>
          <cell r="C9910" t="str">
            <v>01.07.08.011</v>
          </cell>
        </row>
        <row r="9911">
          <cell r="B9911" t="str">
            <v>SCS0002017</v>
          </cell>
          <cell r="C9911" t="str">
            <v>01.07.08.012</v>
          </cell>
        </row>
        <row r="9912">
          <cell r="B9912" t="str">
            <v>SCS0003192</v>
          </cell>
          <cell r="C9912" t="str">
            <v>02.01.10.668</v>
          </cell>
        </row>
        <row r="9913">
          <cell r="B9913" t="str">
            <v>SCS0002751</v>
          </cell>
          <cell r="C9913" t="str">
            <v>01.05.18.001</v>
          </cell>
        </row>
        <row r="9914">
          <cell r="B9914" t="str">
            <v>SCS0002760</v>
          </cell>
          <cell r="C9914" t="str">
            <v>01.05.18.003</v>
          </cell>
        </row>
        <row r="9915">
          <cell r="B9915" t="str">
            <v>SCS0002759</v>
          </cell>
          <cell r="C9915" t="str">
            <v>01.05.18.004</v>
          </cell>
        </row>
        <row r="9916">
          <cell r="B9916" t="str">
            <v>SCS0002766</v>
          </cell>
          <cell r="C9916" t="str">
            <v>01.05.18.005</v>
          </cell>
        </row>
        <row r="9917">
          <cell r="B9917" t="str">
            <v>SCS0002752</v>
          </cell>
          <cell r="C9917" t="str">
            <v>01.05.18.023</v>
          </cell>
        </row>
        <row r="9918">
          <cell r="B9918" t="str">
            <v>SCS0002757</v>
          </cell>
          <cell r="C9918" t="str">
            <v>01.05.18.025</v>
          </cell>
        </row>
        <row r="9919">
          <cell r="B9919" t="str">
            <v>SCS0002762</v>
          </cell>
          <cell r="C9919" t="str">
            <v>01.05.18.026</v>
          </cell>
        </row>
        <row r="9920">
          <cell r="B9920" t="str">
            <v>SCS0002769</v>
          </cell>
          <cell r="C9920" t="str">
            <v>01.05.18.027</v>
          </cell>
        </row>
        <row r="9921">
          <cell r="B9921" t="str">
            <v>SCS0002761</v>
          </cell>
          <cell r="C9921" t="str">
            <v>01.05.18.036</v>
          </cell>
        </row>
        <row r="9922">
          <cell r="B9922" t="str">
            <v>SCS0002758</v>
          </cell>
          <cell r="C9922" t="str">
            <v>01.05.18.037</v>
          </cell>
        </row>
        <row r="9923">
          <cell r="B9923" t="str">
            <v>SCS0002745</v>
          </cell>
          <cell r="C9923" t="str">
            <v>01.05.18.038</v>
          </cell>
        </row>
        <row r="9924">
          <cell r="B9924" t="str">
            <v>SCS0002750</v>
          </cell>
          <cell r="C9924" t="str">
            <v>01.05.18.039</v>
          </cell>
        </row>
        <row r="9925">
          <cell r="B9925" t="str">
            <v>SCS0002765</v>
          </cell>
          <cell r="C9925" t="str">
            <v>01.05.18.040</v>
          </cell>
        </row>
        <row r="9926">
          <cell r="B9926" t="str">
            <v>SCS0002784</v>
          </cell>
          <cell r="C9926" t="str">
            <v>01.05.18.041</v>
          </cell>
        </row>
        <row r="9927">
          <cell r="B9927" t="str">
            <v>SCS0002776</v>
          </cell>
          <cell r="C9927" t="str">
            <v>01.05.18.042</v>
          </cell>
        </row>
        <row r="9928">
          <cell r="B9928" t="str">
            <v>SCS0002780</v>
          </cell>
          <cell r="C9928" t="str">
            <v>01.05.18.043</v>
          </cell>
        </row>
        <row r="9929">
          <cell r="B9929" t="str">
            <v>SCS0002773</v>
          </cell>
          <cell r="C9929" t="str">
            <v>01.05.18.044</v>
          </cell>
        </row>
        <row r="9930">
          <cell r="B9930" t="str">
            <v>SCS0003119</v>
          </cell>
          <cell r="C9930" t="str">
            <v>02.12.24.043</v>
          </cell>
        </row>
        <row r="9931">
          <cell r="B9931" t="str">
            <v>SCS0003034</v>
          </cell>
          <cell r="C9931" t="str">
            <v>02.12.24.064</v>
          </cell>
        </row>
        <row r="9932">
          <cell r="B9932" t="str">
            <v>SCS0003035</v>
          </cell>
          <cell r="C9932" t="str">
            <v>02.12.24.065</v>
          </cell>
        </row>
        <row r="9933">
          <cell r="B9933" t="str">
            <v>SCS0003106</v>
          </cell>
          <cell r="C9933" t="str">
            <v>02.12.24.067</v>
          </cell>
        </row>
        <row r="9934">
          <cell r="B9934" t="str">
            <v>SCS0003102</v>
          </cell>
          <cell r="C9934" t="str">
            <v>02.12.24.070</v>
          </cell>
        </row>
        <row r="9935">
          <cell r="B9935" t="str">
            <v>SCS0003033</v>
          </cell>
          <cell r="C9935" t="str">
            <v>02.12.24.071</v>
          </cell>
        </row>
        <row r="9936">
          <cell r="B9936" t="str">
            <v>SCS0003104</v>
          </cell>
          <cell r="C9936" t="str">
            <v>02.12.24.073</v>
          </cell>
        </row>
        <row r="9937">
          <cell r="B9937" t="str">
            <v>SCS0003044</v>
          </cell>
          <cell r="C9937" t="str">
            <v>02.12.24.090</v>
          </cell>
        </row>
        <row r="9938">
          <cell r="B9938" t="str">
            <v>SCS0003048</v>
          </cell>
          <cell r="C9938" t="str">
            <v>02.12.24.099</v>
          </cell>
        </row>
        <row r="9939">
          <cell r="B9939" t="str">
            <v>SCS0003116</v>
          </cell>
          <cell r="C9939" t="str">
            <v>02.12.24.101</v>
          </cell>
        </row>
        <row r="9940">
          <cell r="B9940" t="str">
            <v>SCS0003117</v>
          </cell>
          <cell r="C9940" t="str">
            <v>02.12.24.113</v>
          </cell>
        </row>
        <row r="9941">
          <cell r="B9941" t="str">
            <v>SCS0003118</v>
          </cell>
          <cell r="C9941" t="str">
            <v>02.12.24.114</v>
          </cell>
        </row>
        <row r="9942">
          <cell r="B9942" t="str">
            <v>SCS0003050</v>
          </cell>
          <cell r="C9942" t="str">
            <v>02.12.24.115</v>
          </cell>
        </row>
        <row r="9943">
          <cell r="B9943" t="str">
            <v>SCS0003051</v>
          </cell>
          <cell r="C9943" t="str">
            <v>02.12.24.116</v>
          </cell>
        </row>
        <row r="9944">
          <cell r="B9944" t="str">
            <v>SCS0003034</v>
          </cell>
          <cell r="C9944" t="str">
            <v>02.12.24.145</v>
          </cell>
        </row>
        <row r="9945">
          <cell r="B9945" t="str">
            <v>SCS0003035</v>
          </cell>
          <cell r="C9945" t="str">
            <v>02.12.24.146</v>
          </cell>
        </row>
        <row r="9946">
          <cell r="B9946" t="str">
            <v>SCS0003105</v>
          </cell>
          <cell r="C9946" t="str">
            <v>02.12.24.147</v>
          </cell>
        </row>
        <row r="9947">
          <cell r="B9947" t="str">
            <v>SCS0003106</v>
          </cell>
          <cell r="C9947" t="str">
            <v>02.12.24.148</v>
          </cell>
        </row>
        <row r="9948">
          <cell r="B9948" t="str">
            <v>SCS0000984</v>
          </cell>
          <cell r="C9948" t="str">
            <v>01.02.09.056</v>
          </cell>
        </row>
        <row r="9949">
          <cell r="B9949" t="str">
            <v>SCS0000985</v>
          </cell>
          <cell r="C9949" t="str">
            <v>01.02.09.057</v>
          </cell>
        </row>
        <row r="9950">
          <cell r="B9950" t="str">
            <v>SCS0001401</v>
          </cell>
          <cell r="C9950" t="str">
            <v>01.02.09.058</v>
          </cell>
        </row>
        <row r="9951">
          <cell r="B9951" t="str">
            <v>SCS0001400</v>
          </cell>
          <cell r="C9951" t="str">
            <v>01.02.09.059</v>
          </cell>
        </row>
        <row r="9952">
          <cell r="B9952" t="str">
            <v>SCS0003496</v>
          </cell>
          <cell r="C9952" t="str">
            <v>01.02.09.060</v>
          </cell>
        </row>
        <row r="9953">
          <cell r="B9953" t="str">
            <v>SCS0003497</v>
          </cell>
          <cell r="C9953" t="str">
            <v>01.02.09.061</v>
          </cell>
        </row>
        <row r="9954">
          <cell r="B9954" t="str">
            <v>SCS0003482</v>
          </cell>
          <cell r="C9954" t="str">
            <v>01.06.09.006</v>
          </cell>
        </row>
        <row r="9955">
          <cell r="B9955" t="str">
            <v>SCS0001087</v>
          </cell>
          <cell r="C9955" t="str">
            <v>02.12.16.042</v>
          </cell>
        </row>
        <row r="9956">
          <cell r="B9956" t="str">
            <v>REM0001920</v>
          </cell>
          <cell r="C9956" t="str">
            <v>02.01.10.636</v>
          </cell>
        </row>
        <row r="9957">
          <cell r="B9957" t="str">
            <v>REM0001926</v>
          </cell>
          <cell r="C9957" t="str">
            <v>02.01.10.637</v>
          </cell>
        </row>
        <row r="9958">
          <cell r="B9958" t="str">
            <v>REM0001845</v>
          </cell>
          <cell r="C9958" t="str">
            <v>02.01.04.676</v>
          </cell>
        </row>
        <row r="9959">
          <cell r="B9959" t="str">
            <v>REM0001849</v>
          </cell>
          <cell r="C9959" t="str">
            <v>02.01.04.675</v>
          </cell>
        </row>
        <row r="9960">
          <cell r="B9960" t="str">
            <v>REM0001846</v>
          </cell>
          <cell r="C9960" t="str">
            <v>02.01.04.674</v>
          </cell>
        </row>
        <row r="9961">
          <cell r="B9961" t="str">
            <v>REM0001848</v>
          </cell>
          <cell r="C9961" t="str">
            <v>02.01.04.704</v>
          </cell>
        </row>
        <row r="9962">
          <cell r="B9962" t="str">
            <v>REM0001847</v>
          </cell>
          <cell r="C9962" t="str">
            <v>02.01.04.703</v>
          </cell>
        </row>
        <row r="9963">
          <cell r="B9963" t="str">
            <v>REM0001950</v>
          </cell>
          <cell r="C9963" t="str">
            <v>02.01.04.670</v>
          </cell>
        </row>
        <row r="9964">
          <cell r="B9964" t="str">
            <v>REM0001951</v>
          </cell>
          <cell r="C9964" t="str">
            <v>02.01.04.671</v>
          </cell>
        </row>
        <row r="9965">
          <cell r="B9965" t="str">
            <v>REM0000422</v>
          </cell>
          <cell r="C9965" t="str">
            <v>02.01.04.673</v>
          </cell>
        </row>
        <row r="9966">
          <cell r="B9966" t="str">
            <v>RSM0000079</v>
          </cell>
          <cell r="C9966" t="str">
            <v>02.01.04.679</v>
          </cell>
        </row>
        <row r="9967">
          <cell r="B9967" t="str">
            <v>RSM0000227</v>
          </cell>
          <cell r="C9967" t="str">
            <v>02.01.04.287</v>
          </cell>
        </row>
        <row r="9968">
          <cell r="B9968" t="str">
            <v>REM0001086</v>
          </cell>
          <cell r="C9968" t="str">
            <v>02.01.04.730</v>
          </cell>
        </row>
        <row r="9969">
          <cell r="B9969" t="str">
            <v>REM0001087</v>
          </cell>
          <cell r="C9969" t="str">
            <v>02.01.04.731</v>
          </cell>
        </row>
        <row r="9970">
          <cell r="B9970" t="str">
            <v>REM0001088</v>
          </cell>
          <cell r="C9970" t="str">
            <v>02.01.04.732</v>
          </cell>
        </row>
        <row r="9971">
          <cell r="B9971" t="str">
            <v>REM0001089</v>
          </cell>
          <cell r="C9971" t="str">
            <v>02.01.04.733</v>
          </cell>
        </row>
        <row r="9972">
          <cell r="B9972" t="str">
            <v>REM0001091</v>
          </cell>
          <cell r="C9972" t="str">
            <v>02.01.04.696</v>
          </cell>
        </row>
        <row r="9973">
          <cell r="B9973" t="str">
            <v>REM0001092</v>
          </cell>
          <cell r="C9973" t="str">
            <v>02.01.04.697</v>
          </cell>
        </row>
        <row r="9974">
          <cell r="B9974" t="str">
            <v>REM0001093</v>
          </cell>
          <cell r="C9974" t="str">
            <v>02.01.04.698</v>
          </cell>
        </row>
        <row r="9975">
          <cell r="B9975" t="str">
            <v>REM0001094</v>
          </cell>
          <cell r="C9975" t="str">
            <v>02.01.04.699</v>
          </cell>
        </row>
        <row r="9976">
          <cell r="B9976" t="str">
            <v>REM0001753</v>
          </cell>
          <cell r="C9976" t="str">
            <v>02.01.04.700</v>
          </cell>
        </row>
        <row r="9977">
          <cell r="B9977" t="str">
            <v>RSM0000084</v>
          </cell>
          <cell r="C9977" t="str">
            <v>02.01.04.701</v>
          </cell>
        </row>
        <row r="9978">
          <cell r="B9978" t="str">
            <v>RSM0000077</v>
          </cell>
          <cell r="C9978" t="str">
            <v>02.01.10.455</v>
          </cell>
        </row>
        <row r="9979">
          <cell r="B9979" t="str">
            <v>REM0001861</v>
          </cell>
          <cell r="C9979" t="str">
            <v>02.01.10.697</v>
          </cell>
        </row>
        <row r="9980">
          <cell r="B9980" t="str">
            <v>REM0000972</v>
          </cell>
        </row>
        <row r="9981">
          <cell r="B9981" t="str">
            <v>DCL0000270</v>
          </cell>
        </row>
        <row r="9982">
          <cell r="B9982" t="str">
            <v>RSM0000060</v>
          </cell>
        </row>
        <row r="9983">
          <cell r="B9983" t="str">
            <v>REM0000019</v>
          </cell>
          <cell r="C9983" t="str">
            <v>02.01.10.666</v>
          </cell>
        </row>
        <row r="9984">
          <cell r="B9984" t="str">
            <v>REM0000048</v>
          </cell>
          <cell r="C9984" t="str">
            <v>02.01.10.667</v>
          </cell>
        </row>
        <row r="9985">
          <cell r="B9985" t="str">
            <v>REM0000782</v>
          </cell>
          <cell r="C9985" t="str">
            <v>02.01.10.669</v>
          </cell>
        </row>
        <row r="9986">
          <cell r="B9986" t="str">
            <v>REM0000811</v>
          </cell>
          <cell r="C9986" t="str">
            <v>02.01.10.670</v>
          </cell>
        </row>
        <row r="9987">
          <cell r="B9987" t="str">
            <v>REM0000788</v>
          </cell>
          <cell r="C9987" t="str">
            <v>02.01.10.671</v>
          </cell>
        </row>
        <row r="9988">
          <cell r="B9988" t="str">
            <v>REM0000815</v>
          </cell>
          <cell r="C9988" t="str">
            <v>02.01.10.672</v>
          </cell>
        </row>
        <row r="9989">
          <cell r="B9989" t="str">
            <v>REM0000785</v>
          </cell>
          <cell r="C9989" t="str">
            <v>02.01.10.677</v>
          </cell>
        </row>
        <row r="9990">
          <cell r="B9990" t="str">
            <v>REM0000808</v>
          </cell>
          <cell r="C9990" t="str">
            <v>02.01.10.678</v>
          </cell>
        </row>
        <row r="9991">
          <cell r="B9991" t="str">
            <v>REM0000787</v>
          </cell>
          <cell r="C9991" t="str">
            <v>02.01.10.673</v>
          </cell>
        </row>
        <row r="9992">
          <cell r="B9992" t="str">
            <v>REM0000814</v>
          </cell>
          <cell r="C9992" t="str">
            <v>02.01.10.674</v>
          </cell>
        </row>
        <row r="9993">
          <cell r="B9993" t="str">
            <v>REM0000779</v>
          </cell>
          <cell r="C9993" t="str">
            <v>02.01.10.675</v>
          </cell>
        </row>
        <row r="9994">
          <cell r="B9994" t="str">
            <v>REM0000810</v>
          </cell>
          <cell r="C9994" t="str">
            <v>02.01.10.676</v>
          </cell>
        </row>
        <row r="9995">
          <cell r="B9995" t="str">
            <v>REM0001923</v>
          </cell>
          <cell r="C9995" t="str">
            <v>02.01.04.685</v>
          </cell>
        </row>
        <row r="9996">
          <cell r="B9996" t="str">
            <v>REM0001929</v>
          </cell>
          <cell r="C9996" t="str">
            <v>02.01.04.686</v>
          </cell>
        </row>
        <row r="9997">
          <cell r="B9997" t="str">
            <v>REM0001924</v>
          </cell>
          <cell r="C9997" t="str">
            <v>02.01.04.677</v>
          </cell>
        </row>
        <row r="9998">
          <cell r="B9998" t="str">
            <v>REM0001930</v>
          </cell>
          <cell r="C9998" t="str">
            <v>02.01.04.678</v>
          </cell>
        </row>
        <row r="9999">
          <cell r="B9999" t="str">
            <v>RIM0000088</v>
          </cell>
          <cell r="C9999" t="str">
            <v>02.01.04.406</v>
          </cell>
        </row>
        <row r="10000">
          <cell r="B10000" t="str">
            <v>RIM0000089</v>
          </cell>
          <cell r="C10000" t="str">
            <v>02.01.04.407</v>
          </cell>
        </row>
        <row r="10001">
          <cell r="B10001" t="str">
            <v>REM0000992</v>
          </cell>
          <cell r="C10001" t="str">
            <v>02.01.04.668</v>
          </cell>
        </row>
        <row r="10002">
          <cell r="B10002" t="str">
            <v>REM0001006</v>
          </cell>
          <cell r="C10002" t="str">
            <v>02.01.04.669</v>
          </cell>
        </row>
        <row r="10003">
          <cell r="B10003" t="str">
            <v>REM0000988</v>
          </cell>
          <cell r="C10003" t="str">
            <v>02.01.04.687</v>
          </cell>
        </row>
        <row r="10004">
          <cell r="B10004" t="str">
            <v>REM0000989</v>
          </cell>
          <cell r="C10004" t="str">
            <v>02.01.04.482</v>
          </cell>
        </row>
        <row r="10005">
          <cell r="B10005" t="str">
            <v>REM0000994</v>
          </cell>
          <cell r="C10005" t="str">
            <v>02.01.04.684</v>
          </cell>
        </row>
        <row r="10006">
          <cell r="B10006" t="str">
            <v>REM0000473</v>
          </cell>
          <cell r="C10006" t="str">
            <v>02.01.04.691</v>
          </cell>
        </row>
        <row r="10007">
          <cell r="B10007" t="str">
            <v>REM0000474</v>
          </cell>
          <cell r="C10007" t="str">
            <v>02.01.04.688</v>
          </cell>
        </row>
        <row r="10008">
          <cell r="B10008" t="str">
            <v>REM0000492</v>
          </cell>
          <cell r="C10008" t="str">
            <v>02.01.04.694</v>
          </cell>
        </row>
        <row r="10009">
          <cell r="B10009" t="str">
            <v>REM0000475</v>
          </cell>
          <cell r="C10009" t="str">
            <v>02.01.04.689</v>
          </cell>
        </row>
        <row r="10010">
          <cell r="B10010" t="str">
            <v>REM0000493</v>
          </cell>
          <cell r="C10010" t="str">
            <v>02.01.04.695</v>
          </cell>
        </row>
        <row r="10011">
          <cell r="B10011" t="str">
            <v>REM0000472</v>
          </cell>
          <cell r="C10011" t="str">
            <v>02.01.04.690</v>
          </cell>
        </row>
        <row r="10012">
          <cell r="B10012" t="str">
            <v>REM0000489</v>
          </cell>
          <cell r="C10012" t="str">
            <v>02.01.04.692</v>
          </cell>
        </row>
        <row r="10013">
          <cell r="B10013" t="str">
            <v>REM0000490</v>
          </cell>
          <cell r="C10013" t="str">
            <v>02.01.04.693</v>
          </cell>
        </row>
        <row r="10014">
          <cell r="B10014" t="str">
            <v>REM0000470</v>
          </cell>
          <cell r="C10014" t="str">
            <v>02.01.04.705</v>
          </cell>
        </row>
        <row r="10015">
          <cell r="B10015" t="str">
            <v>RSM0000082</v>
          </cell>
          <cell r="C10015" t="str">
            <v>02.01.04.706</v>
          </cell>
        </row>
        <row r="10016">
          <cell r="B10016" t="str">
            <v>REM0000476</v>
          </cell>
          <cell r="C10016" t="str">
            <v>02.01.04.707</v>
          </cell>
        </row>
        <row r="10017">
          <cell r="B10017" t="str">
            <v>REM0001901</v>
          </cell>
          <cell r="C10017" t="str">
            <v>02.01.04.716</v>
          </cell>
        </row>
        <row r="10018">
          <cell r="B10018" t="str">
            <v>REM0001908</v>
          </cell>
          <cell r="C10018" t="str">
            <v>02.01.04.717</v>
          </cell>
        </row>
        <row r="10019">
          <cell r="B10019" t="str">
            <v>REM0001775</v>
          </cell>
          <cell r="C10019" t="str">
            <v>02.01.04.719</v>
          </cell>
        </row>
        <row r="10020">
          <cell r="B10020" t="str">
            <v>REM0000975</v>
          </cell>
          <cell r="C10020" t="str">
            <v>02.01.03.201</v>
          </cell>
        </row>
        <row r="10021">
          <cell r="B10021" t="str">
            <v>REM0001183</v>
          </cell>
          <cell r="C10021" t="str">
            <v>02.01.10.401</v>
          </cell>
        </row>
        <row r="10022">
          <cell r="B10022" t="str">
            <v>REM0001180</v>
          </cell>
          <cell r="C10022" t="str">
            <v>02.01.10.402</v>
          </cell>
        </row>
        <row r="10023">
          <cell r="B10023" t="str">
            <v>RSM0000030</v>
          </cell>
          <cell r="C10023" t="str">
            <v>02.01.10.681</v>
          </cell>
        </row>
        <row r="10024">
          <cell r="B10024" t="str">
            <v>REM0000789</v>
          </cell>
          <cell r="C10024" t="str">
            <v>02.01.10.683</v>
          </cell>
        </row>
        <row r="10025">
          <cell r="B10025" t="str">
            <v>REM0000816</v>
          </cell>
          <cell r="C10025" t="str">
            <v>02.01.10.684</v>
          </cell>
        </row>
        <row r="10026">
          <cell r="B10026" t="str">
            <v>REM0000093</v>
          </cell>
          <cell r="C10026" t="str">
            <v>02.01.10.691</v>
          </cell>
        </row>
        <row r="10027">
          <cell r="B10027" t="str">
            <v>REM0000121</v>
          </cell>
          <cell r="C10027" t="str">
            <v>02.01.10.692</v>
          </cell>
        </row>
        <row r="10028">
          <cell r="B10028" t="str">
            <v>REM0000147</v>
          </cell>
          <cell r="C10028" t="str">
            <v>02.01.10.661</v>
          </cell>
        </row>
        <row r="10029">
          <cell r="B10029" t="str">
            <v>REM0000179</v>
          </cell>
          <cell r="C10029" t="str">
            <v>02.01.10.662</v>
          </cell>
        </row>
        <row r="10030">
          <cell r="B10030" t="str">
            <v>REM0000791</v>
          </cell>
          <cell r="C10030" t="str">
            <v>02.01.05.256</v>
          </cell>
        </row>
        <row r="10031">
          <cell r="B10031" t="str">
            <v>RSM0000126</v>
          </cell>
          <cell r="C10031" t="str">
            <v>01.01.01.337</v>
          </cell>
        </row>
        <row r="10032">
          <cell r="B10032" t="str">
            <v>RIM0000081</v>
          </cell>
          <cell r="C10032" t="str">
            <v>01.01.01.413</v>
          </cell>
        </row>
        <row r="10033">
          <cell r="B10033" t="str">
            <v>REM0001341</v>
          </cell>
        </row>
        <row r="10034">
          <cell r="B10034" t="str">
            <v>REM0001342</v>
          </cell>
        </row>
        <row r="10035">
          <cell r="B10035" t="str">
            <v>REM0001343</v>
          </cell>
        </row>
        <row r="10036">
          <cell r="B10036" t="str">
            <v>REM0001344</v>
          </cell>
        </row>
        <row r="10037">
          <cell r="B10037" t="str">
            <v>REM0001345</v>
          </cell>
        </row>
        <row r="10038">
          <cell r="B10038" t="str">
            <v>REM0001346</v>
          </cell>
        </row>
        <row r="10039">
          <cell r="B10039" t="str">
            <v>REM0001347</v>
          </cell>
        </row>
        <row r="10040">
          <cell r="B10040" t="str">
            <v>REM0001349</v>
          </cell>
        </row>
        <row r="10041">
          <cell r="B10041" t="str">
            <v>REM0001351</v>
          </cell>
        </row>
        <row r="10042">
          <cell r="B10042" t="str">
            <v>REM0001352</v>
          </cell>
        </row>
        <row r="10043">
          <cell r="B10043" t="str">
            <v>REM0001354</v>
          </cell>
        </row>
        <row r="10044">
          <cell r="B10044" t="str">
            <v>REM0001355</v>
          </cell>
        </row>
        <row r="10045">
          <cell r="B10045" t="str">
            <v>REM0001356</v>
          </cell>
        </row>
        <row r="10046">
          <cell r="B10046" t="str">
            <v>REM0001359</v>
          </cell>
        </row>
        <row r="10047">
          <cell r="B10047" t="str">
            <v>REM0001360</v>
          </cell>
        </row>
        <row r="10048">
          <cell r="B10048" t="str">
            <v>REM0001361</v>
          </cell>
        </row>
        <row r="10049">
          <cell r="B10049" t="str">
            <v>REM0001362</v>
          </cell>
        </row>
        <row r="10050">
          <cell r="B10050" t="str">
            <v>REM0001363</v>
          </cell>
        </row>
        <row r="10051">
          <cell r="B10051" t="str">
            <v>REM0001364</v>
          </cell>
        </row>
        <row r="10052">
          <cell r="B10052" t="str">
            <v>REM0001365</v>
          </cell>
        </row>
        <row r="10053">
          <cell r="B10053" t="str">
            <v>REM0001367</v>
          </cell>
        </row>
        <row r="10054">
          <cell r="B10054" t="str">
            <v>REM0001369</v>
          </cell>
        </row>
        <row r="10055">
          <cell r="B10055" t="str">
            <v>REM0001370</v>
          </cell>
        </row>
        <row r="10056">
          <cell r="B10056" t="str">
            <v>REM0001372</v>
          </cell>
        </row>
        <row r="10057">
          <cell r="B10057" t="str">
            <v>REM0001373</v>
          </cell>
        </row>
        <row r="10058">
          <cell r="B10058" t="str">
            <v>REM0001374</v>
          </cell>
        </row>
        <row r="10059">
          <cell r="B10059" t="str">
            <v>TFT0000003</v>
          </cell>
          <cell r="C10059" t="str">
            <v>02.12.19.047</v>
          </cell>
        </row>
        <row r="10060">
          <cell r="B10060" t="str">
            <v>REM0001103</v>
          </cell>
          <cell r="C10060" t="str">
            <v>02.01.04.332</v>
          </cell>
        </row>
        <row r="10061">
          <cell r="B10061" t="str">
            <v>REM0001119</v>
          </cell>
          <cell r="C10061" t="str">
            <v>02.01.04.331</v>
          </cell>
        </row>
        <row r="10062">
          <cell r="B10062" t="str">
            <v>REM0001139</v>
          </cell>
          <cell r="C10062" t="str">
            <v>02.01.04.441</v>
          </cell>
        </row>
        <row r="10063">
          <cell r="B10063" t="str">
            <v>REM0001161</v>
          </cell>
          <cell r="C10063" t="str">
            <v>02.01.04.442</v>
          </cell>
        </row>
        <row r="10064">
          <cell r="B10064" t="str">
            <v>SHT0002290</v>
          </cell>
        </row>
        <row r="10065">
          <cell r="B10065" t="str">
            <v>BFA0000280</v>
          </cell>
          <cell r="C10065" t="str">
            <v>02.01.07.315</v>
          </cell>
        </row>
        <row r="10066">
          <cell r="B10066" t="str">
            <v>SCS0004707</v>
          </cell>
          <cell r="C10066" t="str">
            <v>02.02.28.056</v>
          </cell>
        </row>
        <row r="10067">
          <cell r="B10067" t="str">
            <v>SCS0004725</v>
          </cell>
          <cell r="C10067" t="str">
            <v>02.02.28.045</v>
          </cell>
        </row>
        <row r="10068">
          <cell r="B10068" t="str">
            <v>SCS0005557</v>
          </cell>
          <cell r="C10068" t="str">
            <v>01.02.15.004</v>
          </cell>
        </row>
        <row r="10069">
          <cell r="B10069" t="str">
            <v>SCS0005558</v>
          </cell>
          <cell r="C10069" t="str">
            <v>01.02.15.005</v>
          </cell>
        </row>
        <row r="10070">
          <cell r="B10070" t="str">
            <v>SCS0005559</v>
          </cell>
          <cell r="C10070" t="str">
            <v>01.02.15.006</v>
          </cell>
        </row>
        <row r="10071">
          <cell r="B10071" t="str">
            <v>SCS0005560</v>
          </cell>
          <cell r="C10071" t="str">
            <v>01.02.15.007</v>
          </cell>
        </row>
        <row r="10072">
          <cell r="B10072" t="str">
            <v>SCS0005561</v>
          </cell>
          <cell r="C10072" t="str">
            <v>01.02.15.008</v>
          </cell>
        </row>
        <row r="10073">
          <cell r="B10073" t="str">
            <v>REM0000339</v>
          </cell>
          <cell r="C10073" t="str">
            <v>01.03.02.084</v>
          </cell>
        </row>
        <row r="10074">
          <cell r="B10074" t="str">
            <v>REM0000341</v>
          </cell>
          <cell r="C10074" t="str">
            <v>01.03.02.085</v>
          </cell>
        </row>
        <row r="10075">
          <cell r="B10075" t="str">
            <v>BAS0000019</v>
          </cell>
          <cell r="C10075" t="str">
            <v>02.03.29.066</v>
          </cell>
        </row>
        <row r="10076">
          <cell r="B10076" t="str">
            <v>SHT0002292</v>
          </cell>
          <cell r="C10076" t="str">
            <v>01.03.13.001</v>
          </cell>
        </row>
        <row r="10077">
          <cell r="B10077" t="str">
            <v>REM0001611</v>
          </cell>
          <cell r="C10077" t="str">
            <v>01.03.02.090</v>
          </cell>
        </row>
        <row r="10078">
          <cell r="B10078" t="str">
            <v>RIM0000030</v>
          </cell>
          <cell r="C10078" t="str">
            <v>01.01.01.401</v>
          </cell>
        </row>
        <row r="10079">
          <cell r="B10079" t="str">
            <v>RIM0000028</v>
          </cell>
          <cell r="C10079" t="str">
            <v>01.01.03.150</v>
          </cell>
        </row>
        <row r="10080">
          <cell r="B10080" t="str">
            <v>SCS0006400</v>
          </cell>
        </row>
        <row r="10081">
          <cell r="B10081" t="str">
            <v>SCS0006401</v>
          </cell>
        </row>
        <row r="10082">
          <cell r="B10082" t="str">
            <v>SCS0006392</v>
          </cell>
        </row>
        <row r="10083">
          <cell r="B10083" t="str">
            <v>SCS0006393</v>
          </cell>
        </row>
        <row r="10084">
          <cell r="B10084" t="str">
            <v>SCS0006394</v>
          </cell>
        </row>
        <row r="10085">
          <cell r="B10085" t="str">
            <v>SCS0006395</v>
          </cell>
        </row>
        <row r="10086">
          <cell r="B10086" t="str">
            <v>SCS0006396</v>
          </cell>
        </row>
        <row r="10087">
          <cell r="B10087" t="str">
            <v>SCS0006397</v>
          </cell>
        </row>
        <row r="10088">
          <cell r="B10088" t="str">
            <v>SCS0006398</v>
          </cell>
        </row>
        <row r="10089">
          <cell r="B10089" t="str">
            <v>SCS0006399</v>
          </cell>
        </row>
        <row r="10090">
          <cell r="B10090" t="str">
            <v>SCS0006402</v>
          </cell>
        </row>
        <row r="10091">
          <cell r="B10091" t="str">
            <v>TMA0000502</v>
          </cell>
          <cell r="C10091" t="str">
            <v>02.01.06.372</v>
          </cell>
        </row>
        <row r="10092">
          <cell r="B10092" t="str">
            <v>REM0000793</v>
          </cell>
          <cell r="C10092" t="str">
            <v>02.01.08.078</v>
          </cell>
        </row>
        <row r="10093">
          <cell r="B10093" t="str">
            <v>REM0000795</v>
          </cell>
          <cell r="C10093" t="str">
            <v>01.08.10.005</v>
          </cell>
        </row>
        <row r="10094">
          <cell r="B10094" t="str">
            <v>REM0000820</v>
          </cell>
          <cell r="C10094" t="str">
            <v>01.08.10.006</v>
          </cell>
        </row>
        <row r="10095">
          <cell r="B10095" t="str">
            <v>REM0000799</v>
          </cell>
          <cell r="C10095" t="str">
            <v>01.08.10.015</v>
          </cell>
        </row>
        <row r="10096">
          <cell r="B10096" t="str">
            <v>REM0000826</v>
          </cell>
          <cell r="C10096" t="str">
            <v>01.08.10.016</v>
          </cell>
        </row>
        <row r="10097">
          <cell r="B10097" t="str">
            <v>RSM0000172</v>
          </cell>
          <cell r="C10097" t="str">
            <v>01.01.01.486</v>
          </cell>
        </row>
        <row r="10098">
          <cell r="B10098" t="str">
            <v>TMP5001010</v>
          </cell>
          <cell r="C10098" t="str">
            <v>02.16.01.087</v>
          </cell>
        </row>
        <row r="10099">
          <cell r="B10099" t="str">
            <v>TMP5001011</v>
          </cell>
          <cell r="C10099" t="str">
            <v>02.16.01.088</v>
          </cell>
        </row>
        <row r="10100">
          <cell r="B10100" t="str">
            <v>TMP5001012</v>
          </cell>
          <cell r="C10100" t="str">
            <v>02.16.01.041</v>
          </cell>
        </row>
        <row r="10101">
          <cell r="B10101" t="str">
            <v>TMP5003035</v>
          </cell>
          <cell r="C10101" t="str">
            <v>02.16.01.005</v>
          </cell>
        </row>
        <row r="10102">
          <cell r="B10102" t="str">
            <v>TMP5003042</v>
          </cell>
          <cell r="C10102" t="str">
            <v>02.16.01.081</v>
          </cell>
        </row>
        <row r="10103">
          <cell r="B10103" t="str">
            <v>TMP5003043</v>
          </cell>
          <cell r="C10103" t="str">
            <v>02.16.01.079</v>
          </cell>
        </row>
        <row r="10104">
          <cell r="B10104" t="str">
            <v>TMP5003044</v>
          </cell>
          <cell r="C10104" t="str">
            <v>02.16.01.078</v>
          </cell>
        </row>
        <row r="10105">
          <cell r="B10105" t="str">
            <v>TMP5003066</v>
          </cell>
          <cell r="C10105" t="str">
            <v>02.16.01.084</v>
          </cell>
        </row>
        <row r="10106">
          <cell r="B10106" t="str">
            <v>TMP5003071</v>
          </cell>
          <cell r="C10106" t="str">
            <v>02.16.01.077</v>
          </cell>
        </row>
        <row r="10107">
          <cell r="B10107" t="str">
            <v>TMP5003072</v>
          </cell>
          <cell r="C10107" t="str">
            <v>02.16.01.075</v>
          </cell>
        </row>
        <row r="10108">
          <cell r="B10108" t="str">
            <v>TMP5003073</v>
          </cell>
          <cell r="C10108" t="str">
            <v>02.16.01.076</v>
          </cell>
        </row>
        <row r="10109">
          <cell r="B10109" t="str">
            <v>TMP5003074</v>
          </cell>
          <cell r="C10109" t="str">
            <v>02.16.01.073</v>
          </cell>
        </row>
        <row r="10110">
          <cell r="B10110" t="str">
            <v>TMP5003075</v>
          </cell>
          <cell r="C10110" t="str">
            <v>02.16.01.072</v>
          </cell>
        </row>
        <row r="10111">
          <cell r="B10111" t="str">
            <v>TMP5003076</v>
          </cell>
          <cell r="C10111" t="str">
            <v>02.16.01.074</v>
          </cell>
        </row>
        <row r="10112">
          <cell r="B10112" t="str">
            <v>TMP5003078</v>
          </cell>
          <cell r="C10112" t="str">
            <v>02.16.01.042</v>
          </cell>
        </row>
        <row r="10113">
          <cell r="B10113" t="str">
            <v>TMP5003083</v>
          </cell>
          <cell r="C10113" t="str">
            <v>02.16.01.062</v>
          </cell>
        </row>
        <row r="10114">
          <cell r="B10114" t="str">
            <v>TMP5003085</v>
          </cell>
          <cell r="C10114" t="str">
            <v>02.16.01.090</v>
          </cell>
        </row>
        <row r="10115">
          <cell r="B10115" t="str">
            <v>TMP5003086</v>
          </cell>
          <cell r="C10115" t="str">
            <v>02.16.01.091</v>
          </cell>
        </row>
        <row r="10116">
          <cell r="B10116" t="str">
            <v>TMP5003087</v>
          </cell>
          <cell r="C10116" t="str">
            <v>02.16.01.093</v>
          </cell>
        </row>
        <row r="10117">
          <cell r="B10117" t="str">
            <v>TMP5003089</v>
          </cell>
          <cell r="C10117" t="str">
            <v>02.16.01.095</v>
          </cell>
        </row>
        <row r="10118">
          <cell r="B10118" t="str">
            <v>TMP5003090</v>
          </cell>
          <cell r="C10118" t="str">
            <v>暂无</v>
          </cell>
        </row>
        <row r="10119">
          <cell r="B10119" t="str">
            <v>TMP5003091</v>
          </cell>
          <cell r="C10119" t="str">
            <v>暂无</v>
          </cell>
        </row>
        <row r="10120">
          <cell r="B10120" t="str">
            <v>TMP5004013</v>
          </cell>
          <cell r="C10120" t="str">
            <v>02.16.01.089</v>
          </cell>
        </row>
        <row r="10121">
          <cell r="B10121" t="str">
            <v>TMP5004014</v>
          </cell>
          <cell r="C10121" t="str">
            <v>02.16.01.002</v>
          </cell>
        </row>
        <row r="10122">
          <cell r="B10122" t="str">
            <v>TMP5004014</v>
          </cell>
          <cell r="C10122" t="str">
            <v>02.16.01.092</v>
          </cell>
        </row>
        <row r="10123">
          <cell r="B10123" t="str">
            <v>TMP5004015</v>
          </cell>
          <cell r="C10123" t="str">
            <v>02.16.01.097</v>
          </cell>
        </row>
        <row r="10124">
          <cell r="B10124" t="str">
            <v>TMP5005004</v>
          </cell>
          <cell r="C10124" t="str">
            <v>02.16.01.001</v>
          </cell>
        </row>
        <row r="10125">
          <cell r="B10125" t="str">
            <v>TMP5005008</v>
          </cell>
          <cell r="C10125" t="str">
            <v>02.16.01.096</v>
          </cell>
        </row>
        <row r="10126">
          <cell r="B10126" t="str">
            <v>TMP5004011</v>
          </cell>
          <cell r="C10126" t="str">
            <v>02.16.01.082</v>
          </cell>
        </row>
        <row r="10127">
          <cell r="B10127" t="str">
            <v>TMP5003051</v>
          </cell>
          <cell r="C10127" t="str">
            <v>02.16.01.083</v>
          </cell>
        </row>
        <row r="10128">
          <cell r="B10128" t="str">
            <v>TMP5001008</v>
          </cell>
          <cell r="C10128" t="str">
            <v>02.16.01.040</v>
          </cell>
        </row>
        <row r="10129">
          <cell r="B10129" t="str">
            <v>TMP5001006</v>
          </cell>
          <cell r="C10129" t="str">
            <v>02.16.01.085</v>
          </cell>
        </row>
        <row r="10130">
          <cell r="B10130" t="str">
            <v>SCS0005184</v>
          </cell>
          <cell r="C10130" t="str">
            <v>02.12.03.284</v>
          </cell>
        </row>
        <row r="10131">
          <cell r="B10131" t="str">
            <v>BAS0000052</v>
          </cell>
          <cell r="C10131" t="str">
            <v>02.12.26.001</v>
          </cell>
        </row>
        <row r="10132">
          <cell r="B10132" t="str">
            <v>SCS0005174</v>
          </cell>
          <cell r="C10132" t="str">
            <v>02.12.26.010A</v>
          </cell>
        </row>
        <row r="10133">
          <cell r="B10133" t="str">
            <v>SCS0005177</v>
          </cell>
          <cell r="C10133" t="str">
            <v>02.12.03.285</v>
          </cell>
        </row>
        <row r="10134">
          <cell r="B10134" t="str">
            <v>SCS0005169</v>
          </cell>
          <cell r="C10134" t="str">
            <v>02.12.03.286</v>
          </cell>
        </row>
        <row r="10135">
          <cell r="B10135" t="str">
            <v>SCS0005190</v>
          </cell>
          <cell r="C10135" t="str">
            <v>01.04.21.005</v>
          </cell>
        </row>
        <row r="10136">
          <cell r="B10136" t="str">
            <v>SCS0005185</v>
          </cell>
          <cell r="C10136" t="str">
            <v>02.12.03.289</v>
          </cell>
        </row>
        <row r="10137">
          <cell r="B10137" t="str">
            <v>SCS0005180</v>
          </cell>
          <cell r="C10137" t="str">
            <v>02.12.03.288</v>
          </cell>
        </row>
        <row r="10138">
          <cell r="B10138" t="str">
            <v>SCS0005188</v>
          </cell>
          <cell r="C10138" t="str">
            <v>01.04.21.006</v>
          </cell>
        </row>
        <row r="10139">
          <cell r="B10139" t="str">
            <v>SCS0005181</v>
          </cell>
          <cell r="C10139" t="str">
            <v>02.12.03.290</v>
          </cell>
        </row>
        <row r="10140">
          <cell r="B10140" t="str">
            <v>SCS0005169</v>
          </cell>
          <cell r="C10140" t="str">
            <v>02.12.03.291</v>
          </cell>
        </row>
        <row r="10141">
          <cell r="B10141" t="str">
            <v>REM0001883</v>
          </cell>
          <cell r="C10141" t="str">
            <v>02.03.13.013</v>
          </cell>
        </row>
        <row r="10142">
          <cell r="B10142" t="str">
            <v>SHT0010446</v>
          </cell>
          <cell r="C10142" t="str">
            <v>02.03.51.017</v>
          </cell>
        </row>
        <row r="10143">
          <cell r="B10143" t="str">
            <v>SHT0001894</v>
          </cell>
          <cell r="C10143" t="str">
            <v>02.03.37.016</v>
          </cell>
        </row>
        <row r="10144">
          <cell r="B10144" t="str">
            <v>SHT0001901</v>
          </cell>
          <cell r="C10144" t="str">
            <v>02.03.37.083</v>
          </cell>
        </row>
        <row r="10145">
          <cell r="B10145" t="str">
            <v>SHT0002026</v>
          </cell>
        </row>
        <row r="10146">
          <cell r="B10146" t="str">
            <v>REM0000145</v>
          </cell>
          <cell r="C10146" t="str">
            <v>02.01.10.645</v>
          </cell>
        </row>
        <row r="10147">
          <cell r="B10147" t="str">
            <v>REM0000177</v>
          </cell>
          <cell r="C10147" t="str">
            <v>02.01.10.646</v>
          </cell>
        </row>
        <row r="10148">
          <cell r="B10148" t="str">
            <v>REM0000152</v>
          </cell>
          <cell r="C10148" t="str">
            <v>02.01.10.649</v>
          </cell>
        </row>
        <row r="10149">
          <cell r="B10149" t="str">
            <v>REM0000184</v>
          </cell>
          <cell r="C10149" t="str">
            <v>02.01.10.650</v>
          </cell>
        </row>
        <row r="10150">
          <cell r="B10150" t="str">
            <v>REM0000153</v>
          </cell>
          <cell r="C10150" t="str">
            <v>02.01.10.647</v>
          </cell>
        </row>
        <row r="10151">
          <cell r="B10151" t="str">
            <v>REM0000185</v>
          </cell>
          <cell r="C10151" t="str">
            <v>02.01.10.648</v>
          </cell>
        </row>
        <row r="10152">
          <cell r="B10152" t="str">
            <v>REM0000146</v>
          </cell>
          <cell r="C10152" t="str">
            <v>02.01.10.651</v>
          </cell>
        </row>
        <row r="10153">
          <cell r="B10153" t="str">
            <v>REM0000178</v>
          </cell>
          <cell r="C10153" t="str">
            <v>02.01.10.652</v>
          </cell>
        </row>
        <row r="10154">
          <cell r="B10154" t="str">
            <v>REM0000199</v>
          </cell>
          <cell r="C10154" t="str">
            <v>02.01.10.653</v>
          </cell>
        </row>
        <row r="10155">
          <cell r="B10155" t="str">
            <v>REM0000210</v>
          </cell>
          <cell r="C10155" t="str">
            <v>02.01.10.654</v>
          </cell>
        </row>
        <row r="10156">
          <cell r="B10156" t="str">
            <v>REM0000149</v>
          </cell>
          <cell r="C10156" t="str">
            <v>02.01.10.679</v>
          </cell>
        </row>
        <row r="10157">
          <cell r="B10157" t="str">
            <v>REM0000181</v>
          </cell>
          <cell r="C10157" t="str">
            <v>02.01.10.680</v>
          </cell>
        </row>
        <row r="10158">
          <cell r="B10158" t="str">
            <v>REM0000151</v>
          </cell>
          <cell r="C10158" t="str">
            <v>02.01.10.655</v>
          </cell>
        </row>
        <row r="10159">
          <cell r="B10159" t="str">
            <v>REM0000183</v>
          </cell>
          <cell r="C10159" t="str">
            <v>02.01.10.656</v>
          </cell>
        </row>
        <row r="10160">
          <cell r="B10160" t="str">
            <v>REM0000150</v>
          </cell>
          <cell r="C10160" t="str">
            <v>02.01.10.659</v>
          </cell>
        </row>
        <row r="10161">
          <cell r="B10161" t="str">
            <v>REM0000182</v>
          </cell>
          <cell r="C10161" t="str">
            <v>02.01.10.660</v>
          </cell>
        </row>
        <row r="10162">
          <cell r="B10162" t="str">
            <v>REM0000148</v>
          </cell>
          <cell r="C10162" t="str">
            <v>02.01.10.657</v>
          </cell>
        </row>
        <row r="10163">
          <cell r="B10163" t="str">
            <v>REM0000180</v>
          </cell>
          <cell r="C10163" t="str">
            <v>02.01.10.658</v>
          </cell>
        </row>
        <row r="10164">
          <cell r="B10164" t="str">
            <v>REM0000222</v>
          </cell>
          <cell r="C10164" t="str">
            <v>02.01.10.664</v>
          </cell>
        </row>
        <row r="10165">
          <cell r="B10165" t="str">
            <v>REM0000235</v>
          </cell>
          <cell r="C10165" t="str">
            <v>02.01.10.665</v>
          </cell>
        </row>
        <row r="10166">
          <cell r="B10166" t="str">
            <v>BFA0000228</v>
          </cell>
          <cell r="C10166" t="str">
            <v>02.01.05.258</v>
          </cell>
        </row>
        <row r="10167">
          <cell r="B10167" t="str">
            <v>SHT0001929</v>
          </cell>
        </row>
        <row r="10168">
          <cell r="B10168" t="str">
            <v>SHT0010450</v>
          </cell>
          <cell r="C10168" t="str">
            <v>02.03.51.016</v>
          </cell>
        </row>
        <row r="10169">
          <cell r="B10169" t="str">
            <v>SHT0001769</v>
          </cell>
          <cell r="C10169" t="str">
            <v>02.03.37.081</v>
          </cell>
        </row>
        <row r="10170">
          <cell r="B10170" t="str">
            <v>SHT0010522</v>
          </cell>
          <cell r="C10170" t="str">
            <v>02.03.37.095</v>
          </cell>
        </row>
        <row r="10171">
          <cell r="B10171" t="str">
            <v>SHT0010523</v>
          </cell>
          <cell r="C10171" t="str">
            <v>02.03.37.096</v>
          </cell>
        </row>
        <row r="10172">
          <cell r="C10172" t="str">
            <v>02.03.37.097</v>
          </cell>
        </row>
        <row r="10173">
          <cell r="B10173" t="str">
            <v>BFA0000075</v>
          </cell>
          <cell r="C10173" t="str">
            <v>02.03.37.089</v>
          </cell>
        </row>
        <row r="10174">
          <cell r="B10174" t="str">
            <v>BAS0000056</v>
          </cell>
          <cell r="C10174" t="str">
            <v>02.03.51.009</v>
          </cell>
        </row>
        <row r="10175">
          <cell r="B10175" t="str">
            <v>BAS0000055</v>
          </cell>
          <cell r="C10175" t="str">
            <v>02.03.51.010</v>
          </cell>
        </row>
        <row r="10176">
          <cell r="B10176" t="str">
            <v>SHT0010453</v>
          </cell>
          <cell r="C10176" t="str">
            <v>02.03.49.008</v>
          </cell>
        </row>
        <row r="10177">
          <cell r="B10177" t="str">
            <v>SHT0002310</v>
          </cell>
        </row>
        <row r="10178">
          <cell r="B10178" t="str">
            <v>SHT0010646</v>
          </cell>
        </row>
        <row r="10179">
          <cell r="B10179" t="str">
            <v>SHT0001932</v>
          </cell>
          <cell r="C10179" t="str">
            <v>02.03.51.006</v>
          </cell>
        </row>
        <row r="10180">
          <cell r="B10180" t="str">
            <v>SHT0001047</v>
          </cell>
          <cell r="C10180" t="str">
            <v>02.03.51.001</v>
          </cell>
        </row>
        <row r="10181">
          <cell r="B10181" t="str">
            <v>SHT0001931</v>
          </cell>
          <cell r="C10181" t="str">
            <v>02.03.51.004</v>
          </cell>
        </row>
        <row r="10182">
          <cell r="B10182" t="str">
            <v>BFA0000358</v>
          </cell>
          <cell r="C10182" t="str">
            <v>02.03.51.005</v>
          </cell>
        </row>
        <row r="10183">
          <cell r="B10183" t="str">
            <v>SHT0001941</v>
          </cell>
        </row>
        <row r="10184">
          <cell r="B10184" t="str">
            <v>SHT0001942</v>
          </cell>
          <cell r="C10184" t="str">
            <v>02.03.51.003</v>
          </cell>
        </row>
        <row r="10185">
          <cell r="B10185" t="str">
            <v>TSY0000708</v>
          </cell>
          <cell r="C10185" t="str">
            <v>02.12.01.461A</v>
          </cell>
        </row>
        <row r="10186">
          <cell r="B10186" t="str">
            <v>TSY0000709</v>
          </cell>
          <cell r="C10186" t="str">
            <v>02.12.01.464A</v>
          </cell>
        </row>
        <row r="10187">
          <cell r="B10187" t="str">
            <v>TSY0000710</v>
          </cell>
          <cell r="C10187" t="str">
            <v>02.12.01.462A</v>
          </cell>
        </row>
        <row r="10188">
          <cell r="B10188" t="str">
            <v>TSY0000711</v>
          </cell>
          <cell r="C10188" t="str">
            <v>02.12.01.463A</v>
          </cell>
        </row>
        <row r="10189">
          <cell r="B10189" t="str">
            <v>TSY0000708</v>
          </cell>
          <cell r="C10189" t="str">
            <v>02.12.01.461</v>
          </cell>
        </row>
        <row r="10190">
          <cell r="B10190" t="str">
            <v>TSY0000709</v>
          </cell>
          <cell r="C10190" t="str">
            <v>02.12.01.462</v>
          </cell>
        </row>
        <row r="10191">
          <cell r="B10191" t="str">
            <v>TSY0000710</v>
          </cell>
          <cell r="C10191" t="str">
            <v>02.12.01.463</v>
          </cell>
        </row>
        <row r="10192">
          <cell r="B10192" t="str">
            <v>TSY0000711</v>
          </cell>
          <cell r="C10192" t="str">
            <v>02.12.01.464</v>
          </cell>
        </row>
        <row r="10193">
          <cell r="B10193" t="str">
            <v>TSY0000712</v>
          </cell>
        </row>
        <row r="10194">
          <cell r="B10194" t="str">
            <v>SCS0005332</v>
          </cell>
          <cell r="C10194" t="str">
            <v>01.04.21.007</v>
          </cell>
        </row>
        <row r="10195">
          <cell r="B10195" t="str">
            <v>TST0001720</v>
          </cell>
        </row>
        <row r="10196">
          <cell r="B10196" t="str">
            <v>REM0000693</v>
          </cell>
          <cell r="C10196" t="str">
            <v>01.08.06.009</v>
          </cell>
        </row>
        <row r="10197">
          <cell r="B10197" t="str">
            <v>REM0000693</v>
          </cell>
          <cell r="C10197" t="str">
            <v>02.01.04.621</v>
          </cell>
        </row>
        <row r="10198">
          <cell r="B10198" t="str">
            <v>REM0001258</v>
          </cell>
          <cell r="C10198" t="str">
            <v>01.01.01.372</v>
          </cell>
        </row>
        <row r="10199">
          <cell r="B10199" t="str">
            <v>REM0001293</v>
          </cell>
          <cell r="C10199" t="str">
            <v>01.01.01.373</v>
          </cell>
        </row>
        <row r="10200">
          <cell r="B10200" t="str">
            <v>REM0001293</v>
          </cell>
          <cell r="C10200" t="str">
            <v>01.01.01.449</v>
          </cell>
        </row>
        <row r="10201">
          <cell r="B10201" t="str">
            <v>REM0000191</v>
          </cell>
          <cell r="C10201" t="str">
            <v>01.01.01.426</v>
          </cell>
        </row>
        <row r="10202">
          <cell r="B10202" t="str">
            <v>REM0000202</v>
          </cell>
          <cell r="C10202" t="str">
            <v>01.01.01.427</v>
          </cell>
        </row>
        <row r="10203">
          <cell r="B10203" t="str">
            <v>REM0000213</v>
          </cell>
          <cell r="C10203" t="str">
            <v>01.01.01.446</v>
          </cell>
        </row>
        <row r="10204">
          <cell r="B10204" t="str">
            <v>REM0000226</v>
          </cell>
          <cell r="C10204" t="str">
            <v>01.01.01.447</v>
          </cell>
        </row>
        <row r="10205">
          <cell r="B10205" t="str">
            <v>REM0000129</v>
          </cell>
          <cell r="C10205" t="str">
            <v>01.01.01.452</v>
          </cell>
        </row>
        <row r="10206">
          <cell r="B10206" t="str">
            <v>REM0000161</v>
          </cell>
          <cell r="C10206" t="str">
            <v>01.01.01.453</v>
          </cell>
        </row>
        <row r="10207">
          <cell r="B10207" t="str">
            <v>REM0000193</v>
          </cell>
          <cell r="C10207" t="str">
            <v>01.01.01.414</v>
          </cell>
        </row>
        <row r="10208">
          <cell r="B10208" t="str">
            <v>REM0000204</v>
          </cell>
          <cell r="C10208" t="str">
            <v>01.01.01.415</v>
          </cell>
        </row>
        <row r="10209">
          <cell r="B10209" t="str">
            <v>REM0000215</v>
          </cell>
          <cell r="C10209" t="str">
            <v>01.01.01.416</v>
          </cell>
        </row>
        <row r="10210">
          <cell r="B10210" t="str">
            <v>REM0000228</v>
          </cell>
          <cell r="C10210" t="str">
            <v>01.01.01.417</v>
          </cell>
        </row>
        <row r="10211">
          <cell r="B10211" t="str">
            <v>REM0000192</v>
          </cell>
          <cell r="C10211" t="str">
            <v>01.01.01.418</v>
          </cell>
        </row>
        <row r="10212">
          <cell r="B10212" t="str">
            <v>REM0000203</v>
          </cell>
          <cell r="C10212" t="str">
            <v>01.01.01.419</v>
          </cell>
        </row>
        <row r="10213">
          <cell r="B10213" t="str">
            <v>REM0000194</v>
          </cell>
          <cell r="C10213" t="str">
            <v>01.01.01.420</v>
          </cell>
        </row>
        <row r="10214">
          <cell r="B10214" t="str">
            <v>REM0000205</v>
          </cell>
          <cell r="C10214" t="str">
            <v>01.01.01.421</v>
          </cell>
        </row>
        <row r="10215">
          <cell r="C10215" t="str">
            <v>01.01.01.422</v>
          </cell>
        </row>
        <row r="10216">
          <cell r="C10216" t="str">
            <v>01.01.01.423</v>
          </cell>
        </row>
        <row r="10217">
          <cell r="B10217" t="str">
            <v>REM0000190</v>
          </cell>
          <cell r="C10217" t="str">
            <v>01.01.01.424</v>
          </cell>
        </row>
        <row r="10218">
          <cell r="B10218" t="str">
            <v>REM0000201</v>
          </cell>
          <cell r="C10218" t="str">
            <v>01.01.01.425</v>
          </cell>
        </row>
        <row r="10219">
          <cell r="B10219" t="str">
            <v>REM0000195</v>
          </cell>
          <cell r="C10219" t="str">
            <v>01.01.01.428</v>
          </cell>
        </row>
        <row r="10220">
          <cell r="B10220" t="str">
            <v>REM0000206</v>
          </cell>
          <cell r="C10220" t="str">
            <v>01.01.01.429</v>
          </cell>
        </row>
        <row r="10221">
          <cell r="B10221" t="str">
            <v>REM0000196</v>
          </cell>
          <cell r="C10221" t="str">
            <v>01.01.01.430</v>
          </cell>
        </row>
        <row r="10222">
          <cell r="B10222" t="str">
            <v>REM0000207</v>
          </cell>
          <cell r="C10222" t="str">
            <v>01.01.01.431</v>
          </cell>
        </row>
        <row r="10223">
          <cell r="B10223" t="str">
            <v>REM0000216</v>
          </cell>
          <cell r="C10223" t="str">
            <v>01.01.01.436</v>
          </cell>
        </row>
        <row r="10224">
          <cell r="B10224" t="str">
            <v>REM0000229</v>
          </cell>
          <cell r="C10224" t="str">
            <v>01.01.01.437</v>
          </cell>
        </row>
        <row r="10225">
          <cell r="B10225" t="str">
            <v>REM0000214</v>
          </cell>
          <cell r="C10225" t="str">
            <v>01.01.01.438</v>
          </cell>
        </row>
        <row r="10226">
          <cell r="B10226" t="str">
            <v>REM0000227</v>
          </cell>
          <cell r="C10226" t="str">
            <v>01.01.01.439</v>
          </cell>
        </row>
        <row r="10227">
          <cell r="B10227" t="str">
            <v>REM0000212</v>
          </cell>
          <cell r="C10227" t="str">
            <v>01.01.01.440</v>
          </cell>
        </row>
        <row r="10228">
          <cell r="B10228" t="str">
            <v>REM0000225</v>
          </cell>
          <cell r="C10228" t="str">
            <v>01.01.01.441</v>
          </cell>
        </row>
        <row r="10229">
          <cell r="B10229" t="str">
            <v>REM0000128</v>
          </cell>
          <cell r="C10229" t="str">
            <v>01.01.01.454</v>
          </cell>
        </row>
        <row r="10230">
          <cell r="B10230" t="str">
            <v>REM0000160</v>
          </cell>
          <cell r="C10230" t="str">
            <v>01.01.01.455</v>
          </cell>
        </row>
        <row r="10231">
          <cell r="B10231" t="str">
            <v>REM0000132</v>
          </cell>
          <cell r="C10231" t="str">
            <v>01.01.01.456</v>
          </cell>
        </row>
        <row r="10232">
          <cell r="B10232" t="str">
            <v>REM0000164</v>
          </cell>
          <cell r="C10232" t="str">
            <v>01.01.01.457</v>
          </cell>
        </row>
        <row r="10233">
          <cell r="B10233" t="str">
            <v>REM0000131</v>
          </cell>
          <cell r="C10233" t="str">
            <v>01.01.01.458</v>
          </cell>
        </row>
        <row r="10234">
          <cell r="B10234" t="str">
            <v>REM0000163</v>
          </cell>
          <cell r="C10234" t="str">
            <v>01.01.01.459</v>
          </cell>
        </row>
        <row r="10235">
          <cell r="B10235" t="str">
            <v>REM0000130</v>
          </cell>
          <cell r="C10235" t="str">
            <v>01.01.01.460</v>
          </cell>
        </row>
        <row r="10236">
          <cell r="B10236" t="str">
            <v>REM0000162</v>
          </cell>
          <cell r="C10236" t="str">
            <v>01.01.01.461</v>
          </cell>
        </row>
        <row r="10237">
          <cell r="B10237" t="str">
            <v>REM0000218</v>
          </cell>
          <cell r="C10237" t="str">
            <v>01.01.01.462</v>
          </cell>
        </row>
        <row r="10238">
          <cell r="B10238" t="str">
            <v>REM0000231</v>
          </cell>
          <cell r="C10238" t="str">
            <v>01.01.01.463</v>
          </cell>
        </row>
        <row r="10239">
          <cell r="B10239" t="str">
            <v>REM0000217</v>
          </cell>
          <cell r="C10239" t="str">
            <v>01.01.01.464</v>
          </cell>
        </row>
        <row r="10240">
          <cell r="B10240" t="str">
            <v>REM0000230</v>
          </cell>
          <cell r="C10240" t="str">
            <v>01.01.01.465</v>
          </cell>
        </row>
        <row r="10241">
          <cell r="B10241" t="str">
            <v>REM0010267</v>
          </cell>
          <cell r="C10241" t="str">
            <v>01.01.01.476</v>
          </cell>
        </row>
        <row r="10242">
          <cell r="B10242" t="str">
            <v>REM0010268</v>
          </cell>
          <cell r="C10242" t="str">
            <v>01.01.01.477</v>
          </cell>
        </row>
        <row r="10243">
          <cell r="B10243" t="str">
            <v>REM0001368</v>
          </cell>
          <cell r="C10243" t="str">
            <v>01.01.01.467</v>
          </cell>
        </row>
        <row r="10244">
          <cell r="B10244" t="str">
            <v>REM0001371</v>
          </cell>
          <cell r="C10244" t="str">
            <v>01.01.01.469</v>
          </cell>
        </row>
        <row r="10245">
          <cell r="B10245" t="str">
            <v>REM0001375</v>
          </cell>
          <cell r="C10245" t="str">
            <v>01.01.01.445</v>
          </cell>
        </row>
        <row r="10246">
          <cell r="B10246" t="str">
            <v>REM0001376</v>
          </cell>
          <cell r="C10246" t="str">
            <v>01.01.01.451</v>
          </cell>
        </row>
        <row r="10247">
          <cell r="B10247" t="str">
            <v>REM0001350</v>
          </cell>
          <cell r="C10247" t="str">
            <v>01.01.01.466</v>
          </cell>
        </row>
        <row r="10248">
          <cell r="B10248" t="str">
            <v>REM0001353</v>
          </cell>
          <cell r="C10248" t="str">
            <v>01.01.01.468</v>
          </cell>
        </row>
        <row r="10249">
          <cell r="B10249" t="str">
            <v>REM0001357</v>
          </cell>
          <cell r="C10249" t="str">
            <v>01.01.01.444</v>
          </cell>
        </row>
        <row r="10250">
          <cell r="B10250" t="str">
            <v>REM0001358</v>
          </cell>
          <cell r="C10250" t="str">
            <v>01.01.01.450</v>
          </cell>
        </row>
        <row r="10251">
          <cell r="B10251" t="str">
            <v>REM0001366</v>
          </cell>
          <cell r="C10251" t="str">
            <v>01.01.01.443</v>
          </cell>
        </row>
        <row r="10252">
          <cell r="B10252" t="str">
            <v>REM0001348</v>
          </cell>
          <cell r="C10252" t="str">
            <v>01.01.01.442</v>
          </cell>
        </row>
        <row r="10253">
          <cell r="B10253" t="str">
            <v>REM0010240</v>
          </cell>
          <cell r="C10253" t="str">
            <v>01.01.01.484</v>
          </cell>
        </row>
        <row r="10254">
          <cell r="B10254" t="str">
            <v>REM0010243</v>
          </cell>
          <cell r="C10254" t="str">
            <v>01.01.01.485</v>
          </cell>
        </row>
        <row r="10255">
          <cell r="B10255" t="str">
            <v>REM0010281</v>
          </cell>
          <cell r="C10255" t="str">
            <v>01.01.01.482</v>
          </cell>
        </row>
        <row r="10256">
          <cell r="B10256" t="str">
            <v>REM0010282</v>
          </cell>
          <cell r="C10256" t="str">
            <v>01.01.01.483</v>
          </cell>
        </row>
        <row r="10257">
          <cell r="B10257" t="str">
            <v>REM0010279</v>
          </cell>
          <cell r="C10257" t="str">
            <v>01.01.01.480</v>
          </cell>
        </row>
        <row r="10258">
          <cell r="B10258" t="str">
            <v>REM0010280</v>
          </cell>
          <cell r="C10258" t="str">
            <v>01.01.01.481</v>
          </cell>
        </row>
        <row r="10259">
          <cell r="B10259" t="str">
            <v>REM0010283</v>
          </cell>
          <cell r="C10259" t="str">
            <v>01.01.01.478</v>
          </cell>
        </row>
        <row r="10260">
          <cell r="B10260" t="str">
            <v>REM0010284</v>
          </cell>
          <cell r="C10260" t="str">
            <v>01.01.01.479</v>
          </cell>
        </row>
        <row r="10261">
          <cell r="B10261" t="str">
            <v>REM0002468</v>
          </cell>
          <cell r="C10261" t="str">
            <v>01.01.01.474</v>
          </cell>
        </row>
        <row r="10262">
          <cell r="B10262" t="str">
            <v>REM0002481</v>
          </cell>
          <cell r="C10262" t="str">
            <v>01.01.01.475</v>
          </cell>
        </row>
        <row r="10263">
          <cell r="B10263" t="str">
            <v>REM0010242</v>
          </cell>
          <cell r="C10263" t="str">
            <v>02.01.04.741</v>
          </cell>
        </row>
        <row r="10264">
          <cell r="B10264" t="str">
            <v>REM0010244</v>
          </cell>
          <cell r="C10264" t="str">
            <v>02.01.04.742</v>
          </cell>
        </row>
        <row r="10265">
          <cell r="B10265" t="str">
            <v>REM0010275</v>
          </cell>
          <cell r="C10265" t="str">
            <v>02.01.05.299</v>
          </cell>
        </row>
        <row r="10266">
          <cell r="B10266" t="str">
            <v>REM0010261</v>
          </cell>
          <cell r="C10266" t="str">
            <v>02.01.05.301</v>
          </cell>
        </row>
        <row r="10267">
          <cell r="B10267" t="str">
            <v>REM0010276</v>
          </cell>
          <cell r="C10267" t="str">
            <v>02.01.05.300</v>
          </cell>
        </row>
        <row r="10268">
          <cell r="B10268" t="str">
            <v>REM0010262</v>
          </cell>
          <cell r="C10268" t="str">
            <v>02.01.05.302</v>
          </cell>
        </row>
        <row r="10269">
          <cell r="B10269" t="str">
            <v>REM0010289</v>
          </cell>
          <cell r="C10269" t="str">
            <v>01.08.04.007</v>
          </cell>
        </row>
        <row r="10270">
          <cell r="B10270" t="str">
            <v>REM0010287</v>
          </cell>
          <cell r="C10270" t="str">
            <v>01.08.04.005</v>
          </cell>
        </row>
        <row r="10271">
          <cell r="B10271" t="str">
            <v>REM0010277</v>
          </cell>
          <cell r="C10271" t="str">
            <v>01.08.08.003</v>
          </cell>
        </row>
        <row r="10272">
          <cell r="B10272" t="str">
            <v>REM0010290</v>
          </cell>
          <cell r="C10272" t="str">
            <v>01.08.04.008</v>
          </cell>
        </row>
        <row r="10273">
          <cell r="B10273" t="str">
            <v>REM0010288</v>
          </cell>
          <cell r="C10273" t="str">
            <v>01.08.04.006</v>
          </cell>
        </row>
        <row r="10274">
          <cell r="B10274" t="str">
            <v>REM0010278</v>
          </cell>
          <cell r="C10274" t="str">
            <v>01.08.08.004</v>
          </cell>
        </row>
        <row r="10275">
          <cell r="B10275" t="str">
            <v>REM0010269</v>
          </cell>
        </row>
        <row r="10276">
          <cell r="B10276" t="str">
            <v>REM0010270</v>
          </cell>
        </row>
        <row r="10277">
          <cell r="B10277" t="str">
            <v>REM0010285</v>
          </cell>
          <cell r="C10277" t="str">
            <v>01.08.08.007</v>
          </cell>
        </row>
        <row r="10278">
          <cell r="B10278" t="str">
            <v>REM0010286</v>
          </cell>
          <cell r="C10278" t="str">
            <v>01.08.08.008</v>
          </cell>
        </row>
        <row r="10279">
          <cell r="B10279" t="str">
            <v>REM0002251</v>
          </cell>
          <cell r="C10279" t="str">
            <v>02.01.01.224</v>
          </cell>
        </row>
        <row r="10280">
          <cell r="B10280" t="str">
            <v>REM0002469</v>
          </cell>
        </row>
        <row r="10281">
          <cell r="B10281" t="str">
            <v>REM0002254</v>
          </cell>
          <cell r="C10281" t="str">
            <v>02.01.01.226</v>
          </cell>
        </row>
        <row r="10282">
          <cell r="B10282" t="str">
            <v>REM0002470</v>
          </cell>
        </row>
        <row r="10283">
          <cell r="B10283" t="str">
            <v>REM0001013</v>
          </cell>
        </row>
        <row r="10284">
          <cell r="B10284" t="str">
            <v>REM0002257</v>
          </cell>
          <cell r="C10284" t="str">
            <v>02.01.10.705</v>
          </cell>
        </row>
        <row r="10285">
          <cell r="B10285" t="str">
            <v>REM0002258</v>
          </cell>
          <cell r="C10285" t="str">
            <v>02.01.04.746</v>
          </cell>
        </row>
        <row r="10286">
          <cell r="B10286" t="str">
            <v>REM0002259</v>
          </cell>
          <cell r="C10286" t="str">
            <v>02.01.10.713</v>
          </cell>
        </row>
        <row r="10287">
          <cell r="B10287" t="str">
            <v>REM0002471</v>
          </cell>
          <cell r="C10287" t="str">
            <v>02.01.10.729</v>
          </cell>
        </row>
        <row r="10288">
          <cell r="B10288" t="str">
            <v>REM0002472</v>
          </cell>
          <cell r="C10288" t="str">
            <v>02.01.10.561</v>
          </cell>
        </row>
        <row r="10289">
          <cell r="B10289" t="str">
            <v>REM0002473</v>
          </cell>
          <cell r="C10289" t="str">
            <v>02.01.10.728</v>
          </cell>
        </row>
        <row r="10290">
          <cell r="B10290" t="str">
            <v>REM0002474</v>
          </cell>
          <cell r="C10290" t="str">
            <v>02.01.10.562</v>
          </cell>
        </row>
        <row r="10291">
          <cell r="B10291" t="str">
            <v>REM0002475</v>
          </cell>
          <cell r="C10291" t="str">
            <v>02.01.10.551</v>
          </cell>
        </row>
        <row r="10292">
          <cell r="B10292" t="str">
            <v>REM0002476</v>
          </cell>
          <cell r="C10292" t="str">
            <v>02.01.10.553</v>
          </cell>
        </row>
        <row r="10293">
          <cell r="B10293" t="str">
            <v>REM0002477</v>
          </cell>
        </row>
        <row r="10294">
          <cell r="B10294" t="str">
            <v>REM0002478</v>
          </cell>
          <cell r="C10294" t="str">
            <v>02.01.04.749</v>
          </cell>
        </row>
        <row r="10295">
          <cell r="B10295" t="str">
            <v>REM0002479</v>
          </cell>
          <cell r="C10295" t="str">
            <v>02.01.04.750</v>
          </cell>
        </row>
        <row r="10296">
          <cell r="B10296" t="str">
            <v>BMM0000028</v>
          </cell>
          <cell r="C10296" t="str">
            <v>02.01.05.296</v>
          </cell>
        </row>
        <row r="10297">
          <cell r="B10297" t="str">
            <v>BMM0000027</v>
          </cell>
          <cell r="C10297" t="str">
            <v>02.01.05.297</v>
          </cell>
        </row>
        <row r="10298">
          <cell r="B10298" t="str">
            <v>REM0002480</v>
          </cell>
          <cell r="C10298" t="str">
            <v>02.01.05.306</v>
          </cell>
        </row>
        <row r="10299">
          <cell r="C10299" t="str">
            <v>02.01.05.291</v>
          </cell>
        </row>
        <row r="10300">
          <cell r="B10300" t="str">
            <v>REM0002273</v>
          </cell>
          <cell r="C10300" t="str">
            <v>02.01.02.350</v>
          </cell>
        </row>
        <row r="10301">
          <cell r="B10301" t="str">
            <v>REM0002274</v>
          </cell>
          <cell r="C10301" t="str">
            <v>02.01.05.292</v>
          </cell>
        </row>
        <row r="10302">
          <cell r="B10302" t="str">
            <v>REM0002275</v>
          </cell>
          <cell r="C10302" t="str">
            <v>02.01.05.295</v>
          </cell>
        </row>
        <row r="10303">
          <cell r="B10303" t="str">
            <v>REM0002276</v>
          </cell>
          <cell r="C10303" t="str">
            <v>02.01.05.294</v>
          </cell>
        </row>
        <row r="10304">
          <cell r="B10304" t="str">
            <v>REM0002277</v>
          </cell>
          <cell r="C10304" t="str">
            <v>02.01.05.293</v>
          </cell>
        </row>
        <row r="10305">
          <cell r="B10305" t="str">
            <v>REM0010271</v>
          </cell>
          <cell r="C10305" t="str">
            <v>02.01.07.318</v>
          </cell>
        </row>
        <row r="10306">
          <cell r="B10306" t="str">
            <v>BFA0000550</v>
          </cell>
          <cell r="C10306" t="str">
            <v>02.01.07.317</v>
          </cell>
        </row>
        <row r="10307">
          <cell r="B10307" t="str">
            <v>REM0010272</v>
          </cell>
          <cell r="C10307" t="str">
            <v>02.01.05.303</v>
          </cell>
        </row>
        <row r="10308">
          <cell r="B10308" t="str">
            <v>BFA0000552</v>
          </cell>
          <cell r="C10308" t="str">
            <v>02.01.07.314</v>
          </cell>
        </row>
        <row r="10309">
          <cell r="B10309" t="str">
            <v>BFA0000178</v>
          </cell>
        </row>
        <row r="10310">
          <cell r="B10310" t="str">
            <v>BFA0000548</v>
          </cell>
        </row>
        <row r="10311">
          <cell r="B10311" t="str">
            <v>TMA0000454</v>
          </cell>
        </row>
        <row r="10312">
          <cell r="B10312" t="str">
            <v>TMA0000455</v>
          </cell>
        </row>
        <row r="10313">
          <cell r="B10313" t="str">
            <v>TMA0000456</v>
          </cell>
        </row>
        <row r="10314">
          <cell r="B10314" t="str">
            <v>TMA0000003</v>
          </cell>
        </row>
        <row r="10315">
          <cell r="B10315" t="str">
            <v>REM0002279</v>
          </cell>
          <cell r="C10315" t="str">
            <v>02.01.01.225</v>
          </cell>
        </row>
        <row r="10316">
          <cell r="B10316" t="str">
            <v>REM0002482</v>
          </cell>
        </row>
        <row r="10317">
          <cell r="B10317" t="str">
            <v>REM0002282</v>
          </cell>
          <cell r="C10317" t="str">
            <v>02.01.01.227</v>
          </cell>
        </row>
        <row r="10318">
          <cell r="B10318" t="str">
            <v>REM0002483</v>
          </cell>
        </row>
        <row r="10319">
          <cell r="B10319" t="str">
            <v>REM0002285</v>
          </cell>
          <cell r="C10319" t="str">
            <v>02.01.10.706</v>
          </cell>
        </row>
        <row r="10320">
          <cell r="B10320" t="str">
            <v>REM0002286</v>
          </cell>
          <cell r="C10320" t="str">
            <v>02.01.04.747</v>
          </cell>
        </row>
        <row r="10321">
          <cell r="B10321" t="str">
            <v>REM0002287</v>
          </cell>
          <cell r="C10321" t="str">
            <v>02.01.10.714</v>
          </cell>
        </row>
        <row r="10322">
          <cell r="B10322" t="str">
            <v>REM0002484</v>
          </cell>
          <cell r="C10322" t="str">
            <v>02.01.10.552</v>
          </cell>
        </row>
        <row r="10323">
          <cell r="B10323" t="str">
            <v>REM0002485</v>
          </cell>
          <cell r="C10323" t="str">
            <v>02.01.10.554</v>
          </cell>
        </row>
        <row r="10324">
          <cell r="B10324" t="str">
            <v>REM0002486</v>
          </cell>
          <cell r="C10324" t="str">
            <v>02.01.10.550</v>
          </cell>
        </row>
        <row r="10325">
          <cell r="B10325" t="str">
            <v>REM0002487</v>
          </cell>
          <cell r="C10325" t="str">
            <v>02.01.04.751</v>
          </cell>
        </row>
        <row r="10326">
          <cell r="B10326" t="str">
            <v>REM0002488</v>
          </cell>
          <cell r="C10326" t="str">
            <v>02.01.04.752</v>
          </cell>
        </row>
        <row r="10327">
          <cell r="B10327" t="str">
            <v>BMM0000029</v>
          </cell>
          <cell r="C10327" t="str">
            <v>02.01.05.298</v>
          </cell>
        </row>
        <row r="10328">
          <cell r="B10328" t="str">
            <v>REM0002252</v>
          </cell>
          <cell r="C10328" t="str">
            <v>02.01.05.286</v>
          </cell>
        </row>
        <row r="10329">
          <cell r="B10329" t="str">
            <v>REM0002255</v>
          </cell>
          <cell r="C10329" t="str">
            <v>02.01.05.288</v>
          </cell>
        </row>
        <row r="10330">
          <cell r="B10330" t="str">
            <v>REM0002270</v>
          </cell>
          <cell r="C10330" t="str">
            <v>02.01.08.085</v>
          </cell>
        </row>
        <row r="10331">
          <cell r="B10331" t="str">
            <v>REM0002271</v>
          </cell>
          <cell r="C10331" t="str">
            <v>02.01.08.087</v>
          </cell>
        </row>
        <row r="10332">
          <cell r="B10332" t="str">
            <v>REM0002272</v>
          </cell>
          <cell r="C10332" t="str">
            <v>02.01.05.290</v>
          </cell>
        </row>
        <row r="10333">
          <cell r="B10333" t="str">
            <v>BFA0000549</v>
          </cell>
        </row>
        <row r="10334">
          <cell r="B10334" t="str">
            <v>REM0002280</v>
          </cell>
          <cell r="C10334" t="str">
            <v>02.01.05.287</v>
          </cell>
        </row>
        <row r="10335">
          <cell r="B10335" t="str">
            <v>REM0002283</v>
          </cell>
          <cell r="C10335" t="str">
            <v>02.01.05.289</v>
          </cell>
        </row>
        <row r="10336">
          <cell r="B10336" t="str">
            <v>REM0002293</v>
          </cell>
          <cell r="C10336" t="str">
            <v>02.01.08.086</v>
          </cell>
        </row>
        <row r="10337">
          <cell r="B10337" t="str">
            <v>REM0002294</v>
          </cell>
          <cell r="C10337" t="str">
            <v>02.01.08.088</v>
          </cell>
        </row>
        <row r="10338">
          <cell r="B10338" t="str">
            <v>BFA0000498</v>
          </cell>
          <cell r="C10338" t="str">
            <v>02.01.07.069</v>
          </cell>
        </row>
        <row r="10339">
          <cell r="B10339" t="str">
            <v>REM0002669</v>
          </cell>
          <cell r="C10339" t="str">
            <v>02.01.05.179</v>
          </cell>
        </row>
        <row r="10340">
          <cell r="B10340" t="str">
            <v>REM0002786</v>
          </cell>
          <cell r="C10340" t="str">
            <v>02.01.05.180</v>
          </cell>
        </row>
        <row r="10341">
          <cell r="B10341" t="str">
            <v>REM0002663</v>
          </cell>
          <cell r="C10341" t="str">
            <v>02.01.04.672</v>
          </cell>
        </row>
        <row r="10342">
          <cell r="B10342" t="str">
            <v>REM0001017</v>
          </cell>
          <cell r="C10342" t="str">
            <v>02.01.04.191</v>
          </cell>
        </row>
        <row r="10343">
          <cell r="B10343" t="str">
            <v>REM0001021</v>
          </cell>
          <cell r="C10343" t="str">
            <v>02.01.03.156</v>
          </cell>
        </row>
        <row r="10344">
          <cell r="B10344" t="str">
            <v>REM0001028</v>
          </cell>
          <cell r="C10344" t="str">
            <v>02.01.04.192</v>
          </cell>
        </row>
        <row r="10345">
          <cell r="B10345" t="str">
            <v>REM0001032</v>
          </cell>
          <cell r="C10345" t="str">
            <v>02.01.03.157</v>
          </cell>
        </row>
        <row r="10346">
          <cell r="B10346" t="str">
            <v>SHT0002298</v>
          </cell>
        </row>
        <row r="10347">
          <cell r="B10347" t="str">
            <v>SHT0002299</v>
          </cell>
        </row>
        <row r="10348">
          <cell r="B10348" t="str">
            <v>REM0000091</v>
          </cell>
          <cell r="C10348" t="str">
            <v>01.08.05.031</v>
          </cell>
        </row>
        <row r="10349">
          <cell r="B10349" t="str">
            <v>REM0000119</v>
          </cell>
          <cell r="C10349" t="str">
            <v>01.08.05.032</v>
          </cell>
        </row>
        <row r="10350">
          <cell r="B10350" t="str">
            <v>SCS0006188</v>
          </cell>
          <cell r="C10350" t="str">
            <v>01.02.19.004A</v>
          </cell>
        </row>
        <row r="10351">
          <cell r="B10351" t="str">
            <v>REM0001177</v>
          </cell>
          <cell r="C10351" t="str">
            <v>02.01.10.465</v>
          </cell>
        </row>
        <row r="10352">
          <cell r="B10352" t="str">
            <v>REM0001178</v>
          </cell>
          <cell r="C10352" t="str">
            <v>02.01.10.466</v>
          </cell>
        </row>
        <row r="10353">
          <cell r="B10353" t="str">
            <v>SHT0001957</v>
          </cell>
        </row>
        <row r="10354">
          <cell r="B10354" t="str">
            <v>SHT0001958</v>
          </cell>
        </row>
        <row r="10355">
          <cell r="B10355" t="str">
            <v>SHT0001959</v>
          </cell>
        </row>
        <row r="10356">
          <cell r="B10356" t="str">
            <v>SHT0001960</v>
          </cell>
        </row>
        <row r="10357">
          <cell r="B10357" t="str">
            <v>SHT0001943</v>
          </cell>
        </row>
        <row r="10358">
          <cell r="B10358" t="str">
            <v>SHT0001944</v>
          </cell>
        </row>
        <row r="10359">
          <cell r="B10359" t="str">
            <v>SHT0001948</v>
          </cell>
        </row>
        <row r="10360">
          <cell r="B10360" t="str">
            <v>SHT0001949</v>
          </cell>
        </row>
        <row r="10361">
          <cell r="B10361" t="str">
            <v>SHT0001991</v>
          </cell>
        </row>
        <row r="10362">
          <cell r="B10362" t="str">
            <v>SHT0001993</v>
          </cell>
        </row>
        <row r="10363">
          <cell r="B10363" t="str">
            <v>SHT0001913</v>
          </cell>
        </row>
        <row r="10364">
          <cell r="B10364" t="str">
            <v>SHT0001783</v>
          </cell>
        </row>
        <row r="10365">
          <cell r="B10365" t="str">
            <v>SHT0001914</v>
          </cell>
        </row>
        <row r="10366">
          <cell r="B10366" t="str">
            <v>SHT0002027</v>
          </cell>
        </row>
        <row r="10367">
          <cell r="B10367" t="str">
            <v>SHT0001952</v>
          </cell>
          <cell r="C10367" t="str">
            <v>02.03.51.002</v>
          </cell>
        </row>
        <row r="10368">
          <cell r="B10368" t="str">
            <v>SHT0002025</v>
          </cell>
        </row>
        <row r="10369">
          <cell r="B10369" t="str">
            <v>SHT0001786</v>
          </cell>
          <cell r="C10369" t="str">
            <v>02.02.43.001</v>
          </cell>
        </row>
        <row r="10370">
          <cell r="B10370" t="str">
            <v>SHT0001787</v>
          </cell>
          <cell r="C10370" t="str">
            <v>02.02.43.002</v>
          </cell>
        </row>
        <row r="10371">
          <cell r="B10371" t="str">
            <v>SHT0001788</v>
          </cell>
          <cell r="C10371" t="str">
            <v>02.02.43.003</v>
          </cell>
        </row>
        <row r="10372">
          <cell r="B10372" t="str">
            <v>SHT0001789</v>
          </cell>
          <cell r="C10372" t="str">
            <v>02.03.51.007</v>
          </cell>
        </row>
        <row r="10373">
          <cell r="B10373" t="str">
            <v>BFA0000560</v>
          </cell>
        </row>
        <row r="10374">
          <cell r="B10374" t="str">
            <v>SHT0010451</v>
          </cell>
          <cell r="C10374" t="str">
            <v>02.03.51.018</v>
          </cell>
        </row>
        <row r="10375">
          <cell r="B10375" t="str">
            <v>SHT0002024</v>
          </cell>
        </row>
        <row r="10376">
          <cell r="B10376" t="str">
            <v>SHT0001976</v>
          </cell>
        </row>
        <row r="10377">
          <cell r="B10377" t="str">
            <v>SHT0002291</v>
          </cell>
        </row>
        <row r="10378">
          <cell r="B10378" t="str">
            <v>SHT0001992</v>
          </cell>
        </row>
        <row r="10379">
          <cell r="B10379" t="str">
            <v>SHT0010466</v>
          </cell>
        </row>
        <row r="10380">
          <cell r="B10380" t="str">
            <v>SHT0010488</v>
          </cell>
          <cell r="C10380" t="str">
            <v>02.03.37.090</v>
          </cell>
        </row>
        <row r="10381">
          <cell r="B10381" t="str">
            <v>SHT0010467</v>
          </cell>
          <cell r="C10381" t="str">
            <v>02.03.37.091</v>
          </cell>
        </row>
        <row r="10382">
          <cell r="B10382" t="str">
            <v>SHT0010468</v>
          </cell>
          <cell r="C10382" t="str">
            <v>02.03.37.092</v>
          </cell>
        </row>
        <row r="10383">
          <cell r="B10383" t="str">
            <v>SHT0010469</v>
          </cell>
          <cell r="C10383" t="str">
            <v>02.03.37.093</v>
          </cell>
        </row>
        <row r="10384">
          <cell r="B10384" t="str">
            <v>SHT0010470</v>
          </cell>
          <cell r="C10384" t="str">
            <v>02.03.37.094</v>
          </cell>
        </row>
        <row r="10385">
          <cell r="B10385" t="str">
            <v>SHT0001846</v>
          </cell>
        </row>
        <row r="10386">
          <cell r="B10386" t="str">
            <v>SHT0002321</v>
          </cell>
        </row>
        <row r="10387">
          <cell r="B10387" t="str">
            <v>SHT0010464</v>
          </cell>
          <cell r="C10387" t="str">
            <v>02.03.49.010</v>
          </cell>
        </row>
        <row r="10388">
          <cell r="B10388" t="str">
            <v>SHT0002293</v>
          </cell>
        </row>
        <row r="10389">
          <cell r="B10389" t="str">
            <v>SHT0002294</v>
          </cell>
          <cell r="C10389" t="str">
            <v>02.03.49.002</v>
          </cell>
        </row>
        <row r="10390">
          <cell r="B10390" t="str">
            <v>SHT0002295</v>
          </cell>
        </row>
        <row r="10391">
          <cell r="B10391" t="str">
            <v>SHT0002296</v>
          </cell>
          <cell r="C10391" t="str">
            <v>02.03.49.003</v>
          </cell>
        </row>
        <row r="10392">
          <cell r="B10392" t="str">
            <v>BFA0000555</v>
          </cell>
          <cell r="C10392" t="str">
            <v>02.03.49.006</v>
          </cell>
        </row>
        <row r="10393">
          <cell r="B10393" t="str">
            <v>BAS0000053</v>
          </cell>
          <cell r="C10393" t="str">
            <v>02.03.07.230</v>
          </cell>
        </row>
        <row r="10394">
          <cell r="B10394" t="str">
            <v>BAS0000054</v>
          </cell>
          <cell r="C10394" t="str">
            <v>02.03.49.007</v>
          </cell>
        </row>
        <row r="10395">
          <cell r="B10395" t="str">
            <v>SHT0001849</v>
          </cell>
          <cell r="C10395" t="str">
            <v>02.03.49.011</v>
          </cell>
        </row>
        <row r="10396">
          <cell r="B10396" t="str">
            <v>SHT0002311</v>
          </cell>
        </row>
        <row r="10397">
          <cell r="B10397" t="str">
            <v>SHT0002312</v>
          </cell>
        </row>
        <row r="10398">
          <cell r="B10398" t="str">
            <v>SHT0002313</v>
          </cell>
          <cell r="C10398" t="str">
            <v>02.02.18.118</v>
          </cell>
        </row>
        <row r="10399">
          <cell r="B10399" t="str">
            <v>SHT0002314</v>
          </cell>
          <cell r="C10399" t="str">
            <v>02.02.18.119</v>
          </cell>
        </row>
        <row r="10400">
          <cell r="B10400" t="str">
            <v>SCS0006405</v>
          </cell>
        </row>
        <row r="10401">
          <cell r="B10401" t="str">
            <v>SCS0006406</v>
          </cell>
        </row>
        <row r="10402">
          <cell r="B10402" t="str">
            <v>RSM0000271</v>
          </cell>
          <cell r="C10402" t="str">
            <v>02.03.10.037</v>
          </cell>
        </row>
        <row r="10403">
          <cell r="B10403" t="str">
            <v>TMA0000503</v>
          </cell>
          <cell r="C10403" t="str">
            <v>02.01.06.051</v>
          </cell>
        </row>
        <row r="10404">
          <cell r="B10404" t="str">
            <v>RSM0000268</v>
          </cell>
          <cell r="C10404" t="str">
            <v>01.01.03.090</v>
          </cell>
        </row>
        <row r="10405">
          <cell r="B10405" t="str">
            <v>RSM0000269</v>
          </cell>
          <cell r="C10405" t="str">
            <v>01.01.03.091</v>
          </cell>
        </row>
        <row r="10406">
          <cell r="B10406" t="str">
            <v>REM0002864</v>
          </cell>
          <cell r="C10406" t="str">
            <v>02.01.10.011</v>
          </cell>
        </row>
        <row r="10407">
          <cell r="B10407" t="str">
            <v>REM0002865</v>
          </cell>
          <cell r="C10407" t="str">
            <v>02.01.10.012</v>
          </cell>
        </row>
        <row r="10408">
          <cell r="B10408" t="str">
            <v>REM0002866</v>
          </cell>
          <cell r="C10408" t="str">
            <v>01.01.03.111</v>
          </cell>
        </row>
        <row r="10409">
          <cell r="B10409" t="str">
            <v>REM0002867</v>
          </cell>
          <cell r="C10409" t="str">
            <v>01.01.03.151</v>
          </cell>
        </row>
        <row r="10410">
          <cell r="B10410" t="str">
            <v>REM0002868</v>
          </cell>
          <cell r="C10410" t="str">
            <v>02.01.04.190</v>
          </cell>
        </row>
        <row r="10411">
          <cell r="B10411" t="str">
            <v>REM0002869</v>
          </cell>
          <cell r="C10411" t="str">
            <v>02.01.04.189</v>
          </cell>
        </row>
        <row r="10412">
          <cell r="B10412" t="str">
            <v>REM0002870</v>
          </cell>
          <cell r="C10412" t="str">
            <v>02.01.02.188</v>
          </cell>
        </row>
        <row r="10413">
          <cell r="B10413" t="str">
            <v>REM0002871</v>
          </cell>
          <cell r="C10413" t="str">
            <v>02.01.01.063</v>
          </cell>
        </row>
        <row r="10414">
          <cell r="B10414" t="str">
            <v>REM0002872</v>
          </cell>
          <cell r="C10414" t="str">
            <v>02.01.03.122</v>
          </cell>
        </row>
        <row r="10415">
          <cell r="B10415" t="str">
            <v>REM0002873</v>
          </cell>
          <cell r="C10415" t="str">
            <v>02.01.04.151</v>
          </cell>
        </row>
        <row r="10416">
          <cell r="B10416" t="str">
            <v>TMA0000504</v>
          </cell>
          <cell r="C10416" t="str">
            <v>02.01.06.163</v>
          </cell>
        </row>
        <row r="10417">
          <cell r="B10417" t="str">
            <v>REM0002874</v>
          </cell>
          <cell r="C10417" t="str">
            <v>02.01.03.123</v>
          </cell>
        </row>
        <row r="10418">
          <cell r="B10418" t="str">
            <v>REM0002875</v>
          </cell>
          <cell r="C10418" t="str">
            <v>02.01.04.152</v>
          </cell>
        </row>
        <row r="10419">
          <cell r="B10419" t="str">
            <v>TMA0000505</v>
          </cell>
          <cell r="C10419" t="str">
            <v>02.01.06.164</v>
          </cell>
        </row>
        <row r="10420">
          <cell r="B10420" t="str">
            <v>TMA0000075</v>
          </cell>
        </row>
        <row r="10421">
          <cell r="B10421" t="str">
            <v>TMA0000044</v>
          </cell>
        </row>
        <row r="10422">
          <cell r="B10422" t="str">
            <v>REM0000143</v>
          </cell>
          <cell r="C10422" t="str">
            <v>02.01.01.230</v>
          </cell>
        </row>
        <row r="10423">
          <cell r="B10423" t="str">
            <v>REM0000144</v>
          </cell>
          <cell r="C10423" t="str">
            <v>02.01.08.084</v>
          </cell>
        </row>
        <row r="10424">
          <cell r="B10424" t="str">
            <v>REM0000154</v>
          </cell>
          <cell r="C10424" t="str">
            <v>02.01.05.263</v>
          </cell>
        </row>
        <row r="10425">
          <cell r="B10425" t="str">
            <v>REM0000155</v>
          </cell>
          <cell r="C10425" t="str">
            <v>02.01.04.636</v>
          </cell>
        </row>
        <row r="10426">
          <cell r="B10426" t="str">
            <v>REM0000156</v>
          </cell>
          <cell r="C10426" t="str">
            <v>02.01.03.240</v>
          </cell>
        </row>
        <row r="10427">
          <cell r="B10427" t="str">
            <v>REM0000157</v>
          </cell>
          <cell r="C10427" t="str">
            <v>02.01.05.272</v>
          </cell>
        </row>
        <row r="10428">
          <cell r="B10428" t="str">
            <v>BSP0000003</v>
          </cell>
          <cell r="C10428" t="str">
            <v>02.01.05.284</v>
          </cell>
        </row>
        <row r="10429">
          <cell r="B10429" t="str">
            <v>REM0000158</v>
          </cell>
          <cell r="C10429" t="str">
            <v>02.01.05.276</v>
          </cell>
        </row>
        <row r="10430">
          <cell r="B10430" t="str">
            <v>BFA0000143</v>
          </cell>
          <cell r="C10430" t="str">
            <v>02.01.07.313</v>
          </cell>
        </row>
        <row r="10431">
          <cell r="B10431" t="str">
            <v>REM0010234</v>
          </cell>
          <cell r="C10431" t="str">
            <v>02.01.08.079</v>
          </cell>
        </row>
        <row r="10432">
          <cell r="B10432" t="str">
            <v>REM0000175</v>
          </cell>
          <cell r="C10432" t="str">
            <v>02.01.01.231</v>
          </cell>
        </row>
        <row r="10433">
          <cell r="B10433" t="str">
            <v>REM0000186</v>
          </cell>
          <cell r="C10433" t="str">
            <v>02.01.05.264</v>
          </cell>
        </row>
        <row r="10434">
          <cell r="B10434" t="str">
            <v>REM0000187</v>
          </cell>
          <cell r="C10434" t="str">
            <v>02.01.04.637</v>
          </cell>
        </row>
        <row r="10435">
          <cell r="B10435" t="str">
            <v>REM0000188</v>
          </cell>
          <cell r="C10435" t="str">
            <v>02.01.03.241</v>
          </cell>
        </row>
        <row r="10436">
          <cell r="B10436" t="str">
            <v>REM0000189</v>
          </cell>
          <cell r="C10436" t="str">
            <v>02.01.05.277</v>
          </cell>
        </row>
        <row r="10437">
          <cell r="B10437" t="str">
            <v>REM0010235</v>
          </cell>
          <cell r="C10437" t="str">
            <v>02.01.08.080</v>
          </cell>
        </row>
        <row r="10438">
          <cell r="B10438" t="str">
            <v>REM0000200</v>
          </cell>
          <cell r="C10438" t="str">
            <v>02.01.05.261</v>
          </cell>
        </row>
        <row r="10439">
          <cell r="B10439" t="str">
            <v>REM0000211</v>
          </cell>
          <cell r="C10439" t="str">
            <v>02.01.05.262</v>
          </cell>
        </row>
        <row r="10440">
          <cell r="B10440" t="str">
            <v>REM0000220</v>
          </cell>
          <cell r="C10440" t="str">
            <v>02.01.01.238</v>
          </cell>
        </row>
        <row r="10441">
          <cell r="B10441" t="str">
            <v>REM0000223</v>
          </cell>
          <cell r="C10441" t="str">
            <v>02.01.08.081</v>
          </cell>
        </row>
        <row r="10442">
          <cell r="B10442" t="str">
            <v>REM0000224</v>
          </cell>
          <cell r="C10442" t="str">
            <v>02.01.05.274</v>
          </cell>
        </row>
        <row r="10443">
          <cell r="B10443" t="str">
            <v>REM0000233</v>
          </cell>
          <cell r="C10443" t="str">
            <v>02.01.01.239</v>
          </cell>
        </row>
        <row r="10444">
          <cell r="B10444" t="str">
            <v>REM0000236</v>
          </cell>
          <cell r="C10444" t="str">
            <v>02.01.08.082</v>
          </cell>
        </row>
        <row r="10445">
          <cell r="B10445" t="str">
            <v>REM0000237</v>
          </cell>
          <cell r="C10445" t="str">
            <v>02.01.05.275</v>
          </cell>
        </row>
        <row r="10446">
          <cell r="B10446" t="str">
            <v>BFA0000769</v>
          </cell>
          <cell r="C10446" t="str">
            <v>02.03.45.029</v>
          </cell>
        </row>
        <row r="10447">
          <cell r="B10447" t="str">
            <v>SLT0002488</v>
          </cell>
        </row>
        <row r="10448">
          <cell r="B10448" t="str">
            <v>SLT0002422</v>
          </cell>
        </row>
        <row r="10449">
          <cell r="B10449" t="str">
            <v>SLT0002489</v>
          </cell>
        </row>
        <row r="10450">
          <cell r="B10450" t="str">
            <v>SLT0002490</v>
          </cell>
        </row>
        <row r="10451">
          <cell r="B10451" t="str">
            <v>SLT0002491</v>
          </cell>
        </row>
        <row r="10452">
          <cell r="B10452" t="str">
            <v>SLT0002492</v>
          </cell>
        </row>
        <row r="10453">
          <cell r="B10453" t="str">
            <v>SLT0002493</v>
          </cell>
        </row>
        <row r="10454">
          <cell r="B10454" t="str">
            <v>SLT0002494</v>
          </cell>
        </row>
        <row r="10455">
          <cell r="B10455" t="str">
            <v>SLT0002425</v>
          </cell>
        </row>
        <row r="10456">
          <cell r="B10456" t="str">
            <v>SLT0002495</v>
          </cell>
        </row>
        <row r="10457">
          <cell r="B10457" t="str">
            <v>SLT0002497</v>
          </cell>
        </row>
        <row r="10458">
          <cell r="B10458" t="str">
            <v>SLT0002434</v>
          </cell>
        </row>
        <row r="10459">
          <cell r="B10459" t="str">
            <v>SLT0002498</v>
          </cell>
        </row>
        <row r="10460">
          <cell r="B10460" t="str">
            <v>SLT0002499</v>
          </cell>
        </row>
        <row r="10461">
          <cell r="B10461" t="str">
            <v>SLT0002500</v>
          </cell>
        </row>
        <row r="10462">
          <cell r="B10462" t="str">
            <v>SLT0002502</v>
          </cell>
        </row>
        <row r="10463">
          <cell r="B10463" t="str">
            <v>SLT0002503</v>
          </cell>
        </row>
        <row r="10464">
          <cell r="B10464" t="str">
            <v>SLT0002504</v>
          </cell>
        </row>
        <row r="10465">
          <cell r="B10465" t="str">
            <v>SLT0002505</v>
          </cell>
        </row>
        <row r="10466">
          <cell r="B10466" t="str">
            <v>SLT0002506</v>
          </cell>
        </row>
        <row r="10467">
          <cell r="B10467" t="str">
            <v>SLT0002507</v>
          </cell>
        </row>
        <row r="10468">
          <cell r="B10468" t="str">
            <v>SLT0002508</v>
          </cell>
        </row>
        <row r="10469">
          <cell r="B10469" t="str">
            <v>SLT0002509</v>
          </cell>
        </row>
        <row r="10470">
          <cell r="B10470" t="str">
            <v>SLT0002510</v>
          </cell>
        </row>
        <row r="10471">
          <cell r="B10471" t="str">
            <v>SLT0002511</v>
          </cell>
        </row>
        <row r="10472">
          <cell r="B10472" t="str">
            <v>SLT0002512</v>
          </cell>
        </row>
        <row r="10473">
          <cell r="B10473" t="str">
            <v>SLT0002513</v>
          </cell>
        </row>
        <row r="10474">
          <cell r="B10474" t="str">
            <v>SLT0002514</v>
          </cell>
        </row>
        <row r="10475">
          <cell r="B10475" t="str">
            <v>SLT0002515</v>
          </cell>
        </row>
        <row r="10476">
          <cell r="B10476" t="str">
            <v>SLT0002516</v>
          </cell>
        </row>
        <row r="10477">
          <cell r="B10477" t="str">
            <v>SLT0002517</v>
          </cell>
        </row>
        <row r="10478">
          <cell r="B10478" t="str">
            <v>SLT0002518</v>
          </cell>
        </row>
        <row r="10479">
          <cell r="B10479" t="str">
            <v>SHT0002320</v>
          </cell>
        </row>
        <row r="10480">
          <cell r="B10480" t="str">
            <v>SHT0001778</v>
          </cell>
        </row>
        <row r="10481">
          <cell r="C10481" t="str">
            <v>02.03.49.005</v>
          </cell>
        </row>
        <row r="10482">
          <cell r="B10482" t="str">
            <v>SHT0002318</v>
          </cell>
          <cell r="C10482" t="str">
            <v>02.03.49.004</v>
          </cell>
        </row>
        <row r="10483">
          <cell r="B10483" t="str">
            <v>TMA0000048</v>
          </cell>
        </row>
        <row r="10484">
          <cell r="B10484" t="str">
            <v>TMA0000101</v>
          </cell>
        </row>
        <row r="10485">
          <cell r="B10485" t="str">
            <v>TMA0000050</v>
          </cell>
        </row>
        <row r="10486">
          <cell r="B10486" t="str">
            <v>TMA0000063</v>
          </cell>
        </row>
        <row r="10487">
          <cell r="B10487" t="str">
            <v>SHT0001883</v>
          </cell>
        </row>
        <row r="10488">
          <cell r="B10488" t="str">
            <v>SHT0001918</v>
          </cell>
          <cell r="C10488" t="str">
            <v>02.03.37.037</v>
          </cell>
        </row>
        <row r="10489">
          <cell r="B10489" t="str">
            <v>SHT0001919</v>
          </cell>
          <cell r="C10489" t="str">
            <v>02.03.37.036</v>
          </cell>
        </row>
        <row r="10490">
          <cell r="B10490" t="str">
            <v>SHT0001970</v>
          </cell>
          <cell r="C10490" t="str">
            <v>02.03.37.102</v>
          </cell>
        </row>
        <row r="10491">
          <cell r="B10491" t="str">
            <v>REM0001217</v>
          </cell>
          <cell r="C10491" t="str">
            <v>01.01.01.432</v>
          </cell>
        </row>
        <row r="10492">
          <cell r="B10492" t="str">
            <v>REM0000272</v>
          </cell>
          <cell r="C10492" t="str">
            <v>01.01.03.146</v>
          </cell>
        </row>
        <row r="10493">
          <cell r="B10493" t="str">
            <v>RSM0000270</v>
          </cell>
          <cell r="C10493" t="str">
            <v>01.01.03.041</v>
          </cell>
        </row>
        <row r="10494">
          <cell r="B10494" t="str">
            <v>SLT0002176</v>
          </cell>
          <cell r="C10494" t="str">
            <v>01.06.16.010</v>
          </cell>
        </row>
        <row r="10495">
          <cell r="B10495" t="str">
            <v>SLT0002182</v>
          </cell>
          <cell r="C10495" t="str">
            <v>01.06.16.009</v>
          </cell>
        </row>
        <row r="10496">
          <cell r="B10496" t="str">
            <v>SLT0001626</v>
          </cell>
          <cell r="C10496" t="str">
            <v>01.06.16.011</v>
          </cell>
        </row>
        <row r="10497">
          <cell r="B10497" t="str">
            <v>SLT0002150</v>
          </cell>
          <cell r="C10497" t="str">
            <v>01.06.16.008</v>
          </cell>
        </row>
        <row r="10498">
          <cell r="B10498" t="str">
            <v>SLT0002188</v>
          </cell>
          <cell r="C10498" t="str">
            <v>01.06.16.004</v>
          </cell>
        </row>
        <row r="10499">
          <cell r="B10499" t="str">
            <v>SLT0002118</v>
          </cell>
          <cell r="C10499" t="str">
            <v>01.06.16.014</v>
          </cell>
        </row>
        <row r="10500">
          <cell r="B10500" t="str">
            <v>SLT0001628</v>
          </cell>
        </row>
        <row r="10501">
          <cell r="B10501" t="str">
            <v>SLT0002127</v>
          </cell>
          <cell r="C10501" t="str">
            <v>01.06.16.015</v>
          </cell>
        </row>
        <row r="10502">
          <cell r="B10502" t="str">
            <v>SLT0001629</v>
          </cell>
          <cell r="C10502" t="str">
            <v>01.06.16.012</v>
          </cell>
        </row>
        <row r="10503">
          <cell r="B10503" t="str">
            <v>SHT0002478</v>
          </cell>
          <cell r="C10503" t="str">
            <v>01.06.08.011</v>
          </cell>
        </row>
        <row r="10504">
          <cell r="B10504" t="str">
            <v>SHT0002477</v>
          </cell>
          <cell r="C10504" t="str">
            <v>01.06.08.010</v>
          </cell>
        </row>
        <row r="10505">
          <cell r="B10505" t="str">
            <v>SCS0004514</v>
          </cell>
          <cell r="C10505" t="str">
            <v>02.02.33.011</v>
          </cell>
        </row>
        <row r="10506">
          <cell r="B10506" t="str">
            <v>TMI0000038</v>
          </cell>
        </row>
        <row r="10507">
          <cell r="B10507" t="str">
            <v>TMI0000067</v>
          </cell>
        </row>
        <row r="10508">
          <cell r="B10508" t="str">
            <v>REM0000839</v>
          </cell>
          <cell r="C10508" t="str">
            <v>02.01.03.238</v>
          </cell>
        </row>
        <row r="10509">
          <cell r="B10509" t="str">
            <v>REM0000867</v>
          </cell>
          <cell r="C10509" t="str">
            <v>02.01.03.239</v>
          </cell>
        </row>
        <row r="10510">
          <cell r="B10510" t="str">
            <v>SLT0002479</v>
          </cell>
          <cell r="C10510" t="str">
            <v>01.07.11.022</v>
          </cell>
        </row>
        <row r="10511">
          <cell r="B10511" t="str">
            <v>SLT0002480</v>
          </cell>
          <cell r="C10511" t="str">
            <v>01.07.11.023</v>
          </cell>
        </row>
        <row r="10512">
          <cell r="B10512" t="str">
            <v>SHT0000557</v>
          </cell>
          <cell r="C10512" t="str">
            <v>01.02.04.032</v>
          </cell>
        </row>
        <row r="10513">
          <cell r="B10513" t="str">
            <v>SCS0006407</v>
          </cell>
          <cell r="C10513" t="str">
            <v>01.02.14.003A</v>
          </cell>
        </row>
        <row r="10514">
          <cell r="B10514" t="str">
            <v>SCS0006509</v>
          </cell>
        </row>
        <row r="10515">
          <cell r="B10515" t="str">
            <v>SCS0006408</v>
          </cell>
        </row>
        <row r="10516">
          <cell r="B10516" t="str">
            <v>BCL0000047</v>
          </cell>
          <cell r="C10516" t="str">
            <v>01.03.02.010</v>
          </cell>
        </row>
        <row r="10517">
          <cell r="B10517" t="str">
            <v>BCL0000048</v>
          </cell>
          <cell r="C10517" t="str">
            <v>01.03.02.028</v>
          </cell>
        </row>
        <row r="10518">
          <cell r="B10518" t="str">
            <v>REM0001612</v>
          </cell>
          <cell r="C10518" t="str">
            <v>01.03.02.091</v>
          </cell>
        </row>
        <row r="10519">
          <cell r="B10519" t="str">
            <v>SHT0002333</v>
          </cell>
          <cell r="C10519" t="str">
            <v>01.03.13.023</v>
          </cell>
        </row>
        <row r="10520">
          <cell r="B10520" t="str">
            <v>SHT0002334</v>
          </cell>
          <cell r="C10520" t="str">
            <v>01.03.13.024</v>
          </cell>
        </row>
        <row r="10521">
          <cell r="B10521" t="str">
            <v>SHT0002335</v>
          </cell>
          <cell r="C10521" t="str">
            <v>01.03.20.005</v>
          </cell>
        </row>
        <row r="10522">
          <cell r="B10522" t="str">
            <v>SHT0002336</v>
          </cell>
          <cell r="C10522" t="str">
            <v>01.03.20.067</v>
          </cell>
        </row>
        <row r="10523">
          <cell r="B10523" t="str">
            <v>SHT0002337</v>
          </cell>
          <cell r="C10523" t="str">
            <v>01.03.20.068</v>
          </cell>
        </row>
        <row r="10524">
          <cell r="B10524" t="str">
            <v>SHT0002338</v>
          </cell>
          <cell r="C10524" t="str">
            <v>01.03.20.069</v>
          </cell>
        </row>
        <row r="10525">
          <cell r="B10525" t="str">
            <v>SHT0002339</v>
          </cell>
          <cell r="C10525" t="str">
            <v>01.03.20.091</v>
          </cell>
        </row>
        <row r="10526">
          <cell r="B10526" t="str">
            <v>SHT0002340</v>
          </cell>
          <cell r="C10526" t="str">
            <v>01.03.20.092</v>
          </cell>
        </row>
        <row r="10527">
          <cell r="B10527" t="str">
            <v>SHT0002341</v>
          </cell>
          <cell r="C10527" t="str">
            <v>01.03.20.094</v>
          </cell>
        </row>
        <row r="10528">
          <cell r="B10528" t="str">
            <v>SHT0002342</v>
          </cell>
          <cell r="C10528" t="str">
            <v>01.03.20.095</v>
          </cell>
        </row>
        <row r="10529">
          <cell r="B10529" t="str">
            <v>SHT0002343</v>
          </cell>
          <cell r="C10529" t="str">
            <v>01.03.20.106</v>
          </cell>
        </row>
        <row r="10530">
          <cell r="B10530" t="str">
            <v>SHT0002344</v>
          </cell>
          <cell r="C10530" t="str">
            <v>01.03.20.108</v>
          </cell>
        </row>
        <row r="10531">
          <cell r="B10531" t="str">
            <v>BFA0000770</v>
          </cell>
          <cell r="C10531" t="str">
            <v>01.03.30.013</v>
          </cell>
        </row>
        <row r="10532">
          <cell r="B10532" t="str">
            <v>BFA0000771</v>
          </cell>
          <cell r="C10532" t="str">
            <v>01.03.30.023</v>
          </cell>
        </row>
        <row r="10533">
          <cell r="B10533" t="str">
            <v>SHT0002345</v>
          </cell>
          <cell r="C10533" t="str">
            <v>01.03.31.004</v>
          </cell>
        </row>
        <row r="10534">
          <cell r="B10534" t="str">
            <v>SCS0003081</v>
          </cell>
          <cell r="C10534" t="str">
            <v>01.03.05.043</v>
          </cell>
        </row>
        <row r="10535">
          <cell r="B10535" t="str">
            <v>SHT0002346</v>
          </cell>
          <cell r="C10535" t="str">
            <v>01.03.19.059</v>
          </cell>
        </row>
        <row r="10536">
          <cell r="B10536" t="str">
            <v>SHT0002347</v>
          </cell>
          <cell r="C10536" t="str">
            <v>01.03.31.001</v>
          </cell>
        </row>
        <row r="10537">
          <cell r="B10537" t="str">
            <v>SHT0002348</v>
          </cell>
          <cell r="C10537" t="str">
            <v>01.03.02.075</v>
          </cell>
        </row>
        <row r="10538">
          <cell r="C10538" t="str">
            <v>01.03.03.011</v>
          </cell>
        </row>
        <row r="10539">
          <cell r="B10539" t="str">
            <v>BFA0000773</v>
          </cell>
          <cell r="C10539" t="str">
            <v>01.03.20.058</v>
          </cell>
        </row>
        <row r="10540">
          <cell r="B10540" t="str">
            <v>SHT0002349</v>
          </cell>
          <cell r="C10540" t="str">
            <v>01.03.20.172</v>
          </cell>
        </row>
        <row r="10541">
          <cell r="B10541" t="str">
            <v>SCS0003077</v>
          </cell>
          <cell r="C10541" t="str">
            <v>01.03.05.046</v>
          </cell>
        </row>
        <row r="10542">
          <cell r="B10542" t="str">
            <v>SHT0002350</v>
          </cell>
          <cell r="C10542" t="str">
            <v>01.03.13.030</v>
          </cell>
        </row>
        <row r="10543">
          <cell r="B10543" t="str">
            <v>BFA0000772</v>
          </cell>
          <cell r="C10543" t="str">
            <v>01.03.30.025</v>
          </cell>
        </row>
        <row r="10544">
          <cell r="B10544" t="str">
            <v>SHT0002351</v>
          </cell>
          <cell r="C10544" t="str">
            <v>01.03.05.016</v>
          </cell>
        </row>
        <row r="10545">
          <cell r="B10545" t="str">
            <v>SCS0003193</v>
          </cell>
          <cell r="C10545" t="str">
            <v>01.03.19.062</v>
          </cell>
        </row>
        <row r="10546">
          <cell r="B10546" t="str">
            <v>REM0002151</v>
          </cell>
          <cell r="C10546" t="str">
            <v>01.08.07.011</v>
          </cell>
        </row>
        <row r="10547">
          <cell r="B10547" t="str">
            <v>REM0002152</v>
          </cell>
          <cell r="C10547" t="str">
            <v>01.08.07.012</v>
          </cell>
        </row>
        <row r="10548">
          <cell r="B10548" t="str">
            <v>SCS0006409</v>
          </cell>
          <cell r="C10548" t="str">
            <v>01.04.21.008</v>
          </cell>
        </row>
        <row r="10549">
          <cell r="B10549" t="str">
            <v>SCS0006410</v>
          </cell>
          <cell r="C10549" t="str">
            <v>01.04.21.009</v>
          </cell>
        </row>
        <row r="10550">
          <cell r="B10550" t="str">
            <v>SCS0006411</v>
          </cell>
          <cell r="C10550" t="str">
            <v>01.04.21.010</v>
          </cell>
        </row>
        <row r="10551">
          <cell r="B10551" t="str">
            <v>SLT0000334</v>
          </cell>
          <cell r="C10551" t="str">
            <v>01.05.07.200C</v>
          </cell>
        </row>
        <row r="10552">
          <cell r="B10552" t="str">
            <v>SLT0000333</v>
          </cell>
          <cell r="C10552" t="str">
            <v>01.05.07.201C</v>
          </cell>
        </row>
        <row r="10553">
          <cell r="B10553" t="str">
            <v>SLT0000335</v>
          </cell>
          <cell r="C10553" t="str">
            <v>01.05.07.203C</v>
          </cell>
        </row>
        <row r="10554">
          <cell r="B10554" t="str">
            <v>SLT0000346</v>
          </cell>
          <cell r="C10554" t="str">
            <v>01.05.07.211C</v>
          </cell>
        </row>
        <row r="10555">
          <cell r="B10555" t="str">
            <v>SLT0000347</v>
          </cell>
          <cell r="C10555" t="str">
            <v>01.05.07.212C</v>
          </cell>
        </row>
        <row r="10556">
          <cell r="B10556" t="str">
            <v>SLT0000369</v>
          </cell>
          <cell r="C10556" t="str">
            <v>01.05.07.213C</v>
          </cell>
        </row>
        <row r="10557">
          <cell r="B10557" t="str">
            <v>SLT0001033</v>
          </cell>
          <cell r="C10557" t="str">
            <v>01.05.07.217C</v>
          </cell>
        </row>
        <row r="10558">
          <cell r="B10558" t="str">
            <v>SLT0001034</v>
          </cell>
          <cell r="C10558" t="str">
            <v>01.05.07.218C</v>
          </cell>
        </row>
        <row r="10559">
          <cell r="B10559" t="str">
            <v>SLT0000390</v>
          </cell>
          <cell r="C10559" t="str">
            <v>01.05.07.219C</v>
          </cell>
        </row>
        <row r="10560">
          <cell r="B10560" t="str">
            <v>SLT0000391</v>
          </cell>
          <cell r="C10560" t="str">
            <v>01.05.07.220C</v>
          </cell>
        </row>
        <row r="10561">
          <cell r="B10561" t="str">
            <v>SLT0000389</v>
          </cell>
          <cell r="C10561" t="str">
            <v>01.05.07.221C</v>
          </cell>
        </row>
        <row r="10562">
          <cell r="B10562" t="str">
            <v>SLT0000407</v>
          </cell>
          <cell r="C10562" t="str">
            <v>01.05.07.222C</v>
          </cell>
        </row>
        <row r="10563">
          <cell r="B10563" t="str">
            <v>SLT0000406</v>
          </cell>
          <cell r="C10563" t="str">
            <v>01.05.07.223C</v>
          </cell>
        </row>
        <row r="10564">
          <cell r="B10564" t="str">
            <v>SLT0000472</v>
          </cell>
          <cell r="C10564" t="str">
            <v>01.05.07.224C</v>
          </cell>
        </row>
        <row r="10565">
          <cell r="B10565" t="str">
            <v>SLT0000513</v>
          </cell>
          <cell r="C10565" t="str">
            <v>01.05.07.225C</v>
          </cell>
        </row>
        <row r="10566">
          <cell r="B10566" t="str">
            <v>SLT0000514</v>
          </cell>
          <cell r="C10566" t="str">
            <v>01.05.07.226C</v>
          </cell>
        </row>
        <row r="10567">
          <cell r="B10567" t="str">
            <v>SLT0000534</v>
          </cell>
          <cell r="C10567" t="str">
            <v>01.05.07.227C</v>
          </cell>
        </row>
        <row r="10568">
          <cell r="B10568" t="str">
            <v>SLT0000535</v>
          </cell>
          <cell r="C10568" t="str">
            <v>01.05.07.228C</v>
          </cell>
        </row>
        <row r="10569">
          <cell r="B10569" t="str">
            <v>SLT0000445</v>
          </cell>
          <cell r="C10569" t="str">
            <v>01.05.07.229C</v>
          </cell>
        </row>
        <row r="10570">
          <cell r="B10570" t="str">
            <v>SLT0000446</v>
          </cell>
          <cell r="C10570" t="str">
            <v>01.05.07.230C</v>
          </cell>
        </row>
        <row r="10571">
          <cell r="B10571" t="str">
            <v>SLT0000459</v>
          </cell>
          <cell r="C10571" t="str">
            <v>01.05.07.231C</v>
          </cell>
        </row>
        <row r="10572">
          <cell r="B10572" t="str">
            <v>SLT0000460</v>
          </cell>
          <cell r="C10572" t="str">
            <v>01.05.07.232C</v>
          </cell>
        </row>
        <row r="10573">
          <cell r="B10573" t="str">
            <v>SLT0001641</v>
          </cell>
          <cell r="C10573" t="str">
            <v>01.05.07.237C</v>
          </cell>
        </row>
        <row r="10574">
          <cell r="B10574" t="str">
            <v>SLT0000564</v>
          </cell>
          <cell r="C10574" t="str">
            <v>01.05.07.238C</v>
          </cell>
        </row>
        <row r="10575">
          <cell r="B10575" t="str">
            <v>SLT0000565</v>
          </cell>
          <cell r="C10575" t="str">
            <v>01.05.07.239C</v>
          </cell>
        </row>
        <row r="10576">
          <cell r="B10576" t="str">
            <v>SLT0000665</v>
          </cell>
          <cell r="C10576" t="str">
            <v>01.05.07.249C</v>
          </cell>
        </row>
        <row r="10577">
          <cell r="B10577" t="str">
            <v>SLT0000664</v>
          </cell>
          <cell r="C10577" t="str">
            <v>01.05.07.250C</v>
          </cell>
        </row>
        <row r="10578">
          <cell r="B10578" t="str">
            <v>SLT0000666</v>
          </cell>
          <cell r="C10578" t="str">
            <v>01.05.07.251C</v>
          </cell>
        </row>
        <row r="10579">
          <cell r="B10579" t="str">
            <v>SLT0000486</v>
          </cell>
          <cell r="C10579" t="str">
            <v>01.05.07.259C</v>
          </cell>
        </row>
        <row r="10580">
          <cell r="B10580" t="str">
            <v>SLT0000485</v>
          </cell>
          <cell r="C10580" t="str">
            <v>01.05.07.260C</v>
          </cell>
        </row>
        <row r="10581">
          <cell r="B10581" t="str">
            <v>SLT0000629</v>
          </cell>
          <cell r="C10581" t="str">
            <v>01.05.07.270C</v>
          </cell>
        </row>
        <row r="10582">
          <cell r="B10582" t="str">
            <v>SLT0000628</v>
          </cell>
          <cell r="C10582" t="str">
            <v>01.05.07.271C</v>
          </cell>
        </row>
        <row r="10583">
          <cell r="B10583" t="str">
            <v>SLT0000555</v>
          </cell>
          <cell r="C10583" t="str">
            <v>01.05.07.272C</v>
          </cell>
        </row>
        <row r="10584">
          <cell r="B10584" t="str">
            <v>SLT0000468</v>
          </cell>
          <cell r="C10584" t="str">
            <v>01.05.07.289C</v>
          </cell>
        </row>
        <row r="10585">
          <cell r="B10585" t="str">
            <v>SLT0000676</v>
          </cell>
          <cell r="C10585" t="str">
            <v>01.05.07.331B</v>
          </cell>
        </row>
        <row r="10586">
          <cell r="B10586" t="str">
            <v>SLT0000677</v>
          </cell>
          <cell r="C10586" t="str">
            <v>01.05.07.332B</v>
          </cell>
        </row>
        <row r="10587">
          <cell r="B10587" t="str">
            <v>SLT0000678</v>
          </cell>
          <cell r="C10587" t="str">
            <v>01.05.07.333B</v>
          </cell>
        </row>
        <row r="10588">
          <cell r="B10588" t="str">
            <v>SLT0000633</v>
          </cell>
          <cell r="C10588" t="str">
            <v>01.05.07.361B</v>
          </cell>
        </row>
        <row r="10589">
          <cell r="B10589" t="str">
            <v>SCS0004172</v>
          </cell>
          <cell r="C10589" t="str">
            <v>02.01.10.387</v>
          </cell>
        </row>
        <row r="10590">
          <cell r="B10590" t="str">
            <v>TSY0000540</v>
          </cell>
          <cell r="C10590" t="str">
            <v>02.12.01.482</v>
          </cell>
        </row>
        <row r="10591">
          <cell r="B10591" t="str">
            <v>REM0000297</v>
          </cell>
          <cell r="C10591" t="str">
            <v>02.01.04.339</v>
          </cell>
        </row>
        <row r="10592">
          <cell r="C10592" t="str">
            <v>02.01.04.615</v>
          </cell>
        </row>
        <row r="10593">
          <cell r="B10593" t="str">
            <v>REM0002922</v>
          </cell>
          <cell r="C10593" t="str">
            <v>01.08.04.009</v>
          </cell>
        </row>
        <row r="10594">
          <cell r="B10594" t="str">
            <v>REM0002923</v>
          </cell>
          <cell r="C10594" t="str">
            <v>01.08.04.010</v>
          </cell>
        </row>
        <row r="10595">
          <cell r="B10595" t="str">
            <v>REM0000549</v>
          </cell>
          <cell r="C10595" t="str">
            <v>02.01.10.069</v>
          </cell>
        </row>
        <row r="10596">
          <cell r="B10596" t="str">
            <v>REM0001868</v>
          </cell>
          <cell r="C10596" t="str">
            <v>02.01.10.698</v>
          </cell>
        </row>
        <row r="10597">
          <cell r="B10597" t="str">
            <v>SHT0001773</v>
          </cell>
          <cell r="C10597" t="str">
            <v>02.03.37.082A</v>
          </cell>
        </row>
        <row r="10598">
          <cell r="B10598" t="str">
            <v>REM0002885</v>
          </cell>
          <cell r="C10598" t="str">
            <v>01.01.01.021</v>
          </cell>
        </row>
        <row r="10599">
          <cell r="B10599" t="str">
            <v>REM0002886</v>
          </cell>
          <cell r="C10599" t="str">
            <v>01.01.01.137</v>
          </cell>
        </row>
        <row r="10600">
          <cell r="B10600" t="str">
            <v>REM0002326</v>
          </cell>
          <cell r="C10600" t="str">
            <v>01.01.01.152</v>
          </cell>
        </row>
        <row r="10601">
          <cell r="B10601" t="str">
            <v>REM0002887</v>
          </cell>
          <cell r="C10601" t="str">
            <v>01.01.01.168</v>
          </cell>
        </row>
        <row r="10602">
          <cell r="B10602" t="str">
            <v>REM0002888</v>
          </cell>
          <cell r="C10602" t="str">
            <v>01.01.01.266</v>
          </cell>
        </row>
        <row r="10603">
          <cell r="B10603" t="str">
            <v>REM0002889</v>
          </cell>
          <cell r="C10603" t="str">
            <v>01.01.01.398</v>
          </cell>
        </row>
        <row r="10604">
          <cell r="B10604" t="str">
            <v>REM0002890</v>
          </cell>
          <cell r="C10604" t="str">
            <v>01.01.01.399</v>
          </cell>
        </row>
        <row r="10605">
          <cell r="B10605" t="str">
            <v>REM0002891</v>
          </cell>
          <cell r="C10605" t="str">
            <v>01.01.01.400</v>
          </cell>
        </row>
        <row r="10606">
          <cell r="B10606" t="str">
            <v>REM0002789</v>
          </cell>
          <cell r="C10606" t="str">
            <v>01.01.01.402</v>
          </cell>
        </row>
        <row r="10607">
          <cell r="B10607" t="str">
            <v>REM0002790</v>
          </cell>
          <cell r="C10607" t="str">
            <v>01.01.01.403</v>
          </cell>
        </row>
        <row r="10608">
          <cell r="B10608" t="str">
            <v>REM0002892</v>
          </cell>
          <cell r="C10608" t="str">
            <v>01.01.01.404</v>
          </cell>
        </row>
        <row r="10609">
          <cell r="B10609" t="str">
            <v>REM0002893</v>
          </cell>
          <cell r="C10609" t="str">
            <v>01.01.01.405</v>
          </cell>
        </row>
        <row r="10610">
          <cell r="B10610" t="str">
            <v>REM0002894</v>
          </cell>
          <cell r="C10610" t="str">
            <v>01.01.01.433</v>
          </cell>
        </row>
        <row r="10611">
          <cell r="C10611" t="str">
            <v>01.01.01.434</v>
          </cell>
        </row>
        <row r="10612">
          <cell r="C10612" t="str">
            <v>01.01.01.435</v>
          </cell>
        </row>
        <row r="10613">
          <cell r="B10613" t="str">
            <v>REM0002897</v>
          </cell>
          <cell r="C10613" t="str">
            <v>01.01.01.470</v>
          </cell>
        </row>
        <row r="10614">
          <cell r="B10614" t="str">
            <v>REM0002898</v>
          </cell>
          <cell r="C10614" t="str">
            <v>01.01.01.471</v>
          </cell>
        </row>
        <row r="10615">
          <cell r="B10615" t="str">
            <v>REM0002899</v>
          </cell>
          <cell r="C10615" t="str">
            <v>01.01.01.472</v>
          </cell>
        </row>
        <row r="10616">
          <cell r="B10616" t="str">
            <v>REM0002900</v>
          </cell>
          <cell r="C10616" t="str">
            <v>01.01.01.473</v>
          </cell>
        </row>
        <row r="10617">
          <cell r="B10617" t="str">
            <v>RSM0000273</v>
          </cell>
          <cell r="C10617" t="str">
            <v>01.01.01.487</v>
          </cell>
        </row>
        <row r="10618">
          <cell r="B10618" t="str">
            <v>RSM0000274</v>
          </cell>
          <cell r="C10618" t="str">
            <v>01.01.03.080</v>
          </cell>
        </row>
        <row r="10619">
          <cell r="B10619" t="str">
            <v>REM0002924</v>
          </cell>
          <cell r="C10619" t="str">
            <v>01.01.03.094</v>
          </cell>
        </row>
        <row r="10620">
          <cell r="B10620" t="str">
            <v>REM0002925</v>
          </cell>
          <cell r="C10620" t="str">
            <v>01.01.03.095</v>
          </cell>
        </row>
        <row r="10621">
          <cell r="B10621" t="str">
            <v>REM0002926</v>
          </cell>
          <cell r="C10621" t="str">
            <v>01.01.03.096</v>
          </cell>
        </row>
        <row r="10622">
          <cell r="B10622" t="str">
            <v>REM0002390</v>
          </cell>
          <cell r="C10622" t="str">
            <v>01.01.03.100</v>
          </cell>
        </row>
        <row r="10623">
          <cell r="B10623" t="str">
            <v>RSM0000275</v>
          </cell>
          <cell r="C10623" t="str">
            <v>01.01.03.124</v>
          </cell>
        </row>
        <row r="10624">
          <cell r="B10624" t="str">
            <v>RIM0000027</v>
          </cell>
          <cell r="C10624" t="str">
            <v>01.01.03.149</v>
          </cell>
        </row>
        <row r="10625">
          <cell r="B10625" t="str">
            <v>REM0002901</v>
          </cell>
          <cell r="C10625" t="str">
            <v>01.08.01.019</v>
          </cell>
        </row>
        <row r="10626">
          <cell r="B10626" t="str">
            <v>REM0002902</v>
          </cell>
          <cell r="C10626" t="str">
            <v>01.08.01.020</v>
          </cell>
        </row>
        <row r="10627">
          <cell r="B10627" t="str">
            <v>REM0002903</v>
          </cell>
          <cell r="C10627" t="str">
            <v>01.08.05.033</v>
          </cell>
        </row>
        <row r="10628">
          <cell r="B10628" t="str">
            <v>REM0002904</v>
          </cell>
          <cell r="C10628" t="str">
            <v>01.08.05.034</v>
          </cell>
        </row>
        <row r="10629">
          <cell r="B10629" t="str">
            <v>REM0002905</v>
          </cell>
          <cell r="C10629" t="str">
            <v>01.08.05.035</v>
          </cell>
        </row>
        <row r="10630">
          <cell r="B10630" t="str">
            <v>REM0002906</v>
          </cell>
          <cell r="C10630" t="str">
            <v>01.08.05.036</v>
          </cell>
        </row>
        <row r="10631">
          <cell r="B10631" t="str">
            <v>REM0000716</v>
          </cell>
          <cell r="C10631" t="str">
            <v>02.01.04.622</v>
          </cell>
        </row>
        <row r="10632">
          <cell r="B10632" t="str">
            <v>REM0000704</v>
          </cell>
          <cell r="C10632" t="str">
            <v>02.01.04.623</v>
          </cell>
        </row>
        <row r="10633">
          <cell r="B10633" t="str">
            <v>REM0000844</v>
          </cell>
          <cell r="C10633" t="str">
            <v>02.01.04.648</v>
          </cell>
        </row>
        <row r="10634">
          <cell r="B10634" t="str">
            <v>REM0000871</v>
          </cell>
          <cell r="C10634" t="str">
            <v>02.01.04.649</v>
          </cell>
        </row>
        <row r="10635">
          <cell r="B10635" t="str">
            <v>REM0000849</v>
          </cell>
          <cell r="C10635" t="str">
            <v>02.01.04.656</v>
          </cell>
        </row>
        <row r="10636">
          <cell r="B10636" t="str">
            <v>REM0000875</v>
          </cell>
          <cell r="C10636" t="str">
            <v>02.01.04.657</v>
          </cell>
        </row>
        <row r="10637">
          <cell r="B10637" t="str">
            <v>REM0000854</v>
          </cell>
          <cell r="C10637" t="str">
            <v>02.01.04.658</v>
          </cell>
        </row>
        <row r="10638">
          <cell r="B10638" t="str">
            <v>REM0000869</v>
          </cell>
          <cell r="C10638" t="str">
            <v>02.01.04.659</v>
          </cell>
        </row>
        <row r="10639">
          <cell r="B10639" t="str">
            <v>RCA0000167</v>
          </cell>
          <cell r="C10639" t="str">
            <v>02.01.05.259</v>
          </cell>
        </row>
        <row r="10640">
          <cell r="B10640" t="str">
            <v>RCA0000168</v>
          </cell>
          <cell r="C10640" t="str">
            <v>02.01.05.260</v>
          </cell>
        </row>
        <row r="10641">
          <cell r="B10641" t="str">
            <v>REM0000705</v>
          </cell>
          <cell r="C10641" t="str">
            <v>02.01.05.265</v>
          </cell>
        </row>
        <row r="10642">
          <cell r="B10642" t="str">
            <v>REM0000841</v>
          </cell>
          <cell r="C10642" t="str">
            <v>02.01.05.266</v>
          </cell>
        </row>
        <row r="10643">
          <cell r="B10643" t="str">
            <v>REM0000861</v>
          </cell>
          <cell r="C10643" t="str">
            <v>02.01.05.267</v>
          </cell>
        </row>
        <row r="10644">
          <cell r="B10644" t="str">
            <v>RCA0000169</v>
          </cell>
          <cell r="C10644" t="str">
            <v>02.01.05.268</v>
          </cell>
        </row>
        <row r="10645">
          <cell r="B10645" t="str">
            <v>REM0000833</v>
          </cell>
          <cell r="C10645" t="str">
            <v>02.01.05.269</v>
          </cell>
        </row>
        <row r="10646">
          <cell r="B10646" t="str">
            <v>REM0000837</v>
          </cell>
          <cell r="C10646" t="str">
            <v>02.01.05.270</v>
          </cell>
        </row>
        <row r="10647">
          <cell r="B10647" t="str">
            <v>BMM0000009</v>
          </cell>
          <cell r="C10647" t="str">
            <v>02.01.05.278</v>
          </cell>
        </row>
        <row r="10648">
          <cell r="B10648" t="str">
            <v>REM0002907</v>
          </cell>
          <cell r="C10648" t="str">
            <v>02.01.05.285</v>
          </cell>
        </row>
        <row r="10649">
          <cell r="B10649" t="str">
            <v>TMA0000506</v>
          </cell>
          <cell r="C10649" t="str">
            <v>02.01.06.373</v>
          </cell>
        </row>
        <row r="10650">
          <cell r="B10650" t="str">
            <v>TMA0000507</v>
          </cell>
          <cell r="C10650" t="str">
            <v>02.01.06.374</v>
          </cell>
        </row>
        <row r="10651">
          <cell r="B10651" t="str">
            <v>REM0002908</v>
          </cell>
          <cell r="C10651" t="str">
            <v>02.01.07.085</v>
          </cell>
        </row>
        <row r="10652">
          <cell r="B10652" t="str">
            <v>TMA0000508</v>
          </cell>
          <cell r="C10652" t="str">
            <v>02.01.07.311</v>
          </cell>
        </row>
        <row r="10653">
          <cell r="B10653" t="str">
            <v>REM0002909</v>
          </cell>
          <cell r="C10653" t="str">
            <v>02.01.10.682</v>
          </cell>
        </row>
        <row r="10654">
          <cell r="B10654" t="str">
            <v>TMI0000096</v>
          </cell>
          <cell r="C10654" t="str">
            <v>02.07.01.113</v>
          </cell>
        </row>
        <row r="10655">
          <cell r="B10655" t="str">
            <v>RCA0000170</v>
          </cell>
          <cell r="C10655" t="str">
            <v>02.03.52.001</v>
          </cell>
        </row>
        <row r="10656">
          <cell r="B10656" t="str">
            <v>RCA0000171</v>
          </cell>
          <cell r="C10656" t="str">
            <v>02.03.52.002</v>
          </cell>
        </row>
        <row r="10657">
          <cell r="B10657" t="str">
            <v>TSY0000780</v>
          </cell>
          <cell r="C10657" t="str">
            <v>02.12.01.469</v>
          </cell>
        </row>
        <row r="10658">
          <cell r="B10658" t="str">
            <v>TSY0000781</v>
          </cell>
          <cell r="C10658" t="str">
            <v>02.12.01.472</v>
          </cell>
        </row>
        <row r="10659">
          <cell r="B10659" t="str">
            <v>SHT0000297</v>
          </cell>
          <cell r="C10659" t="str">
            <v>01.07.04.014</v>
          </cell>
        </row>
        <row r="10660">
          <cell r="B10660" t="str">
            <v>SHT0000296</v>
          </cell>
          <cell r="C10660" t="str">
            <v>01.07.04.021</v>
          </cell>
        </row>
        <row r="10661">
          <cell r="B10661" t="str">
            <v>SHT0002352</v>
          </cell>
          <cell r="C10661" t="str">
            <v>01.02.04.074</v>
          </cell>
        </row>
        <row r="10662">
          <cell r="B10662" t="str">
            <v>SCS0006426</v>
          </cell>
          <cell r="C10662" t="str">
            <v>01.02.09.054</v>
          </cell>
        </row>
        <row r="10663">
          <cell r="B10663" t="str">
            <v>SCS0006427</v>
          </cell>
          <cell r="C10663" t="str">
            <v>01.02.09.055</v>
          </cell>
        </row>
        <row r="10664">
          <cell r="B10664" t="str">
            <v>SLT0001108</v>
          </cell>
          <cell r="C10664" t="str">
            <v>01.05.16.048</v>
          </cell>
        </row>
        <row r="10665">
          <cell r="B10665" t="str">
            <v>SHT0001826</v>
          </cell>
          <cell r="C10665" t="str">
            <v>01.05.22.008</v>
          </cell>
        </row>
        <row r="10666">
          <cell r="B10666" t="str">
            <v>SHT0001831</v>
          </cell>
          <cell r="C10666" t="str">
            <v>01.05.22.009</v>
          </cell>
        </row>
        <row r="10667">
          <cell r="B10667" t="str">
            <v>SLT0002119</v>
          </cell>
          <cell r="C10667" t="str">
            <v>01.05.23.006</v>
          </cell>
        </row>
        <row r="10668">
          <cell r="B10668" t="str">
            <v>SLT0002128</v>
          </cell>
          <cell r="C10668" t="str">
            <v>01.05.23.007</v>
          </cell>
        </row>
        <row r="10669">
          <cell r="B10669" t="str">
            <v>SLT0002447</v>
          </cell>
          <cell r="C10669" t="str">
            <v>01.05.23.008</v>
          </cell>
        </row>
        <row r="10670">
          <cell r="B10670" t="str">
            <v>SLT0002442</v>
          </cell>
          <cell r="C10670" t="str">
            <v>01.05.23.009</v>
          </cell>
        </row>
        <row r="10671">
          <cell r="B10671" t="str">
            <v>SLT0002178</v>
          </cell>
          <cell r="C10671" t="str">
            <v>01.05.23.010</v>
          </cell>
        </row>
        <row r="10672">
          <cell r="B10672" t="str">
            <v>SLT0002427</v>
          </cell>
          <cell r="C10672" t="str">
            <v>01.05.23.011</v>
          </cell>
        </row>
        <row r="10673">
          <cell r="B10673" t="str">
            <v>SLT0002187</v>
          </cell>
          <cell r="C10673" t="str">
            <v>01.05.23.012</v>
          </cell>
        </row>
        <row r="10674">
          <cell r="B10674" t="str">
            <v>SLT0002158</v>
          </cell>
          <cell r="C10674" t="str">
            <v>01.05.23.013</v>
          </cell>
        </row>
        <row r="10675">
          <cell r="B10675" t="str">
            <v>SLT0002430</v>
          </cell>
          <cell r="C10675" t="str">
            <v>01.05.23.014</v>
          </cell>
        </row>
        <row r="10676">
          <cell r="B10676" t="str">
            <v>SLT0002527</v>
          </cell>
          <cell r="C10676" t="str">
            <v>01.06.02.028</v>
          </cell>
        </row>
        <row r="10677">
          <cell r="B10677" t="str">
            <v>SHT0001832</v>
          </cell>
          <cell r="C10677" t="str">
            <v>01.06.12.016</v>
          </cell>
        </row>
        <row r="10678">
          <cell r="B10678" t="str">
            <v>SHT0001827</v>
          </cell>
          <cell r="C10678" t="str">
            <v>01.06.12.017</v>
          </cell>
        </row>
        <row r="10679">
          <cell r="B10679" t="str">
            <v>SLT0001626</v>
          </cell>
          <cell r="C10679" t="str">
            <v>01.06.16.013</v>
          </cell>
        </row>
        <row r="10680">
          <cell r="B10680" t="str">
            <v>SCS0006428</v>
          </cell>
          <cell r="C10680" t="str">
            <v>01.06.17.008</v>
          </cell>
        </row>
        <row r="10681">
          <cell r="B10681" t="str">
            <v>SHT0000708</v>
          </cell>
          <cell r="C10681" t="str">
            <v>01.07.01.013</v>
          </cell>
        </row>
        <row r="10682">
          <cell r="B10682" t="str">
            <v>SHT0000554</v>
          </cell>
          <cell r="C10682" t="str">
            <v>01.07.01.020</v>
          </cell>
        </row>
        <row r="10683">
          <cell r="B10683" t="str">
            <v>SHT0000555</v>
          </cell>
          <cell r="C10683" t="str">
            <v>01.07.01.021</v>
          </cell>
        </row>
        <row r="10684">
          <cell r="B10684" t="str">
            <v>SHT0000559</v>
          </cell>
          <cell r="C10684" t="str">
            <v>01.07.01.024</v>
          </cell>
        </row>
        <row r="10685">
          <cell r="B10685" t="str">
            <v>SHT0000511</v>
          </cell>
          <cell r="C10685" t="str">
            <v>01.07.01.068</v>
          </cell>
        </row>
        <row r="10686">
          <cell r="B10686" t="str">
            <v>SHT0000509</v>
          </cell>
          <cell r="C10686" t="str">
            <v>01.07.01.069</v>
          </cell>
        </row>
        <row r="10687">
          <cell r="B10687" t="str">
            <v>SLT0001015</v>
          </cell>
          <cell r="C10687" t="str">
            <v>01.07.02.043</v>
          </cell>
        </row>
        <row r="10688">
          <cell r="B10688" t="str">
            <v>SLT0001010</v>
          </cell>
          <cell r="C10688" t="str">
            <v>01.07.02.047</v>
          </cell>
        </row>
        <row r="10689">
          <cell r="B10689" t="str">
            <v>SLT0001586</v>
          </cell>
          <cell r="C10689" t="str">
            <v>01.07.11.003</v>
          </cell>
        </row>
        <row r="10690">
          <cell r="B10690" t="str">
            <v>TST0001722</v>
          </cell>
          <cell r="C10690" t="str">
            <v>02.01.05.218</v>
          </cell>
        </row>
        <row r="10691">
          <cell r="B10691" t="str">
            <v>SCS0004136</v>
          </cell>
          <cell r="C10691" t="str">
            <v>02.01.10.687</v>
          </cell>
        </row>
        <row r="10692">
          <cell r="B10692" t="str">
            <v>SCS0004137</v>
          </cell>
          <cell r="C10692" t="str">
            <v>02.01.10.688</v>
          </cell>
        </row>
        <row r="10693">
          <cell r="B10693" t="str">
            <v>SCS0004050</v>
          </cell>
          <cell r="C10693" t="str">
            <v>02.01.10.689</v>
          </cell>
        </row>
        <row r="10694">
          <cell r="B10694" t="str">
            <v>SCS0004133</v>
          </cell>
          <cell r="C10694" t="str">
            <v>02.01.10.690</v>
          </cell>
        </row>
        <row r="10695">
          <cell r="B10695" t="str">
            <v>SCS0003320</v>
          </cell>
          <cell r="C10695" t="str">
            <v>02.01.10.695</v>
          </cell>
        </row>
        <row r="10696">
          <cell r="B10696" t="str">
            <v>SCS0003305</v>
          </cell>
          <cell r="C10696" t="str">
            <v>02.01.10.696</v>
          </cell>
        </row>
        <row r="10697">
          <cell r="B10697" t="str">
            <v>SHT0001672</v>
          </cell>
          <cell r="C10697" t="str">
            <v>02.01.10.700</v>
          </cell>
        </row>
        <row r="10698">
          <cell r="B10698" t="str">
            <v>SHT0001648</v>
          </cell>
          <cell r="C10698" t="str">
            <v>02.01.10.701</v>
          </cell>
        </row>
        <row r="10699">
          <cell r="B10699" t="str">
            <v>TST0000360</v>
          </cell>
          <cell r="C10699" t="str">
            <v>02.04.10.486</v>
          </cell>
        </row>
        <row r="10700">
          <cell r="B10700" t="str">
            <v>TST0001723</v>
          </cell>
          <cell r="C10700" t="str">
            <v>02.04.10.514</v>
          </cell>
        </row>
        <row r="10701">
          <cell r="B10701" t="str">
            <v>TST0001724</v>
          </cell>
          <cell r="C10701" t="str">
            <v>02.04.17.020</v>
          </cell>
        </row>
        <row r="10702">
          <cell r="B10702" t="str">
            <v>TST0001725</v>
          </cell>
          <cell r="C10702" t="str">
            <v>02.04.17.128</v>
          </cell>
        </row>
        <row r="10703">
          <cell r="B10703" t="str">
            <v>TST0001726</v>
          </cell>
          <cell r="C10703" t="str">
            <v>02.04.17.134</v>
          </cell>
        </row>
        <row r="10704">
          <cell r="B10704" t="str">
            <v>TST0001727</v>
          </cell>
          <cell r="C10704" t="str">
            <v>02.04.17.528</v>
          </cell>
        </row>
        <row r="10705">
          <cell r="B10705" t="str">
            <v>TST0001728</v>
          </cell>
          <cell r="C10705" t="str">
            <v>02.04.17.843</v>
          </cell>
        </row>
        <row r="10706">
          <cell r="B10706" t="str">
            <v>TST0001729</v>
          </cell>
          <cell r="C10706" t="str">
            <v>02.04.20.727</v>
          </cell>
        </row>
        <row r="10707">
          <cell r="B10707" t="str">
            <v>TST0001730</v>
          </cell>
          <cell r="C10707" t="str">
            <v>02.04.20.749</v>
          </cell>
        </row>
        <row r="10708">
          <cell r="B10708" t="str">
            <v>TST0001731</v>
          </cell>
          <cell r="C10708" t="str">
            <v>02.04.20.750</v>
          </cell>
        </row>
        <row r="10709">
          <cell r="B10709" t="str">
            <v>TST0001732</v>
          </cell>
          <cell r="C10709" t="str">
            <v>02.09.01.160</v>
          </cell>
        </row>
        <row r="10710">
          <cell r="B10710" t="str">
            <v>TST0001733</v>
          </cell>
          <cell r="C10710" t="str">
            <v>02.09.01.166</v>
          </cell>
        </row>
        <row r="10711">
          <cell r="B10711" t="str">
            <v>TST0001734</v>
          </cell>
          <cell r="C10711" t="str">
            <v>02.12.01.053</v>
          </cell>
        </row>
        <row r="10712">
          <cell r="B10712" t="str">
            <v>TST0001735</v>
          </cell>
          <cell r="C10712" t="str">
            <v>02.12.01.460</v>
          </cell>
        </row>
        <row r="10713">
          <cell r="B10713" t="str">
            <v>TSY0000724</v>
          </cell>
          <cell r="C10713" t="str">
            <v>02.12.01.466</v>
          </cell>
        </row>
        <row r="10714">
          <cell r="B10714" t="str">
            <v>TSY0000725</v>
          </cell>
          <cell r="C10714" t="str">
            <v>02.12.01.467</v>
          </cell>
        </row>
        <row r="10715">
          <cell r="B10715" t="str">
            <v>TSY0000726</v>
          </cell>
          <cell r="C10715" t="str">
            <v>02.12.01.470</v>
          </cell>
        </row>
        <row r="10716">
          <cell r="B10716" t="str">
            <v>TSY0000727</v>
          </cell>
          <cell r="C10716" t="str">
            <v>02.12.01.473</v>
          </cell>
        </row>
        <row r="10717">
          <cell r="B10717" t="str">
            <v>TSY0000728</v>
          </cell>
          <cell r="C10717" t="str">
            <v>02.12.01.475</v>
          </cell>
        </row>
        <row r="10718">
          <cell r="B10718" t="str">
            <v>TSY0000729</v>
          </cell>
          <cell r="C10718" t="str">
            <v>02.12.01.476</v>
          </cell>
        </row>
        <row r="10719">
          <cell r="B10719" t="str">
            <v>TSY0000730</v>
          </cell>
          <cell r="C10719" t="str">
            <v>02.12.01.478</v>
          </cell>
        </row>
        <row r="10720">
          <cell r="B10720" t="str">
            <v>TSY0000731</v>
          </cell>
          <cell r="C10720" t="str">
            <v>02.12.01.480</v>
          </cell>
        </row>
        <row r="10721">
          <cell r="B10721" t="str">
            <v>TSY0000732</v>
          </cell>
          <cell r="C10721" t="str">
            <v>02.12.01.481</v>
          </cell>
        </row>
        <row r="10722">
          <cell r="B10722" t="str">
            <v>SLT0010087</v>
          </cell>
          <cell r="C10722" t="str">
            <v>02.12.01.496</v>
          </cell>
        </row>
        <row r="10723">
          <cell r="B10723" t="str">
            <v>SLT0010091</v>
          </cell>
          <cell r="C10723" t="str">
            <v>02.12.01.498</v>
          </cell>
        </row>
        <row r="10724">
          <cell r="B10724" t="str">
            <v>TSY0000735</v>
          </cell>
          <cell r="C10724" t="str">
            <v>02.12.01.499</v>
          </cell>
        </row>
        <row r="10725">
          <cell r="B10725" t="str">
            <v>TSY0000736</v>
          </cell>
          <cell r="C10725" t="str">
            <v>02.12.01.500</v>
          </cell>
        </row>
        <row r="10726">
          <cell r="B10726" t="str">
            <v>TST0001736</v>
          </cell>
          <cell r="C10726" t="str">
            <v>02.12.07.036</v>
          </cell>
        </row>
        <row r="10727">
          <cell r="B10727" t="str">
            <v>TST0001737</v>
          </cell>
          <cell r="C10727" t="str">
            <v>02.12.07.078</v>
          </cell>
        </row>
        <row r="10728">
          <cell r="B10728" t="str">
            <v>TST0001738</v>
          </cell>
          <cell r="C10728" t="str">
            <v>02.12.07.265</v>
          </cell>
        </row>
        <row r="10729">
          <cell r="B10729" t="str">
            <v>TST0001739</v>
          </cell>
          <cell r="C10729" t="str">
            <v>02.12.07.449</v>
          </cell>
        </row>
        <row r="10730">
          <cell r="B10730" t="str">
            <v>TST0001740</v>
          </cell>
          <cell r="C10730" t="str">
            <v>02.12.07.471</v>
          </cell>
        </row>
        <row r="10731">
          <cell r="B10731" t="str">
            <v>TST0001741</v>
          </cell>
          <cell r="C10731" t="str">
            <v>02.12.07.509</v>
          </cell>
        </row>
        <row r="10732">
          <cell r="B10732" t="str">
            <v>TST0001742</v>
          </cell>
          <cell r="C10732" t="str">
            <v>02.12.07.510</v>
          </cell>
        </row>
        <row r="10733">
          <cell r="B10733" t="str">
            <v>TST0001743</v>
          </cell>
          <cell r="C10733" t="str">
            <v>02.12.07.519</v>
          </cell>
        </row>
        <row r="10734">
          <cell r="B10734" t="str">
            <v>TST0001744</v>
          </cell>
          <cell r="C10734" t="str">
            <v>02.12.07.520</v>
          </cell>
        </row>
        <row r="10735">
          <cell r="B10735" t="str">
            <v>TST0001745</v>
          </cell>
          <cell r="C10735" t="str">
            <v>02.12.07.521</v>
          </cell>
        </row>
        <row r="10736">
          <cell r="B10736" t="str">
            <v>TST0001746</v>
          </cell>
          <cell r="C10736" t="str">
            <v>02.12.07.522</v>
          </cell>
        </row>
        <row r="10737">
          <cell r="B10737" t="str">
            <v>TST0001747</v>
          </cell>
          <cell r="C10737" t="str">
            <v>02.12.07.523</v>
          </cell>
        </row>
        <row r="10738">
          <cell r="B10738" t="str">
            <v>TST0001748</v>
          </cell>
          <cell r="C10738" t="str">
            <v>02.12.07.524</v>
          </cell>
        </row>
        <row r="10739">
          <cell r="B10739" t="str">
            <v>TST0001749</v>
          </cell>
          <cell r="C10739" t="str">
            <v>02.12.07.525</v>
          </cell>
        </row>
        <row r="10740">
          <cell r="B10740" t="str">
            <v>TST0001750</v>
          </cell>
          <cell r="C10740" t="str">
            <v>02.12.07.529</v>
          </cell>
        </row>
        <row r="10741">
          <cell r="B10741" t="str">
            <v>TST0001751</v>
          </cell>
          <cell r="C10741" t="str">
            <v>02.12.07.531</v>
          </cell>
        </row>
        <row r="10742">
          <cell r="B10742" t="str">
            <v>TST0001752</v>
          </cell>
          <cell r="C10742" t="str">
            <v>02.12.07.532</v>
          </cell>
        </row>
        <row r="10743">
          <cell r="B10743" t="str">
            <v>TST0001753</v>
          </cell>
          <cell r="C10743" t="str">
            <v>02.12.07.533</v>
          </cell>
        </row>
        <row r="10744">
          <cell r="B10744" t="str">
            <v>SLT0000499</v>
          </cell>
          <cell r="C10744" t="str">
            <v>02.01.10.693</v>
          </cell>
        </row>
        <row r="10745">
          <cell r="B10745" t="str">
            <v>SLT0000526</v>
          </cell>
          <cell r="C10745" t="str">
            <v>02.01.10.694</v>
          </cell>
        </row>
        <row r="10746">
          <cell r="B10746" t="str">
            <v>SLT0000526</v>
          </cell>
          <cell r="C10746" t="str">
            <v>02.12.08.060</v>
          </cell>
        </row>
        <row r="10747">
          <cell r="B10747" t="str">
            <v>SLT0000499</v>
          </cell>
          <cell r="C10747" t="str">
            <v>02.12.08.061</v>
          </cell>
        </row>
        <row r="10748">
          <cell r="B10748" t="str">
            <v>SLT0002329</v>
          </cell>
          <cell r="C10748" t="str">
            <v>02.12.11.067</v>
          </cell>
        </row>
        <row r="10749">
          <cell r="B10749" t="str">
            <v>SCS0006611</v>
          </cell>
          <cell r="C10749" t="str">
            <v>02.12.26.010</v>
          </cell>
        </row>
        <row r="10750">
          <cell r="B10750" t="str">
            <v>SCS0005307</v>
          </cell>
          <cell r="C10750" t="str">
            <v>02.12.26.011</v>
          </cell>
        </row>
        <row r="10751">
          <cell r="B10751" t="str">
            <v>SCS0006429</v>
          </cell>
          <cell r="C10751" t="str">
            <v>02.12.26.012</v>
          </cell>
        </row>
        <row r="10752">
          <cell r="B10752" t="str">
            <v>TSY0000737</v>
          </cell>
          <cell r="C10752" t="str">
            <v>02.13.02.346</v>
          </cell>
        </row>
        <row r="10753">
          <cell r="B10753" t="str">
            <v>TSY0000738</v>
          </cell>
          <cell r="C10753" t="str">
            <v>02.13.02.454</v>
          </cell>
        </row>
        <row r="10754">
          <cell r="B10754" t="str">
            <v>TSY0000739</v>
          </cell>
          <cell r="C10754" t="str">
            <v>02.13.02.455</v>
          </cell>
        </row>
        <row r="10755">
          <cell r="B10755" t="str">
            <v>TSY0000740</v>
          </cell>
          <cell r="C10755" t="str">
            <v>02.13.02.457</v>
          </cell>
        </row>
        <row r="10756">
          <cell r="B10756" t="str">
            <v>TSY0000741</v>
          </cell>
          <cell r="C10756" t="str">
            <v>02.13.02.460</v>
          </cell>
        </row>
        <row r="10757">
          <cell r="B10757" t="str">
            <v>TSY0000742</v>
          </cell>
          <cell r="C10757" t="str">
            <v>02.13.02.461</v>
          </cell>
        </row>
        <row r="10758">
          <cell r="B10758" t="str">
            <v>TSY0000743</v>
          </cell>
          <cell r="C10758" t="str">
            <v>02.13.02.468</v>
          </cell>
        </row>
        <row r="10759">
          <cell r="B10759" t="str">
            <v>TSY0000744</v>
          </cell>
          <cell r="C10759" t="str">
            <v>02.13.02.469</v>
          </cell>
        </row>
        <row r="10760">
          <cell r="B10760" t="str">
            <v>TSY0000745</v>
          </cell>
          <cell r="C10760" t="str">
            <v>02.13.02.465</v>
          </cell>
        </row>
        <row r="10761">
          <cell r="B10761" t="str">
            <v>TSY0000746</v>
          </cell>
          <cell r="C10761" t="str">
            <v>02.13.02.466</v>
          </cell>
        </row>
        <row r="10762">
          <cell r="B10762" t="str">
            <v>TSY0000747</v>
          </cell>
          <cell r="C10762" t="str">
            <v>02.13.02.467</v>
          </cell>
        </row>
        <row r="10763">
          <cell r="B10763" t="str">
            <v>DCL0000557</v>
          </cell>
          <cell r="C10763" t="str">
            <v>01.01.03.137</v>
          </cell>
        </row>
        <row r="10764">
          <cell r="B10764" t="str">
            <v>DCL0000558</v>
          </cell>
          <cell r="C10764" t="str">
            <v>01.01.03.140</v>
          </cell>
        </row>
        <row r="10765">
          <cell r="B10765" t="str">
            <v>SLT0000400</v>
          </cell>
          <cell r="C10765" t="str">
            <v>02.01.10.685</v>
          </cell>
        </row>
        <row r="10766">
          <cell r="B10766" t="str">
            <v>SLT0000411</v>
          </cell>
          <cell r="C10766" t="str">
            <v>02.01.10.686</v>
          </cell>
        </row>
        <row r="10767">
          <cell r="B10767" t="str">
            <v>SLT0001684</v>
          </cell>
          <cell r="C10767" t="str">
            <v>02.12.25.008</v>
          </cell>
        </row>
        <row r="10768">
          <cell r="B10768" t="str">
            <v>SLT0001724</v>
          </cell>
        </row>
        <row r="10769">
          <cell r="B10769" t="str">
            <v>SLT0001686</v>
          </cell>
          <cell r="C10769" t="str">
            <v>02.12.25.006</v>
          </cell>
        </row>
        <row r="10770">
          <cell r="B10770" t="str">
            <v>SLT0001687</v>
          </cell>
          <cell r="C10770" t="str">
            <v>02.12.25.005</v>
          </cell>
        </row>
        <row r="10771">
          <cell r="B10771" t="str">
            <v>SLT0001709</v>
          </cell>
          <cell r="C10771" t="str">
            <v>02.03.42.001</v>
          </cell>
        </row>
        <row r="10772">
          <cell r="B10772" t="str">
            <v>SLT0001677</v>
          </cell>
          <cell r="C10772" t="str">
            <v>02.12.25.015</v>
          </cell>
        </row>
        <row r="10773">
          <cell r="B10773" t="str">
            <v>SLT0001698</v>
          </cell>
          <cell r="C10773" t="str">
            <v>02.12.06.078</v>
          </cell>
        </row>
        <row r="10774">
          <cell r="B10774" t="str">
            <v>SLT0001697</v>
          </cell>
          <cell r="C10774" t="str">
            <v>02.12.06.079</v>
          </cell>
        </row>
        <row r="10775">
          <cell r="B10775" t="str">
            <v>SLT0001696</v>
          </cell>
          <cell r="C10775" t="str">
            <v>02.12.06.080</v>
          </cell>
        </row>
        <row r="10776">
          <cell r="B10776" t="str">
            <v>SLT0001705</v>
          </cell>
          <cell r="C10776" t="str">
            <v>02.12.06.071</v>
          </cell>
        </row>
        <row r="10777">
          <cell r="B10777" t="str">
            <v>SLT0001720</v>
          </cell>
          <cell r="C10777" t="str">
            <v>01.05.16.054</v>
          </cell>
        </row>
        <row r="10778">
          <cell r="B10778" t="str">
            <v>SLT0001719</v>
          </cell>
          <cell r="C10778" t="str">
            <v>01.05.16.055</v>
          </cell>
        </row>
        <row r="10779">
          <cell r="B10779" t="str">
            <v>SLT0001685</v>
          </cell>
          <cell r="C10779" t="str">
            <v>02.12.25.007</v>
          </cell>
        </row>
        <row r="10780">
          <cell r="B10780" t="str">
            <v>SLT0001691</v>
          </cell>
          <cell r="C10780" t="str">
            <v>02.12.25.001</v>
          </cell>
        </row>
        <row r="10781">
          <cell r="B10781" t="str">
            <v>SLT0001690</v>
          </cell>
          <cell r="C10781" t="str">
            <v>02.12.25.002</v>
          </cell>
        </row>
        <row r="10782">
          <cell r="B10782" t="str">
            <v>SLT0001689</v>
          </cell>
          <cell r="C10782" t="str">
            <v>02.12.25.003</v>
          </cell>
        </row>
        <row r="10783">
          <cell r="B10783" t="str">
            <v>SLT0001688</v>
          </cell>
          <cell r="C10783" t="str">
            <v>02.12.25.004</v>
          </cell>
        </row>
        <row r="10784">
          <cell r="B10784" t="str">
            <v>SLT0001676</v>
          </cell>
          <cell r="C10784" t="str">
            <v>02.12.25.018</v>
          </cell>
        </row>
        <row r="10785">
          <cell r="B10785" t="str">
            <v>SLT0001678</v>
          </cell>
          <cell r="C10785" t="str">
            <v>02.12.25.014</v>
          </cell>
        </row>
        <row r="10786">
          <cell r="B10786" t="str">
            <v>SLT0001707</v>
          </cell>
          <cell r="C10786" t="str">
            <v>02.12.04.149</v>
          </cell>
        </row>
        <row r="10787">
          <cell r="B10787" t="str">
            <v>SLT0001704</v>
          </cell>
          <cell r="C10787" t="str">
            <v>02.12.06.072</v>
          </cell>
        </row>
        <row r="10788">
          <cell r="B10788" t="str">
            <v>SLT0001703</v>
          </cell>
          <cell r="C10788" t="str">
            <v>02.12.06.073</v>
          </cell>
        </row>
        <row r="10789">
          <cell r="B10789" t="str">
            <v>SLT0001702</v>
          </cell>
          <cell r="C10789" t="str">
            <v>02.12.06.074</v>
          </cell>
        </row>
        <row r="10790">
          <cell r="B10790" t="str">
            <v>SLT0001701</v>
          </cell>
          <cell r="C10790" t="str">
            <v>02.12.06.075</v>
          </cell>
        </row>
        <row r="10791">
          <cell r="B10791" t="str">
            <v>SLT0001700</v>
          </cell>
          <cell r="C10791" t="str">
            <v>02.12.06.076</v>
          </cell>
        </row>
        <row r="10792">
          <cell r="B10792" t="str">
            <v>SLT0001699</v>
          </cell>
          <cell r="C10792" t="str">
            <v>02.12.06.077</v>
          </cell>
        </row>
        <row r="10793">
          <cell r="B10793" t="str">
            <v>SLT0001721</v>
          </cell>
          <cell r="C10793" t="str">
            <v>01.05.16.053</v>
          </cell>
        </row>
        <row r="10794">
          <cell r="B10794" t="str">
            <v>SLT0001722</v>
          </cell>
          <cell r="C10794" t="str">
            <v>01.05.16.052</v>
          </cell>
        </row>
        <row r="10795">
          <cell r="B10795" t="str">
            <v>TSY0000748</v>
          </cell>
          <cell r="C10795" t="str">
            <v>02.13.02.464</v>
          </cell>
        </row>
        <row r="10796">
          <cell r="B10796" t="str">
            <v>SHT0010281</v>
          </cell>
          <cell r="C10796" t="str">
            <v>02.13.01.153</v>
          </cell>
        </row>
        <row r="10797">
          <cell r="B10797" t="str">
            <v>SLT0002697</v>
          </cell>
          <cell r="C10797" t="str">
            <v>02.03.42.010</v>
          </cell>
        </row>
        <row r="10798">
          <cell r="B10798" t="str">
            <v>REM0002813</v>
          </cell>
          <cell r="C10798" t="str">
            <v>02.01.04.618</v>
          </cell>
        </row>
        <row r="10799">
          <cell r="B10799" t="str">
            <v>SHT0002357</v>
          </cell>
          <cell r="C10799" t="str">
            <v>02.01.10.699</v>
          </cell>
        </row>
        <row r="10800">
          <cell r="B10800" t="str">
            <v>TMP5003092</v>
          </cell>
          <cell r="C10800" t="str">
            <v>02.16.01.068</v>
          </cell>
        </row>
        <row r="10801">
          <cell r="B10801" t="str">
            <v>TMP5003093</v>
          </cell>
          <cell r="C10801" t="str">
            <v>02.16.01.069</v>
          </cell>
        </row>
        <row r="10802">
          <cell r="B10802" t="str">
            <v>TMP5003095</v>
          </cell>
          <cell r="C10802" t="str">
            <v>02.16.01.070</v>
          </cell>
        </row>
        <row r="10803">
          <cell r="B10803" t="str">
            <v>TMP5003094</v>
          </cell>
          <cell r="C10803" t="str">
            <v>02.16.01.071</v>
          </cell>
        </row>
        <row r="10804">
          <cell r="B10804" t="str">
            <v>TMP5003034</v>
          </cell>
          <cell r="C10804" t="str">
            <v>02.16.01.080</v>
          </cell>
        </row>
        <row r="10805">
          <cell r="B10805" t="str">
            <v>TMP5003024</v>
          </cell>
          <cell r="C10805" t="str">
            <v>02.16.01.098</v>
          </cell>
        </row>
        <row r="10806">
          <cell r="B10806" t="str">
            <v>SLT0010088</v>
          </cell>
          <cell r="C10806" t="str">
            <v>02.12.01.494</v>
          </cell>
        </row>
        <row r="10807">
          <cell r="B10807" t="str">
            <v>SLT0010089</v>
          </cell>
          <cell r="C10807" t="str">
            <v>02.12.01.495</v>
          </cell>
        </row>
        <row r="10808">
          <cell r="B10808" t="str">
            <v>SLT0010090</v>
          </cell>
          <cell r="C10808" t="str">
            <v>02.12.01.497</v>
          </cell>
        </row>
        <row r="10809">
          <cell r="B10809" t="str">
            <v>TSY0000753</v>
          </cell>
          <cell r="C10809" t="str">
            <v>02.12.01.465</v>
          </cell>
        </row>
        <row r="10810">
          <cell r="B10810" t="str">
            <v>TSY0000754</v>
          </cell>
          <cell r="C10810" t="str">
            <v>02.12.01.474</v>
          </cell>
        </row>
        <row r="10811">
          <cell r="B10811" t="str">
            <v>TSY0000755</v>
          </cell>
          <cell r="C10811" t="str">
            <v>02.12.01.479</v>
          </cell>
        </row>
        <row r="10812">
          <cell r="B10812" t="str">
            <v>TSY0000756</v>
          </cell>
          <cell r="C10812" t="str">
            <v>02.12.01.468</v>
          </cell>
        </row>
        <row r="10813">
          <cell r="B10813" t="str">
            <v>TSY0000757</v>
          </cell>
          <cell r="C10813" t="str">
            <v>02.12.01.471</v>
          </cell>
        </row>
        <row r="10814">
          <cell r="B10814" t="str">
            <v>TSY0000758</v>
          </cell>
          <cell r="C10814" t="str">
            <v>02.12.01.477</v>
          </cell>
        </row>
        <row r="10815">
          <cell r="B10815" t="str">
            <v>REM0002103</v>
          </cell>
          <cell r="C10815" t="str">
            <v>02.01.01.036</v>
          </cell>
        </row>
        <row r="10816">
          <cell r="B10816" t="str">
            <v>REM0002104</v>
          </cell>
          <cell r="C10816" t="str">
            <v>02.01.01.103</v>
          </cell>
        </row>
        <row r="10817">
          <cell r="B10817" t="str">
            <v>RIM0000125</v>
          </cell>
          <cell r="C10817" t="str">
            <v>02.01.01.132</v>
          </cell>
        </row>
        <row r="10818">
          <cell r="B10818" t="str">
            <v>REM0000951</v>
          </cell>
          <cell r="C10818" t="str">
            <v>02.01.01.186</v>
          </cell>
        </row>
        <row r="10819">
          <cell r="B10819" t="str">
            <v>REM0002927</v>
          </cell>
          <cell r="C10819" t="str">
            <v>02.01.01.216</v>
          </cell>
        </row>
        <row r="10820">
          <cell r="B10820" t="str">
            <v>REM0002928</v>
          </cell>
          <cell r="C10820" t="str">
            <v>02.01.01.217</v>
          </cell>
        </row>
        <row r="10821">
          <cell r="B10821" t="str">
            <v>REM0002929</v>
          </cell>
          <cell r="C10821" t="str">
            <v>02.01.01.219</v>
          </cell>
        </row>
        <row r="10822">
          <cell r="B10822" t="str">
            <v>REM0002930</v>
          </cell>
          <cell r="C10822" t="str">
            <v>02.01.01.220</v>
          </cell>
        </row>
        <row r="10823">
          <cell r="B10823" t="str">
            <v>REM0002931</v>
          </cell>
          <cell r="C10823" t="str">
            <v>02.01.02.101</v>
          </cell>
        </row>
        <row r="10824">
          <cell r="B10824" t="str">
            <v>REM0002932</v>
          </cell>
          <cell r="C10824" t="str">
            <v>02.01.02.102A</v>
          </cell>
        </row>
        <row r="10825">
          <cell r="B10825" t="str">
            <v>REM0002933</v>
          </cell>
          <cell r="C10825" t="str">
            <v>02.01.02.231</v>
          </cell>
        </row>
        <row r="10826">
          <cell r="B10826" t="str">
            <v>REM0000309</v>
          </cell>
          <cell r="C10826" t="str">
            <v>02.01.02.346</v>
          </cell>
        </row>
        <row r="10827">
          <cell r="B10827" t="str">
            <v>REM0000314</v>
          </cell>
          <cell r="C10827" t="str">
            <v>02.01.02.347</v>
          </cell>
        </row>
        <row r="10828">
          <cell r="B10828" t="str">
            <v>REM0000307</v>
          </cell>
          <cell r="C10828" t="str">
            <v>02.01.03.243</v>
          </cell>
        </row>
        <row r="10829">
          <cell r="B10829" t="str">
            <v>REM0002934</v>
          </cell>
          <cell r="C10829" t="str">
            <v>02.01.04.170</v>
          </cell>
        </row>
        <row r="10830">
          <cell r="B10830" t="str">
            <v>REM0002935</v>
          </cell>
          <cell r="C10830" t="str">
            <v>02.01.04.240</v>
          </cell>
        </row>
        <row r="10831">
          <cell r="B10831" t="str">
            <v>REM0000662</v>
          </cell>
          <cell r="C10831" t="str">
            <v>02.01.04.682</v>
          </cell>
        </row>
        <row r="10832">
          <cell r="B10832" t="str">
            <v>REM0000660</v>
          </cell>
          <cell r="C10832" t="str">
            <v>02.01.04.683</v>
          </cell>
        </row>
        <row r="10833">
          <cell r="B10833" t="str">
            <v>REM0000310</v>
          </cell>
          <cell r="C10833" t="str">
            <v>02.01.04.711</v>
          </cell>
        </row>
        <row r="10834">
          <cell r="B10834" t="str">
            <v>REM0000663</v>
          </cell>
          <cell r="C10834" t="str">
            <v>02.01.04.712</v>
          </cell>
        </row>
        <row r="10835">
          <cell r="B10835" t="str">
            <v>REM0000311</v>
          </cell>
          <cell r="C10835" t="str">
            <v>02.01.04.713</v>
          </cell>
        </row>
        <row r="10836">
          <cell r="B10836" t="str">
            <v>RCA0000172</v>
          </cell>
          <cell r="C10836" t="str">
            <v>02.01.05.273</v>
          </cell>
        </row>
        <row r="10837">
          <cell r="B10837" t="str">
            <v>RCA0000173</v>
          </cell>
          <cell r="C10837" t="str">
            <v>02.01.05.279</v>
          </cell>
        </row>
        <row r="10838">
          <cell r="B10838" t="str">
            <v>BSP0000028</v>
          </cell>
          <cell r="C10838" t="str">
            <v>02.01.05.282</v>
          </cell>
        </row>
        <row r="10839">
          <cell r="B10839" t="str">
            <v>REM0000664</v>
          </cell>
          <cell r="C10839" t="str">
            <v>02.01.05.283</v>
          </cell>
        </row>
        <row r="10840">
          <cell r="B10840" t="str">
            <v>TMA0000509</v>
          </cell>
          <cell r="C10840" t="str">
            <v>02.01.06.277</v>
          </cell>
        </row>
        <row r="10841">
          <cell r="B10841" t="str">
            <v>RSM0000089</v>
          </cell>
          <cell r="C10841" t="str">
            <v>02.01.01.122</v>
          </cell>
        </row>
        <row r="10842">
          <cell r="B10842" t="str">
            <v>SLT0000549</v>
          </cell>
          <cell r="C10842" t="str">
            <v>01.05.07.245C</v>
          </cell>
        </row>
        <row r="10843">
          <cell r="B10843" t="str">
            <v>SLT0000548</v>
          </cell>
          <cell r="C10843" t="str">
            <v>01.05.07.244C</v>
          </cell>
        </row>
        <row r="10844">
          <cell r="B10844" t="str">
            <v>SLT0000548</v>
          </cell>
          <cell r="C10844" t="str">
            <v>01.05.07.341C</v>
          </cell>
        </row>
        <row r="10845">
          <cell r="B10845" t="str">
            <v>SLT0000574</v>
          </cell>
          <cell r="C10845" t="str">
            <v>01.05.07.234C</v>
          </cell>
        </row>
        <row r="10846">
          <cell r="B10846" t="str">
            <v>SLT0000575</v>
          </cell>
          <cell r="C10846" t="str">
            <v>01.05.07.235C</v>
          </cell>
        </row>
        <row r="10847">
          <cell r="B10847" t="str">
            <v>SLT0000581</v>
          </cell>
          <cell r="C10847" t="str">
            <v>01.05.07.236C</v>
          </cell>
        </row>
        <row r="10848">
          <cell r="B10848" t="str">
            <v>SLT0000573</v>
          </cell>
          <cell r="C10848" t="str">
            <v>01.05.07.340C</v>
          </cell>
        </row>
        <row r="10849">
          <cell r="B10849" t="str">
            <v>SLT0000480</v>
          </cell>
          <cell r="C10849" t="str">
            <v>01.05.07.252C</v>
          </cell>
        </row>
        <row r="10850">
          <cell r="B10850" t="str">
            <v>SLT0000481</v>
          </cell>
          <cell r="C10850" t="str">
            <v>01.05.07.253C</v>
          </cell>
        </row>
        <row r="10851">
          <cell r="B10851" t="str">
            <v>SLT0000610</v>
          </cell>
          <cell r="C10851" t="str">
            <v>01.05.07.254C</v>
          </cell>
        </row>
        <row r="10852">
          <cell r="B10852" t="str">
            <v>SLT0000611</v>
          </cell>
          <cell r="C10852" t="str">
            <v>01.05.07.255C</v>
          </cell>
        </row>
        <row r="10853">
          <cell r="B10853" t="str">
            <v>SLT0000645</v>
          </cell>
          <cell r="C10853" t="str">
            <v>01.05.07.256C</v>
          </cell>
        </row>
        <row r="10854">
          <cell r="B10854" t="str">
            <v>SLT0000646</v>
          </cell>
          <cell r="C10854" t="str">
            <v>01.05.07.257C</v>
          </cell>
        </row>
        <row r="10855">
          <cell r="B10855" t="str">
            <v>SLT0000650</v>
          </cell>
          <cell r="C10855" t="str">
            <v>01.05.07.258C</v>
          </cell>
        </row>
        <row r="10856">
          <cell r="B10856" t="str">
            <v>SLT0000591</v>
          </cell>
          <cell r="C10856" t="str">
            <v>01.05.07.266C</v>
          </cell>
        </row>
        <row r="10857">
          <cell r="B10857" t="str">
            <v>SLT0000592</v>
          </cell>
          <cell r="C10857" t="str">
            <v>01.05.07.267C</v>
          </cell>
        </row>
        <row r="10858">
          <cell r="B10858" t="str">
            <v>SLT0000602</v>
          </cell>
          <cell r="C10858" t="str">
            <v>01.05.07.268C</v>
          </cell>
        </row>
        <row r="10859">
          <cell r="B10859" t="str">
            <v>SLT0000603</v>
          </cell>
          <cell r="C10859" t="str">
            <v>01.05.07.269C</v>
          </cell>
        </row>
        <row r="10860">
          <cell r="B10860" t="str">
            <v>SLT0000672</v>
          </cell>
          <cell r="C10860" t="str">
            <v>01.05.07.215C</v>
          </cell>
        </row>
        <row r="10861">
          <cell r="B10861" t="str">
            <v>SLT0000673</v>
          </cell>
          <cell r="C10861" t="str">
            <v>01.05.07.214C</v>
          </cell>
        </row>
        <row r="10862">
          <cell r="B10862" t="str">
            <v>SLT0010094</v>
          </cell>
          <cell r="C10862" t="str">
            <v>02.12.01.483</v>
          </cell>
        </row>
        <row r="10863">
          <cell r="B10863" t="str">
            <v>SLT0010095</v>
          </cell>
          <cell r="C10863" t="str">
            <v>02.12.01.484</v>
          </cell>
        </row>
        <row r="10864">
          <cell r="B10864" t="str">
            <v>SLT0010096</v>
          </cell>
          <cell r="C10864" t="str">
            <v>02.12.01.485</v>
          </cell>
        </row>
        <row r="10865">
          <cell r="B10865" t="str">
            <v>SLT0010097</v>
          </cell>
          <cell r="C10865" t="str">
            <v>02.12.01.486</v>
          </cell>
        </row>
        <row r="10866">
          <cell r="B10866" t="str">
            <v>SLT0010098</v>
          </cell>
          <cell r="C10866" t="str">
            <v>02.12.01.487</v>
          </cell>
        </row>
        <row r="10867">
          <cell r="B10867" t="str">
            <v>SLT0010099</v>
          </cell>
          <cell r="C10867" t="str">
            <v>02.12.01.488</v>
          </cell>
        </row>
        <row r="10868">
          <cell r="B10868" t="str">
            <v>SLT0010100</v>
          </cell>
          <cell r="C10868" t="str">
            <v>02.12.01.489</v>
          </cell>
        </row>
        <row r="10869">
          <cell r="B10869" t="str">
            <v>SLT0010101</v>
          </cell>
          <cell r="C10869" t="str">
            <v>02.12.01.490</v>
          </cell>
        </row>
        <row r="10870">
          <cell r="B10870" t="str">
            <v>SLT0010102</v>
          </cell>
          <cell r="C10870" t="str">
            <v>02.12.01.491</v>
          </cell>
        </row>
        <row r="10871">
          <cell r="B10871" t="str">
            <v>SLT0010103</v>
          </cell>
          <cell r="C10871" t="str">
            <v>02.12.01.492</v>
          </cell>
        </row>
        <row r="10872">
          <cell r="B10872" t="str">
            <v>SLT0010104</v>
          </cell>
          <cell r="C10872" t="str">
            <v>02.12.01.493</v>
          </cell>
        </row>
        <row r="10873">
          <cell r="B10873" t="str">
            <v>SHT0001907</v>
          </cell>
          <cell r="C10873" t="str">
            <v>02.03.44.015</v>
          </cell>
        </row>
        <row r="10874">
          <cell r="C10874" t="str">
            <v>02.01.04.331A</v>
          </cell>
        </row>
        <row r="10875">
          <cell r="C10875" t="str">
            <v>02.01.04.332A</v>
          </cell>
        </row>
        <row r="10876">
          <cell r="C10876" t="str">
            <v>02.01.04.442A</v>
          </cell>
        </row>
        <row r="10877">
          <cell r="C10877" t="str">
            <v>02.01.04.441A</v>
          </cell>
        </row>
        <row r="10878">
          <cell r="B10878" t="str">
            <v>TMI0000094</v>
          </cell>
          <cell r="C10878" t="str">
            <v>02.07.01.112</v>
          </cell>
        </row>
        <row r="10879">
          <cell r="B10879" t="str">
            <v>TMP5003096</v>
          </cell>
          <cell r="C10879" t="str">
            <v>02.16.01.099</v>
          </cell>
        </row>
        <row r="10880">
          <cell r="B10880" t="str">
            <v>TWT0000092</v>
          </cell>
          <cell r="C10880" t="str">
            <v>02.05.01.003</v>
          </cell>
        </row>
        <row r="10881">
          <cell r="B10881" t="str">
            <v>REM0002153</v>
          </cell>
          <cell r="C10881" t="str">
            <v>01.08.07.009</v>
          </cell>
        </row>
        <row r="10882">
          <cell r="B10882" t="str">
            <v>REM0002154</v>
          </cell>
          <cell r="C10882" t="str">
            <v>01.08.07.010</v>
          </cell>
        </row>
        <row r="10883">
          <cell r="B10883" t="str">
            <v>REM0001482</v>
          </cell>
          <cell r="C10883" t="str">
            <v>01.01.01.488</v>
          </cell>
        </row>
        <row r="10884">
          <cell r="B10884" t="str">
            <v>REM0001485</v>
          </cell>
          <cell r="C10884" t="str">
            <v>01.01.03.155</v>
          </cell>
        </row>
        <row r="10885">
          <cell r="B10885" t="str">
            <v>RCA0000067</v>
          </cell>
          <cell r="C10885" t="str">
            <v>01.01.03.156</v>
          </cell>
        </row>
        <row r="10886">
          <cell r="C10886" t="str">
            <v>02.01.02.349</v>
          </cell>
        </row>
        <row r="10887">
          <cell r="B10887" t="str">
            <v>SLT0001046</v>
          </cell>
          <cell r="C10887" t="str">
            <v>01.05.07.367C</v>
          </cell>
        </row>
        <row r="10888">
          <cell r="B10888" t="str">
            <v>SLT0001055</v>
          </cell>
          <cell r="C10888" t="str">
            <v>01.05.07.368C</v>
          </cell>
        </row>
        <row r="10889">
          <cell r="B10889" t="str">
            <v>SLT0001047</v>
          </cell>
          <cell r="C10889" t="str">
            <v>01.05.07.369C</v>
          </cell>
        </row>
        <row r="10890">
          <cell r="B10890" t="str">
            <v>SLT0001048</v>
          </cell>
          <cell r="C10890" t="str">
            <v>01.05.07.370C</v>
          </cell>
        </row>
        <row r="10891">
          <cell r="B10891" t="str">
            <v>SLT0001064</v>
          </cell>
          <cell r="C10891" t="str">
            <v>01.05.07.371C</v>
          </cell>
        </row>
        <row r="10892">
          <cell r="B10892" t="str">
            <v>SLT0001059</v>
          </cell>
          <cell r="C10892" t="str">
            <v>01.05.07.372C</v>
          </cell>
        </row>
        <row r="10893">
          <cell r="B10893" t="str">
            <v>SHT0010639</v>
          </cell>
          <cell r="C10893" t="str">
            <v>01.05.24.002</v>
          </cell>
        </row>
        <row r="10894">
          <cell r="B10894" t="str">
            <v>SHT0010638</v>
          </cell>
          <cell r="C10894" t="str">
            <v>01.05.24.003</v>
          </cell>
        </row>
        <row r="10895">
          <cell r="B10895" t="str">
            <v>BEC0000085</v>
          </cell>
          <cell r="C10895" t="str">
            <v>02.01.08.089</v>
          </cell>
        </row>
        <row r="10896">
          <cell r="B10896" t="str">
            <v>SLT0002443</v>
          </cell>
          <cell r="C10896" t="str">
            <v>01.05.23.015</v>
          </cell>
        </row>
        <row r="10897">
          <cell r="B10897" t="str">
            <v>SLT0002445</v>
          </cell>
          <cell r="C10897" t="str">
            <v>01.05.23.016</v>
          </cell>
        </row>
        <row r="10898">
          <cell r="B10898" t="str">
            <v>SLT0001806</v>
          </cell>
          <cell r="C10898" t="str">
            <v>01.06.16.002</v>
          </cell>
        </row>
        <row r="10899">
          <cell r="B10899" t="str">
            <v>TSY0000774</v>
          </cell>
          <cell r="C10899" t="str">
            <v>02.15.01.007</v>
          </cell>
        </row>
        <row r="10900">
          <cell r="B10900" t="str">
            <v>TSY0000775</v>
          </cell>
          <cell r="C10900" t="str">
            <v>02.15.01.008</v>
          </cell>
        </row>
        <row r="10901">
          <cell r="B10901" t="str">
            <v>TSY0000776</v>
          </cell>
          <cell r="C10901" t="str">
            <v>02.15.01.009</v>
          </cell>
        </row>
        <row r="10902">
          <cell r="B10902" t="str">
            <v>TSY0000777</v>
          </cell>
          <cell r="C10902" t="str">
            <v>02.15.01.010</v>
          </cell>
        </row>
        <row r="10903">
          <cell r="B10903" t="str">
            <v>SCS0006430</v>
          </cell>
          <cell r="C10903" t="str">
            <v>02.12.25.022</v>
          </cell>
        </row>
        <row r="10904">
          <cell r="B10904" t="str">
            <v>TMP5003083</v>
          </cell>
          <cell r="C10904" t="str">
            <v>02.16.01.100</v>
          </cell>
        </row>
        <row r="10905">
          <cell r="B10905" t="str">
            <v>SHT0001171</v>
          </cell>
          <cell r="C10905" t="str">
            <v>02.02.16.057</v>
          </cell>
        </row>
        <row r="10906">
          <cell r="B10906" t="str">
            <v>REM0000306</v>
          </cell>
          <cell r="C10906" t="str">
            <v>02.01.10.008</v>
          </cell>
        </row>
        <row r="10907">
          <cell r="C10907" t="str">
            <v>02.01.07.010</v>
          </cell>
        </row>
        <row r="10908">
          <cell r="B10908" t="str">
            <v>SCS0006412</v>
          </cell>
          <cell r="C10908" t="str">
            <v>02.03.45.022</v>
          </cell>
        </row>
        <row r="10909">
          <cell r="B10909" t="str">
            <v>SCS0006413</v>
          </cell>
          <cell r="C10909" t="str">
            <v>02.03.50.051</v>
          </cell>
        </row>
        <row r="10910">
          <cell r="B10910" t="str">
            <v>SCS0006417</v>
          </cell>
          <cell r="C10910" t="str">
            <v>02.03.45.023</v>
          </cell>
        </row>
        <row r="10911">
          <cell r="B10911" t="str">
            <v>SCS0006417</v>
          </cell>
        </row>
        <row r="10912">
          <cell r="B10912" t="str">
            <v>SCS0006419</v>
          </cell>
          <cell r="C10912" t="str">
            <v>02.03.50.057</v>
          </cell>
        </row>
        <row r="10913">
          <cell r="B10913" t="str">
            <v>SCS0006420</v>
          </cell>
          <cell r="C10913" t="str">
            <v>02.03.45.021</v>
          </cell>
        </row>
        <row r="10914">
          <cell r="B10914" t="str">
            <v>SCS0006421</v>
          </cell>
          <cell r="C10914" t="str">
            <v>02.03.45.020</v>
          </cell>
        </row>
        <row r="10915">
          <cell r="B10915" t="str">
            <v>SCS0006422</v>
          </cell>
          <cell r="C10915" t="str">
            <v>02.03.50.061</v>
          </cell>
        </row>
        <row r="10916">
          <cell r="B10916" t="str">
            <v>SCS0006423</v>
          </cell>
          <cell r="C10916" t="str">
            <v>02.03.50.062</v>
          </cell>
        </row>
        <row r="10917">
          <cell r="B10917" t="str">
            <v>SCS0006424</v>
          </cell>
          <cell r="C10917" t="str">
            <v>02.03.50.063</v>
          </cell>
        </row>
        <row r="10918">
          <cell r="C10918" t="str">
            <v>02.03.50.033</v>
          </cell>
        </row>
        <row r="10919">
          <cell r="B10919" t="str">
            <v>SLT0001585</v>
          </cell>
          <cell r="C10919" t="str">
            <v>01.07.11.001B</v>
          </cell>
        </row>
        <row r="10920">
          <cell r="B10920" t="str">
            <v>SLT0000789</v>
          </cell>
          <cell r="C10920" t="str">
            <v>01.07.11.002B</v>
          </cell>
        </row>
        <row r="10921">
          <cell r="B10921" t="str">
            <v>SLT0001586</v>
          </cell>
          <cell r="C10921" t="str">
            <v>01.07.11.003B</v>
          </cell>
        </row>
        <row r="10922">
          <cell r="B10922" t="str">
            <v>SLT0000811</v>
          </cell>
          <cell r="C10922" t="str">
            <v>01.07.11.004B</v>
          </cell>
        </row>
        <row r="10923">
          <cell r="B10923" t="str">
            <v>SLT0000812</v>
          </cell>
          <cell r="C10923" t="str">
            <v>01.07.11.005B</v>
          </cell>
        </row>
        <row r="10924">
          <cell r="B10924" t="str">
            <v>SLT0000821</v>
          </cell>
          <cell r="C10924" t="str">
            <v>01.07.11.006B</v>
          </cell>
        </row>
        <row r="10925">
          <cell r="B10925" t="str">
            <v>SLT0000815</v>
          </cell>
          <cell r="C10925" t="str">
            <v>01.07.11.007B</v>
          </cell>
        </row>
        <row r="10926">
          <cell r="B10926" t="str">
            <v>SLT0000816</v>
          </cell>
          <cell r="C10926" t="str">
            <v>01.07.11.008B</v>
          </cell>
        </row>
        <row r="10927">
          <cell r="B10927" t="str">
            <v>SHT0010642</v>
          </cell>
          <cell r="C10927" t="str">
            <v>01.02.08.039</v>
          </cell>
        </row>
        <row r="10928">
          <cell r="B10928" t="str">
            <v>BSP0000046</v>
          </cell>
          <cell r="C10928" t="str">
            <v>02.03.51.015</v>
          </cell>
        </row>
        <row r="10929">
          <cell r="B10929" t="str">
            <v>BFA0000084</v>
          </cell>
          <cell r="C10929" t="str">
            <v>02.12.02.122</v>
          </cell>
        </row>
        <row r="10930">
          <cell r="B10930" t="str">
            <v>REM0002937</v>
          </cell>
          <cell r="C10930" t="str">
            <v>02.01.04.734</v>
          </cell>
        </row>
        <row r="10931">
          <cell r="B10931" t="str">
            <v>RIM0000127</v>
          </cell>
          <cell r="C10931" t="str">
            <v>02.01.04.735</v>
          </cell>
        </row>
        <row r="10932">
          <cell r="B10932" t="str">
            <v>RIM0000128</v>
          </cell>
          <cell r="C10932" t="str">
            <v>01.01.02.073</v>
          </cell>
        </row>
        <row r="10933">
          <cell r="B10933" t="str">
            <v>REM0002980</v>
          </cell>
          <cell r="C10933" t="str">
            <v>02.01.03.244</v>
          </cell>
        </row>
        <row r="10934">
          <cell r="B10934" t="str">
            <v>TST0001755</v>
          </cell>
        </row>
        <row r="10935">
          <cell r="B10935" t="str">
            <v>TST0001756</v>
          </cell>
        </row>
        <row r="10936">
          <cell r="B10936" t="str">
            <v>TST0001757</v>
          </cell>
        </row>
        <row r="10937">
          <cell r="B10937" t="str">
            <v>TST0001758</v>
          </cell>
        </row>
        <row r="10938">
          <cell r="B10938" t="str">
            <v>TST0000018</v>
          </cell>
        </row>
        <row r="10939">
          <cell r="B10939" t="str">
            <v>TST0001754</v>
          </cell>
          <cell r="C10939" t="str">
            <v>02.05.07.103</v>
          </cell>
        </row>
        <row r="10940">
          <cell r="B10940" t="str">
            <v>SLT0001297</v>
          </cell>
          <cell r="C10940" t="str">
            <v>01.04.20.001</v>
          </cell>
        </row>
        <row r="10941">
          <cell r="B10941" t="str">
            <v>SLT0001299</v>
          </cell>
          <cell r="C10941" t="str">
            <v>01.04.20.002</v>
          </cell>
        </row>
        <row r="10942">
          <cell r="B10942" t="str">
            <v>SLT0001300</v>
          </cell>
          <cell r="C10942" t="str">
            <v>01.04.20.004</v>
          </cell>
        </row>
        <row r="10943">
          <cell r="B10943" t="str">
            <v>SHT0000108</v>
          </cell>
          <cell r="C10943" t="str">
            <v>01.04.20.019</v>
          </cell>
        </row>
        <row r="10944">
          <cell r="B10944" t="str">
            <v>SHT0000111</v>
          </cell>
          <cell r="C10944" t="str">
            <v>01.04.20.020</v>
          </cell>
        </row>
        <row r="10945">
          <cell r="B10945" t="str">
            <v>SHT0000110</v>
          </cell>
          <cell r="C10945" t="str">
            <v>01.04.20.021</v>
          </cell>
        </row>
        <row r="10946">
          <cell r="C10946" t="str">
            <v>01.04.20.087</v>
          </cell>
        </row>
        <row r="10947">
          <cell r="C10947" t="str">
            <v>01.04.20.090</v>
          </cell>
        </row>
        <row r="10948">
          <cell r="C10948" t="str">
            <v>01.04.20.092</v>
          </cell>
        </row>
        <row r="10949">
          <cell r="B10949" t="str">
            <v>SLT0001276</v>
          </cell>
          <cell r="C10949" t="str">
            <v>01.04.20.008</v>
          </cell>
        </row>
        <row r="10950">
          <cell r="B10950" t="str">
            <v>SLT0001268</v>
          </cell>
          <cell r="C10950" t="str">
            <v>01.04.20.015</v>
          </cell>
        </row>
        <row r="10951">
          <cell r="B10951" t="str">
            <v>SLT0001295</v>
          </cell>
          <cell r="C10951" t="str">
            <v>01.04.20.017</v>
          </cell>
        </row>
        <row r="10952">
          <cell r="B10952" t="str">
            <v>SLT0001265</v>
          </cell>
          <cell r="C10952" t="str">
            <v>01.04.20.027</v>
          </cell>
        </row>
        <row r="10953">
          <cell r="B10953" t="str">
            <v>SLT0001278</v>
          </cell>
          <cell r="C10953" t="str">
            <v>01.04.20.028</v>
          </cell>
        </row>
        <row r="10954">
          <cell r="B10954" t="str">
            <v>SLT0001315</v>
          </cell>
          <cell r="C10954" t="str">
            <v>01.04.20.030</v>
          </cell>
        </row>
        <row r="10955">
          <cell r="B10955" t="str">
            <v>SLT0001267</v>
          </cell>
          <cell r="C10955" t="str">
            <v>01.04.20.032</v>
          </cell>
        </row>
        <row r="10956">
          <cell r="B10956" t="str">
            <v>SLT0001280</v>
          </cell>
          <cell r="C10956" t="str">
            <v>01.04.20.033</v>
          </cell>
        </row>
        <row r="10957">
          <cell r="B10957" t="str">
            <v>SLT0001314</v>
          </cell>
          <cell r="C10957" t="str">
            <v>01.04.20.035</v>
          </cell>
        </row>
        <row r="10958">
          <cell r="B10958" t="str">
            <v>SLT0001291</v>
          </cell>
          <cell r="C10958" t="str">
            <v>01.04.20.036</v>
          </cell>
        </row>
        <row r="10959">
          <cell r="B10959" t="str">
            <v>SLT0001281</v>
          </cell>
          <cell r="C10959" t="str">
            <v>01.04.20.037</v>
          </cell>
        </row>
        <row r="10960">
          <cell r="B10960" t="str">
            <v>SLT0001142</v>
          </cell>
          <cell r="C10960" t="str">
            <v>01.04.20.044</v>
          </cell>
        </row>
        <row r="10961">
          <cell r="B10961" t="str">
            <v>SLT0001275</v>
          </cell>
          <cell r="C10961" t="str">
            <v>01.04.20.048</v>
          </cell>
        </row>
        <row r="10962">
          <cell r="B10962" t="str">
            <v>SLT0001266</v>
          </cell>
          <cell r="C10962" t="str">
            <v>01.04.20.050</v>
          </cell>
        </row>
        <row r="10963">
          <cell r="B10963" t="str">
            <v>SLT0001279</v>
          </cell>
          <cell r="C10963" t="str">
            <v>01.04.20.051</v>
          </cell>
        </row>
        <row r="10964">
          <cell r="B10964" t="str">
            <v>SLT0001277</v>
          </cell>
          <cell r="C10964" t="str">
            <v>01.04.20.052</v>
          </cell>
        </row>
        <row r="10965">
          <cell r="B10965" t="str">
            <v>SLT0001312</v>
          </cell>
          <cell r="C10965" t="str">
            <v>01.04.20.053</v>
          </cell>
        </row>
        <row r="10966">
          <cell r="B10966" t="str">
            <v>SLT0001941</v>
          </cell>
          <cell r="C10966" t="str">
            <v>01.04.20.069</v>
          </cell>
        </row>
        <row r="10967">
          <cell r="B10967" t="str">
            <v>SLT0001285</v>
          </cell>
          <cell r="C10967" t="str">
            <v>01.04.20.076</v>
          </cell>
        </row>
        <row r="10968">
          <cell r="B10968" t="str">
            <v>SLT0001287</v>
          </cell>
          <cell r="C10968" t="str">
            <v>01.04.20.078</v>
          </cell>
        </row>
        <row r="10969">
          <cell r="B10969" t="str">
            <v>SLT0001293</v>
          </cell>
          <cell r="C10969" t="str">
            <v>01.04.20.079</v>
          </cell>
        </row>
        <row r="10970">
          <cell r="B10970" t="str">
            <v>SLT0001294</v>
          </cell>
          <cell r="C10970" t="str">
            <v>01.04.20.080</v>
          </cell>
        </row>
        <row r="10971">
          <cell r="B10971" t="str">
            <v>SLT0001271</v>
          </cell>
          <cell r="C10971" t="str">
            <v>01.04.20.081</v>
          </cell>
        </row>
        <row r="10972">
          <cell r="B10972" t="str">
            <v>SLT0001288</v>
          </cell>
          <cell r="C10972" t="str">
            <v>01.04.20.082</v>
          </cell>
        </row>
        <row r="10973">
          <cell r="B10973" t="str">
            <v>SLT0001286</v>
          </cell>
          <cell r="C10973" t="str">
            <v>01.04.20.083</v>
          </cell>
        </row>
        <row r="10974">
          <cell r="B10974" t="str">
            <v>SLT0000757</v>
          </cell>
          <cell r="C10974" t="str">
            <v>01.04.20.085</v>
          </cell>
        </row>
        <row r="10975">
          <cell r="B10975" t="str">
            <v>SLT0001269</v>
          </cell>
          <cell r="C10975" t="str">
            <v>01.04.20.012</v>
          </cell>
        </row>
        <row r="10976">
          <cell r="B10976" t="str">
            <v>SLT0001283</v>
          </cell>
          <cell r="C10976" t="str">
            <v>01.04.20.013</v>
          </cell>
        </row>
        <row r="10977">
          <cell r="B10977" t="str">
            <v>SLT0001274</v>
          </cell>
          <cell r="C10977" t="str">
            <v>01.04.20.029</v>
          </cell>
        </row>
        <row r="10978">
          <cell r="B10978" t="str">
            <v>SLT0001140</v>
          </cell>
          <cell r="C10978" t="str">
            <v>01.04.20.054</v>
          </cell>
        </row>
        <row r="10979">
          <cell r="B10979" t="str">
            <v>SLT0001318</v>
          </cell>
          <cell r="C10979" t="str">
            <v>01.04.20.060</v>
          </cell>
        </row>
        <row r="10980">
          <cell r="B10980" t="str">
            <v>SLT0001815</v>
          </cell>
          <cell r="C10980" t="str">
            <v>01.04.20.077</v>
          </cell>
        </row>
        <row r="10981">
          <cell r="B10981" t="str">
            <v>SLT0001137</v>
          </cell>
          <cell r="C10981" t="str">
            <v>01.04.20.016</v>
          </cell>
        </row>
        <row r="10982">
          <cell r="B10982" t="str">
            <v>SLT0001145</v>
          </cell>
          <cell r="C10982" t="str">
            <v>01.04.20.025</v>
          </cell>
        </row>
        <row r="10983">
          <cell r="B10983" t="str">
            <v>SLT0001301</v>
          </cell>
          <cell r="C10983" t="str">
            <v>01.04.20.003</v>
          </cell>
        </row>
        <row r="10984">
          <cell r="B10984" t="str">
            <v>SLT0001302</v>
          </cell>
          <cell r="C10984" t="str">
            <v>01.04.20.005</v>
          </cell>
        </row>
        <row r="10985">
          <cell r="B10985" t="str">
            <v>SHT0000109</v>
          </cell>
          <cell r="C10985" t="str">
            <v>01.04.20.023</v>
          </cell>
        </row>
        <row r="10986">
          <cell r="B10986" t="str">
            <v>SHT0000112</v>
          </cell>
          <cell r="C10986" t="str">
            <v>01.04.20.024</v>
          </cell>
        </row>
        <row r="10987">
          <cell r="B10987" t="str">
            <v>SHT0000113</v>
          </cell>
          <cell r="C10987" t="str">
            <v>01.04.20.022</v>
          </cell>
        </row>
        <row r="10988">
          <cell r="B10988" t="str">
            <v>SLT0001147</v>
          </cell>
          <cell r="C10988" t="str">
            <v>01.04.20.064</v>
          </cell>
        </row>
        <row r="10989">
          <cell r="B10989" t="str">
            <v>SLT0001458</v>
          </cell>
          <cell r="C10989" t="str">
            <v>01.04.20.006</v>
          </cell>
        </row>
        <row r="10990">
          <cell r="B10990" t="str">
            <v>SLT0001459</v>
          </cell>
          <cell r="C10990" t="str">
            <v>01.04.20.007</v>
          </cell>
        </row>
        <row r="10991">
          <cell r="B10991" t="str">
            <v>TSY0000691</v>
          </cell>
          <cell r="C10991" t="str">
            <v>02.12.01.505</v>
          </cell>
        </row>
        <row r="10992">
          <cell r="B10992" t="str">
            <v>TSY0000692</v>
          </cell>
          <cell r="C10992" t="str">
            <v>02.12.01.506</v>
          </cell>
        </row>
        <row r="10993">
          <cell r="B10993" t="str">
            <v>TSY0000701</v>
          </cell>
          <cell r="C10993" t="str">
            <v>02.12.01.507</v>
          </cell>
        </row>
        <row r="10994">
          <cell r="B10994" t="str">
            <v>TSY0000706</v>
          </cell>
          <cell r="C10994" t="str">
            <v>02.12.01.508</v>
          </cell>
        </row>
        <row r="10995">
          <cell r="B10995" t="str">
            <v>TSY0000704</v>
          </cell>
          <cell r="C10995" t="str">
            <v>02.12.01.509</v>
          </cell>
        </row>
        <row r="10996">
          <cell r="B10996" t="str">
            <v>TSY0000705</v>
          </cell>
          <cell r="C10996" t="str">
            <v>02.12.01.510</v>
          </cell>
        </row>
        <row r="10997">
          <cell r="B10997" t="str">
            <v>TSY0000707</v>
          </cell>
          <cell r="C10997" t="str">
            <v>02.12.01.511</v>
          </cell>
        </row>
        <row r="10998">
          <cell r="B10998" t="str">
            <v>SLT0002501</v>
          </cell>
          <cell r="C10998" t="str">
            <v>02.12.27.001</v>
          </cell>
        </row>
        <row r="10999">
          <cell r="B10999" t="str">
            <v>SLT0002496</v>
          </cell>
          <cell r="C10999" t="str">
            <v>02.12.27.002</v>
          </cell>
        </row>
        <row r="11000">
          <cell r="B11000" t="str">
            <v>SLT0002519</v>
          </cell>
          <cell r="C11000" t="str">
            <v>02.12.23.007</v>
          </cell>
        </row>
        <row r="11001">
          <cell r="B11001" t="str">
            <v>TFT0000060</v>
          </cell>
          <cell r="C11001" t="str">
            <v>02.12.19.049</v>
          </cell>
        </row>
        <row r="11002">
          <cell r="B11002" t="str">
            <v>SLT0002562</v>
          </cell>
          <cell r="C11002" t="str">
            <v>02.03.27.083</v>
          </cell>
        </row>
        <row r="11003">
          <cell r="B11003" t="str">
            <v>SLT0002555</v>
          </cell>
          <cell r="C11003" t="str">
            <v>02.03.27.084</v>
          </cell>
        </row>
        <row r="11004">
          <cell r="B11004" t="str">
            <v>SLT0002556</v>
          </cell>
          <cell r="C11004" t="str">
            <v>02.03.27.085</v>
          </cell>
        </row>
        <row r="11005">
          <cell r="B11005" t="str">
            <v>SLT0002555</v>
          </cell>
          <cell r="C11005" t="str">
            <v>02.03.55.003</v>
          </cell>
        </row>
        <row r="11006">
          <cell r="B11006" t="str">
            <v>SLT0002556</v>
          </cell>
          <cell r="C11006" t="str">
            <v>02.03.55.004</v>
          </cell>
        </row>
        <row r="11007">
          <cell r="B11007" t="str">
            <v>SLT0002546</v>
          </cell>
          <cell r="C11007" t="str">
            <v>02.03.27.088</v>
          </cell>
        </row>
        <row r="11008">
          <cell r="B11008" t="str">
            <v>SLT0002537</v>
          </cell>
          <cell r="C11008" t="str">
            <v>02.03.27.077</v>
          </cell>
        </row>
        <row r="11009">
          <cell r="B11009" t="str">
            <v>SLT0002543</v>
          </cell>
          <cell r="C11009" t="str">
            <v>02.03.27.078</v>
          </cell>
        </row>
        <row r="11010">
          <cell r="B11010" t="str">
            <v>SLT0002544</v>
          </cell>
          <cell r="C11010" t="str">
            <v>02.03.27.079</v>
          </cell>
        </row>
        <row r="11011">
          <cell r="B11011" t="str">
            <v>SLT0002551</v>
          </cell>
          <cell r="C11011" t="str">
            <v>02.03.27.080</v>
          </cell>
        </row>
        <row r="11012">
          <cell r="B11012" t="str">
            <v>SLT0002535</v>
          </cell>
          <cell r="C11012" t="str">
            <v>02.03.27.086</v>
          </cell>
        </row>
        <row r="11013">
          <cell r="B11013" t="str">
            <v>BFA0000775</v>
          </cell>
          <cell r="C11013" t="str">
            <v>02.03.27.087</v>
          </cell>
        </row>
        <row r="11014">
          <cell r="B11014" t="str">
            <v>SHT0002381</v>
          </cell>
          <cell r="C11014" t="str">
            <v>02.03.07.182</v>
          </cell>
        </row>
        <row r="11015">
          <cell r="B11015" t="str">
            <v>SHT0002382</v>
          </cell>
          <cell r="C11015" t="str">
            <v>02.03.07.237</v>
          </cell>
        </row>
        <row r="11016">
          <cell r="B11016" t="str">
            <v>SHT0002383</v>
          </cell>
          <cell r="C11016" t="str">
            <v>02.03.07.238</v>
          </cell>
        </row>
        <row r="11017">
          <cell r="B11017" t="str">
            <v>SHT0002384</v>
          </cell>
          <cell r="C11017" t="str">
            <v>02.03.07.239</v>
          </cell>
        </row>
        <row r="11018">
          <cell r="B11018" t="str">
            <v>SHT0002385</v>
          </cell>
          <cell r="C11018" t="str">
            <v>02.03.07.240</v>
          </cell>
        </row>
        <row r="11019">
          <cell r="B11019" t="str">
            <v>SHT0002386</v>
          </cell>
          <cell r="C11019" t="str">
            <v>02.03.26.078A</v>
          </cell>
        </row>
        <row r="11020">
          <cell r="B11020" t="str">
            <v>SHT0002387</v>
          </cell>
          <cell r="C11020" t="str">
            <v>02.03.26.079A</v>
          </cell>
        </row>
        <row r="11021">
          <cell r="B11021" t="str">
            <v>SCS0006510</v>
          </cell>
          <cell r="C11021" t="str">
            <v>02.03.29.168</v>
          </cell>
        </row>
        <row r="11022">
          <cell r="C11022" t="str">
            <v>02.03.29.169</v>
          </cell>
        </row>
        <row r="11023">
          <cell r="C11023" t="str">
            <v>02.03.29.170</v>
          </cell>
        </row>
        <row r="11024">
          <cell r="B11024" t="str">
            <v>SCS0006511</v>
          </cell>
          <cell r="C11024" t="str">
            <v>02.03.35.108</v>
          </cell>
        </row>
        <row r="11025">
          <cell r="B11025" t="str">
            <v>SCS0006512</v>
          </cell>
          <cell r="C11025" t="str">
            <v>02.03.35.109</v>
          </cell>
        </row>
        <row r="11026">
          <cell r="B11026" t="str">
            <v>TMI0000063</v>
          </cell>
          <cell r="C11026" t="str">
            <v>02.07.01.114</v>
          </cell>
        </row>
        <row r="11027">
          <cell r="B11027" t="str">
            <v>RIM0000130</v>
          </cell>
          <cell r="C11027" t="str">
            <v>02.01.02.137A</v>
          </cell>
        </row>
        <row r="11028">
          <cell r="B11028" t="str">
            <v>RIM0000131</v>
          </cell>
          <cell r="C11028" t="str">
            <v>02.01.01.058A</v>
          </cell>
        </row>
        <row r="11029">
          <cell r="B11029" t="str">
            <v>RIM0000132</v>
          </cell>
          <cell r="C11029" t="str">
            <v>02.01.02.130C</v>
          </cell>
        </row>
        <row r="11030">
          <cell r="B11030" t="str">
            <v>RIM0000133</v>
          </cell>
          <cell r="C11030" t="str">
            <v>02.01.01.049C</v>
          </cell>
        </row>
        <row r="11031">
          <cell r="B11031" t="str">
            <v>RIM0000129</v>
          </cell>
          <cell r="C11031" t="str">
            <v>01.01.02.074</v>
          </cell>
        </row>
        <row r="11032">
          <cell r="B11032" t="str">
            <v>TSY0000779</v>
          </cell>
          <cell r="C11032" t="str">
            <v>02.13.02.471</v>
          </cell>
        </row>
        <row r="11033">
          <cell r="B11033" t="str">
            <v>RSM0000276</v>
          </cell>
          <cell r="C11033" t="str">
            <v>01.02.30.001</v>
          </cell>
        </row>
        <row r="11034">
          <cell r="B11034" t="str">
            <v>RSM0000290</v>
          </cell>
          <cell r="C11034" t="str">
            <v>02.03.48.008</v>
          </cell>
        </row>
        <row r="11035">
          <cell r="B11035" t="str">
            <v>RSM0000291</v>
          </cell>
          <cell r="C11035" t="str">
            <v>02.03.48.009</v>
          </cell>
        </row>
        <row r="11036">
          <cell r="B11036" t="str">
            <v>RSM0000277</v>
          </cell>
          <cell r="C11036" t="str">
            <v>01.02.30.002</v>
          </cell>
        </row>
        <row r="11037">
          <cell r="B11037" t="str">
            <v>RSM0000279</v>
          </cell>
          <cell r="C11037" t="str">
            <v>01.02.30.003</v>
          </cell>
        </row>
        <row r="11038">
          <cell r="B11038" t="str">
            <v>RSM0000300</v>
          </cell>
          <cell r="C11038" t="str">
            <v>02.03.48.007</v>
          </cell>
        </row>
        <row r="11039">
          <cell r="B11039" t="str">
            <v>BFA0000547</v>
          </cell>
          <cell r="C11039" t="str">
            <v>02.03.48.022</v>
          </cell>
        </row>
        <row r="11040">
          <cell r="B11040" t="str">
            <v>RSM0000278</v>
          </cell>
          <cell r="C11040" t="str">
            <v>01.02.30.004</v>
          </cell>
        </row>
        <row r="11041">
          <cell r="B11041" t="str">
            <v>REM0002938</v>
          </cell>
          <cell r="C11041" t="str">
            <v>01.02.30.005</v>
          </cell>
        </row>
        <row r="11042">
          <cell r="B11042" t="str">
            <v>RSM0000303</v>
          </cell>
          <cell r="C11042" t="str">
            <v>02.03.48.010</v>
          </cell>
        </row>
        <row r="11043">
          <cell r="B11043" t="str">
            <v>REM0002939</v>
          </cell>
          <cell r="C11043" t="str">
            <v>01.02.30.006</v>
          </cell>
        </row>
        <row r="11044">
          <cell r="B11044" t="str">
            <v>RSM0000307</v>
          </cell>
          <cell r="C11044" t="str">
            <v>02.03.48.011</v>
          </cell>
        </row>
        <row r="11045">
          <cell r="B11045" t="str">
            <v>RSM0000308</v>
          </cell>
          <cell r="C11045" t="str">
            <v>02.03.48.012</v>
          </cell>
        </row>
        <row r="11046">
          <cell r="B11046" t="str">
            <v>RSM0000309</v>
          </cell>
          <cell r="C11046" t="str">
            <v>02.03.48.013</v>
          </cell>
        </row>
        <row r="11047">
          <cell r="B11047" t="str">
            <v>RSM0000280</v>
          </cell>
          <cell r="C11047" t="str">
            <v>01.02.30.007</v>
          </cell>
        </row>
        <row r="11048">
          <cell r="B11048" t="str">
            <v>RSM0000281</v>
          </cell>
          <cell r="C11048" t="str">
            <v>01.02.30.008</v>
          </cell>
        </row>
        <row r="11049">
          <cell r="B11049" t="str">
            <v>RSM0000282</v>
          </cell>
          <cell r="C11049" t="str">
            <v>01.02.30.009</v>
          </cell>
        </row>
        <row r="11050">
          <cell r="B11050" t="str">
            <v>REM0002940</v>
          </cell>
          <cell r="C11050" t="str">
            <v>01.02.30.010</v>
          </cell>
        </row>
        <row r="11051">
          <cell r="B11051" t="str">
            <v>REM0002954</v>
          </cell>
          <cell r="C11051" t="str">
            <v>02.03.48.004</v>
          </cell>
        </row>
        <row r="11052">
          <cell r="B11052" t="str">
            <v>REM0002976</v>
          </cell>
          <cell r="C11052" t="str">
            <v>02.03.48.014</v>
          </cell>
        </row>
        <row r="11053">
          <cell r="B11053" t="str">
            <v>REM0002941</v>
          </cell>
          <cell r="C11053" t="str">
            <v>01.02.30.011</v>
          </cell>
        </row>
        <row r="11054">
          <cell r="B11054" t="str">
            <v>REM0002942</v>
          </cell>
          <cell r="C11054" t="str">
            <v>01.02.30.012</v>
          </cell>
        </row>
        <row r="11055">
          <cell r="B11055" t="str">
            <v>REM0002957</v>
          </cell>
          <cell r="C11055" t="str">
            <v>02.03.48.006</v>
          </cell>
        </row>
        <row r="11056">
          <cell r="B11056" t="str">
            <v>REM0002977</v>
          </cell>
          <cell r="C11056" t="str">
            <v>02.03.48.015</v>
          </cell>
        </row>
        <row r="11057">
          <cell r="B11057" t="str">
            <v>REM0002943</v>
          </cell>
          <cell r="C11057" t="str">
            <v>01.02.30.013</v>
          </cell>
        </row>
        <row r="11058">
          <cell r="B11058" t="str">
            <v>REM0002944</v>
          </cell>
          <cell r="C11058" t="str">
            <v>01.02.30.014</v>
          </cell>
        </row>
        <row r="11059">
          <cell r="B11059" t="str">
            <v>REM0002960</v>
          </cell>
          <cell r="C11059" t="str">
            <v>02.03.48.005</v>
          </cell>
        </row>
        <row r="11060">
          <cell r="B11060" t="str">
            <v>REM0002978</v>
          </cell>
          <cell r="C11060" t="str">
            <v>02.03.48.016</v>
          </cell>
        </row>
        <row r="11061">
          <cell r="B11061" t="str">
            <v>REM0002945</v>
          </cell>
          <cell r="C11061" t="str">
            <v>01.02.30.015</v>
          </cell>
        </row>
        <row r="11062">
          <cell r="B11062" t="str">
            <v>REM0002946</v>
          </cell>
          <cell r="C11062" t="str">
            <v>01.02.30.016</v>
          </cell>
        </row>
        <row r="11063">
          <cell r="B11063" t="str">
            <v>REM0002964</v>
          </cell>
          <cell r="C11063" t="str">
            <v>02.03.48.020</v>
          </cell>
        </row>
        <row r="11064">
          <cell r="B11064" t="str">
            <v>REM0002965</v>
          </cell>
          <cell r="C11064" t="str">
            <v>02.03.48.017</v>
          </cell>
        </row>
        <row r="11065">
          <cell r="B11065" t="str">
            <v>REM0002947</v>
          </cell>
          <cell r="C11065" t="str">
            <v>01.02.30.017</v>
          </cell>
        </row>
        <row r="11066">
          <cell r="B11066" t="str">
            <v>REM0002967</v>
          </cell>
          <cell r="C11066" t="str">
            <v>02.03.48.021</v>
          </cell>
        </row>
        <row r="11067">
          <cell r="B11067" t="str">
            <v>REM0002948</v>
          </cell>
          <cell r="C11067" t="str">
            <v>01.02.30.018</v>
          </cell>
        </row>
        <row r="11068">
          <cell r="B11068" t="str">
            <v>REM0002949</v>
          </cell>
          <cell r="C11068" t="str">
            <v>01.02.30.019</v>
          </cell>
        </row>
        <row r="11069">
          <cell r="B11069" t="str">
            <v>REM0002950</v>
          </cell>
          <cell r="C11069" t="str">
            <v>01.02.30.020</v>
          </cell>
        </row>
        <row r="11070">
          <cell r="B11070" t="str">
            <v>REM0002973</v>
          </cell>
          <cell r="C11070" t="str">
            <v>02.03.48.018</v>
          </cell>
        </row>
        <row r="11071">
          <cell r="B11071" t="str">
            <v>REM0002979</v>
          </cell>
          <cell r="C11071" t="str">
            <v>02.03.48.019</v>
          </cell>
        </row>
        <row r="11072">
          <cell r="B11072" t="str">
            <v>REM0002951</v>
          </cell>
          <cell r="C11072" t="str">
            <v>01.02.30.021</v>
          </cell>
        </row>
        <row r="11073">
          <cell r="B11073" t="str">
            <v>REM0003008</v>
          </cell>
          <cell r="C11073" t="str">
            <v>02.01.04.740</v>
          </cell>
        </row>
        <row r="11074">
          <cell r="B11074" t="str">
            <v>SLT0001134</v>
          </cell>
          <cell r="C11074" t="str">
            <v>01.04.20.038</v>
          </cell>
        </row>
        <row r="11075">
          <cell r="B11075" t="str">
            <v>SLT0001135</v>
          </cell>
          <cell r="C11075" t="str">
            <v>01.04.20.039</v>
          </cell>
        </row>
        <row r="11076">
          <cell r="B11076" t="str">
            <v>SLT0001136</v>
          </cell>
          <cell r="C11076" t="str">
            <v>01.04.20.059</v>
          </cell>
        </row>
        <row r="11077">
          <cell r="B11077" t="str">
            <v>SLT0001138</v>
          </cell>
          <cell r="C11077" t="str">
            <v>01.04.20.018</v>
          </cell>
        </row>
        <row r="11078">
          <cell r="B11078" t="str">
            <v>SLT0001272</v>
          </cell>
          <cell r="C11078" t="str">
            <v>01.04.20.010</v>
          </cell>
        </row>
        <row r="11079">
          <cell r="B11079" t="str">
            <v>SLT0001273</v>
          </cell>
          <cell r="C11079" t="str">
            <v>01.04.20.062</v>
          </cell>
        </row>
        <row r="11080">
          <cell r="B11080" t="str">
            <v>SLT0001284</v>
          </cell>
          <cell r="C11080" t="str">
            <v>01.04.20.084</v>
          </cell>
        </row>
        <row r="11081">
          <cell r="B11081" t="str">
            <v>SLT0001289</v>
          </cell>
          <cell r="C11081" t="str">
            <v>01.04.20.011</v>
          </cell>
        </row>
        <row r="11082">
          <cell r="B11082" t="str">
            <v>SLT0001290</v>
          </cell>
          <cell r="C11082" t="str">
            <v>01.04.20.061</v>
          </cell>
        </row>
        <row r="11083">
          <cell r="B11083" t="str">
            <v>SLT0001296</v>
          </cell>
          <cell r="C11083" t="str">
            <v>01.04.20.071</v>
          </cell>
        </row>
        <row r="11084">
          <cell r="B11084" t="str">
            <v>SLT0001298</v>
          </cell>
          <cell r="C11084" t="str">
            <v>01.04.20.072</v>
          </cell>
        </row>
        <row r="11085">
          <cell r="B11085" t="str">
            <v>SLT0001313</v>
          </cell>
          <cell r="C11085" t="str">
            <v>01.04.20.047</v>
          </cell>
        </row>
        <row r="11086">
          <cell r="B11086" t="str">
            <v>SLT0001447</v>
          </cell>
          <cell r="C11086" t="str">
            <v>01.04.20.073</v>
          </cell>
        </row>
        <row r="11087">
          <cell r="B11087" t="str">
            <v>REM0000853</v>
          </cell>
          <cell r="C11087" t="str">
            <v>01.08.03.006</v>
          </cell>
        </row>
        <row r="11088">
          <cell r="B11088" t="str">
            <v>REM0000878</v>
          </cell>
          <cell r="C11088" t="str">
            <v>01.08.03.007</v>
          </cell>
        </row>
        <row r="11089">
          <cell r="C11089" t="str">
            <v>01.08.01.001</v>
          </cell>
        </row>
        <row r="11090">
          <cell r="C11090" t="str">
            <v>01.08.01.002</v>
          </cell>
        </row>
        <row r="11091">
          <cell r="C11091" t="str">
            <v>01.08.01.003</v>
          </cell>
        </row>
        <row r="11092">
          <cell r="C11092" t="str">
            <v>01.08.01.004</v>
          </cell>
        </row>
        <row r="11093">
          <cell r="C11093" t="str">
            <v>01.08.03.004</v>
          </cell>
        </row>
        <row r="11094">
          <cell r="C11094" t="str">
            <v>01.08.03.005</v>
          </cell>
        </row>
        <row r="11095">
          <cell r="C11095" t="str">
            <v>01.08.03.008</v>
          </cell>
        </row>
        <row r="11096">
          <cell r="C11096" t="str">
            <v>01.08.03.009</v>
          </cell>
        </row>
        <row r="11097">
          <cell r="C11097" t="str">
            <v>01.08.03.010</v>
          </cell>
        </row>
        <row r="11098">
          <cell r="C11098" t="str">
            <v>01.08.03.011</v>
          </cell>
        </row>
        <row r="11099">
          <cell r="B11099" t="str">
            <v>REM0002767</v>
          </cell>
          <cell r="C11099" t="str">
            <v>01.08.02.002</v>
          </cell>
        </row>
        <row r="11100">
          <cell r="B11100" t="str">
            <v>REM0002750</v>
          </cell>
          <cell r="C11100" t="str">
            <v>01.08.02.003</v>
          </cell>
        </row>
        <row r="11101">
          <cell r="B11101" t="str">
            <v>REM0002751</v>
          </cell>
          <cell r="C11101" t="str">
            <v>01.08.02.004</v>
          </cell>
        </row>
        <row r="11102">
          <cell r="B11102" t="str">
            <v>REM0002748</v>
          </cell>
          <cell r="C11102" t="str">
            <v>01.08.02.005</v>
          </cell>
        </row>
        <row r="11103">
          <cell r="B11103" t="str">
            <v>REM0002749</v>
          </cell>
          <cell r="C11103" t="str">
            <v>01.08.02.006</v>
          </cell>
        </row>
        <row r="11104">
          <cell r="B11104" t="str">
            <v>REM0002752</v>
          </cell>
          <cell r="C11104" t="str">
            <v>01.08.02.007</v>
          </cell>
        </row>
        <row r="11105">
          <cell r="B11105" t="str">
            <v>REM0002753</v>
          </cell>
          <cell r="C11105" t="str">
            <v>01.08.02.008</v>
          </cell>
        </row>
        <row r="11106">
          <cell r="B11106" t="str">
            <v>REM0002754</v>
          </cell>
          <cell r="C11106" t="str">
            <v>01.08.02.009</v>
          </cell>
        </row>
        <row r="11107">
          <cell r="B11107" t="str">
            <v>REM0002768</v>
          </cell>
          <cell r="C11107" t="str">
            <v>01.08.02.011</v>
          </cell>
        </row>
        <row r="11108">
          <cell r="B11108" t="str">
            <v>REM0002769</v>
          </cell>
          <cell r="C11108" t="str">
            <v>01.08.02.012</v>
          </cell>
        </row>
        <row r="11109">
          <cell r="B11109" t="str">
            <v>SCS0006550</v>
          </cell>
        </row>
        <row r="11110">
          <cell r="B11110" t="str">
            <v>SCS0006551</v>
          </cell>
        </row>
        <row r="11111">
          <cell r="B11111" t="str">
            <v>REM0002445</v>
          </cell>
          <cell r="C11111" t="str">
            <v>01.01.03.157</v>
          </cell>
        </row>
        <row r="11112">
          <cell r="B11112" t="str">
            <v>REM0002446</v>
          </cell>
          <cell r="C11112" t="str">
            <v>01.01.03.158</v>
          </cell>
        </row>
        <row r="11113">
          <cell r="B11113" t="str">
            <v>REM0002449</v>
          </cell>
          <cell r="C11113" t="str">
            <v>01.01.03.153</v>
          </cell>
        </row>
        <row r="11114">
          <cell r="B11114" t="str">
            <v>REM0002450</v>
          </cell>
          <cell r="C11114" t="str">
            <v>01.01.03.154</v>
          </cell>
        </row>
        <row r="11115">
          <cell r="B11115" t="str">
            <v>SLT0010162</v>
          </cell>
          <cell r="C11115" t="str">
            <v>01.05.27.001</v>
          </cell>
        </row>
        <row r="11116">
          <cell r="B11116" t="str">
            <v>TSY0000762</v>
          </cell>
          <cell r="C11116" t="str">
            <v>02.12.01.526</v>
          </cell>
        </row>
        <row r="11117">
          <cell r="B11117" t="str">
            <v>TSY0000763</v>
          </cell>
          <cell r="C11117" t="str">
            <v>02.12.01.527</v>
          </cell>
        </row>
        <row r="11118">
          <cell r="B11118" t="str">
            <v>TSY0010012</v>
          </cell>
          <cell r="C11118" t="str">
            <v>02.12.01.528</v>
          </cell>
        </row>
        <row r="11119">
          <cell r="B11119" t="str">
            <v>TSY0000795</v>
          </cell>
          <cell r="C11119" t="str">
            <v>02.12.01.543</v>
          </cell>
        </row>
        <row r="11120">
          <cell r="B11120" t="str">
            <v>SLT0010169</v>
          </cell>
          <cell r="C11120" t="str">
            <v>01.05.27.002</v>
          </cell>
        </row>
        <row r="11121">
          <cell r="B11121" t="str">
            <v>TSY0010015</v>
          </cell>
          <cell r="C11121" t="str">
            <v>02.12.01.530</v>
          </cell>
        </row>
        <row r="11122">
          <cell r="B11122" t="str">
            <v>TSY0010014</v>
          </cell>
          <cell r="C11122" t="str">
            <v>02.12.01.531</v>
          </cell>
        </row>
        <row r="11123">
          <cell r="B11123" t="str">
            <v>TSY0010013</v>
          </cell>
          <cell r="C11123" t="str">
            <v>02.12.01.532</v>
          </cell>
        </row>
        <row r="11124">
          <cell r="B11124" t="str">
            <v>TSY0000770</v>
          </cell>
          <cell r="C11124" t="str">
            <v>02.12.01.537</v>
          </cell>
        </row>
        <row r="11125">
          <cell r="B11125" t="str">
            <v>SLT0010174</v>
          </cell>
          <cell r="C11125" t="str">
            <v>01.05.27.003</v>
          </cell>
        </row>
        <row r="11126">
          <cell r="B11126" t="str">
            <v>TSY0010016</v>
          </cell>
          <cell r="C11126" t="str">
            <v>02.12.01.529</v>
          </cell>
        </row>
        <row r="11127">
          <cell r="B11127" t="str">
            <v>TSY0000771</v>
          </cell>
          <cell r="C11127" t="str">
            <v>02.12.01.538</v>
          </cell>
        </row>
        <row r="11128">
          <cell r="B11128" t="str">
            <v>SLT0010178</v>
          </cell>
          <cell r="C11128" t="str">
            <v>01.05.27.004</v>
          </cell>
        </row>
        <row r="11129">
          <cell r="B11129" t="str">
            <v>TSY0010018</v>
          </cell>
          <cell r="C11129" t="str">
            <v>02.12.01.533</v>
          </cell>
        </row>
        <row r="11130">
          <cell r="B11130" t="str">
            <v>TSY0010017</v>
          </cell>
          <cell r="C11130" t="str">
            <v>02.12.01.534</v>
          </cell>
        </row>
        <row r="11131">
          <cell r="B11131" t="str">
            <v>TSY0000772</v>
          </cell>
          <cell r="C11131" t="str">
            <v>02.12.01.539</v>
          </cell>
        </row>
        <row r="11132">
          <cell r="B11132" t="str">
            <v>SLT0010177</v>
          </cell>
          <cell r="C11132" t="str">
            <v>01.05.27.005</v>
          </cell>
        </row>
        <row r="11133">
          <cell r="B11133" t="str">
            <v>TSY0000773</v>
          </cell>
          <cell r="C11133" t="str">
            <v>02.12.01.540</v>
          </cell>
        </row>
        <row r="11134">
          <cell r="B11134" t="str">
            <v>SLT0010154</v>
          </cell>
          <cell r="C11134" t="str">
            <v>01.05.27.006</v>
          </cell>
        </row>
        <row r="11135">
          <cell r="B11135" t="str">
            <v>TSY0000793</v>
          </cell>
          <cell r="C11135" t="str">
            <v>02.12.01.542</v>
          </cell>
        </row>
        <row r="11136">
          <cell r="B11136" t="str">
            <v>TSY0010019</v>
          </cell>
          <cell r="C11136" t="str">
            <v>02.12.01.535</v>
          </cell>
        </row>
        <row r="11137">
          <cell r="B11137" t="str">
            <v>TSY0010020</v>
          </cell>
          <cell r="C11137" t="str">
            <v>02.12.01.536</v>
          </cell>
        </row>
        <row r="11138">
          <cell r="B11138" t="str">
            <v>SHT0000224</v>
          </cell>
          <cell r="C11138" t="str">
            <v>01.07.04.054</v>
          </cell>
        </row>
        <row r="11139">
          <cell r="B11139" t="str">
            <v>TSY0000803</v>
          </cell>
          <cell r="C11139" t="str">
            <v>02.13.02.472</v>
          </cell>
        </row>
        <row r="11140">
          <cell r="C11140" t="str">
            <v>02.03.51.008</v>
          </cell>
        </row>
        <row r="11141">
          <cell r="B11141" t="str">
            <v>TST0001759</v>
          </cell>
          <cell r="C11141" t="str">
            <v>02.04.22.030</v>
          </cell>
        </row>
        <row r="11142">
          <cell r="B11142" t="str">
            <v>TST0001760</v>
          </cell>
          <cell r="C11142" t="str">
            <v>02.04.22.031</v>
          </cell>
        </row>
        <row r="11143">
          <cell r="B11143" t="str">
            <v>TST0001761</v>
          </cell>
          <cell r="C11143" t="str">
            <v>02.04.22.032</v>
          </cell>
        </row>
        <row r="11144">
          <cell r="B11144" t="str">
            <v>TST0001762</v>
          </cell>
          <cell r="C11144" t="str">
            <v>02.04.22.033</v>
          </cell>
        </row>
        <row r="11145">
          <cell r="B11145" t="str">
            <v>TST0001763</v>
          </cell>
          <cell r="C11145" t="str">
            <v>02.04.22.034</v>
          </cell>
        </row>
        <row r="11146">
          <cell r="B11146" t="str">
            <v>TST0001764</v>
          </cell>
          <cell r="C11146" t="str">
            <v>02.04.22.035</v>
          </cell>
        </row>
        <row r="11147">
          <cell r="B11147" t="str">
            <v>TST0001765</v>
          </cell>
          <cell r="C11147" t="str">
            <v>02.04.22.036</v>
          </cell>
        </row>
        <row r="11148">
          <cell r="B11148" t="str">
            <v>TST0001766</v>
          </cell>
          <cell r="C11148" t="str">
            <v>02.04.22.037</v>
          </cell>
        </row>
        <row r="11149">
          <cell r="B11149" t="str">
            <v>TST0001767</v>
          </cell>
          <cell r="C11149" t="str">
            <v>02.04.22.038</v>
          </cell>
        </row>
        <row r="11150">
          <cell r="B11150" t="str">
            <v>TST0001768</v>
          </cell>
          <cell r="C11150" t="str">
            <v>02.04.22.039</v>
          </cell>
        </row>
        <row r="11151">
          <cell r="B11151" t="str">
            <v>TST0001769</v>
          </cell>
          <cell r="C11151" t="str">
            <v>02.04.22.040</v>
          </cell>
        </row>
        <row r="11152">
          <cell r="B11152" t="str">
            <v>TST0001770</v>
          </cell>
          <cell r="C11152" t="str">
            <v>02.04.22.041</v>
          </cell>
        </row>
        <row r="11153">
          <cell r="B11153" t="str">
            <v>TST0001771</v>
          </cell>
          <cell r="C11153" t="str">
            <v>02.04.22.042</v>
          </cell>
        </row>
        <row r="11154">
          <cell r="B11154" t="str">
            <v>TST0001772</v>
          </cell>
          <cell r="C11154" t="str">
            <v>02.04.22.043</v>
          </cell>
        </row>
        <row r="11155">
          <cell r="B11155" t="str">
            <v>TST0001773</v>
          </cell>
          <cell r="C11155" t="str">
            <v>02.04.22.044</v>
          </cell>
        </row>
        <row r="11156">
          <cell r="B11156" t="str">
            <v>TST0001774</v>
          </cell>
          <cell r="C11156" t="str">
            <v>02.04.22.045</v>
          </cell>
        </row>
        <row r="11157">
          <cell r="B11157" t="str">
            <v>TST0001775</v>
          </cell>
          <cell r="C11157" t="str">
            <v>02.04.22.046</v>
          </cell>
        </row>
        <row r="11158">
          <cell r="B11158" t="str">
            <v>TST0001776</v>
          </cell>
          <cell r="C11158" t="str">
            <v>02.04.22.047</v>
          </cell>
        </row>
        <row r="11159">
          <cell r="B11159" t="str">
            <v>TST0001777</v>
          </cell>
          <cell r="C11159" t="str">
            <v>02.04.22.048</v>
          </cell>
        </row>
        <row r="11160">
          <cell r="B11160" t="str">
            <v>TST0001778</v>
          </cell>
          <cell r="C11160" t="str">
            <v>02.04.22.049</v>
          </cell>
        </row>
        <row r="11161">
          <cell r="B11161" t="str">
            <v>TST0001779</v>
          </cell>
          <cell r="C11161" t="str">
            <v>02.04.22.050</v>
          </cell>
        </row>
        <row r="11162">
          <cell r="B11162" t="str">
            <v>TST0001780</v>
          </cell>
          <cell r="C11162" t="str">
            <v>02.04.22.051</v>
          </cell>
        </row>
        <row r="11163">
          <cell r="B11163" t="str">
            <v>TST0001781</v>
          </cell>
          <cell r="C11163" t="str">
            <v>02.04.22.052</v>
          </cell>
        </row>
        <row r="11164">
          <cell r="B11164" t="str">
            <v>TST0001782</v>
          </cell>
          <cell r="C11164" t="str">
            <v>02.04.22.053</v>
          </cell>
        </row>
        <row r="11165">
          <cell r="B11165" t="str">
            <v>TST0001783</v>
          </cell>
          <cell r="C11165" t="str">
            <v>02.04.22.054</v>
          </cell>
        </row>
        <row r="11166">
          <cell r="B11166" t="str">
            <v>TST0001784</v>
          </cell>
          <cell r="C11166" t="str">
            <v>02.04.22.055</v>
          </cell>
        </row>
        <row r="11167">
          <cell r="B11167" t="str">
            <v>TST0001785</v>
          </cell>
          <cell r="C11167" t="str">
            <v>02.04.22.056</v>
          </cell>
        </row>
        <row r="11168">
          <cell r="B11168" t="str">
            <v>RSM0000283</v>
          </cell>
          <cell r="C11168" t="str">
            <v>02.02.38.004</v>
          </cell>
        </row>
        <row r="11169">
          <cell r="B11169" t="str">
            <v>RSM0000286</v>
          </cell>
          <cell r="C11169" t="str">
            <v>02.02.38.005</v>
          </cell>
        </row>
        <row r="11170">
          <cell r="B11170" t="str">
            <v>RSM0000292</v>
          </cell>
          <cell r="C11170" t="str">
            <v>02.02.38.006</v>
          </cell>
        </row>
        <row r="11171">
          <cell r="B11171" t="str">
            <v>RSM0000295</v>
          </cell>
          <cell r="C11171" t="str">
            <v>02.02.38.007</v>
          </cell>
        </row>
        <row r="11172">
          <cell r="B11172" t="str">
            <v>RSM0000310</v>
          </cell>
          <cell r="C11172" t="str">
            <v>02.02.38.014</v>
          </cell>
        </row>
        <row r="11173">
          <cell r="B11173" t="str">
            <v>RSM0000314</v>
          </cell>
          <cell r="C11173" t="str">
            <v>02.02.38.016</v>
          </cell>
        </row>
        <row r="11174">
          <cell r="B11174" t="str">
            <v>REM0002983</v>
          </cell>
          <cell r="C11174" t="str">
            <v>01.02.30.022</v>
          </cell>
        </row>
        <row r="11175">
          <cell r="B11175" t="str">
            <v>REM0002987</v>
          </cell>
          <cell r="C11175" t="str">
            <v>01.02.30.023</v>
          </cell>
        </row>
        <row r="11176">
          <cell r="B11176" t="str">
            <v>REM0002989</v>
          </cell>
          <cell r="C11176" t="str">
            <v>01.02.30.024</v>
          </cell>
        </row>
        <row r="11177">
          <cell r="B11177" t="str">
            <v>REM0002991</v>
          </cell>
          <cell r="C11177" t="str">
            <v>01.02.30.025</v>
          </cell>
        </row>
        <row r="11178">
          <cell r="B11178" t="str">
            <v>REM0002990</v>
          </cell>
          <cell r="C11178" t="str">
            <v>02.02.38.032</v>
          </cell>
        </row>
        <row r="11179">
          <cell r="B11179" t="str">
            <v>REM0002995</v>
          </cell>
          <cell r="C11179" t="str">
            <v>01.02.30.026</v>
          </cell>
        </row>
        <row r="11180">
          <cell r="B11180" t="str">
            <v>REM0002999</v>
          </cell>
          <cell r="C11180" t="str">
            <v>01.02.30.027</v>
          </cell>
        </row>
        <row r="11181">
          <cell r="B11181" t="str">
            <v>REM0003001</v>
          </cell>
          <cell r="C11181" t="str">
            <v>01.02.30.028</v>
          </cell>
        </row>
        <row r="11182">
          <cell r="B11182" t="str">
            <v>REM0003004</v>
          </cell>
          <cell r="C11182" t="str">
            <v>01.02.30.029</v>
          </cell>
        </row>
        <row r="11183">
          <cell r="B11183" t="str">
            <v>REM0003007</v>
          </cell>
          <cell r="C11183" t="str">
            <v>02.02.38.003</v>
          </cell>
        </row>
        <row r="11184">
          <cell r="B11184" t="str">
            <v>REM0003010</v>
          </cell>
          <cell r="C11184" t="str">
            <v>02.02.38.043</v>
          </cell>
        </row>
        <row r="11185">
          <cell r="B11185" t="str">
            <v>REM0003014</v>
          </cell>
          <cell r="C11185" t="str">
            <v>02.02.38.044</v>
          </cell>
        </row>
        <row r="11186">
          <cell r="B11186" t="str">
            <v>RSM0000289</v>
          </cell>
          <cell r="C11186" t="str">
            <v>02.03.48.026</v>
          </cell>
        </row>
        <row r="11187">
          <cell r="B11187" t="str">
            <v>RSM0000298</v>
          </cell>
          <cell r="C11187" t="str">
            <v>02.02.38.008</v>
          </cell>
        </row>
        <row r="11188">
          <cell r="B11188" t="str">
            <v>RSM0000319</v>
          </cell>
          <cell r="C11188" t="str">
            <v>02.02.38.009</v>
          </cell>
        </row>
        <row r="11189">
          <cell r="B11189" t="str">
            <v>RSM0000302</v>
          </cell>
          <cell r="C11189" t="str">
            <v>02.02.38.010</v>
          </cell>
        </row>
        <row r="11190">
          <cell r="B11190" t="str">
            <v>RSM0000304</v>
          </cell>
          <cell r="C11190" t="str">
            <v>02.02.38.011</v>
          </cell>
        </row>
        <row r="11191">
          <cell r="B11191" t="str">
            <v>RSM0000305</v>
          </cell>
          <cell r="C11191" t="str">
            <v>02.02.38.012</v>
          </cell>
        </row>
        <row r="11192">
          <cell r="B11192" t="str">
            <v>RSM0000306</v>
          </cell>
          <cell r="C11192" t="str">
            <v>02.02.38.013</v>
          </cell>
        </row>
        <row r="11193">
          <cell r="B11193" t="str">
            <v>RSM0000313</v>
          </cell>
          <cell r="C11193" t="str">
            <v>02.02.38.015</v>
          </cell>
        </row>
        <row r="11194">
          <cell r="B11194" t="str">
            <v>RSM0000323</v>
          </cell>
          <cell r="C11194" t="str">
            <v>02.03.48.032</v>
          </cell>
        </row>
        <row r="11195">
          <cell r="B11195" t="str">
            <v>RSM0000317</v>
          </cell>
          <cell r="C11195" t="str">
            <v>02.02.38.017</v>
          </cell>
        </row>
        <row r="11196">
          <cell r="B11196" t="str">
            <v>RSM0000320</v>
          </cell>
          <cell r="C11196" t="str">
            <v>02.02.38.018</v>
          </cell>
        </row>
        <row r="11197">
          <cell r="B11197" t="str">
            <v>REM0002952</v>
          </cell>
          <cell r="C11197" t="str">
            <v>02.02.38.019</v>
          </cell>
        </row>
        <row r="11198">
          <cell r="B11198" t="str">
            <v>REM0002953</v>
          </cell>
          <cell r="C11198" t="str">
            <v>02.02.38.020</v>
          </cell>
        </row>
        <row r="11199">
          <cell r="B11199" t="str">
            <v>REM0002955</v>
          </cell>
          <cell r="C11199" t="str">
            <v>02.02.38.021</v>
          </cell>
        </row>
        <row r="11200">
          <cell r="B11200" t="str">
            <v>REM0002956</v>
          </cell>
          <cell r="C11200" t="str">
            <v>02.02.38.022</v>
          </cell>
        </row>
        <row r="11201">
          <cell r="B11201" t="str">
            <v>REM0002958</v>
          </cell>
          <cell r="C11201" t="str">
            <v>02.02.38.023</v>
          </cell>
        </row>
        <row r="11202">
          <cell r="B11202" t="str">
            <v>REM0002959</v>
          </cell>
          <cell r="C11202" t="str">
            <v>02.02.38.024</v>
          </cell>
        </row>
        <row r="11203">
          <cell r="B11203" t="str">
            <v>REM0002961</v>
          </cell>
          <cell r="C11203" t="str">
            <v>02.02.38.025</v>
          </cell>
        </row>
        <row r="11204">
          <cell r="B11204" t="str">
            <v>REM0002972</v>
          </cell>
          <cell r="C11204" t="str">
            <v>02.02.38.026</v>
          </cell>
        </row>
        <row r="11205">
          <cell r="B11205" t="str">
            <v>REM0002974</v>
          </cell>
          <cell r="C11205" t="str">
            <v>02.02.38.027</v>
          </cell>
        </row>
        <row r="11206">
          <cell r="B11206" t="str">
            <v>REM0002962</v>
          </cell>
          <cell r="C11206" t="str">
            <v>02.02.38.028</v>
          </cell>
        </row>
        <row r="11207">
          <cell r="B11207" t="str">
            <v>REM0002966</v>
          </cell>
          <cell r="C11207" t="str">
            <v>02.02.38.029</v>
          </cell>
        </row>
        <row r="11208">
          <cell r="B11208" t="str">
            <v>REM0002968</v>
          </cell>
          <cell r="C11208" t="str">
            <v>02.02.38.030</v>
          </cell>
        </row>
        <row r="11209">
          <cell r="B11209" t="str">
            <v>REM0002970</v>
          </cell>
          <cell r="C11209" t="str">
            <v>02.02.38.031</v>
          </cell>
        </row>
        <row r="11210">
          <cell r="B11210" t="str">
            <v>REM0002984</v>
          </cell>
          <cell r="C11210" t="str">
            <v>02.02.38.034</v>
          </cell>
        </row>
        <row r="11211">
          <cell r="B11211" t="str">
            <v>REM0002993</v>
          </cell>
          <cell r="C11211" t="str">
            <v>02.03.48.024</v>
          </cell>
        </row>
        <row r="11212">
          <cell r="B11212" t="str">
            <v>REM0002994</v>
          </cell>
          <cell r="C11212" t="str">
            <v>02.03.48.025</v>
          </cell>
        </row>
        <row r="11213">
          <cell r="B11213" t="str">
            <v>REM0002992</v>
          </cell>
          <cell r="C11213" t="str">
            <v>02.02.38.033</v>
          </cell>
        </row>
        <row r="11214">
          <cell r="B11214" t="str">
            <v>REM0002996</v>
          </cell>
          <cell r="C11214" t="str">
            <v>02.02.38.036</v>
          </cell>
        </row>
        <row r="11215">
          <cell r="B11215" t="str">
            <v>REM0003000</v>
          </cell>
          <cell r="C11215" t="str">
            <v>02.02.38.037</v>
          </cell>
        </row>
        <row r="11216">
          <cell r="B11216" t="str">
            <v>REM0003002</v>
          </cell>
          <cell r="C11216" t="str">
            <v>02.02.38.038</v>
          </cell>
        </row>
        <row r="11217">
          <cell r="B11217" t="str">
            <v>REM0003005</v>
          </cell>
          <cell r="C11217" t="str">
            <v>02.02.38.039</v>
          </cell>
        </row>
        <row r="11218">
          <cell r="B11218" t="str">
            <v>REM0003011</v>
          </cell>
          <cell r="C11218" t="str">
            <v>02.03.48.027</v>
          </cell>
        </row>
        <row r="11219">
          <cell r="B11219" t="str">
            <v>REM0003012</v>
          </cell>
          <cell r="C11219" t="str">
            <v>02.03.48.028</v>
          </cell>
        </row>
        <row r="11220">
          <cell r="B11220" t="str">
            <v>REM0003013</v>
          </cell>
          <cell r="C11220" t="str">
            <v>02.03.48.029</v>
          </cell>
        </row>
        <row r="11221">
          <cell r="B11221" t="str">
            <v>REM0003015</v>
          </cell>
          <cell r="C11221" t="str">
            <v>02.03.48.030</v>
          </cell>
        </row>
        <row r="11222">
          <cell r="B11222" t="str">
            <v>SLT0002125</v>
          </cell>
          <cell r="C11222" t="str">
            <v>01.02.31.002</v>
          </cell>
        </row>
        <row r="11223">
          <cell r="B11223" t="str">
            <v>SLT0002532</v>
          </cell>
        </row>
        <row r="11224">
          <cell r="B11224" t="str">
            <v>SLT0002533</v>
          </cell>
          <cell r="C11224" t="str">
            <v>02.02.42.004</v>
          </cell>
        </row>
        <row r="11225">
          <cell r="B11225" t="str">
            <v>SLT0010195</v>
          </cell>
          <cell r="C11225" t="str">
            <v>01.02.31.001</v>
          </cell>
        </row>
        <row r="11226">
          <cell r="B11226" t="str">
            <v>SLT0010190</v>
          </cell>
          <cell r="C11226" t="str">
            <v>02.03.54.003</v>
          </cell>
        </row>
        <row r="11227">
          <cell r="B11227" t="str">
            <v>SLT0002539</v>
          </cell>
        </row>
        <row r="11228">
          <cell r="B11228" t="str">
            <v>SLT0002545</v>
          </cell>
          <cell r="C11228" t="str">
            <v>02.03.27.093</v>
          </cell>
        </row>
        <row r="11229">
          <cell r="B11229" t="str">
            <v>SLT0002545</v>
          </cell>
          <cell r="C11229" t="str">
            <v>02.03.27.089</v>
          </cell>
        </row>
        <row r="11230">
          <cell r="B11230" t="str">
            <v>SLT0002547</v>
          </cell>
          <cell r="C11230" t="str">
            <v>02.02.42.001</v>
          </cell>
        </row>
        <row r="11231">
          <cell r="B11231" t="str">
            <v>BFA0000019</v>
          </cell>
          <cell r="C11231" t="str">
            <v>02.12.02.066</v>
          </cell>
        </row>
        <row r="11232">
          <cell r="B11232" t="str">
            <v>SLT0002549</v>
          </cell>
        </row>
        <row r="11233">
          <cell r="B11233" t="str">
            <v>SLT0002552</v>
          </cell>
          <cell r="C11233" t="str">
            <v>02.02.42.003</v>
          </cell>
        </row>
        <row r="11234">
          <cell r="B11234" t="str">
            <v>SLT0002553</v>
          </cell>
          <cell r="C11234" t="str">
            <v>02.03.55.001</v>
          </cell>
        </row>
        <row r="11235">
          <cell r="B11235" t="str">
            <v>SLT0002553</v>
          </cell>
          <cell r="C11235" t="str">
            <v>02.03.27.081</v>
          </cell>
        </row>
        <row r="11236">
          <cell r="B11236" t="str">
            <v>SLT0002553</v>
          </cell>
          <cell r="C11236" t="str">
            <v>02.03.27.091</v>
          </cell>
        </row>
        <row r="11237">
          <cell r="B11237" t="str">
            <v>SLT0002667</v>
          </cell>
          <cell r="C11237" t="str">
            <v>02.03.55.002</v>
          </cell>
        </row>
        <row r="11238">
          <cell r="B11238" t="str">
            <v>SLT0002667</v>
          </cell>
          <cell r="C11238" t="str">
            <v>02.03.27.092</v>
          </cell>
        </row>
        <row r="11239">
          <cell r="B11239" t="str">
            <v>SLT0002557</v>
          </cell>
        </row>
        <row r="11240">
          <cell r="B11240" t="str">
            <v>SLT0002540</v>
          </cell>
        </row>
        <row r="11241">
          <cell r="B11241" t="str">
            <v>SLT0002542</v>
          </cell>
          <cell r="C11241" t="str">
            <v>02.03.54.004</v>
          </cell>
        </row>
        <row r="11242">
          <cell r="B11242" t="str">
            <v>SLT0002550</v>
          </cell>
        </row>
        <row r="11243">
          <cell r="B11243" t="str">
            <v>SLT0002558</v>
          </cell>
        </row>
        <row r="11244">
          <cell r="B11244" t="str">
            <v>SLT0002559</v>
          </cell>
          <cell r="C11244" t="str">
            <v>02.02.42.002</v>
          </cell>
        </row>
        <row r="11245">
          <cell r="B11245" t="str">
            <v>REM0003016</v>
          </cell>
          <cell r="C11245" t="str">
            <v>02.01.10.715</v>
          </cell>
        </row>
        <row r="11246">
          <cell r="B11246" t="str">
            <v>SCS0010936</v>
          </cell>
          <cell r="C11246" t="str">
            <v>02.03.50.068</v>
          </cell>
        </row>
        <row r="11247">
          <cell r="B11247" t="str">
            <v>SCS0010937</v>
          </cell>
          <cell r="C11247" t="str">
            <v>02.03.50.069</v>
          </cell>
        </row>
        <row r="11248">
          <cell r="B11248" t="str">
            <v>SCS0010938</v>
          </cell>
          <cell r="C11248" t="str">
            <v>02.03.50.070</v>
          </cell>
        </row>
        <row r="11249">
          <cell r="B11249" t="str">
            <v>SCS0010939</v>
          </cell>
          <cell r="C11249" t="str">
            <v>02.03.50.071</v>
          </cell>
        </row>
        <row r="11250">
          <cell r="B11250" t="str">
            <v>SHT0010547</v>
          </cell>
          <cell r="C11250" t="str">
            <v>01.05.26.001</v>
          </cell>
        </row>
        <row r="11251">
          <cell r="B11251" t="str">
            <v>TSY0000759</v>
          </cell>
          <cell r="C11251" t="str">
            <v>02.12.01.513</v>
          </cell>
        </row>
        <row r="11252">
          <cell r="B11252" t="str">
            <v>TSY0000760</v>
          </cell>
          <cell r="C11252" t="str">
            <v>02.12.01.514</v>
          </cell>
        </row>
        <row r="11253">
          <cell r="B11253" t="str">
            <v>TSY0000761</v>
          </cell>
          <cell r="C11253" t="str">
            <v>02.12.01.515</v>
          </cell>
        </row>
        <row r="11254">
          <cell r="B11254" t="str">
            <v>TSY0010002</v>
          </cell>
          <cell r="C11254" t="str">
            <v>02.12.01.516</v>
          </cell>
        </row>
        <row r="11255">
          <cell r="B11255" t="str">
            <v>TSY0010003</v>
          </cell>
          <cell r="C11255" t="str">
            <v>02.12.01.517</v>
          </cell>
        </row>
        <row r="11256">
          <cell r="B11256" t="str">
            <v>TSY0010004</v>
          </cell>
          <cell r="C11256" t="str">
            <v>02.12.01.518</v>
          </cell>
        </row>
        <row r="11257">
          <cell r="B11257" t="str">
            <v>TSY0010005</v>
          </cell>
          <cell r="C11257" t="str">
            <v>02.12.01.519</v>
          </cell>
        </row>
        <row r="11258">
          <cell r="B11258" t="str">
            <v>TSY0010006</v>
          </cell>
          <cell r="C11258" t="str">
            <v>02.12.01.520</v>
          </cell>
        </row>
        <row r="11259">
          <cell r="B11259" t="str">
            <v>TSY0000764</v>
          </cell>
          <cell r="C11259" t="str">
            <v>02.12.01.525</v>
          </cell>
        </row>
        <row r="11260">
          <cell r="B11260" t="str">
            <v>TSY0000766</v>
          </cell>
          <cell r="C11260" t="str">
            <v>02.12.01.524</v>
          </cell>
        </row>
        <row r="11261">
          <cell r="B11261" t="str">
            <v>SHT0010561</v>
          </cell>
          <cell r="C11261" t="str">
            <v>01.05.26.002</v>
          </cell>
        </row>
        <row r="11262">
          <cell r="B11262" t="str">
            <v>TSY0010007</v>
          </cell>
          <cell r="C11262" t="str">
            <v>02.12.01.521</v>
          </cell>
        </row>
        <row r="11263">
          <cell r="B11263" t="str">
            <v>TSY0010008</v>
          </cell>
          <cell r="C11263" t="str">
            <v>02.12.01.522</v>
          </cell>
        </row>
        <row r="11264">
          <cell r="B11264" t="str">
            <v>TSY0010009</v>
          </cell>
          <cell r="C11264" t="str">
            <v>02.12.01.523</v>
          </cell>
        </row>
        <row r="11265">
          <cell r="B11265" t="str">
            <v>SHT0010587</v>
          </cell>
          <cell r="C11265" t="str">
            <v>01.05.26.003</v>
          </cell>
        </row>
        <row r="11266">
          <cell r="B11266" t="str">
            <v>SHT0010569</v>
          </cell>
          <cell r="C11266" t="str">
            <v>01.05.26.004</v>
          </cell>
        </row>
        <row r="11267">
          <cell r="B11267" t="str">
            <v>TWT0000094</v>
          </cell>
          <cell r="C11267" t="str">
            <v>02.05.05.058</v>
          </cell>
        </row>
        <row r="11268">
          <cell r="B11268" t="str">
            <v>TWT0000096</v>
          </cell>
          <cell r="C11268" t="str">
            <v>02.05.05.060</v>
          </cell>
        </row>
        <row r="11269">
          <cell r="B11269" t="str">
            <v>TWT0000097</v>
          </cell>
          <cell r="C11269" t="str">
            <v>02.05.05.063</v>
          </cell>
        </row>
        <row r="11270">
          <cell r="B11270" t="str">
            <v>TWT0000095</v>
          </cell>
          <cell r="C11270" t="str">
            <v>02.05.05.059</v>
          </cell>
        </row>
        <row r="11271">
          <cell r="B11271" t="str">
            <v>TWT0000015</v>
          </cell>
          <cell r="C11271" t="str">
            <v>02.05.05.062</v>
          </cell>
        </row>
        <row r="11272">
          <cell r="B11272" t="str">
            <v>TWT0000098</v>
          </cell>
          <cell r="C11272" t="str">
            <v>02.05.05.064</v>
          </cell>
        </row>
        <row r="11273">
          <cell r="B11273" t="str">
            <v>TWT0000099</v>
          </cell>
          <cell r="C11273" t="str">
            <v>02.05.05.065</v>
          </cell>
        </row>
        <row r="11274">
          <cell r="B11274" t="str">
            <v>REM0003017</v>
          </cell>
          <cell r="C11274" t="str">
            <v>02.03.48.031</v>
          </cell>
        </row>
        <row r="11275">
          <cell r="B11275" t="str">
            <v>REM0002988</v>
          </cell>
          <cell r="C11275" t="str">
            <v>02.02.38.035</v>
          </cell>
        </row>
        <row r="11276">
          <cell r="B11276" t="str">
            <v>REM0003009</v>
          </cell>
          <cell r="C11276" t="str">
            <v>02.02.38.042</v>
          </cell>
        </row>
        <row r="11277">
          <cell r="B11277" t="str">
            <v>TWT0000017</v>
          </cell>
        </row>
        <row r="11278">
          <cell r="B11278" t="str">
            <v>TWT0000100</v>
          </cell>
          <cell r="C11278" t="str">
            <v>02.05.05.061</v>
          </cell>
        </row>
        <row r="11279">
          <cell r="B11279" t="str">
            <v>SLT0010053</v>
          </cell>
          <cell r="C11279" t="str">
            <v>02.01.10.720</v>
          </cell>
        </row>
        <row r="11280">
          <cell r="B11280" t="str">
            <v>SLT0010054</v>
          </cell>
          <cell r="C11280" t="str">
            <v>02.01.10.721</v>
          </cell>
        </row>
        <row r="11281">
          <cell r="B11281" t="str">
            <v>REM0000564</v>
          </cell>
          <cell r="C11281" t="str">
            <v>02.01.04.745</v>
          </cell>
        </row>
        <row r="11282">
          <cell r="B11282" t="str">
            <v>BFA0000808</v>
          </cell>
          <cell r="C11282" t="str">
            <v>02.01.07.319</v>
          </cell>
        </row>
        <row r="11283">
          <cell r="B11283" t="str">
            <v>TST0001786</v>
          </cell>
          <cell r="C11283" t="str">
            <v>02.04.22.057</v>
          </cell>
        </row>
        <row r="11284">
          <cell r="B11284" t="str">
            <v>SLT0002132</v>
          </cell>
        </row>
        <row r="11285">
          <cell r="B11285" t="str">
            <v>SLT0002133</v>
          </cell>
          <cell r="C11285" t="str">
            <v>02.01.10.722</v>
          </cell>
        </row>
        <row r="11286">
          <cell r="B11286" t="str">
            <v>SLT0002134</v>
          </cell>
          <cell r="C11286" t="str">
            <v>02.01.10.723</v>
          </cell>
        </row>
        <row r="11287">
          <cell r="B11287" t="str">
            <v>SLT0002135</v>
          </cell>
          <cell r="C11287" t="str">
            <v>02.01.10.724</v>
          </cell>
        </row>
        <row r="11288">
          <cell r="B11288" t="str">
            <v>TSY0000693</v>
          </cell>
          <cell r="C11288" t="str">
            <v>02.12.01.569</v>
          </cell>
        </row>
        <row r="11289">
          <cell r="B11289" t="str">
            <v>SLT0010113</v>
          </cell>
          <cell r="C11289" t="str">
            <v>02.12.01.558</v>
          </cell>
        </row>
        <row r="11290">
          <cell r="B11290" t="str">
            <v>SLT0010115</v>
          </cell>
          <cell r="C11290" t="str">
            <v>02.12.01.559</v>
          </cell>
        </row>
        <row r="11291">
          <cell r="B11291" t="str">
            <v>SLT0010108</v>
          </cell>
          <cell r="C11291" t="str">
            <v>02.12.01.562</v>
          </cell>
        </row>
        <row r="11292">
          <cell r="B11292" t="str">
            <v>SLT0010112</v>
          </cell>
          <cell r="C11292" t="str">
            <v>02.12.01.563</v>
          </cell>
        </row>
        <row r="11293">
          <cell r="B11293" t="str">
            <v>SLT0010114</v>
          </cell>
          <cell r="C11293" t="str">
            <v>02.12.01.564</v>
          </cell>
        </row>
        <row r="11294">
          <cell r="B11294" t="str">
            <v>SLT0010116</v>
          </cell>
          <cell r="C11294" t="str">
            <v>02.12.01.566</v>
          </cell>
        </row>
        <row r="11295">
          <cell r="B11295" t="str">
            <v>SLT0010109</v>
          </cell>
          <cell r="C11295" t="str">
            <v>02.12.01.568</v>
          </cell>
        </row>
        <row r="11296">
          <cell r="B11296" t="str">
            <v>SLT0010106</v>
          </cell>
          <cell r="C11296" t="str">
            <v>02.12.01.560</v>
          </cell>
        </row>
        <row r="11297">
          <cell r="B11297" t="str">
            <v>SLT0010110</v>
          </cell>
          <cell r="C11297" t="str">
            <v>02.12.01.561</v>
          </cell>
        </row>
        <row r="11298">
          <cell r="B11298" t="str">
            <v>SLT0010107</v>
          </cell>
          <cell r="C11298" t="str">
            <v>02.12.01.566</v>
          </cell>
        </row>
        <row r="11299">
          <cell r="B11299" t="str">
            <v>SLT0010111</v>
          </cell>
          <cell r="C11299" t="str">
            <v>02.12.01.567</v>
          </cell>
        </row>
        <row r="11300">
          <cell r="B11300" t="str">
            <v>SLT0002569</v>
          </cell>
          <cell r="C11300" t="str">
            <v>01.05.23.020</v>
          </cell>
        </row>
        <row r="11301">
          <cell r="B11301" t="str">
            <v>SLT0002424</v>
          </cell>
          <cell r="C11301" t="str">
            <v>01.05.23.019</v>
          </cell>
        </row>
        <row r="11302">
          <cell r="B11302" t="str">
            <v>SLT0002429</v>
          </cell>
          <cell r="C11302" t="str">
            <v>01.05.23.021</v>
          </cell>
        </row>
        <row r="11303">
          <cell r="B11303" t="str">
            <v>SLT0002433</v>
          </cell>
          <cell r="C11303" t="str">
            <v>01.05.23.018</v>
          </cell>
        </row>
        <row r="11304">
          <cell r="B11304" t="str">
            <v>SLT0002444</v>
          </cell>
          <cell r="C11304" t="str">
            <v>01.05.23.017</v>
          </cell>
        </row>
        <row r="11305">
          <cell r="C11305" t="str">
            <v>01.04.23.001</v>
          </cell>
        </row>
        <row r="11306">
          <cell r="C11306" t="str">
            <v>01.04.23.002</v>
          </cell>
        </row>
        <row r="11307">
          <cell r="C11307" t="str">
            <v>01.04.23.003</v>
          </cell>
        </row>
        <row r="11308">
          <cell r="C11308" t="str">
            <v>01.04.23.004</v>
          </cell>
        </row>
        <row r="11309">
          <cell r="B11309" t="str">
            <v>加工费</v>
          </cell>
          <cell r="C11309" t="str">
            <v>02.06.02.192</v>
          </cell>
        </row>
        <row r="11310">
          <cell r="B11310" t="str">
            <v>加工费</v>
          </cell>
          <cell r="C11310" t="str">
            <v>02.06.02.193</v>
          </cell>
        </row>
        <row r="11311">
          <cell r="B11311" t="str">
            <v>REM0000593</v>
          </cell>
          <cell r="C11311" t="str">
            <v>02.06.02.194</v>
          </cell>
        </row>
        <row r="11312">
          <cell r="B11312" t="str">
            <v>REM0002782</v>
          </cell>
          <cell r="C11312" t="str">
            <v>02.06.02.195</v>
          </cell>
        </row>
        <row r="11313">
          <cell r="C11313" t="str">
            <v>02.01.02.114B</v>
          </cell>
        </row>
        <row r="11314">
          <cell r="C11314" t="str">
            <v>02.01.03.236</v>
          </cell>
        </row>
        <row r="11315">
          <cell r="C11315" t="str">
            <v>02.01.03.237</v>
          </cell>
        </row>
        <row r="11316">
          <cell r="B11316" t="str">
            <v>REM0001967</v>
          </cell>
          <cell r="C11316" t="str">
            <v>01.01.01.031</v>
          </cell>
        </row>
        <row r="11317">
          <cell r="B11317" t="str">
            <v>REM0010257</v>
          </cell>
          <cell r="C11317" t="str">
            <v>01.01.01.489</v>
          </cell>
        </row>
        <row r="11318">
          <cell r="B11318" t="str">
            <v>REM0010258</v>
          </cell>
          <cell r="C11318" t="str">
            <v>01.01.01.490</v>
          </cell>
        </row>
        <row r="11319">
          <cell r="B11319" t="str">
            <v>REM0002389</v>
          </cell>
          <cell r="C11319" t="str">
            <v>01.01.01.037</v>
          </cell>
        </row>
        <row r="11320">
          <cell r="B11320" t="str">
            <v>SLT0001636</v>
          </cell>
          <cell r="C11320" t="str">
            <v>01.05.07.284C</v>
          </cell>
        </row>
        <row r="11321">
          <cell r="B11321" t="str">
            <v>SCS0003038</v>
          </cell>
          <cell r="C11321" t="str">
            <v>01.03.05.058</v>
          </cell>
        </row>
        <row r="11322">
          <cell r="B11322" t="str">
            <v>SCS0003037</v>
          </cell>
          <cell r="C11322" t="str">
            <v>01.03.05.059</v>
          </cell>
        </row>
        <row r="11323">
          <cell r="B11323" t="str">
            <v>SHT0001706</v>
          </cell>
          <cell r="C11323" t="str">
            <v>01.03.41.003</v>
          </cell>
        </row>
        <row r="11324">
          <cell r="B11324" t="str">
            <v>SHT0000325</v>
          </cell>
          <cell r="C11324" t="str">
            <v>01.03.43.001</v>
          </cell>
        </row>
        <row r="11325">
          <cell r="B11325" t="str">
            <v>SHT0000324</v>
          </cell>
          <cell r="C11325" t="str">
            <v>01.03.43.002</v>
          </cell>
        </row>
        <row r="11326">
          <cell r="B11326" t="str">
            <v>SHT0000323</v>
          </cell>
          <cell r="C11326" t="str">
            <v>01.03.43.003</v>
          </cell>
        </row>
        <row r="11327">
          <cell r="B11327" t="str">
            <v>SHT0000322</v>
          </cell>
          <cell r="C11327" t="str">
            <v>01.03.43.004</v>
          </cell>
        </row>
        <row r="11328">
          <cell r="B11328" t="str">
            <v>SHT0002326</v>
          </cell>
          <cell r="C11328" t="str">
            <v>01.03.44.001</v>
          </cell>
        </row>
        <row r="11329">
          <cell r="B11329" t="str">
            <v>SLT0001299</v>
          </cell>
          <cell r="C11329" t="str">
            <v>01.04.01.084</v>
          </cell>
        </row>
        <row r="11330">
          <cell r="B11330" t="str">
            <v>SHT0001626</v>
          </cell>
          <cell r="C11330" t="str">
            <v>01.05.09.001</v>
          </cell>
        </row>
        <row r="11331">
          <cell r="B11331" t="str">
            <v>SHT0001627</v>
          </cell>
          <cell r="C11331" t="str">
            <v>01.05.09.011</v>
          </cell>
        </row>
        <row r="11332">
          <cell r="B11332" t="str">
            <v>SLT0001129</v>
          </cell>
          <cell r="C11332" t="str">
            <v>01.06.02.049</v>
          </cell>
        </row>
        <row r="11333">
          <cell r="B11333" t="str">
            <v>SLT0001131</v>
          </cell>
          <cell r="C11333" t="str">
            <v>01.06.02.051</v>
          </cell>
        </row>
        <row r="11334">
          <cell r="B11334" t="str">
            <v>SHT0010644</v>
          </cell>
          <cell r="C11334" t="str">
            <v>01.07.04.053</v>
          </cell>
        </row>
        <row r="11335">
          <cell r="B11335" t="str">
            <v>SLT0000016</v>
          </cell>
          <cell r="C11335" t="str">
            <v>02.01.10.702</v>
          </cell>
        </row>
        <row r="11336">
          <cell r="B11336" t="str">
            <v>SLT0002153</v>
          </cell>
          <cell r="C11336" t="str">
            <v>02.01.10.726</v>
          </cell>
        </row>
        <row r="11337">
          <cell r="B11337" t="str">
            <v>BFA0000809</v>
          </cell>
          <cell r="C11337" t="str">
            <v>02.12.02.061</v>
          </cell>
        </row>
        <row r="11338">
          <cell r="B11338" t="str">
            <v>SHT0000488</v>
          </cell>
          <cell r="C11338" t="str">
            <v>02.12.04.162</v>
          </cell>
        </row>
        <row r="11339">
          <cell r="B11339" t="str">
            <v>SCS0002927</v>
          </cell>
          <cell r="C11339" t="str">
            <v>02.12.24.078</v>
          </cell>
        </row>
        <row r="11340">
          <cell r="B11340" t="str">
            <v>SCS0002930</v>
          </cell>
          <cell r="C11340" t="str">
            <v>02.12.24.081</v>
          </cell>
        </row>
        <row r="11341">
          <cell r="C11341" t="str">
            <v>01.04.21.001</v>
          </cell>
        </row>
        <row r="11342">
          <cell r="B11342" t="str">
            <v>TST0001787</v>
          </cell>
          <cell r="C11342" t="str">
            <v>02.05.09.004</v>
          </cell>
        </row>
        <row r="11343">
          <cell r="C11343" t="str">
            <v>02.01.10.445</v>
          </cell>
        </row>
        <row r="11344">
          <cell r="B11344" t="str">
            <v>REM0002388</v>
          </cell>
          <cell r="C11344" t="str">
            <v>01.01.01.036</v>
          </cell>
        </row>
        <row r="11345">
          <cell r="C11345" t="str">
            <v>01.01.01.038</v>
          </cell>
        </row>
        <row r="11346">
          <cell r="C11346" t="str">
            <v>01.01.01.138</v>
          </cell>
        </row>
        <row r="11347">
          <cell r="B11347" t="str">
            <v>RSM0000202</v>
          </cell>
          <cell r="C11347" t="str">
            <v>01.01.01.491</v>
          </cell>
        </row>
        <row r="11348">
          <cell r="C11348" t="str">
            <v>01.01.01.495</v>
          </cell>
        </row>
        <row r="11349">
          <cell r="C11349" t="str">
            <v>01.01.01.496</v>
          </cell>
        </row>
        <row r="11350">
          <cell r="C11350" t="str">
            <v>01.01.01.497</v>
          </cell>
        </row>
        <row r="11351">
          <cell r="C11351" t="str">
            <v>01.01.01.498</v>
          </cell>
        </row>
        <row r="11352">
          <cell r="B11352" t="str">
            <v>REM0002597</v>
          </cell>
          <cell r="C11352" t="str">
            <v>01.01.03.109</v>
          </cell>
        </row>
        <row r="11353">
          <cell r="B11353" t="str">
            <v>SCS0006470</v>
          </cell>
          <cell r="C11353" t="str">
            <v>02.03.29.171</v>
          </cell>
        </row>
        <row r="11354">
          <cell r="B11354" t="str">
            <v>SCS0006471</v>
          </cell>
          <cell r="C11354" t="str">
            <v>02.03.29.172</v>
          </cell>
        </row>
        <row r="11355">
          <cell r="C11355" t="str">
            <v>02.03.11.097</v>
          </cell>
        </row>
        <row r="11356">
          <cell r="C11356" t="str">
            <v>02.03.11.098</v>
          </cell>
        </row>
        <row r="11357">
          <cell r="B11357" t="str">
            <v>REM0000522</v>
          </cell>
          <cell r="C11357" t="str">
            <v>02.01.10.068</v>
          </cell>
        </row>
        <row r="11358">
          <cell r="B11358" t="str">
            <v>SLT0010148</v>
          </cell>
          <cell r="C11358" t="str">
            <v>01.06.18.001</v>
          </cell>
        </row>
        <row r="11359">
          <cell r="B11359" t="str">
            <v>SLT0010149</v>
          </cell>
          <cell r="C11359" t="str">
            <v>01.06.18.002</v>
          </cell>
        </row>
        <row r="11360">
          <cell r="B11360" t="str">
            <v>SLT0010150</v>
          </cell>
          <cell r="C11360" t="str">
            <v>01.06.18.003</v>
          </cell>
        </row>
        <row r="11361">
          <cell r="B11361" t="str">
            <v>SLT0010151</v>
          </cell>
          <cell r="C11361" t="str">
            <v>01.06.18.004</v>
          </cell>
        </row>
        <row r="11362">
          <cell r="B11362" t="str">
            <v>SHT0010998</v>
          </cell>
          <cell r="C11362" t="str">
            <v>01.02.08.043</v>
          </cell>
        </row>
        <row r="11363">
          <cell r="B11363" t="str">
            <v>SHT0011013</v>
          </cell>
          <cell r="C11363" t="str">
            <v>H4A20款下框</v>
          </cell>
        </row>
        <row r="11364">
          <cell r="B11364" t="str">
            <v>SHT0010943</v>
          </cell>
        </row>
        <row r="11365">
          <cell r="B11365" t="str">
            <v>SHT0010515</v>
          </cell>
          <cell r="C11365" t="str">
            <v>02.03.37.099</v>
          </cell>
        </row>
        <row r="11366">
          <cell r="B11366" t="str">
            <v>SHT0010517</v>
          </cell>
          <cell r="C11366" t="str">
            <v>02.03.37.100</v>
          </cell>
        </row>
        <row r="11367">
          <cell r="B11367" t="str">
            <v>SHT0010516</v>
          </cell>
          <cell r="C11367" t="str">
            <v>02.03.37.101</v>
          </cell>
        </row>
        <row r="11368">
          <cell r="B11368" t="str">
            <v>SHT0010936</v>
          </cell>
          <cell r="C11368" t="str">
            <v>01.07.01.065C</v>
          </cell>
        </row>
        <row r="11369">
          <cell r="B11369" t="str">
            <v>SHT0010935</v>
          </cell>
          <cell r="C11369" t="str">
            <v>01.07.01.038C</v>
          </cell>
        </row>
        <row r="11370">
          <cell r="B11370" t="str">
            <v>SHT0010937</v>
          </cell>
          <cell r="C11370" t="str">
            <v>01.07.01.069C</v>
          </cell>
        </row>
        <row r="11371">
          <cell r="B11371" t="str">
            <v>SHT0011005</v>
          </cell>
          <cell r="C11371" t="str">
            <v>01.04.22.018A</v>
          </cell>
        </row>
        <row r="11372">
          <cell r="B11372" t="str">
            <v>SHT0011007</v>
          </cell>
          <cell r="C11372" t="str">
            <v>01.04.22.022A</v>
          </cell>
        </row>
        <row r="11373">
          <cell r="B11373" t="str">
            <v>SHT0011006</v>
          </cell>
          <cell r="C11373" t="str">
            <v>01.04.22.026A</v>
          </cell>
        </row>
        <row r="11374">
          <cell r="B11374" t="str">
            <v>SHT0010938</v>
          </cell>
          <cell r="C11374" t="str">
            <v>01.06.12.002A</v>
          </cell>
        </row>
        <row r="11375">
          <cell r="B11375" t="str">
            <v>SHT0001876</v>
          </cell>
          <cell r="C11375" t="str">
            <v>02.01.04.748</v>
          </cell>
        </row>
        <row r="11376">
          <cell r="B11376" t="str">
            <v>REM0010292</v>
          </cell>
          <cell r="C11376" t="str">
            <v>02.01.10.565</v>
          </cell>
        </row>
        <row r="11377">
          <cell r="B11377" t="str">
            <v>REM0010293</v>
          </cell>
          <cell r="C11377" t="str">
            <v>02.01.10.566</v>
          </cell>
        </row>
        <row r="11378">
          <cell r="B11378" t="str">
            <v>BFA0000774</v>
          </cell>
          <cell r="C11378" t="str">
            <v>02.01.07.320</v>
          </cell>
        </row>
        <row r="11379">
          <cell r="B11379" t="str">
            <v>BFA0000525</v>
          </cell>
          <cell r="C11379" t="str">
            <v>02.01.07.238</v>
          </cell>
        </row>
        <row r="11380">
          <cell r="B11380" t="str">
            <v>SHT0000611</v>
          </cell>
          <cell r="C11380" t="str">
            <v>01.07.01.108</v>
          </cell>
        </row>
        <row r="11381">
          <cell r="B11381" t="str">
            <v>SLT0001635</v>
          </cell>
          <cell r="C11381" t="str">
            <v>01.05.07.285C</v>
          </cell>
        </row>
        <row r="11382">
          <cell r="C11382" t="str">
            <v>02.01.07.326</v>
          </cell>
        </row>
        <row r="11383">
          <cell r="B11383" t="str">
            <v>BFA0000826</v>
          </cell>
          <cell r="C11383" t="str">
            <v>02.01.07.321</v>
          </cell>
        </row>
        <row r="11384">
          <cell r="B11384" t="str">
            <v>BFA0000013</v>
          </cell>
          <cell r="C11384" t="str">
            <v>02.12.02.003A</v>
          </cell>
        </row>
        <row r="11385">
          <cell r="B11385" t="str">
            <v>BFA0000827</v>
          </cell>
          <cell r="C11385" t="str">
            <v>02.03.29.042A</v>
          </cell>
        </row>
        <row r="11386">
          <cell r="B11386" t="str">
            <v>BFA0000828</v>
          </cell>
          <cell r="C11386" t="str">
            <v>02.01.07.322</v>
          </cell>
        </row>
        <row r="11387">
          <cell r="B11387" t="str">
            <v>BFA0000829</v>
          </cell>
          <cell r="C11387" t="str">
            <v>02.01.07.323</v>
          </cell>
        </row>
        <row r="11388">
          <cell r="B11388" t="str">
            <v>BFA0000830</v>
          </cell>
          <cell r="C11388" t="str">
            <v>02.01.07.324</v>
          </cell>
        </row>
        <row r="11389">
          <cell r="B11389" t="str">
            <v>BFA0000831</v>
          </cell>
          <cell r="C11389" t="str">
            <v>02.01.07.325</v>
          </cell>
        </row>
        <row r="11390">
          <cell r="B11390" t="str">
            <v>BFA0000832</v>
          </cell>
          <cell r="C11390" t="str">
            <v>02.12.02.121A</v>
          </cell>
        </row>
        <row r="11391">
          <cell r="B11391" t="str">
            <v>BFA0000833</v>
          </cell>
          <cell r="C11391" t="str">
            <v>02.01.05.014A</v>
          </cell>
        </row>
        <row r="11392">
          <cell r="C11392" t="str">
            <v>02.01.05.305</v>
          </cell>
        </row>
        <row r="11393">
          <cell r="B11393" t="str">
            <v>SCS0006622</v>
          </cell>
          <cell r="C11393" t="str">
            <v>02.03.50.074</v>
          </cell>
        </row>
        <row r="11394">
          <cell r="B11394" t="str">
            <v>SCS0006623</v>
          </cell>
          <cell r="C11394" t="str">
            <v>02.03.50.075</v>
          </cell>
        </row>
        <row r="11395">
          <cell r="C11395" t="str">
            <v>02.03.42.016</v>
          </cell>
        </row>
        <row r="11396">
          <cell r="C11396" t="str">
            <v>02.03.42.017</v>
          </cell>
        </row>
        <row r="11397">
          <cell r="C11397" t="str">
            <v>02.03.42.018</v>
          </cell>
        </row>
        <row r="11398">
          <cell r="C11398" t="str">
            <v>02.03.42.012</v>
          </cell>
        </row>
        <row r="11399">
          <cell r="C11399" t="str">
            <v>02.03.42.013</v>
          </cell>
        </row>
        <row r="11400">
          <cell r="B11400" t="str">
            <v>RSM0000026</v>
          </cell>
          <cell r="C11400" t="str">
            <v>02.03.48.023</v>
          </cell>
        </row>
        <row r="11401">
          <cell r="B11401" t="str">
            <v>SHT0001930</v>
          </cell>
          <cell r="C11401" t="str">
            <v>02.03.44.017</v>
          </cell>
        </row>
        <row r="11402">
          <cell r="B11402" t="str">
            <v>TSY0000665</v>
          </cell>
          <cell r="C11402" t="str">
            <v>02.12.01.501</v>
          </cell>
        </row>
        <row r="11403">
          <cell r="B11403" t="str">
            <v>TSY0010039</v>
          </cell>
          <cell r="C11403" t="str">
            <v>02.12.01.571</v>
          </cell>
        </row>
        <row r="11404">
          <cell r="B11404" t="str">
            <v>TSY0010040</v>
          </cell>
          <cell r="C11404" t="str">
            <v>02.12.01.572</v>
          </cell>
        </row>
        <row r="11405">
          <cell r="B11405" t="str">
            <v>TSY0000668</v>
          </cell>
          <cell r="C11405" t="str">
            <v>02.12.01.573</v>
          </cell>
        </row>
        <row r="11406">
          <cell r="B11406" t="str">
            <v>TSY0000813</v>
          </cell>
          <cell r="C11406" t="str">
            <v>02.12.01.574</v>
          </cell>
        </row>
        <row r="11407">
          <cell r="B11407" t="str">
            <v>TSY0000671</v>
          </cell>
          <cell r="C11407" t="str">
            <v>02.12.01.575</v>
          </cell>
        </row>
        <row r="11408">
          <cell r="B11408" t="str">
            <v>TSY0010041</v>
          </cell>
          <cell r="C11408" t="str">
            <v>02.12.01.576</v>
          </cell>
        </row>
        <row r="11409">
          <cell r="B11409" t="str">
            <v>TSY0010042</v>
          </cell>
          <cell r="C11409" t="str">
            <v>02.12.01.577</v>
          </cell>
        </row>
        <row r="11410">
          <cell r="B11410" t="str">
            <v>TSY0000669</v>
          </cell>
          <cell r="C11410" t="str">
            <v>02.13.02.473</v>
          </cell>
        </row>
        <row r="11411">
          <cell r="B11411" t="str">
            <v>TSY0000814</v>
          </cell>
          <cell r="C11411" t="str">
            <v>02.13.02.474</v>
          </cell>
        </row>
        <row r="11412">
          <cell r="B11412" t="str">
            <v>TSY0010044</v>
          </cell>
          <cell r="C11412" t="str">
            <v>02.13.02.475</v>
          </cell>
        </row>
        <row r="11413">
          <cell r="B11413" t="str">
            <v>TSY0010045</v>
          </cell>
          <cell r="C11413" t="str">
            <v>02.13.02.476</v>
          </cell>
        </row>
        <row r="11414">
          <cell r="B11414" t="str">
            <v>SHT0002391</v>
          </cell>
          <cell r="C11414" t="str">
            <v>02.03.19.057A</v>
          </cell>
        </row>
        <row r="11415">
          <cell r="B11415" t="str">
            <v>SHT0002399</v>
          </cell>
          <cell r="C11415" t="str">
            <v>02.03.27.044A</v>
          </cell>
        </row>
        <row r="11416">
          <cell r="B11416" t="str">
            <v>SHT0002400</v>
          </cell>
          <cell r="C11416" t="str">
            <v>02.03.27.045A</v>
          </cell>
        </row>
        <row r="11417">
          <cell r="B11417" t="str">
            <v>SHT0010983</v>
          </cell>
          <cell r="C11417" t="str">
            <v>01.03.05.061</v>
          </cell>
        </row>
        <row r="11418">
          <cell r="B11418" t="str">
            <v>SHT0010982</v>
          </cell>
          <cell r="C11418" t="str">
            <v>01.03.05.062</v>
          </cell>
        </row>
        <row r="11419">
          <cell r="B11419" t="str">
            <v>SHT0010243</v>
          </cell>
          <cell r="C11419" t="str">
            <v>01.02.08.044</v>
          </cell>
        </row>
        <row r="11420">
          <cell r="B11420" t="str">
            <v>SHT0010244</v>
          </cell>
          <cell r="C11420" t="str">
            <v>01.02.08.045</v>
          </cell>
        </row>
        <row r="11421">
          <cell r="B11421" t="str">
            <v>RSM0000325</v>
          </cell>
          <cell r="C11421" t="str">
            <v>02.02.38.045</v>
          </cell>
        </row>
        <row r="11422">
          <cell r="B11422" t="str">
            <v>RSM0000328</v>
          </cell>
          <cell r="C11422" t="str">
            <v>02.02.38.046</v>
          </cell>
        </row>
        <row r="11423">
          <cell r="B11423" t="str">
            <v>REM0003019</v>
          </cell>
          <cell r="C11423" t="str">
            <v>02.02.38.047</v>
          </cell>
        </row>
        <row r="11424">
          <cell r="B11424" t="str">
            <v>REM0003020</v>
          </cell>
          <cell r="C11424" t="str">
            <v>02.03.48.036</v>
          </cell>
        </row>
        <row r="11425">
          <cell r="B11425" t="str">
            <v>REM0003021</v>
          </cell>
          <cell r="C11425" t="str">
            <v>02.03.48.037</v>
          </cell>
        </row>
        <row r="11426">
          <cell r="B11426" t="str">
            <v>REM0003023</v>
          </cell>
          <cell r="C11426" t="str">
            <v>02.02.38.048</v>
          </cell>
        </row>
        <row r="11427">
          <cell r="B11427" t="str">
            <v>REM0003027</v>
          </cell>
          <cell r="C11427" t="str">
            <v>02.02.38.049</v>
          </cell>
        </row>
        <row r="11428">
          <cell r="B11428" t="str">
            <v>REM0003029</v>
          </cell>
          <cell r="C11428" t="str">
            <v>02.03.48.035</v>
          </cell>
        </row>
        <row r="11429">
          <cell r="B11429" t="str">
            <v>REM0003092</v>
          </cell>
          <cell r="C11429" t="str">
            <v>02.02.38.052</v>
          </cell>
        </row>
        <row r="11430">
          <cell r="B11430" t="str">
            <v>REM0003093</v>
          </cell>
          <cell r="C11430" t="str">
            <v>02.03.48.039</v>
          </cell>
        </row>
        <row r="11431">
          <cell r="B11431" t="str">
            <v>REM0003095</v>
          </cell>
          <cell r="C11431" t="str">
            <v>02.03.48.040</v>
          </cell>
        </row>
        <row r="11432">
          <cell r="B11432" t="str">
            <v>REM0003096</v>
          </cell>
          <cell r="C11432" t="str">
            <v>02.02.38.053</v>
          </cell>
        </row>
        <row r="11433">
          <cell r="B11433" t="str">
            <v>REM0003098</v>
          </cell>
          <cell r="C11433" t="str">
            <v>02.03.48.041</v>
          </cell>
        </row>
        <row r="11434">
          <cell r="B11434" t="str">
            <v>REM0003101</v>
          </cell>
          <cell r="C11434" t="str">
            <v>02.02.38.054</v>
          </cell>
        </row>
        <row r="11435">
          <cell r="B11435" t="str">
            <v>REM0003102</v>
          </cell>
          <cell r="C11435" t="str">
            <v>02.02.38.055</v>
          </cell>
        </row>
        <row r="11436">
          <cell r="B11436" t="str">
            <v>REM0003103</v>
          </cell>
          <cell r="C11436" t="str">
            <v>02.03.48.042</v>
          </cell>
        </row>
        <row r="11437">
          <cell r="B11437" t="str">
            <v>REM0003104</v>
          </cell>
          <cell r="C11437" t="str">
            <v>02.03.48.043</v>
          </cell>
        </row>
        <row r="11438">
          <cell r="B11438" t="str">
            <v>REM0003106</v>
          </cell>
          <cell r="C11438" t="str">
            <v>02.02.38.056</v>
          </cell>
        </row>
        <row r="11439">
          <cell r="B11439" t="str">
            <v>REM0003107</v>
          </cell>
          <cell r="C11439" t="str">
            <v>02.03.48.044</v>
          </cell>
        </row>
        <row r="11440">
          <cell r="B11440" t="str">
            <v>REM0003109</v>
          </cell>
          <cell r="C11440" t="str">
            <v>02.02.38.057</v>
          </cell>
        </row>
        <row r="11441">
          <cell r="B11441" t="str">
            <v>REM0003110</v>
          </cell>
          <cell r="C11441" t="str">
            <v>02.02.38.058</v>
          </cell>
        </row>
        <row r="11442">
          <cell r="B11442" t="str">
            <v>REM0003111</v>
          </cell>
          <cell r="C11442" t="str">
            <v>02.03.48.045</v>
          </cell>
        </row>
        <row r="11443">
          <cell r="B11443" t="str">
            <v>REM0003113</v>
          </cell>
          <cell r="C11443" t="str">
            <v>02.03.48.047</v>
          </cell>
        </row>
        <row r="11444">
          <cell r="B11444" t="str">
            <v>REM0003115</v>
          </cell>
          <cell r="C11444" t="str">
            <v>02.02.38.060</v>
          </cell>
        </row>
        <row r="11445">
          <cell r="B11445" t="str">
            <v>REM0003117</v>
          </cell>
          <cell r="C11445" t="str">
            <v>02.02.38.059</v>
          </cell>
        </row>
        <row r="11446">
          <cell r="B11446" t="str">
            <v>REM0003118</v>
          </cell>
          <cell r="C11446" t="str">
            <v>02.03.48.048</v>
          </cell>
        </row>
        <row r="11447">
          <cell r="B11447" t="str">
            <v>REM0003120</v>
          </cell>
          <cell r="C11447" t="str">
            <v>02.03.48.049</v>
          </cell>
        </row>
        <row r="11448">
          <cell r="B11448" t="str">
            <v>RSM0000324</v>
          </cell>
          <cell r="C11448" t="str">
            <v>01.02.30.032</v>
          </cell>
        </row>
        <row r="11449">
          <cell r="B11449" t="str">
            <v>REM0003018</v>
          </cell>
          <cell r="C11449" t="str">
            <v>01.02.30.033</v>
          </cell>
        </row>
        <row r="11450">
          <cell r="B11450" t="str">
            <v>REM0003022</v>
          </cell>
          <cell r="C11450" t="str">
            <v>01.02.30.034</v>
          </cell>
        </row>
        <row r="11451">
          <cell r="B11451" t="str">
            <v>REM0003026</v>
          </cell>
          <cell r="C11451" t="str">
            <v>01.02.30.036</v>
          </cell>
        </row>
        <row r="11452">
          <cell r="B11452" t="str">
            <v>REM0003087</v>
          </cell>
          <cell r="C11452" t="str">
            <v>01.02.30.037</v>
          </cell>
        </row>
        <row r="11453">
          <cell r="B11453" t="str">
            <v>REM0003088</v>
          </cell>
          <cell r="C11453" t="str">
            <v>01.02.30.038</v>
          </cell>
        </row>
        <row r="11454">
          <cell r="B11454" t="str">
            <v>REM0003089</v>
          </cell>
          <cell r="C11454" t="str">
            <v>01.02.30.039</v>
          </cell>
        </row>
        <row r="11455">
          <cell r="B11455" t="str">
            <v>REM0003090</v>
          </cell>
          <cell r="C11455" t="str">
            <v>01.02.30.040</v>
          </cell>
        </row>
        <row r="11456">
          <cell r="B11456" t="str">
            <v>REM0003094</v>
          </cell>
          <cell r="C11456" t="str">
            <v>01.02.30.042</v>
          </cell>
        </row>
        <row r="11457">
          <cell r="B11457" t="str">
            <v>REM0003097</v>
          </cell>
          <cell r="C11457" t="str">
            <v>01.02.30.043</v>
          </cell>
        </row>
        <row r="11458">
          <cell r="B11458" t="str">
            <v>REM0003099</v>
          </cell>
          <cell r="C11458" t="str">
            <v>01.02.30.044</v>
          </cell>
        </row>
        <row r="11459">
          <cell r="B11459" t="str">
            <v>REM0003100</v>
          </cell>
          <cell r="C11459" t="str">
            <v>01.02.30.045</v>
          </cell>
        </row>
        <row r="11460">
          <cell r="B11460" t="str">
            <v>REM0003105</v>
          </cell>
          <cell r="C11460" t="str">
            <v>01.02.30.046</v>
          </cell>
        </row>
        <row r="11461">
          <cell r="B11461" t="str">
            <v>REM0003108</v>
          </cell>
          <cell r="C11461" t="str">
            <v>01.02.30.047</v>
          </cell>
        </row>
        <row r="11462">
          <cell r="B11462" t="str">
            <v>REM0003114</v>
          </cell>
          <cell r="C11462" t="str">
            <v>01.02.30.048</v>
          </cell>
        </row>
        <row r="11463">
          <cell r="B11463" t="str">
            <v>REM0003116</v>
          </cell>
          <cell r="C11463" t="str">
            <v>01.02.30.049</v>
          </cell>
        </row>
        <row r="11464">
          <cell r="B11464" t="str">
            <v>REM0003119</v>
          </cell>
          <cell r="C11464" t="str">
            <v>01.02.30.050</v>
          </cell>
        </row>
        <row r="11465">
          <cell r="B11465" t="str">
            <v>REM0003091</v>
          </cell>
          <cell r="C11465" t="str">
            <v>01.02.30.041</v>
          </cell>
        </row>
        <row r="11466">
          <cell r="B11466" t="str">
            <v>TWT0000101</v>
          </cell>
        </row>
        <row r="11467">
          <cell r="B11467" t="str">
            <v>TWT0000102</v>
          </cell>
          <cell r="C11467" t="str">
            <v>02.05.05.067</v>
          </cell>
        </row>
        <row r="11468">
          <cell r="B11468" t="str">
            <v>TWT0000103</v>
          </cell>
        </row>
        <row r="11469">
          <cell r="B11469" t="str">
            <v>TWT0000104</v>
          </cell>
        </row>
        <row r="11470">
          <cell r="B11470" t="str">
            <v>TWT0000105</v>
          </cell>
        </row>
        <row r="11471">
          <cell r="B11471" t="str">
            <v>TWT0000106</v>
          </cell>
        </row>
        <row r="11472">
          <cell r="B11472" t="str">
            <v>TWT0000107</v>
          </cell>
        </row>
        <row r="11473">
          <cell r="B11473" t="str">
            <v>TWT0000108</v>
          </cell>
        </row>
        <row r="11474">
          <cell r="C11474" t="str">
            <v>01.01.03.162</v>
          </cell>
        </row>
        <row r="11475">
          <cell r="C11475" t="str">
            <v>01.01.03.163</v>
          </cell>
        </row>
        <row r="11476">
          <cell r="B11476" t="str">
            <v>SHT0010982</v>
          </cell>
          <cell r="C11476" t="str">
            <v>02.01.10.738</v>
          </cell>
        </row>
        <row r="11477">
          <cell r="B11477" t="str">
            <v>SHT0010983</v>
          </cell>
          <cell r="C11477" t="str">
            <v>02.01.10.739</v>
          </cell>
        </row>
        <row r="11478">
          <cell r="C11478" t="str">
            <v>02.06.11.001</v>
          </cell>
        </row>
        <row r="11479">
          <cell r="C11479" t="str">
            <v>02.06.11.002</v>
          </cell>
        </row>
        <row r="11480">
          <cell r="B11480" t="str">
            <v>SCS0006412</v>
          </cell>
        </row>
        <row r="11481">
          <cell r="B11481" t="str">
            <v>RCA0000174</v>
          </cell>
          <cell r="C11481" t="str">
            <v>01.03.05.063</v>
          </cell>
        </row>
        <row r="11482">
          <cell r="B11482" t="str">
            <v>SHT0000238</v>
          </cell>
          <cell r="C11482" t="str">
            <v>02.01.10.708</v>
          </cell>
        </row>
        <row r="11483">
          <cell r="B11483" t="str">
            <v>SHT0010729</v>
          </cell>
          <cell r="C11483" t="str">
            <v>01.02.22.014</v>
          </cell>
        </row>
        <row r="11484">
          <cell r="B11484" t="str">
            <v>SHT0000461</v>
          </cell>
          <cell r="C11484" t="str">
            <v>01.02.22.015</v>
          </cell>
        </row>
        <row r="11485">
          <cell r="B11485" t="str">
            <v>SHT0010728</v>
          </cell>
          <cell r="C11485" t="str">
            <v>01.02.22.016</v>
          </cell>
        </row>
        <row r="11486">
          <cell r="B11486" t="str">
            <v>SHT0002426</v>
          </cell>
        </row>
        <row r="11487">
          <cell r="B11487" t="str">
            <v>SHT0002425</v>
          </cell>
        </row>
        <row r="11488">
          <cell r="B11488" t="str">
            <v>SHT0002427</v>
          </cell>
        </row>
        <row r="11489">
          <cell r="B11489" t="str">
            <v>REM0001377</v>
          </cell>
          <cell r="C11489" t="str">
            <v>01.01.01.493</v>
          </cell>
        </row>
        <row r="11490">
          <cell r="B11490" t="str">
            <v>REM0001423</v>
          </cell>
          <cell r="C11490" t="str">
            <v>01.01.01.494</v>
          </cell>
        </row>
        <row r="11491">
          <cell r="B11491" t="str">
            <v>REM0001407</v>
          </cell>
        </row>
        <row r="11492">
          <cell r="B11492" t="str">
            <v>REM0001453</v>
          </cell>
        </row>
        <row r="11493">
          <cell r="B11493" t="str">
            <v>REM0001413</v>
          </cell>
        </row>
        <row r="11494">
          <cell r="B11494" t="str">
            <v>REM0001458</v>
          </cell>
        </row>
        <row r="11495">
          <cell r="B11495" t="str">
            <v>REM0001389</v>
          </cell>
        </row>
        <row r="11496">
          <cell r="B11496" t="str">
            <v>REM0001435</v>
          </cell>
        </row>
        <row r="11497">
          <cell r="B11497" t="str">
            <v>REM0001195</v>
          </cell>
        </row>
        <row r="11498">
          <cell r="B11498" t="str">
            <v>SHT0011203</v>
          </cell>
          <cell r="C11498" t="str">
            <v>01.04.22.035</v>
          </cell>
        </row>
        <row r="11499">
          <cell r="B11499" t="str">
            <v>SHT0011191</v>
          </cell>
          <cell r="C11499" t="str">
            <v>01.04.22.036</v>
          </cell>
        </row>
        <row r="11500">
          <cell r="B11500" t="str">
            <v>SHT0011741</v>
          </cell>
          <cell r="C11500" t="str">
            <v>01.04.22.037</v>
          </cell>
        </row>
        <row r="11501">
          <cell r="B11501" t="str">
            <v>SHT0011742</v>
          </cell>
          <cell r="C11501" t="str">
            <v>01.04.22.038</v>
          </cell>
        </row>
        <row r="11502">
          <cell r="B11502" t="str">
            <v>模具厂代加工号</v>
          </cell>
          <cell r="C11502" t="str">
            <v>02.01.04.722</v>
          </cell>
        </row>
        <row r="11503">
          <cell r="B11503" t="str">
            <v>模具厂代加工号</v>
          </cell>
          <cell r="C11503" t="str">
            <v>02.01.04.723</v>
          </cell>
        </row>
        <row r="11504">
          <cell r="B11504" t="str">
            <v>模具厂代加工号</v>
          </cell>
          <cell r="C11504" t="str">
            <v>02.01.04.728</v>
          </cell>
        </row>
        <row r="11505">
          <cell r="B11505" t="str">
            <v>模具厂代加工号</v>
          </cell>
          <cell r="C11505" t="str">
            <v>02.01.04.729</v>
          </cell>
        </row>
        <row r="11506">
          <cell r="B11506" t="str">
            <v>加工费</v>
          </cell>
          <cell r="C11506" t="str">
            <v>02.06.02.150</v>
          </cell>
        </row>
        <row r="11507">
          <cell r="B11507" t="str">
            <v>加工费</v>
          </cell>
          <cell r="C11507" t="str">
            <v>02.06.02.151</v>
          </cell>
        </row>
        <row r="11508">
          <cell r="B11508" t="str">
            <v>加工费</v>
          </cell>
          <cell r="C11508" t="str">
            <v>02.06.02.152</v>
          </cell>
        </row>
        <row r="11509">
          <cell r="B11509" t="str">
            <v>加工费</v>
          </cell>
          <cell r="C11509" t="str">
            <v>02.06.02.153</v>
          </cell>
        </row>
        <row r="11510">
          <cell r="B11510" t="str">
            <v>加工费</v>
          </cell>
          <cell r="C11510" t="str">
            <v>02.06.02.154</v>
          </cell>
        </row>
        <row r="11511">
          <cell r="B11511" t="str">
            <v>加工费</v>
          </cell>
          <cell r="C11511" t="str">
            <v>02.06.02.155</v>
          </cell>
        </row>
        <row r="11512">
          <cell r="B11512" t="str">
            <v>SHT0002429</v>
          </cell>
          <cell r="C11512" t="str">
            <v>01.02.28.006</v>
          </cell>
        </row>
        <row r="11513">
          <cell r="B11513" t="str">
            <v>SHT0010598</v>
          </cell>
          <cell r="C11513" t="str">
            <v>01.02.28.005</v>
          </cell>
        </row>
        <row r="11514">
          <cell r="B11514" t="str">
            <v>SHT0010376</v>
          </cell>
          <cell r="C11514" t="str">
            <v>01.02.23.003</v>
          </cell>
        </row>
        <row r="11515">
          <cell r="C11515" t="str">
            <v>02.21.07.018</v>
          </cell>
        </row>
        <row r="11516">
          <cell r="B11516" t="str">
            <v>RSM0000066</v>
          </cell>
          <cell r="C11516" t="str">
            <v>01.01.01.223A</v>
          </cell>
        </row>
        <row r="11517">
          <cell r="C11517" t="str">
            <v>01.01.01.030</v>
          </cell>
        </row>
        <row r="11518">
          <cell r="B11518" t="str">
            <v>SHT0011205</v>
          </cell>
          <cell r="C11518" t="str">
            <v>01.07.01.109</v>
          </cell>
        </row>
        <row r="11519">
          <cell r="B11519" t="str">
            <v>SHT0011193</v>
          </cell>
          <cell r="C11519" t="str">
            <v>01.07.01.110</v>
          </cell>
        </row>
        <row r="11520">
          <cell r="B11520" t="str">
            <v>SHT0011067</v>
          </cell>
          <cell r="C11520" t="str">
            <v>01.07.01.111</v>
          </cell>
        </row>
        <row r="11521">
          <cell r="B11521" t="str">
            <v>SHT0011065</v>
          </cell>
          <cell r="C11521" t="str">
            <v>01.07.01.112</v>
          </cell>
        </row>
        <row r="11522">
          <cell r="B11522" t="str">
            <v>湖南转移物料，无实物，只有帐</v>
          </cell>
          <cell r="C11522" t="str">
            <v>01.04.13.007</v>
          </cell>
        </row>
        <row r="11523">
          <cell r="B11523" t="str">
            <v>湖南转移物料，无实物，只有帐</v>
          </cell>
          <cell r="C11523" t="str">
            <v>01.04.13.010</v>
          </cell>
        </row>
        <row r="11524">
          <cell r="B11524" t="str">
            <v>湖南转移物料，无实物，只有帐</v>
          </cell>
          <cell r="C11524" t="str">
            <v>01.04.13.019</v>
          </cell>
        </row>
        <row r="11525">
          <cell r="B11525" t="str">
            <v>湖南转移物料，无实物，只有帐</v>
          </cell>
          <cell r="C11525" t="str">
            <v>01.04.13.020</v>
          </cell>
        </row>
        <row r="11526">
          <cell r="B11526" t="str">
            <v>湖南转移物料，无实物，只有帐</v>
          </cell>
          <cell r="C11526" t="str">
            <v>01.04.13.042</v>
          </cell>
        </row>
        <row r="11527">
          <cell r="B11527" t="str">
            <v>湖南转移物料，无实物，只有帐</v>
          </cell>
          <cell r="C11527" t="str">
            <v>01.04.13.052</v>
          </cell>
        </row>
        <row r="11528">
          <cell r="B11528" t="str">
            <v>湖南转移物料，无实物，只有帐</v>
          </cell>
          <cell r="C11528" t="str">
            <v>01.04.13.063</v>
          </cell>
        </row>
        <row r="11529">
          <cell r="B11529" t="str">
            <v>湖南转移物料，无实物，只有帐</v>
          </cell>
          <cell r="C11529" t="str">
            <v>01.06.01.015</v>
          </cell>
        </row>
        <row r="11530">
          <cell r="B11530" t="str">
            <v>湖南转移物料，无实物，只有帐</v>
          </cell>
          <cell r="C11530" t="str">
            <v>02.01.08.049</v>
          </cell>
        </row>
        <row r="11531">
          <cell r="B11531" t="str">
            <v>湖南转移物料，无实物，只有帐</v>
          </cell>
          <cell r="C11531" t="str">
            <v>02.01.08.052</v>
          </cell>
        </row>
        <row r="11532">
          <cell r="B11532" t="str">
            <v>湖南转移物料，无实物，只有帐</v>
          </cell>
          <cell r="C11532" t="str">
            <v>02.12.16.043A</v>
          </cell>
        </row>
        <row r="11533">
          <cell r="B11533" t="str">
            <v>湖南转移物料，无实物，只有帐</v>
          </cell>
          <cell r="C11533" t="str">
            <v>02.12.16.044A</v>
          </cell>
        </row>
        <row r="11534">
          <cell r="B11534" t="str">
            <v>湖南转移物料，无实物，只有帐</v>
          </cell>
          <cell r="C11534" t="str">
            <v>02.12.16.045A</v>
          </cell>
        </row>
        <row r="11535">
          <cell r="B11535" t="str">
            <v>湖南转移物料，无实物，只有帐</v>
          </cell>
          <cell r="C11535" t="str">
            <v>02.12.16.046A</v>
          </cell>
        </row>
        <row r="11536">
          <cell r="B11536" t="str">
            <v>湖南转移物料，无实物，只有帐</v>
          </cell>
          <cell r="C11536" t="str">
            <v>02.17.01.001</v>
          </cell>
        </row>
        <row r="11537">
          <cell r="B11537" t="str">
            <v>湖南转移物料，无实物，只有帐</v>
          </cell>
          <cell r="C11537" t="str">
            <v>02.17.01.002</v>
          </cell>
        </row>
        <row r="11538">
          <cell r="B11538" t="str">
            <v>湖南转移物料，无实物，只有帐</v>
          </cell>
          <cell r="C11538" t="str">
            <v>02.17.01.003</v>
          </cell>
        </row>
        <row r="11539">
          <cell r="B11539" t="str">
            <v>湖南转移物料，无实物，只有帐</v>
          </cell>
          <cell r="C11539" t="str">
            <v>02.17.01.004</v>
          </cell>
        </row>
        <row r="11540">
          <cell r="B11540" t="str">
            <v>湖南转移物料，无实物，只有帐</v>
          </cell>
          <cell r="C11540" t="str">
            <v>02.17.01.005</v>
          </cell>
        </row>
        <row r="11541">
          <cell r="B11541" t="str">
            <v>湖南转移物料，无实物，只有帐</v>
          </cell>
          <cell r="C11541" t="str">
            <v>02.17.01.008</v>
          </cell>
        </row>
        <row r="11542">
          <cell r="B11542" t="str">
            <v>湖南转移物料，无实物，只有帐</v>
          </cell>
          <cell r="C11542" t="str">
            <v>02.17.01.009</v>
          </cell>
        </row>
        <row r="11543">
          <cell r="B11543" t="str">
            <v>湖南转移物料，无实物，只有帐</v>
          </cell>
          <cell r="C11543" t="str">
            <v>02.17.01.010</v>
          </cell>
        </row>
        <row r="11544">
          <cell r="B11544" t="str">
            <v>湖南转移物料，无实物，只有帐</v>
          </cell>
          <cell r="C11544" t="str">
            <v>02.17.01.012</v>
          </cell>
        </row>
        <row r="11545">
          <cell r="B11545" t="str">
            <v>湖南转移物料，无实物，只有帐</v>
          </cell>
          <cell r="C11545" t="str">
            <v>02.17.01.013</v>
          </cell>
        </row>
        <row r="11546">
          <cell r="B11546" t="str">
            <v>湖南转移物料，无实物，只有帐</v>
          </cell>
          <cell r="C11546" t="str">
            <v>02.17.01.014</v>
          </cell>
        </row>
        <row r="11547">
          <cell r="B11547" t="str">
            <v>湖南转移物料，无实物，只有帐</v>
          </cell>
          <cell r="C11547" t="str">
            <v>02.17.01.015</v>
          </cell>
        </row>
        <row r="11548">
          <cell r="B11548" t="str">
            <v>湖南转移物料，无实物，只有帐</v>
          </cell>
          <cell r="C11548" t="str">
            <v>02.17.01.016</v>
          </cell>
        </row>
        <row r="11549">
          <cell r="B11549" t="str">
            <v>湖南转移物料，无实物，只有帐</v>
          </cell>
          <cell r="C11549" t="str">
            <v>02.17.01.017</v>
          </cell>
        </row>
        <row r="11550">
          <cell r="B11550" t="str">
            <v>湖南转移物料，无实物，只有帐</v>
          </cell>
          <cell r="C11550" t="str">
            <v>02.17.01.018</v>
          </cell>
        </row>
        <row r="11551">
          <cell r="B11551" t="str">
            <v>湖南转移物料，无实物，只有帐</v>
          </cell>
          <cell r="C11551" t="str">
            <v>02.17.01.019</v>
          </cell>
        </row>
        <row r="11552">
          <cell r="B11552" t="str">
            <v>湖南转移物料，无实物，只有帐</v>
          </cell>
          <cell r="C11552" t="str">
            <v>02.17.01.020</v>
          </cell>
        </row>
        <row r="11553">
          <cell r="B11553" t="str">
            <v>湖南转移物料，无实物，只有帐</v>
          </cell>
          <cell r="C11553" t="str">
            <v>02.17.01.021</v>
          </cell>
        </row>
        <row r="11554">
          <cell r="B11554" t="str">
            <v>湖南转移物料，无实物，只有帐</v>
          </cell>
          <cell r="C11554" t="str">
            <v>02.17.01.022</v>
          </cell>
        </row>
        <row r="11555">
          <cell r="B11555" t="str">
            <v>湖南转移物料，无实物，只有帐</v>
          </cell>
          <cell r="C11555" t="str">
            <v>02.17.01.023</v>
          </cell>
        </row>
        <row r="11556">
          <cell r="B11556" t="str">
            <v>湖南转移物料，无实物，只有帐</v>
          </cell>
          <cell r="C11556" t="str">
            <v>02.17.01.024</v>
          </cell>
        </row>
        <row r="11557">
          <cell r="B11557" t="str">
            <v>湖南转移物料，无实物，只有帐</v>
          </cell>
          <cell r="C11557" t="str">
            <v>02.17.01.025</v>
          </cell>
        </row>
        <row r="11558">
          <cell r="B11558" t="str">
            <v>湖南转移物料，无实物，只有帐</v>
          </cell>
          <cell r="C11558" t="str">
            <v>02.17.01.026</v>
          </cell>
        </row>
        <row r="11559">
          <cell r="B11559" t="str">
            <v>湖南转移物料，无实物，只有帐</v>
          </cell>
          <cell r="C11559" t="str">
            <v>02.17.01.027</v>
          </cell>
        </row>
        <row r="11560">
          <cell r="B11560" t="str">
            <v>湖南转移物料，无实物，只有帐</v>
          </cell>
          <cell r="C11560" t="str">
            <v>02.17.01.028</v>
          </cell>
        </row>
        <row r="11561">
          <cell r="B11561" t="str">
            <v>湖南转移物料，无实物，只有帐</v>
          </cell>
          <cell r="C11561" t="str">
            <v>02.17.01.029</v>
          </cell>
        </row>
        <row r="11562">
          <cell r="B11562" t="str">
            <v>湖南转移物料，无实物，只有帐</v>
          </cell>
          <cell r="C11562" t="str">
            <v>02.17.01.030</v>
          </cell>
        </row>
        <row r="11563">
          <cell r="B11563" t="str">
            <v>湖南转移物料，无实物，只有帐</v>
          </cell>
          <cell r="C11563" t="str">
            <v>02.17.01.031</v>
          </cell>
        </row>
        <row r="11564">
          <cell r="B11564" t="str">
            <v>湖南转移物料，无实物，只有帐</v>
          </cell>
          <cell r="C11564" t="str">
            <v>02.17.01.032</v>
          </cell>
        </row>
        <row r="11565">
          <cell r="B11565" t="str">
            <v>湖南转移物料，无实物，只有帐</v>
          </cell>
          <cell r="C11565" t="str">
            <v>02.17.01.033</v>
          </cell>
        </row>
        <row r="11566">
          <cell r="B11566" t="str">
            <v>湖南转移物料，无实物，只有帐</v>
          </cell>
          <cell r="C11566" t="str">
            <v>02.17.01.034</v>
          </cell>
        </row>
        <row r="11567">
          <cell r="B11567" t="str">
            <v>湖南转移物料，无实物，只有帐</v>
          </cell>
          <cell r="C11567" t="str">
            <v>02.17.01.035</v>
          </cell>
        </row>
        <row r="11568">
          <cell r="B11568" t="str">
            <v>湖南转移物料，无实物，只有帐</v>
          </cell>
          <cell r="C11568" t="str">
            <v>02.17.01.036</v>
          </cell>
        </row>
        <row r="11569">
          <cell r="B11569" t="str">
            <v>湖南转移物料，无实物，只有帐</v>
          </cell>
          <cell r="C11569" t="str">
            <v>02.17.01.037</v>
          </cell>
        </row>
        <row r="11570">
          <cell r="B11570" t="str">
            <v>湖南转移物料，无实物，只有帐</v>
          </cell>
          <cell r="C11570" t="str">
            <v>02.17.01.038</v>
          </cell>
        </row>
        <row r="11571">
          <cell r="B11571" t="str">
            <v>湖南转移物料，无实物，只有帐</v>
          </cell>
          <cell r="C11571" t="str">
            <v>02.17.01.039</v>
          </cell>
        </row>
        <row r="11572">
          <cell r="B11572" t="str">
            <v>湖南转移物料，无实物，只有帐</v>
          </cell>
          <cell r="C11572" t="str">
            <v>02.17.01.040</v>
          </cell>
        </row>
        <row r="11573">
          <cell r="B11573" t="str">
            <v>湖南转移物料，无实物，只有帐</v>
          </cell>
          <cell r="C11573" t="str">
            <v>02.17.01.041</v>
          </cell>
        </row>
        <row r="11574">
          <cell r="B11574" t="str">
            <v>湖南转移物料，无实物，只有帐</v>
          </cell>
          <cell r="C11574" t="str">
            <v>02.17.01.042</v>
          </cell>
        </row>
        <row r="11575">
          <cell r="B11575" t="str">
            <v>湖南转移物料，无实物，只有帐</v>
          </cell>
          <cell r="C11575" t="str">
            <v>02.17.01.043</v>
          </cell>
        </row>
        <row r="11576">
          <cell r="B11576" t="str">
            <v>湖南转移物料，无实物，只有帐</v>
          </cell>
          <cell r="C11576" t="str">
            <v>02.17.01.044</v>
          </cell>
        </row>
        <row r="11577">
          <cell r="B11577" t="str">
            <v>湖南转移物料，无实物，只有帐</v>
          </cell>
          <cell r="C11577" t="str">
            <v>02.17.01.045</v>
          </cell>
        </row>
        <row r="11578">
          <cell r="B11578" t="str">
            <v>湖南转移物料，无实物，只有帐</v>
          </cell>
          <cell r="C11578" t="str">
            <v>02.17.01.046</v>
          </cell>
        </row>
        <row r="11579">
          <cell r="B11579" t="str">
            <v>湖南转移物料，无实物，只有帐</v>
          </cell>
          <cell r="C11579" t="str">
            <v>02.17.01.047</v>
          </cell>
        </row>
        <row r="11580">
          <cell r="B11580" t="str">
            <v>湖南转移物料，无实物，只有帐</v>
          </cell>
          <cell r="C11580" t="str">
            <v>02.17.01.048</v>
          </cell>
        </row>
        <row r="11581">
          <cell r="B11581" t="str">
            <v>湖南转移物料，无实物，只有帐</v>
          </cell>
          <cell r="C11581" t="str">
            <v>02.17.01.049</v>
          </cell>
        </row>
        <row r="11582">
          <cell r="B11582" t="str">
            <v>湖南转移物料，无实物，只有帐</v>
          </cell>
          <cell r="C11582" t="str">
            <v>02.17.01.050</v>
          </cell>
        </row>
        <row r="11583">
          <cell r="B11583" t="str">
            <v>湖南转移物料，无实物，只有帐</v>
          </cell>
          <cell r="C11583" t="str">
            <v>02.17.01.051</v>
          </cell>
        </row>
        <row r="11584">
          <cell r="B11584" t="str">
            <v>湖南转移物料，无实物，只有帐</v>
          </cell>
          <cell r="C11584" t="str">
            <v>02.17.01.052</v>
          </cell>
        </row>
        <row r="11585">
          <cell r="B11585" t="str">
            <v>湖南转移物料，无实物，只有帐</v>
          </cell>
          <cell r="C11585" t="str">
            <v>02.17.01.053</v>
          </cell>
        </row>
        <row r="11586">
          <cell r="B11586" t="str">
            <v>湖南转移物料，无实物，只有帐</v>
          </cell>
          <cell r="C11586" t="str">
            <v>02.17.01.054</v>
          </cell>
        </row>
        <row r="11587">
          <cell r="B11587" t="str">
            <v>湖南转移物料，无实物，只有帐</v>
          </cell>
          <cell r="C11587" t="str">
            <v>02.17.01.055</v>
          </cell>
        </row>
        <row r="11588">
          <cell r="B11588" t="str">
            <v>湖南转移物料，无实物，只有帐</v>
          </cell>
          <cell r="C11588" t="str">
            <v>02.17.01.056</v>
          </cell>
        </row>
        <row r="11589">
          <cell r="B11589" t="str">
            <v>湖南转移物料，无实物，只有帐</v>
          </cell>
          <cell r="C11589" t="str">
            <v>02.17.01.057</v>
          </cell>
        </row>
        <row r="11590">
          <cell r="B11590" t="str">
            <v>湖南转移物料，无实物，只有帐</v>
          </cell>
          <cell r="C11590" t="str">
            <v>02.17.01.058</v>
          </cell>
        </row>
        <row r="11591">
          <cell r="B11591" t="str">
            <v>湖南转移物料，无实物，只有帐</v>
          </cell>
          <cell r="C11591" t="str">
            <v>02.17.01.059</v>
          </cell>
        </row>
        <row r="11592">
          <cell r="B11592" t="str">
            <v>湖南转移物料，无实物，只有帐</v>
          </cell>
          <cell r="C11592" t="str">
            <v>02.17.01.060</v>
          </cell>
        </row>
        <row r="11593">
          <cell r="B11593" t="str">
            <v>湖南转移物料，无实物，只有帐</v>
          </cell>
          <cell r="C11593" t="str">
            <v>02.17.01.061</v>
          </cell>
        </row>
        <row r="11594">
          <cell r="B11594" t="str">
            <v>湖南转移物料，无实物，只有帐</v>
          </cell>
          <cell r="C11594" t="str">
            <v>02.17.01.062</v>
          </cell>
        </row>
        <row r="11595">
          <cell r="B11595" t="str">
            <v>湖南转移物料，无实物，只有帐</v>
          </cell>
          <cell r="C11595" t="str">
            <v>02.17.01.063</v>
          </cell>
        </row>
        <row r="11596">
          <cell r="B11596" t="str">
            <v>湖南转移物料，无实物，只有帐</v>
          </cell>
          <cell r="C11596" t="str">
            <v>02.17.01.064</v>
          </cell>
        </row>
        <row r="11597">
          <cell r="B11597" t="str">
            <v>湖南转移物料，无实物，只有帐</v>
          </cell>
          <cell r="C11597" t="str">
            <v>02.12.03.068</v>
          </cell>
        </row>
        <row r="11598">
          <cell r="B11598" t="str">
            <v>湖南转移物料，无实物，只有帐</v>
          </cell>
          <cell r="C11598" t="str">
            <v>02.12.03.100</v>
          </cell>
        </row>
        <row r="11599">
          <cell r="B11599" t="str">
            <v>湖南转移物料，无实物，只有帐</v>
          </cell>
          <cell r="C11599" t="str">
            <v>02.12.03.104</v>
          </cell>
        </row>
        <row r="11600">
          <cell r="B11600" t="str">
            <v>湖南转移物料，无实物，只有帐</v>
          </cell>
          <cell r="C11600" t="str">
            <v>02.12.03.105</v>
          </cell>
        </row>
        <row r="11601">
          <cell r="B11601" t="str">
            <v>湖南转移物料，无实物，只有帐</v>
          </cell>
          <cell r="C11601" t="str">
            <v>02.12.03.106</v>
          </cell>
        </row>
        <row r="11602">
          <cell r="B11602" t="str">
            <v>湖南转移物料，无实物，只有帐</v>
          </cell>
          <cell r="C11602" t="str">
            <v>02.12.03.107</v>
          </cell>
        </row>
        <row r="11603">
          <cell r="B11603" t="str">
            <v>加工费</v>
          </cell>
          <cell r="C11603" t="str">
            <v>02.06.02.158</v>
          </cell>
        </row>
        <row r="11604">
          <cell r="B11604" t="str">
            <v>加工费</v>
          </cell>
          <cell r="C11604" t="str">
            <v>02.06.02.159</v>
          </cell>
        </row>
        <row r="11605">
          <cell r="B11605" t="str">
            <v>加工费</v>
          </cell>
          <cell r="C11605" t="str">
            <v>02.06.02.160</v>
          </cell>
        </row>
        <row r="11606">
          <cell r="B11606" t="str">
            <v>加工费</v>
          </cell>
          <cell r="C11606" t="str">
            <v>02.06.02.161</v>
          </cell>
        </row>
        <row r="11607">
          <cell r="B11607" t="str">
            <v>加工费</v>
          </cell>
          <cell r="C11607" t="str">
            <v>02.06.02.162</v>
          </cell>
        </row>
        <row r="11608">
          <cell r="B11608" t="str">
            <v>加工费</v>
          </cell>
          <cell r="C11608" t="str">
            <v>02.06.02.164</v>
          </cell>
        </row>
        <row r="11609">
          <cell r="B11609" t="str">
            <v>加工费</v>
          </cell>
          <cell r="C11609" t="str">
            <v>02.06.02.165</v>
          </cell>
        </row>
        <row r="11610">
          <cell r="B11610" t="str">
            <v>加工费</v>
          </cell>
          <cell r="C11610" t="str">
            <v>02.06.02.166</v>
          </cell>
        </row>
        <row r="11611">
          <cell r="B11611" t="str">
            <v>加工费</v>
          </cell>
          <cell r="C11611" t="str">
            <v>02.06.02.167</v>
          </cell>
        </row>
        <row r="11612">
          <cell r="B11612" t="str">
            <v>加工费</v>
          </cell>
          <cell r="C11612" t="str">
            <v>02.06.02.168</v>
          </cell>
        </row>
        <row r="11613">
          <cell r="B11613" t="str">
            <v>加工费</v>
          </cell>
          <cell r="C11613" t="str">
            <v>02.06.02.169</v>
          </cell>
        </row>
        <row r="11614">
          <cell r="B11614" t="str">
            <v>加工费</v>
          </cell>
          <cell r="C11614" t="str">
            <v>02.06.02.172</v>
          </cell>
        </row>
        <row r="11615">
          <cell r="B11615" t="str">
            <v>加工费</v>
          </cell>
          <cell r="C11615" t="str">
            <v>02.06.02.173</v>
          </cell>
        </row>
        <row r="11616">
          <cell r="B11616" t="str">
            <v>加工费</v>
          </cell>
          <cell r="C11616" t="str">
            <v>02.06.02.174</v>
          </cell>
        </row>
        <row r="11617">
          <cell r="B11617" t="str">
            <v>加工费</v>
          </cell>
          <cell r="C11617" t="str">
            <v>02.06.02.176</v>
          </cell>
        </row>
        <row r="11618">
          <cell r="B11618" t="str">
            <v>加工费</v>
          </cell>
          <cell r="C11618" t="str">
            <v>02.06.02.177</v>
          </cell>
        </row>
        <row r="11619">
          <cell r="B11619" t="str">
            <v>加工费</v>
          </cell>
          <cell r="C11619" t="str">
            <v>02.06.02.182</v>
          </cell>
        </row>
        <row r="11620">
          <cell r="B11620" t="str">
            <v>加工费</v>
          </cell>
          <cell r="C11620" t="str">
            <v>02.06.02.186</v>
          </cell>
        </row>
        <row r="11621">
          <cell r="B11621" t="str">
            <v>加工费</v>
          </cell>
          <cell r="C11621" t="str">
            <v>02.06.02.187</v>
          </cell>
        </row>
        <row r="11622">
          <cell r="B11622" t="str">
            <v>加工费</v>
          </cell>
          <cell r="C11622" t="str">
            <v>02.06.02.188</v>
          </cell>
        </row>
        <row r="11623">
          <cell r="B11623" t="str">
            <v>加工费</v>
          </cell>
          <cell r="C11623" t="str">
            <v>02.06.02.189</v>
          </cell>
        </row>
        <row r="11624">
          <cell r="B11624" t="str">
            <v>加工费</v>
          </cell>
          <cell r="C11624" t="str">
            <v>02.06.02.190</v>
          </cell>
        </row>
        <row r="11625">
          <cell r="B11625" t="str">
            <v>加工费</v>
          </cell>
          <cell r="C11625" t="str">
            <v>02.06.02.196</v>
          </cell>
        </row>
        <row r="11626">
          <cell r="B11626" t="str">
            <v>加工费</v>
          </cell>
          <cell r="C11626" t="str">
            <v>02.06.02.197</v>
          </cell>
        </row>
        <row r="11627">
          <cell r="B11627" t="str">
            <v>加工费</v>
          </cell>
          <cell r="C11627" t="str">
            <v>02.06.02.200</v>
          </cell>
        </row>
        <row r="11628">
          <cell r="B11628" t="str">
            <v>加工费</v>
          </cell>
          <cell r="C11628" t="str">
            <v>02.06.02.201</v>
          </cell>
        </row>
        <row r="11629">
          <cell r="B11629" t="str">
            <v>加工费</v>
          </cell>
          <cell r="C11629" t="str">
            <v>02.06.02.202</v>
          </cell>
        </row>
        <row r="11630">
          <cell r="B11630" t="str">
            <v>加工费</v>
          </cell>
          <cell r="C11630" t="str">
            <v>02.06.02.206</v>
          </cell>
        </row>
        <row r="11631">
          <cell r="B11631" t="str">
            <v>加工费</v>
          </cell>
          <cell r="C11631" t="str">
            <v>02.06.02.207</v>
          </cell>
        </row>
        <row r="11632">
          <cell r="B11632" t="str">
            <v>加工费</v>
          </cell>
          <cell r="C11632" t="str">
            <v>02.06.02.208</v>
          </cell>
        </row>
        <row r="11633">
          <cell r="B11633" t="str">
            <v>加工费</v>
          </cell>
          <cell r="C11633" t="str">
            <v>02.06.02.209</v>
          </cell>
        </row>
        <row r="11634">
          <cell r="B11634" t="str">
            <v>加工费</v>
          </cell>
          <cell r="C11634" t="str">
            <v>02.06.02.210</v>
          </cell>
        </row>
        <row r="11635">
          <cell r="B11635" t="str">
            <v>REM0002846</v>
          </cell>
          <cell r="C11635" t="str">
            <v>02.01.10.703</v>
          </cell>
        </row>
        <row r="11636">
          <cell r="B11636" t="str">
            <v>REM0002844</v>
          </cell>
          <cell r="C11636" t="str">
            <v>02.01.10.704</v>
          </cell>
        </row>
        <row r="11637">
          <cell r="B11637" t="str">
            <v>SLT0001806</v>
          </cell>
          <cell r="C11637" t="str">
            <v>01.06.16.017</v>
          </cell>
        </row>
        <row r="11638">
          <cell r="B11638" t="str">
            <v>SLT0001807</v>
          </cell>
          <cell r="C11638" t="str">
            <v>01.06.16.016</v>
          </cell>
        </row>
        <row r="11639">
          <cell r="B11639" t="str">
            <v>TWT0000095</v>
          </cell>
          <cell r="C11639" t="str">
            <v>02.05.05.051</v>
          </cell>
        </row>
        <row r="11640">
          <cell r="B11640" t="str">
            <v>SHT0011216</v>
          </cell>
          <cell r="C11640" t="str">
            <v>01.07.16.001</v>
          </cell>
        </row>
        <row r="11641">
          <cell r="B11641" t="str">
            <v>SHT0011217</v>
          </cell>
          <cell r="C11641" t="str">
            <v>01.07.16.002</v>
          </cell>
        </row>
        <row r="11642">
          <cell r="B11642" t="str">
            <v>SHT0011095</v>
          </cell>
          <cell r="C11642" t="str">
            <v>01.07.16.003</v>
          </cell>
        </row>
        <row r="11643">
          <cell r="B11643" t="str">
            <v>SLT0010125</v>
          </cell>
          <cell r="C11643" t="str">
            <v>01.05.28.001</v>
          </cell>
        </row>
        <row r="11644">
          <cell r="B11644" t="str">
            <v>SLT0010127</v>
          </cell>
          <cell r="C11644" t="str">
            <v>01.05.28.002</v>
          </cell>
        </row>
        <row r="11645">
          <cell r="B11645" t="str">
            <v>SLT0010129</v>
          </cell>
          <cell r="C11645" t="str">
            <v>01.05.28.003</v>
          </cell>
        </row>
        <row r="11646">
          <cell r="B11646" t="str">
            <v>SLT0010140</v>
          </cell>
          <cell r="C11646" t="str">
            <v>01.05.28.005</v>
          </cell>
        </row>
        <row r="11647">
          <cell r="B11647" t="str">
            <v>SLT0010136</v>
          </cell>
          <cell r="C11647" t="str">
            <v>01.05.28.004</v>
          </cell>
        </row>
        <row r="11648">
          <cell r="B11648" t="str">
            <v>SLT0010133</v>
          </cell>
        </row>
        <row r="11649">
          <cell r="B11649" t="str">
            <v>SLT0010131</v>
          </cell>
        </row>
        <row r="11650">
          <cell r="B11650" t="str">
            <v>SLT0010144</v>
          </cell>
        </row>
        <row r="11651">
          <cell r="B11651" t="str">
            <v>SLT0010142</v>
          </cell>
        </row>
        <row r="11652">
          <cell r="B11652" t="str">
            <v>TSY0000767</v>
          </cell>
          <cell r="C11652" t="str">
            <v>02.12.01.544</v>
          </cell>
        </row>
        <row r="11653">
          <cell r="B11653" t="str">
            <v>TSY0000768</v>
          </cell>
          <cell r="C11653" t="str">
            <v>02.12.01.545</v>
          </cell>
        </row>
        <row r="11654">
          <cell r="B11654" t="str">
            <v>TSY0010022</v>
          </cell>
          <cell r="C11654" t="str">
            <v>02.12.01.546</v>
          </cell>
        </row>
        <row r="11655">
          <cell r="B11655" t="str">
            <v>TSY0010025</v>
          </cell>
          <cell r="C11655" t="str">
            <v>02.12.01.547</v>
          </cell>
        </row>
        <row r="11656">
          <cell r="B11656" t="str">
            <v>TSY0010024</v>
          </cell>
          <cell r="C11656" t="str">
            <v>02.12.01.548</v>
          </cell>
        </row>
        <row r="11657">
          <cell r="B11657" t="str">
            <v>TSY0010032</v>
          </cell>
          <cell r="C11657" t="str">
            <v>02.12.01.549</v>
          </cell>
        </row>
        <row r="11658">
          <cell r="B11658" t="str">
            <v>TSY0010033</v>
          </cell>
          <cell r="C11658" t="str">
            <v>02.12.01.550</v>
          </cell>
        </row>
        <row r="11659">
          <cell r="B11659" t="str">
            <v>TSY0000769</v>
          </cell>
          <cell r="C11659" t="str">
            <v>02.12.01.557</v>
          </cell>
        </row>
        <row r="11660">
          <cell r="B11660" t="str">
            <v>TSY0010027</v>
          </cell>
          <cell r="C11660" t="str">
            <v>02.12.01.551</v>
          </cell>
        </row>
        <row r="11661">
          <cell r="B11661" t="str">
            <v>TSY0010026</v>
          </cell>
          <cell r="C11661" t="str">
            <v>02.12.01.552</v>
          </cell>
        </row>
        <row r="11662">
          <cell r="B11662" t="str">
            <v>TSY0010029</v>
          </cell>
          <cell r="C11662" t="str">
            <v>02.12.01.553</v>
          </cell>
        </row>
        <row r="11663">
          <cell r="B11663" t="str">
            <v>TSY0010028</v>
          </cell>
          <cell r="C11663" t="str">
            <v>02.12.01.554</v>
          </cell>
        </row>
        <row r="11664">
          <cell r="B11664" t="str">
            <v>TSY0010031</v>
          </cell>
          <cell r="C11664" t="str">
            <v>02.12.01.555</v>
          </cell>
        </row>
        <row r="11665">
          <cell r="B11665" t="str">
            <v>TSY0010030</v>
          </cell>
          <cell r="C11665" t="str">
            <v>02.12.01.556</v>
          </cell>
        </row>
        <row r="11666">
          <cell r="B11666" t="str">
            <v>TSY0010034</v>
          </cell>
        </row>
        <row r="11667">
          <cell r="B11667" t="str">
            <v>TSY0010035</v>
          </cell>
        </row>
        <row r="11668">
          <cell r="B11668" t="str">
            <v>REM0001927</v>
          </cell>
          <cell r="C11668" t="str">
            <v>02.01.10.173</v>
          </cell>
        </row>
        <row r="11669">
          <cell r="B11669" t="str">
            <v>REM0001921</v>
          </cell>
          <cell r="C11669" t="str">
            <v>02.01.10.174</v>
          </cell>
        </row>
        <row r="11670">
          <cell r="B11670" t="str">
            <v>SHT0001973</v>
          </cell>
          <cell r="C11670" t="str">
            <v>02.01.10.707</v>
          </cell>
        </row>
        <row r="11671">
          <cell r="B11671" t="str">
            <v>REM0001719</v>
          </cell>
          <cell r="C11671" t="str">
            <v>02.01.10.709</v>
          </cell>
        </row>
        <row r="11672">
          <cell r="B11672" t="str">
            <v>REM0001725</v>
          </cell>
          <cell r="C11672" t="str">
            <v>02.01.10.711</v>
          </cell>
        </row>
        <row r="11673">
          <cell r="B11673" t="str">
            <v>REM0001726</v>
          </cell>
          <cell r="C11673" t="str">
            <v>02.01.10.712</v>
          </cell>
        </row>
        <row r="11674">
          <cell r="B11674" t="str">
            <v>RSM0000028</v>
          </cell>
          <cell r="C11674" t="str">
            <v>02.01.10.730</v>
          </cell>
        </row>
        <row r="11675">
          <cell r="B11675" t="str">
            <v>TMI0000061</v>
          </cell>
          <cell r="C11675" t="str">
            <v>02.07.01.116</v>
          </cell>
        </row>
        <row r="11676">
          <cell r="B11676" t="str">
            <v>TMI0000105</v>
          </cell>
          <cell r="C11676" t="str">
            <v>02.07.01.115</v>
          </cell>
        </row>
        <row r="11677">
          <cell r="B11677" t="str">
            <v>TMI0000106</v>
          </cell>
          <cell r="C11677" t="str">
            <v>02.07.01.117</v>
          </cell>
        </row>
        <row r="11678">
          <cell r="B11678" t="str">
            <v>TMI0000107</v>
          </cell>
          <cell r="C11678" t="str">
            <v>02.07.01.118</v>
          </cell>
        </row>
        <row r="11679">
          <cell r="B11679" t="str">
            <v>TMI0000108</v>
          </cell>
          <cell r="C11679" t="str">
            <v>02.07.01.119</v>
          </cell>
        </row>
        <row r="11680">
          <cell r="B11680" t="str">
            <v>TMI0000109</v>
          </cell>
          <cell r="C11680" t="str">
            <v>02.07.01.120</v>
          </cell>
        </row>
        <row r="11681">
          <cell r="C11681" t="str">
            <v>02.16.01.107</v>
          </cell>
        </row>
        <row r="11682">
          <cell r="C11682" t="str">
            <v>02.16.01.101</v>
          </cell>
        </row>
        <row r="11683">
          <cell r="C11683" t="str">
            <v>02.16.01.103</v>
          </cell>
        </row>
        <row r="11684">
          <cell r="C11684" t="str">
            <v>02.16.01.102</v>
          </cell>
        </row>
        <row r="11685">
          <cell r="B11685" t="str">
            <v>TFT0000064</v>
          </cell>
          <cell r="C11685" t="str">
            <v>02.12.19.050</v>
          </cell>
        </row>
        <row r="11686">
          <cell r="B11686" t="str">
            <v>SLT0002694</v>
          </cell>
          <cell r="C11686" t="str">
            <v>02.12.23.001A</v>
          </cell>
        </row>
        <row r="11687">
          <cell r="B11687" t="str">
            <v>SLT0002695</v>
          </cell>
          <cell r="C11687" t="str">
            <v>02.12.23.002A</v>
          </cell>
        </row>
        <row r="11688">
          <cell r="B11688" t="str">
            <v>SLT0002696</v>
          </cell>
          <cell r="C11688" t="str">
            <v>02.12.27.003</v>
          </cell>
        </row>
        <row r="11689">
          <cell r="B11689" t="str">
            <v>REM0010295</v>
          </cell>
          <cell r="C11689" t="str">
            <v>01.01.01.501</v>
          </cell>
        </row>
        <row r="11690">
          <cell r="B11690" t="str">
            <v>REM0010296</v>
          </cell>
          <cell r="C11690" t="str">
            <v>01.01.01.502</v>
          </cell>
        </row>
        <row r="11691">
          <cell r="B11691" t="str">
            <v>SHT0000770</v>
          </cell>
          <cell r="C11691" t="str">
            <v>01.03.45.001</v>
          </cell>
        </row>
        <row r="11692">
          <cell r="B11692" t="str">
            <v>SHT0010554</v>
          </cell>
          <cell r="C11692" t="str">
            <v>01.02.32.002</v>
          </cell>
        </row>
        <row r="11693">
          <cell r="B11693" t="str">
            <v>SHT0002398</v>
          </cell>
        </row>
        <row r="11694">
          <cell r="B11694" t="str">
            <v>SHT0010631</v>
          </cell>
          <cell r="C11694" t="str">
            <v>01.02.32.003</v>
          </cell>
        </row>
        <row r="11695">
          <cell r="B11695" t="str">
            <v>SHT0002397</v>
          </cell>
        </row>
        <row r="11696">
          <cell r="B11696" t="str">
            <v>SHT0010671</v>
          </cell>
          <cell r="C11696" t="str">
            <v>02.03.27.095</v>
          </cell>
        </row>
        <row r="11697">
          <cell r="B11697" t="str">
            <v>SHT0010585</v>
          </cell>
          <cell r="C11697" t="str">
            <v>01.06.10.004</v>
          </cell>
        </row>
        <row r="11698">
          <cell r="B11698" t="str">
            <v>SHT0010984</v>
          </cell>
          <cell r="C11698" t="str">
            <v>02.01.10.748</v>
          </cell>
        </row>
        <row r="11699">
          <cell r="B11699" t="str">
            <v>SLT0002121</v>
          </cell>
          <cell r="C11699" t="str">
            <v>01.02.31.003</v>
          </cell>
        </row>
        <row r="11700">
          <cell r="C11700" t="str">
            <v>02.01.10.307</v>
          </cell>
        </row>
        <row r="11701">
          <cell r="B11701" t="str">
            <v>RSM0000217</v>
          </cell>
          <cell r="C11701" t="str">
            <v>02.01.10.369</v>
          </cell>
        </row>
        <row r="11702">
          <cell r="B11702" t="str">
            <v>SHT0011281</v>
          </cell>
          <cell r="C11702" t="str">
            <v>01.06.12.019</v>
          </cell>
        </row>
        <row r="11703">
          <cell r="B11703" t="str">
            <v>SHT0011282</v>
          </cell>
          <cell r="C11703" t="str">
            <v>01.06.12.020</v>
          </cell>
        </row>
        <row r="11704">
          <cell r="B11704" t="str">
            <v>SHT0011060</v>
          </cell>
          <cell r="C11704" t="str">
            <v>01.06.12.021</v>
          </cell>
        </row>
        <row r="11705">
          <cell r="B11705" t="str">
            <v>SHT0011062</v>
          </cell>
          <cell r="C11705" t="str">
            <v>01.06.12.022</v>
          </cell>
        </row>
        <row r="11706">
          <cell r="B11706" t="str">
            <v>SHT0010811</v>
          </cell>
          <cell r="C11706" t="str">
            <v>02.03.26.100</v>
          </cell>
        </row>
        <row r="11707">
          <cell r="B11707" t="str">
            <v>SHT0002379</v>
          </cell>
          <cell r="C11707" t="str">
            <v>01.02.04.075</v>
          </cell>
        </row>
        <row r="11708">
          <cell r="B11708" t="str">
            <v>SHT0002434</v>
          </cell>
          <cell r="C11708" t="str">
            <v>01.02.08.046</v>
          </cell>
        </row>
        <row r="11709">
          <cell r="B11709" t="str">
            <v>SHT0002437</v>
          </cell>
          <cell r="C11709" t="str">
            <v>01.02.08.047</v>
          </cell>
        </row>
        <row r="11710">
          <cell r="B11710" t="str">
            <v>SHT0002438</v>
          </cell>
        </row>
        <row r="11711">
          <cell r="B11711" t="str">
            <v>SHT0010985</v>
          </cell>
          <cell r="C11711" t="str">
            <v>02.01.10.742</v>
          </cell>
        </row>
        <row r="11712">
          <cell r="C11712" t="str">
            <v>02.06.11.003</v>
          </cell>
        </row>
        <row r="11713">
          <cell r="B11713" t="str">
            <v>REM0000097</v>
          </cell>
          <cell r="C11713" t="str">
            <v>02.01.10.744</v>
          </cell>
        </row>
        <row r="11714">
          <cell r="B11714" t="str">
            <v>BFA0000133</v>
          </cell>
          <cell r="C11714" t="str">
            <v>02.01.07.328</v>
          </cell>
        </row>
        <row r="11715">
          <cell r="B11715" t="str">
            <v>REM0000125</v>
          </cell>
          <cell r="C11715" t="str">
            <v>02.01.10.745</v>
          </cell>
        </row>
        <row r="11716">
          <cell r="B11716" t="str">
            <v>REM0001697</v>
          </cell>
          <cell r="C11716" t="str">
            <v>02.01.10.740</v>
          </cell>
        </row>
        <row r="11717">
          <cell r="B11717" t="str">
            <v>REM0001707</v>
          </cell>
          <cell r="C11717" t="str">
            <v>02.01.10.741</v>
          </cell>
        </row>
        <row r="11718">
          <cell r="B11718" t="str">
            <v>SHT0002282</v>
          </cell>
          <cell r="C11718" t="str">
            <v>02.01.10.756</v>
          </cell>
        </row>
        <row r="11719">
          <cell r="B11719" t="str">
            <v>REM0000095</v>
          </cell>
          <cell r="C11719" t="str">
            <v>02.01.10.731</v>
          </cell>
        </row>
        <row r="11720">
          <cell r="B11720" t="str">
            <v>REM0000123</v>
          </cell>
          <cell r="C11720" t="str">
            <v>02.01.10.732</v>
          </cell>
        </row>
        <row r="11721">
          <cell r="B11721" t="str">
            <v>SHT0000299</v>
          </cell>
          <cell r="C11721" t="str">
            <v>02.01.10.733</v>
          </cell>
        </row>
        <row r="11722">
          <cell r="B11722" t="str">
            <v>SHT0000275</v>
          </cell>
          <cell r="C11722" t="str">
            <v>01.02.04.022</v>
          </cell>
        </row>
        <row r="11723">
          <cell r="B11723" t="str">
            <v>SHT0001580</v>
          </cell>
          <cell r="C11723" t="str">
            <v>02.12.01.581</v>
          </cell>
        </row>
        <row r="11724">
          <cell r="B11724" t="str">
            <v>SHT0001579</v>
          </cell>
          <cell r="C11724" t="str">
            <v>02.12.01.582</v>
          </cell>
        </row>
        <row r="11725">
          <cell r="B11725" t="str">
            <v>SHT0001586</v>
          </cell>
          <cell r="C11725" t="str">
            <v>02.12.01.583</v>
          </cell>
        </row>
        <row r="11726">
          <cell r="B11726" t="str">
            <v>SHT0001585</v>
          </cell>
          <cell r="C11726" t="str">
            <v>02.12.01.584</v>
          </cell>
        </row>
        <row r="11727">
          <cell r="B11727" t="str">
            <v>SHT0001578</v>
          </cell>
          <cell r="C11727" t="str">
            <v>02.12.01.585</v>
          </cell>
        </row>
        <row r="11728">
          <cell r="B11728" t="str">
            <v>SHT0010936</v>
          </cell>
          <cell r="C11728" t="str">
            <v>02.12.01.586</v>
          </cell>
        </row>
        <row r="11729">
          <cell r="B11729" t="str">
            <v>SHT0001583</v>
          </cell>
          <cell r="C11729" t="str">
            <v>02.12.01.587</v>
          </cell>
        </row>
        <row r="11730">
          <cell r="B11730" t="str">
            <v>SHT0001584</v>
          </cell>
          <cell r="C11730" t="str">
            <v>02.12.01.588</v>
          </cell>
        </row>
        <row r="11731">
          <cell r="B11731" t="str">
            <v>SLT0010162</v>
          </cell>
          <cell r="C11731" t="str">
            <v>02.12.01.589</v>
          </cell>
        </row>
        <row r="11732">
          <cell r="B11732" t="str">
            <v>SLT0010169</v>
          </cell>
          <cell r="C11732" t="str">
            <v>02.12.01.590</v>
          </cell>
        </row>
        <row r="11733">
          <cell r="B11733" t="str">
            <v>SLT0010174</v>
          </cell>
          <cell r="C11733" t="str">
            <v>02.12.01.591</v>
          </cell>
        </row>
        <row r="11734">
          <cell r="B11734" t="str">
            <v>SLT0010178</v>
          </cell>
          <cell r="C11734" t="str">
            <v>02.12.01.592</v>
          </cell>
        </row>
        <row r="11735">
          <cell r="B11735" t="str">
            <v>SLT0010177</v>
          </cell>
          <cell r="C11735" t="str">
            <v>02.12.01.593</v>
          </cell>
        </row>
        <row r="11736">
          <cell r="B11736" t="str">
            <v>SLT0010154</v>
          </cell>
          <cell r="C11736" t="str">
            <v>02.12.01.594</v>
          </cell>
        </row>
        <row r="11737">
          <cell r="B11737" t="str">
            <v>SHT0001575</v>
          </cell>
          <cell r="C11737" t="str">
            <v>02.12.01.595</v>
          </cell>
        </row>
        <row r="11738">
          <cell r="B11738" t="str">
            <v>SHT0001581</v>
          </cell>
          <cell r="C11738" t="str">
            <v>02.12.01.596</v>
          </cell>
        </row>
        <row r="11739">
          <cell r="B11739" t="str">
            <v>SHT0001576</v>
          </cell>
          <cell r="C11739" t="str">
            <v>02.12.01.597</v>
          </cell>
        </row>
        <row r="11740">
          <cell r="B11740" t="str">
            <v>SHT0001582</v>
          </cell>
          <cell r="C11740" t="str">
            <v>02.12.01.598</v>
          </cell>
        </row>
        <row r="11741">
          <cell r="B11741" t="str">
            <v>SHT0000588</v>
          </cell>
          <cell r="C11741" t="str">
            <v>02.12.01.599</v>
          </cell>
        </row>
        <row r="11742">
          <cell r="B11742" t="str">
            <v>SHT0000587</v>
          </cell>
          <cell r="C11742" t="str">
            <v>02.12.01.600</v>
          </cell>
        </row>
        <row r="11743">
          <cell r="B11743" t="str">
            <v>SHT0000573</v>
          </cell>
          <cell r="C11743" t="str">
            <v>02.12.01.601</v>
          </cell>
        </row>
        <row r="11744">
          <cell r="B11744" t="str">
            <v>SHT0000575</v>
          </cell>
          <cell r="C11744" t="str">
            <v>02.12.01.602</v>
          </cell>
        </row>
        <row r="11745">
          <cell r="B11745" t="str">
            <v>RCA0000003</v>
          </cell>
          <cell r="C11745" t="str">
            <v>02.01.10.156</v>
          </cell>
        </row>
        <row r="11746">
          <cell r="B11746" t="str">
            <v>RCA0000004</v>
          </cell>
          <cell r="C11746" t="str">
            <v>02.01.10.157</v>
          </cell>
        </row>
        <row r="11747">
          <cell r="B11747" t="str">
            <v>SHT0001844</v>
          </cell>
          <cell r="C11747" t="str">
            <v>02.01.10.725</v>
          </cell>
        </row>
        <row r="11748">
          <cell r="B11748" t="str">
            <v>SLT0000587</v>
          </cell>
          <cell r="C11748" t="str">
            <v>02.01.10.716</v>
          </cell>
        </row>
        <row r="11749">
          <cell r="B11749" t="str">
            <v>SLT0000598</v>
          </cell>
          <cell r="C11749" t="str">
            <v>02.01.10.717</v>
          </cell>
        </row>
        <row r="11750">
          <cell r="B11750" t="str">
            <v>SHT0002376</v>
          </cell>
          <cell r="C11750" t="str">
            <v>01.06.10.003</v>
          </cell>
        </row>
        <row r="11751">
          <cell r="C11751" t="str">
            <v>01.06.16.003</v>
          </cell>
        </row>
        <row r="11752">
          <cell r="B11752" t="str">
            <v>加工费</v>
          </cell>
          <cell r="C11752" t="str">
            <v>02.06.02.156</v>
          </cell>
        </row>
        <row r="11753">
          <cell r="B11753" t="str">
            <v>加工费</v>
          </cell>
          <cell r="C11753" t="str">
            <v>02.06.02.178</v>
          </cell>
        </row>
        <row r="11754">
          <cell r="B11754" t="str">
            <v>加工费</v>
          </cell>
          <cell r="C11754" t="str">
            <v>02.06.02.179</v>
          </cell>
        </row>
        <row r="11755">
          <cell r="B11755" t="str">
            <v>加工费</v>
          </cell>
          <cell r="C11755" t="str">
            <v>02.06.02.180</v>
          </cell>
        </row>
        <row r="11756">
          <cell r="B11756" t="str">
            <v>加工费</v>
          </cell>
          <cell r="C11756" t="str">
            <v>02.06.02.157</v>
          </cell>
        </row>
        <row r="11757">
          <cell r="B11757" t="str">
            <v>加工费</v>
          </cell>
          <cell r="C11757" t="str">
            <v>02.06.02.163</v>
          </cell>
        </row>
        <row r="11758">
          <cell r="B11758" t="str">
            <v>加工费</v>
          </cell>
          <cell r="C11758" t="str">
            <v>02.06.02.170</v>
          </cell>
        </row>
        <row r="11759">
          <cell r="B11759" t="str">
            <v>加工费</v>
          </cell>
          <cell r="C11759" t="str">
            <v>02.06.02.171</v>
          </cell>
        </row>
        <row r="11760">
          <cell r="B11760" t="str">
            <v>加工费</v>
          </cell>
          <cell r="C11760" t="str">
            <v>02.06.02.181</v>
          </cell>
        </row>
        <row r="11761">
          <cell r="B11761" t="str">
            <v>加工费</v>
          </cell>
          <cell r="C11761" t="str">
            <v>02.06.02.175</v>
          </cell>
        </row>
        <row r="11762">
          <cell r="B11762" t="str">
            <v>加工费</v>
          </cell>
          <cell r="C11762" t="str">
            <v>02.06.02.183</v>
          </cell>
        </row>
        <row r="11763">
          <cell r="C11763" t="str">
            <v>02.05.05.053</v>
          </cell>
        </row>
        <row r="11764">
          <cell r="B11764" t="str">
            <v>TWT0000099</v>
          </cell>
          <cell r="C11764" t="str">
            <v>02.05.05.055</v>
          </cell>
        </row>
        <row r="11765">
          <cell r="B11765" t="str">
            <v>REM0003084</v>
          </cell>
          <cell r="C11765" t="str">
            <v>01.02.30.035</v>
          </cell>
        </row>
        <row r="11766">
          <cell r="B11766" t="str">
            <v>加工费</v>
          </cell>
          <cell r="C11766" t="str">
            <v>02.06.02.198</v>
          </cell>
        </row>
        <row r="11767">
          <cell r="B11767" t="str">
            <v>加工费</v>
          </cell>
          <cell r="C11767" t="str">
            <v>02.06.02.199</v>
          </cell>
        </row>
        <row r="11768">
          <cell r="B11768" t="str">
            <v>REM0003136</v>
          </cell>
          <cell r="C11768" t="str">
            <v>01.02.30.052</v>
          </cell>
        </row>
        <row r="11769">
          <cell r="B11769" t="str">
            <v>REM0003144</v>
          </cell>
          <cell r="C11769" t="str">
            <v>01.02.30.053</v>
          </cell>
        </row>
        <row r="11770">
          <cell r="B11770" t="str">
            <v>加工费</v>
          </cell>
          <cell r="C11770" t="str">
            <v>02.06.02.203</v>
          </cell>
        </row>
        <row r="11771">
          <cell r="B11771" t="str">
            <v>加工费</v>
          </cell>
          <cell r="C11771" t="str">
            <v>02.06.02.204</v>
          </cell>
        </row>
        <row r="11772">
          <cell r="B11772" t="str">
            <v>REM0003149</v>
          </cell>
          <cell r="C11772" t="str">
            <v>01.02.30.054</v>
          </cell>
        </row>
        <row r="11773">
          <cell r="B11773" t="str">
            <v>加工费</v>
          </cell>
          <cell r="C11773" t="str">
            <v>02.06.02.213</v>
          </cell>
        </row>
        <row r="11774">
          <cell r="B11774" t="str">
            <v>SHT0002313</v>
          </cell>
          <cell r="C11774" t="str">
            <v>02.03.07.242</v>
          </cell>
        </row>
        <row r="11775">
          <cell r="B11775" t="str">
            <v>SHT0002314</v>
          </cell>
          <cell r="C11775" t="str">
            <v>02.03.07.243</v>
          </cell>
        </row>
        <row r="11776">
          <cell r="B11776" t="str">
            <v>SHT0001878</v>
          </cell>
          <cell r="C11776" t="str">
            <v>02.03.37.025A</v>
          </cell>
        </row>
        <row r="11777">
          <cell r="B11777" t="str">
            <v>SHT0010744</v>
          </cell>
          <cell r="C11777" t="str">
            <v>02.03.27.094</v>
          </cell>
        </row>
        <row r="11778">
          <cell r="B11778" t="str">
            <v>BPC0000019</v>
          </cell>
          <cell r="C11778" t="str">
            <v>02.03.11.099</v>
          </cell>
        </row>
        <row r="11779">
          <cell r="B11779" t="str">
            <v>SHT0002403</v>
          </cell>
        </row>
        <row r="11780">
          <cell r="B11780" t="str">
            <v>SHT0002404</v>
          </cell>
        </row>
        <row r="11781">
          <cell r="B11781" t="str">
            <v>SHT0011596</v>
          </cell>
          <cell r="C11781" t="str">
            <v>02.03.26.099</v>
          </cell>
        </row>
        <row r="11782">
          <cell r="B11782" t="str">
            <v>TWT0000109</v>
          </cell>
          <cell r="C11782" t="str">
            <v>02.05.01.010</v>
          </cell>
        </row>
        <row r="11783">
          <cell r="B11783" t="str">
            <v>TWT0000110</v>
          </cell>
          <cell r="C11783" t="str">
            <v>02.05.01.011</v>
          </cell>
        </row>
        <row r="11784">
          <cell r="B11784" t="str">
            <v>SHT0002430</v>
          </cell>
          <cell r="C11784" t="str">
            <v>02.02.31.033</v>
          </cell>
        </row>
        <row r="11785">
          <cell r="B11785" t="str">
            <v>SHT0002431</v>
          </cell>
          <cell r="C11785" t="str">
            <v>02.02.31.034</v>
          </cell>
        </row>
        <row r="11786">
          <cell r="B11786" t="str">
            <v>SHT0002432</v>
          </cell>
          <cell r="C11786" t="str">
            <v>02.02.31.035</v>
          </cell>
        </row>
        <row r="11787">
          <cell r="B11787" t="str">
            <v>SHT0002433</v>
          </cell>
          <cell r="C11787" t="str">
            <v>02.02.31.036</v>
          </cell>
        </row>
        <row r="11788">
          <cell r="B11788" t="str">
            <v>SHT0011661</v>
          </cell>
          <cell r="C11788" t="str">
            <v>02.03.11.104</v>
          </cell>
        </row>
        <row r="11789">
          <cell r="B11789" t="str">
            <v>SHT0001761</v>
          </cell>
          <cell r="C11789" t="str">
            <v>02.03.11.102</v>
          </cell>
        </row>
        <row r="11790">
          <cell r="B11790" t="str">
            <v>SHT0011807</v>
          </cell>
          <cell r="C11790" t="str">
            <v>02.03.11.107</v>
          </cell>
        </row>
        <row r="11791">
          <cell r="B11791" t="str">
            <v>SHT0011804</v>
          </cell>
          <cell r="C11791" t="str">
            <v>02.03.11.108</v>
          </cell>
        </row>
        <row r="11792">
          <cell r="B11792" t="str">
            <v>SHT0011805</v>
          </cell>
          <cell r="C11792" t="str">
            <v>02.03.11.109</v>
          </cell>
        </row>
        <row r="11793">
          <cell r="B11793" t="str">
            <v>SHT0011806</v>
          </cell>
          <cell r="C11793" t="str">
            <v>02.03.11.110</v>
          </cell>
        </row>
        <row r="11794">
          <cell r="B11794" t="str">
            <v>SHT0011809</v>
          </cell>
          <cell r="C11794" t="str">
            <v>02.03.11.111</v>
          </cell>
        </row>
        <row r="11795">
          <cell r="B11795" t="str">
            <v>SHT0011825</v>
          </cell>
          <cell r="C11795" t="str">
            <v>02.03.11.114</v>
          </cell>
        </row>
        <row r="11796">
          <cell r="B11796" t="str">
            <v>BFA0010052</v>
          </cell>
          <cell r="C11796" t="str">
            <v>02.03.11.113</v>
          </cell>
        </row>
        <row r="11797">
          <cell r="B11797" t="str">
            <v>BFA0010051</v>
          </cell>
          <cell r="C11797" t="str">
            <v>02.03.08.415</v>
          </cell>
        </row>
        <row r="11798">
          <cell r="B11798" t="str">
            <v>BFA0010050</v>
          </cell>
          <cell r="C11798" t="str">
            <v>02.01.07.178</v>
          </cell>
        </row>
        <row r="11799">
          <cell r="B11799" t="str">
            <v>SHT0011579</v>
          </cell>
          <cell r="C11799" t="str">
            <v>02.03.11.112</v>
          </cell>
        </row>
        <row r="11800">
          <cell r="B11800" t="str">
            <v>SHT0011054</v>
          </cell>
          <cell r="C11800" t="str">
            <v>02.03.27.097</v>
          </cell>
        </row>
        <row r="11801">
          <cell r="B11801" t="str">
            <v>SHT0002319</v>
          </cell>
          <cell r="C11801" t="str">
            <v>02.03.49.005</v>
          </cell>
        </row>
        <row r="11802">
          <cell r="B11802" t="str">
            <v>SHT0001865</v>
          </cell>
          <cell r="C11802" t="str">
            <v>02.03.11.105</v>
          </cell>
        </row>
        <row r="11803">
          <cell r="B11803" t="str">
            <v>SHT0010521</v>
          </cell>
          <cell r="C11803" t="str">
            <v>02.03.11.106</v>
          </cell>
        </row>
        <row r="11804">
          <cell r="B11804" t="str">
            <v>SHT0010244</v>
          </cell>
          <cell r="C11804" t="str">
            <v>02.03.11.115</v>
          </cell>
        </row>
        <row r="11805">
          <cell r="B11805" t="str">
            <v>SHT0011232</v>
          </cell>
          <cell r="C11805" t="str">
            <v>01.07.04.055</v>
          </cell>
        </row>
        <row r="11806">
          <cell r="C11806" t="str">
            <v>02.01.10.746</v>
          </cell>
        </row>
        <row r="11807">
          <cell r="C11807" t="str">
            <v>02.01.10.747</v>
          </cell>
        </row>
        <row r="11808">
          <cell r="B11808" t="str">
            <v>REM0000594</v>
          </cell>
          <cell r="C11808" t="str">
            <v>02.01.10.751</v>
          </cell>
        </row>
        <row r="11809">
          <cell r="B11809" t="str">
            <v>REM0003157</v>
          </cell>
          <cell r="C11809" t="str">
            <v>01.02.30.051</v>
          </cell>
        </row>
        <row r="11810">
          <cell r="B11810" t="str">
            <v>加工费</v>
          </cell>
          <cell r="C11810" t="str">
            <v>02.06.02.211</v>
          </cell>
        </row>
        <row r="11811">
          <cell r="B11811" t="str">
            <v>REM0003155</v>
          </cell>
          <cell r="C11811" t="str">
            <v>02.06.06.038</v>
          </cell>
        </row>
        <row r="11812">
          <cell r="B11812" t="str">
            <v>REM0001654</v>
          </cell>
          <cell r="C11812" t="str">
            <v>02.01.10.752</v>
          </cell>
        </row>
        <row r="11813">
          <cell r="C11813" t="str">
            <v>02.01.10.753</v>
          </cell>
        </row>
        <row r="11814">
          <cell r="B11814" t="str">
            <v>REM0003165</v>
          </cell>
          <cell r="C11814" t="str">
            <v>02.01.05.314</v>
          </cell>
        </row>
        <row r="11815">
          <cell r="B11815" t="str">
            <v>SHT0002455</v>
          </cell>
        </row>
        <row r="11816">
          <cell r="B11816" t="str">
            <v>SCS0006647</v>
          </cell>
          <cell r="C11816" t="str">
            <v>01.04.21.011</v>
          </cell>
        </row>
        <row r="11817">
          <cell r="B11817" t="str">
            <v>SCS0006648</v>
          </cell>
          <cell r="C11817" t="str">
            <v>01.04.21.012</v>
          </cell>
        </row>
        <row r="11818">
          <cell r="B11818" t="str">
            <v>SCS0006649</v>
          </cell>
          <cell r="C11818" t="str">
            <v>01.04.21.013</v>
          </cell>
        </row>
        <row r="11819">
          <cell r="B11819" t="str">
            <v>SCS0006650</v>
          </cell>
          <cell r="C11819" t="str">
            <v>01.04.21.014</v>
          </cell>
        </row>
        <row r="11820">
          <cell r="B11820" t="str">
            <v>SCS0006651</v>
          </cell>
          <cell r="C11820" t="str">
            <v>01.04.21.015</v>
          </cell>
        </row>
        <row r="11821">
          <cell r="B11821" t="str">
            <v>SCS0006652</v>
          </cell>
          <cell r="C11821" t="str">
            <v>01.04.21.016</v>
          </cell>
        </row>
        <row r="11822">
          <cell r="B11822" t="str">
            <v>SCS0011422</v>
          </cell>
          <cell r="C11822" t="str">
            <v>01.06.13.007</v>
          </cell>
        </row>
        <row r="11823">
          <cell r="B11823" t="str">
            <v>SCS0011426</v>
          </cell>
          <cell r="C11823" t="str">
            <v>01.06.13.008</v>
          </cell>
        </row>
        <row r="11824">
          <cell r="B11824" t="str">
            <v>SCS0011393</v>
          </cell>
          <cell r="C11824" t="str">
            <v>01.06.13.009</v>
          </cell>
        </row>
        <row r="11825">
          <cell r="B11825" t="str">
            <v>SCS0011376</v>
          </cell>
          <cell r="C11825" t="str">
            <v>02.12.26.013</v>
          </cell>
        </row>
        <row r="11826">
          <cell r="B11826" t="str">
            <v>SCS0011380</v>
          </cell>
          <cell r="C11826" t="str">
            <v>02.12.26.014</v>
          </cell>
        </row>
        <row r="11827">
          <cell r="B11827" t="str">
            <v>SCS0011381</v>
          </cell>
          <cell r="C11827" t="str">
            <v>02.12.26.015</v>
          </cell>
        </row>
        <row r="11828">
          <cell r="B11828" t="str">
            <v>SCS0011403</v>
          </cell>
          <cell r="C11828" t="str">
            <v>02.12.26.016</v>
          </cell>
        </row>
        <row r="11829">
          <cell r="B11829" t="str">
            <v>SCS0011404</v>
          </cell>
          <cell r="C11829" t="str">
            <v>02.12.26.017</v>
          </cell>
        </row>
        <row r="11830">
          <cell r="B11830" t="str">
            <v>SCS0011405</v>
          </cell>
          <cell r="C11830" t="str">
            <v>02.12.26.018</v>
          </cell>
        </row>
        <row r="11831">
          <cell r="B11831" t="str">
            <v>SCS0006653</v>
          </cell>
          <cell r="C11831" t="str">
            <v>虚拟件不建码</v>
          </cell>
        </row>
        <row r="11832">
          <cell r="B11832" t="str">
            <v>SCS0006654</v>
          </cell>
          <cell r="C11832" t="str">
            <v>虚拟件不建码</v>
          </cell>
        </row>
        <row r="11833">
          <cell r="B11833" t="str">
            <v>SCS0006655</v>
          </cell>
          <cell r="C11833" t="str">
            <v>虚拟件不建码</v>
          </cell>
        </row>
        <row r="11834">
          <cell r="B11834" t="str">
            <v>SCS0006656</v>
          </cell>
          <cell r="C11834" t="str">
            <v>虚拟件不建码</v>
          </cell>
        </row>
        <row r="11835">
          <cell r="B11835" t="str">
            <v>SCS0006657</v>
          </cell>
          <cell r="C11835" t="str">
            <v>虚拟件不建码</v>
          </cell>
        </row>
        <row r="11836">
          <cell r="B11836" t="str">
            <v>SCS0006658</v>
          </cell>
          <cell r="C11836" t="str">
            <v>虚拟件不建码</v>
          </cell>
        </row>
        <row r="11837">
          <cell r="B11837" t="str">
            <v>REM0003161</v>
          </cell>
          <cell r="C11837" t="str">
            <v>02.03.48.016A</v>
          </cell>
        </row>
        <row r="11838">
          <cell r="B11838" t="str">
            <v>SHT0010999</v>
          </cell>
          <cell r="C11838" t="str">
            <v>02.03.11.100</v>
          </cell>
        </row>
        <row r="11839">
          <cell r="B11839" t="str">
            <v>SHT0011003</v>
          </cell>
          <cell r="C11839" t="str">
            <v>02.03.11.101</v>
          </cell>
        </row>
        <row r="11840">
          <cell r="B11840" t="str">
            <v>此码临时用</v>
          </cell>
          <cell r="C11840" t="str">
            <v>02.03.11.116</v>
          </cell>
        </row>
        <row r="11841">
          <cell r="B11841" t="str">
            <v>REM0003160</v>
          </cell>
          <cell r="C11841" t="str">
            <v>02.06.06.036</v>
          </cell>
        </row>
        <row r="11842">
          <cell r="B11842" t="str">
            <v>加工费</v>
          </cell>
          <cell r="C11842" t="str">
            <v>02.06.06.037</v>
          </cell>
        </row>
        <row r="11843">
          <cell r="B11843" t="str">
            <v>加工费</v>
          </cell>
          <cell r="C11843" t="str">
            <v>02.06.06.039</v>
          </cell>
        </row>
        <row r="11844">
          <cell r="B11844" t="str">
            <v>加工费</v>
          </cell>
          <cell r="C11844" t="str">
            <v>02.06.06.035</v>
          </cell>
        </row>
        <row r="11845">
          <cell r="B11845" t="str">
            <v>加工费</v>
          </cell>
          <cell r="C11845" t="str">
            <v>02.06.06.034</v>
          </cell>
        </row>
        <row r="11846">
          <cell r="B11846" t="str">
            <v>SHT0000443</v>
          </cell>
          <cell r="C11846" t="str">
            <v>02.03.11.103</v>
          </cell>
        </row>
        <row r="11847">
          <cell r="B11847" t="str">
            <v>SLT0010193</v>
          </cell>
          <cell r="C11847" t="str">
            <v>02.03.54.005</v>
          </cell>
        </row>
        <row r="11848">
          <cell r="B11848" t="str">
            <v>SHT0000196</v>
          </cell>
          <cell r="C11848" t="str">
            <v>01.03.21.088</v>
          </cell>
        </row>
        <row r="11849">
          <cell r="B11849" t="str">
            <v>REM0001673</v>
          </cell>
          <cell r="C11849" t="str">
            <v>02.01.04.171A</v>
          </cell>
        </row>
        <row r="11850">
          <cell r="B11850" t="str">
            <v>RSM0000321</v>
          </cell>
          <cell r="C11850" t="str">
            <v>02.01.04.743</v>
          </cell>
        </row>
        <row r="11851">
          <cell r="B11851" t="str">
            <v>RSM0000322</v>
          </cell>
          <cell r="C11851" t="str">
            <v>02.01.04.744</v>
          </cell>
        </row>
        <row r="11852">
          <cell r="B11852" t="str">
            <v>REM0003174</v>
          </cell>
          <cell r="C11852" t="str">
            <v>02.01.05.304</v>
          </cell>
        </row>
        <row r="11853">
          <cell r="B11853" t="str">
            <v>REM0001672</v>
          </cell>
          <cell r="C11853" t="str">
            <v>02.01.02.299A</v>
          </cell>
        </row>
        <row r="11854">
          <cell r="B11854" t="str">
            <v>REM0010172</v>
          </cell>
          <cell r="C11854" t="str">
            <v>02.01.05.307</v>
          </cell>
        </row>
        <row r="11855">
          <cell r="B11855" t="str">
            <v>RSM0010036</v>
          </cell>
          <cell r="C11855" t="str">
            <v>02.01.05.308</v>
          </cell>
        </row>
        <row r="11856">
          <cell r="B11856" t="str">
            <v>TMA0000515</v>
          </cell>
          <cell r="C11856" t="str">
            <v>02.01.06.377</v>
          </cell>
        </row>
        <row r="11857">
          <cell r="B11857" t="str">
            <v>TMA0000516</v>
          </cell>
          <cell r="C11857" t="str">
            <v>02.01.06.378</v>
          </cell>
        </row>
        <row r="11858">
          <cell r="B11858" t="str">
            <v>TMA0000517</v>
          </cell>
          <cell r="C11858" t="str">
            <v>02.01.06.379</v>
          </cell>
        </row>
        <row r="11859">
          <cell r="B11859" t="str">
            <v>TMA0000518</v>
          </cell>
          <cell r="C11859" t="str">
            <v>02.01.06.380</v>
          </cell>
        </row>
        <row r="11860">
          <cell r="B11860" t="str">
            <v>SLT0010189</v>
          </cell>
          <cell r="C11860" t="str">
            <v>01.05.23.024</v>
          </cell>
        </row>
        <row r="11861">
          <cell r="C11861" t="str">
            <v>02.12.01.608</v>
          </cell>
        </row>
        <row r="11862">
          <cell r="C11862" t="str">
            <v>02.12.01.609</v>
          </cell>
        </row>
        <row r="11863">
          <cell r="C11863" t="str">
            <v>02.12.01.610</v>
          </cell>
        </row>
        <row r="11864">
          <cell r="B11864" t="str">
            <v>SLT0002152</v>
          </cell>
          <cell r="C11864" t="str">
            <v>01.05.23.023</v>
          </cell>
        </row>
        <row r="11865">
          <cell r="C11865" t="str">
            <v>02.12.01.611</v>
          </cell>
        </row>
        <row r="11866">
          <cell r="B11866" t="str">
            <v>SLT0002160</v>
          </cell>
          <cell r="C11866" t="str">
            <v>01.05.23.022</v>
          </cell>
        </row>
        <row r="11867">
          <cell r="C11867" t="str">
            <v>02.12.01.612</v>
          </cell>
        </row>
        <row r="11868">
          <cell r="B11868" t="str">
            <v>SHT0002420</v>
          </cell>
          <cell r="C11868" t="str">
            <v>01.05.24.004</v>
          </cell>
        </row>
        <row r="11869">
          <cell r="B11869" t="str">
            <v>SHT0002421</v>
          </cell>
          <cell r="C11869" t="str">
            <v>01.05.24.005</v>
          </cell>
        </row>
        <row r="11870">
          <cell r="B11870" t="str">
            <v>SHT0002422</v>
          </cell>
          <cell r="C11870" t="str">
            <v>01.05.24.006</v>
          </cell>
        </row>
        <row r="11871">
          <cell r="B11871" t="str">
            <v>SHT0002423</v>
          </cell>
          <cell r="C11871" t="str">
            <v>01.05.24.007</v>
          </cell>
        </row>
        <row r="11872">
          <cell r="B11872" t="str">
            <v>REM0001729</v>
          </cell>
          <cell r="C11872" t="str">
            <v>02.01.10.710</v>
          </cell>
        </row>
        <row r="11873">
          <cell r="B11873" t="str">
            <v>REM0001800</v>
          </cell>
          <cell r="C11873" t="str">
            <v>02.01.10.749</v>
          </cell>
        </row>
        <row r="11874">
          <cell r="B11874" t="str">
            <v>REM0001811</v>
          </cell>
          <cell r="C11874" t="str">
            <v>02.01.10.750</v>
          </cell>
        </row>
        <row r="11875">
          <cell r="B11875" t="str">
            <v>REM0010301</v>
          </cell>
          <cell r="C11875" t="str">
            <v>02.01.05.310</v>
          </cell>
        </row>
        <row r="11876">
          <cell r="B11876" t="str">
            <v>REM0010302</v>
          </cell>
          <cell r="C11876" t="str">
            <v>02.01.05.311</v>
          </cell>
        </row>
        <row r="11877">
          <cell r="B11877" t="str">
            <v>REM0001236</v>
          </cell>
          <cell r="C11877" t="str">
            <v>01.01.01.503</v>
          </cell>
        </row>
        <row r="11878">
          <cell r="B11878" t="str">
            <v>REM0001234</v>
          </cell>
          <cell r="C11878" t="str">
            <v>01.01.01.504</v>
          </cell>
        </row>
        <row r="11879">
          <cell r="C11879" t="str">
            <v>01.01.01.505</v>
          </cell>
        </row>
        <row r="11880">
          <cell r="B11880" t="str">
            <v>REM0001235</v>
          </cell>
          <cell r="C11880" t="str">
            <v>01.01.01.506</v>
          </cell>
        </row>
        <row r="11881">
          <cell r="B11881" t="str">
            <v>REM0001237</v>
          </cell>
          <cell r="C11881" t="str">
            <v>01.01.01.507</v>
          </cell>
        </row>
        <row r="11882">
          <cell r="B11882" t="str">
            <v>RSM0000189</v>
          </cell>
          <cell r="C11882" t="str">
            <v>01.01.01.492</v>
          </cell>
        </row>
        <row r="11883">
          <cell r="B11883" t="str">
            <v>暂未起码</v>
          </cell>
          <cell r="C11883" t="str">
            <v>01.02.30.056</v>
          </cell>
        </row>
        <row r="11884">
          <cell r="B11884" t="str">
            <v>REM0001646</v>
          </cell>
          <cell r="C11884" t="str">
            <v>01.03.01.021</v>
          </cell>
        </row>
        <row r="11885">
          <cell r="C11885" t="str">
            <v>01.03.42.006</v>
          </cell>
        </row>
        <row r="11886">
          <cell r="C11886" t="str">
            <v>01.03.42.007</v>
          </cell>
        </row>
        <row r="11887">
          <cell r="B11887" t="str">
            <v>SHT0000110</v>
          </cell>
          <cell r="C11887" t="str">
            <v>01.04.20.093</v>
          </cell>
        </row>
        <row r="11888">
          <cell r="B11888" t="str">
            <v>SLT0001299</v>
          </cell>
          <cell r="C11888" t="str">
            <v>01.04.20.095</v>
          </cell>
        </row>
        <row r="11889">
          <cell r="B11889" t="str">
            <v>SHT0000111</v>
          </cell>
          <cell r="C11889" t="str">
            <v>01.04.20.096</v>
          </cell>
        </row>
        <row r="11890">
          <cell r="B11890" t="str">
            <v>SLT0001297</v>
          </cell>
          <cell r="C11890" t="str">
            <v>01.04.20.097</v>
          </cell>
        </row>
        <row r="11891">
          <cell r="B11891" t="str">
            <v>TSY0010092</v>
          </cell>
          <cell r="C11891" t="str">
            <v>02.12.01.578</v>
          </cell>
        </row>
        <row r="11892">
          <cell r="B11892" t="str">
            <v>TSY0010093</v>
          </cell>
          <cell r="C11892" t="str">
            <v>02.12.01.579</v>
          </cell>
        </row>
        <row r="11893">
          <cell r="B11893" t="str">
            <v>TSY0010091</v>
          </cell>
          <cell r="C11893" t="str">
            <v>02.12.01.580</v>
          </cell>
        </row>
        <row r="11894">
          <cell r="B11894" t="str">
            <v>TSY0010101</v>
          </cell>
          <cell r="C11894" t="str">
            <v>02.12.01.603</v>
          </cell>
        </row>
        <row r="11895">
          <cell r="B11895" t="str">
            <v>TSY0010102</v>
          </cell>
          <cell r="C11895" t="str">
            <v>02.12.01.604</v>
          </cell>
        </row>
        <row r="11896">
          <cell r="B11896" t="str">
            <v>TSY0010103</v>
          </cell>
          <cell r="C11896" t="str">
            <v>02.12.01.605</v>
          </cell>
        </row>
        <row r="11897">
          <cell r="B11897" t="str">
            <v>TSY0010104</v>
          </cell>
          <cell r="C11897" t="str">
            <v>02.12.01.606</v>
          </cell>
        </row>
        <row r="11898">
          <cell r="B11898" t="str">
            <v>TSY0010105</v>
          </cell>
          <cell r="C11898" t="str">
            <v>02.12.01.607</v>
          </cell>
        </row>
        <row r="11899">
          <cell r="B11899" t="str">
            <v>SHT0000581</v>
          </cell>
          <cell r="C11899" t="str">
            <v>02.12.03.294</v>
          </cell>
        </row>
        <row r="11900">
          <cell r="B11900" t="str">
            <v>TSY0000326</v>
          </cell>
          <cell r="C11900" t="str">
            <v>02.13.01.010</v>
          </cell>
        </row>
        <row r="11901">
          <cell r="B11901" t="str">
            <v>呆滞</v>
          </cell>
          <cell r="C11901" t="str">
            <v>02.13.01.019</v>
          </cell>
        </row>
        <row r="11902">
          <cell r="C11902" t="str">
            <v>02.01.04.417</v>
          </cell>
        </row>
        <row r="11903">
          <cell r="C11903" t="str">
            <v>02.01.04.418</v>
          </cell>
        </row>
        <row r="11904">
          <cell r="C11904" t="str">
            <v>02.01.04.434</v>
          </cell>
        </row>
        <row r="11905">
          <cell r="C11905" t="str">
            <v>02.01.04.435</v>
          </cell>
        </row>
        <row r="11906">
          <cell r="C11906" t="str">
            <v>02.01.06.381</v>
          </cell>
        </row>
        <row r="11907">
          <cell r="B11907" t="str">
            <v>呆滞</v>
          </cell>
          <cell r="C11907" t="str">
            <v>02.01.07.310</v>
          </cell>
        </row>
        <row r="11908">
          <cell r="B11908" t="str">
            <v>SHT0002482</v>
          </cell>
          <cell r="C11908" t="str">
            <v>01.06.01.038</v>
          </cell>
        </row>
        <row r="11909">
          <cell r="C11909" t="str">
            <v>02.01.10.734</v>
          </cell>
        </row>
        <row r="11910">
          <cell r="C11910" t="str">
            <v>02.01.10.735</v>
          </cell>
        </row>
        <row r="11911">
          <cell r="C11911" t="str">
            <v>02.01.10.736</v>
          </cell>
        </row>
        <row r="11912">
          <cell r="C11912" t="str">
            <v>02.01.10.737</v>
          </cell>
        </row>
        <row r="11913">
          <cell r="C11913" t="str">
            <v>02.01.10.754</v>
          </cell>
        </row>
        <row r="11914">
          <cell r="C11914" t="str">
            <v>02.01.10.755</v>
          </cell>
        </row>
        <row r="11915">
          <cell r="C11915" t="str">
            <v>02.03.03.044</v>
          </cell>
        </row>
        <row r="11916">
          <cell r="B11916" t="str">
            <v>呆滞</v>
          </cell>
          <cell r="C11916" t="str">
            <v>02.03.07.178</v>
          </cell>
        </row>
        <row r="11917">
          <cell r="B11917" t="str">
            <v>呆滞</v>
          </cell>
          <cell r="C11917" t="str">
            <v>02.03.22.121</v>
          </cell>
        </row>
        <row r="11918">
          <cell r="C11918" t="str">
            <v>02.03.22.122</v>
          </cell>
        </row>
        <row r="11919">
          <cell r="C11919" t="str">
            <v>02.03.24.091</v>
          </cell>
        </row>
        <row r="11920">
          <cell r="C11920" t="str">
            <v>02.03.25.046</v>
          </cell>
        </row>
        <row r="11921">
          <cell r="C11921" t="str">
            <v>02.03.25.049</v>
          </cell>
        </row>
        <row r="11922">
          <cell r="B11922" t="str">
            <v>SHT0002498</v>
          </cell>
          <cell r="C11922" t="str">
            <v>02.03.34.002A</v>
          </cell>
        </row>
        <row r="11923">
          <cell r="B11923" t="str">
            <v>呆滞</v>
          </cell>
          <cell r="C11923" t="str">
            <v>02.03.35.119</v>
          </cell>
        </row>
        <row r="11924">
          <cell r="B11924" t="str">
            <v>SHT0001014</v>
          </cell>
          <cell r="C11924" t="str">
            <v>02.03.37.110</v>
          </cell>
        </row>
        <row r="11925">
          <cell r="B11925" t="str">
            <v>加工费</v>
          </cell>
          <cell r="C11925" t="str">
            <v>02.06.02.191</v>
          </cell>
        </row>
        <row r="11926">
          <cell r="B11926" t="str">
            <v>呆滞</v>
          </cell>
          <cell r="C11926" t="str">
            <v>02.13.02.223</v>
          </cell>
        </row>
        <row r="11927">
          <cell r="B11927" t="str">
            <v>TWT0000111</v>
          </cell>
          <cell r="C11927" t="str">
            <v>02.05.05.055</v>
          </cell>
        </row>
        <row r="11928">
          <cell r="B11928" t="str">
            <v>TWT0000112</v>
          </cell>
          <cell r="C11928" t="str">
            <v>02.05.05.001</v>
          </cell>
        </row>
        <row r="11929">
          <cell r="B11929" t="str">
            <v>TWT0000113</v>
          </cell>
          <cell r="C11929" t="str">
            <v>02.05.05.001</v>
          </cell>
        </row>
        <row r="11930">
          <cell r="B11930" t="str">
            <v>TWT0000114</v>
          </cell>
          <cell r="C11930" t="str">
            <v>02.05.05.017</v>
          </cell>
        </row>
        <row r="11931">
          <cell r="B11931" t="str">
            <v>TWT0000115</v>
          </cell>
          <cell r="C11931" t="str">
            <v>02.05.05.056</v>
          </cell>
        </row>
        <row r="11932">
          <cell r="B11932" t="str">
            <v>TWT0000116</v>
          </cell>
          <cell r="C11932" t="str">
            <v>02.05.05.056</v>
          </cell>
        </row>
        <row r="11933">
          <cell r="B11933" t="str">
            <v>TWT0000117</v>
          </cell>
          <cell r="C11933" t="str">
            <v>02.05.05.057</v>
          </cell>
        </row>
        <row r="11934">
          <cell r="B11934" t="str">
            <v>TWT0000118</v>
          </cell>
          <cell r="C11934" t="str">
            <v>02.05.05.067</v>
          </cell>
        </row>
        <row r="11935">
          <cell r="B11935" t="str">
            <v>TWT0000119</v>
          </cell>
          <cell r="C11935" t="str">
            <v>02.05.05.068</v>
          </cell>
        </row>
        <row r="11936">
          <cell r="B11936" t="str">
            <v>TWT0000120</v>
          </cell>
          <cell r="C11936" t="str">
            <v>02.05.05.069</v>
          </cell>
        </row>
        <row r="11937">
          <cell r="B11937" t="str">
            <v>TWT0000121</v>
          </cell>
          <cell r="C11937" t="str">
            <v>02.05.05.020</v>
          </cell>
        </row>
        <row r="11938">
          <cell r="B11938" t="str">
            <v>TWT0000122</v>
          </cell>
          <cell r="C11938" t="str">
            <v>02.05.05.019</v>
          </cell>
        </row>
        <row r="11939">
          <cell r="B11939" t="str">
            <v>TWT0000123</v>
          </cell>
          <cell r="C11939" t="str">
            <v>02.05.05.004</v>
          </cell>
        </row>
        <row r="11940">
          <cell r="B11940" t="str">
            <v>TWT0000124</v>
          </cell>
          <cell r="C11940" t="str">
            <v>02.05.05.062</v>
          </cell>
        </row>
        <row r="11941">
          <cell r="B11941" t="str">
            <v>TWT0000125</v>
          </cell>
          <cell r="C11941" t="str">
            <v>02.05.01.010</v>
          </cell>
        </row>
        <row r="11942">
          <cell r="B11942" t="str">
            <v>TWT0000126</v>
          </cell>
          <cell r="C11942" t="str">
            <v>02.05.01.011</v>
          </cell>
        </row>
        <row r="11943">
          <cell r="B11943" t="str">
            <v>TST0001788</v>
          </cell>
          <cell r="C11943" t="str">
            <v>02.05.07.100</v>
          </cell>
        </row>
        <row r="11944">
          <cell r="B11944" t="str">
            <v>TST0001789</v>
          </cell>
          <cell r="C11944" t="str">
            <v>02.05.07.103</v>
          </cell>
        </row>
        <row r="11945">
          <cell r="B11945" t="str">
            <v>TST0001790</v>
          </cell>
          <cell r="C11945" t="str">
            <v>02.05.09.005</v>
          </cell>
        </row>
        <row r="11946">
          <cell r="B11946" t="str">
            <v>TST0001791</v>
          </cell>
          <cell r="C11946" t="str">
            <v>02.05.09.005</v>
          </cell>
        </row>
        <row r="11947">
          <cell r="B11947" t="str">
            <v>TST0001792</v>
          </cell>
          <cell r="C11947" t="str">
            <v>02.05.09.005</v>
          </cell>
        </row>
        <row r="11948">
          <cell r="B11948" t="str">
            <v>TST0001793</v>
          </cell>
          <cell r="C11948" t="str">
            <v>02.05.09.005</v>
          </cell>
        </row>
        <row r="11949">
          <cell r="B11949" t="str">
            <v>TST0001794</v>
          </cell>
          <cell r="C11949" t="str">
            <v>02.05.09.005</v>
          </cell>
        </row>
        <row r="11950">
          <cell r="B11950" t="str">
            <v>TST0001795</v>
          </cell>
          <cell r="C11950" t="str">
            <v>02.05.09.005</v>
          </cell>
        </row>
        <row r="11951">
          <cell r="B11951" t="str">
            <v>TST0001796</v>
          </cell>
          <cell r="C11951" t="str">
            <v>02.05.07.128</v>
          </cell>
        </row>
        <row r="11952">
          <cell r="B11952" t="str">
            <v>TST0001797</v>
          </cell>
          <cell r="C11952" t="str">
            <v>02.05.07.135</v>
          </cell>
        </row>
        <row r="11953">
          <cell r="B11953" t="str">
            <v>TST0001798</v>
          </cell>
          <cell r="C11953" t="str">
            <v>02.05.07.133</v>
          </cell>
        </row>
        <row r="11954">
          <cell r="B11954" t="str">
            <v>TST0001799</v>
          </cell>
          <cell r="C11954" t="str">
            <v>02.05.07.126</v>
          </cell>
        </row>
        <row r="11955">
          <cell r="B11955" t="str">
            <v>TST0001800</v>
          </cell>
          <cell r="C11955" t="str">
            <v>02.05.07.127</v>
          </cell>
        </row>
        <row r="11956">
          <cell r="B11956" t="str">
            <v>TST0001801</v>
          </cell>
          <cell r="C11956" t="str">
            <v>02.05.07.132</v>
          </cell>
        </row>
        <row r="11957">
          <cell r="B11957" t="str">
            <v>TST0001802</v>
          </cell>
          <cell r="C11957" t="str">
            <v>02.05.07.134</v>
          </cell>
        </row>
        <row r="11958">
          <cell r="B11958" t="str">
            <v>TST0001803</v>
          </cell>
          <cell r="C11958" t="str">
            <v>02.05.07.136</v>
          </cell>
        </row>
        <row r="11959">
          <cell r="B11959" t="str">
            <v>TST0001804</v>
          </cell>
          <cell r="C11959" t="str">
            <v>02.05.07.129</v>
          </cell>
        </row>
        <row r="11960">
          <cell r="B11960" t="str">
            <v>TST0001805</v>
          </cell>
          <cell r="C11960" t="str">
            <v>02.05.07.131</v>
          </cell>
        </row>
        <row r="11961">
          <cell r="B11961" t="str">
            <v>TST0001806</v>
          </cell>
          <cell r="C11961" t="str">
            <v>02.05.09.005</v>
          </cell>
        </row>
        <row r="11962">
          <cell r="B11962" t="str">
            <v>呆滞</v>
          </cell>
          <cell r="C11962" t="str">
            <v>01.06.04.041</v>
          </cell>
        </row>
        <row r="11963">
          <cell r="B11963" t="str">
            <v>TFT0000066</v>
          </cell>
          <cell r="C11963" t="str">
            <v>02.12.19.051</v>
          </cell>
        </row>
        <row r="11964">
          <cell r="B11964" t="str">
            <v>TFT0000067</v>
          </cell>
          <cell r="C11964" t="str">
            <v>02.12.19.052</v>
          </cell>
        </row>
        <row r="11965">
          <cell r="B11965" t="str">
            <v>TFT0000068</v>
          </cell>
          <cell r="C11965" t="str">
            <v>02.12.19.053</v>
          </cell>
        </row>
        <row r="11966">
          <cell r="B11966" t="str">
            <v>呆滞</v>
          </cell>
          <cell r="C11966" t="str">
            <v>02.02.30.013</v>
          </cell>
        </row>
        <row r="11967">
          <cell r="B11967" t="str">
            <v>REM0003175</v>
          </cell>
          <cell r="C11967" t="str">
            <v>02.06.06.036A</v>
          </cell>
        </row>
        <row r="11968">
          <cell r="B11968" t="str">
            <v>SHT0001879</v>
          </cell>
          <cell r="C11968" t="str">
            <v>02.03.37.106</v>
          </cell>
        </row>
        <row r="11969">
          <cell r="B11969" t="str">
            <v>SHT0001882</v>
          </cell>
          <cell r="C11969" t="str">
            <v>02.03.37.108</v>
          </cell>
        </row>
        <row r="11970">
          <cell r="B11970" t="str">
            <v>SHT0001911</v>
          </cell>
          <cell r="C11970" t="str">
            <v>02.03.37.109</v>
          </cell>
        </row>
        <row r="11971">
          <cell r="B11971" t="str">
            <v>TWT0000097</v>
          </cell>
          <cell r="C11971" t="str">
            <v>02.05.05.054</v>
          </cell>
        </row>
        <row r="11972">
          <cell r="B11972" t="str">
            <v>TMP5003101</v>
          </cell>
          <cell r="C11972" t="str">
            <v>02.16.01.108</v>
          </cell>
        </row>
        <row r="11973">
          <cell r="B11973" t="str">
            <v>TMP5003102</v>
          </cell>
          <cell r="C11973" t="str">
            <v>02.16.01.109</v>
          </cell>
        </row>
        <row r="11974">
          <cell r="B11974" t="str">
            <v>TFT0000065</v>
          </cell>
          <cell r="C11974" t="str">
            <v>02.12.19.054</v>
          </cell>
        </row>
        <row r="11975">
          <cell r="C11975" t="str">
            <v>02.07.01.121</v>
          </cell>
        </row>
        <row r="11976">
          <cell r="B11976" t="str">
            <v>RCA0000041</v>
          </cell>
        </row>
        <row r="11977">
          <cell r="B11977" t="str">
            <v>REM0003085</v>
          </cell>
          <cell r="C11977" t="str">
            <v>02.02.38.050</v>
          </cell>
        </row>
        <row r="11978">
          <cell r="B11978" t="str">
            <v>REM0003086</v>
          </cell>
          <cell r="C11978" t="str">
            <v>02.02.38.051</v>
          </cell>
        </row>
        <row r="11979">
          <cell r="B11979" t="str">
            <v>RSM0000046</v>
          </cell>
          <cell r="C11979" t="str">
            <v>02.01.10.086</v>
          </cell>
        </row>
        <row r="11980">
          <cell r="B11980" t="str">
            <v>SHT0012044</v>
          </cell>
          <cell r="C11980" t="str">
            <v>01.02.08.048</v>
          </cell>
        </row>
        <row r="11981">
          <cell r="B11981" t="str">
            <v>SHT0001661</v>
          </cell>
          <cell r="C11981" t="str">
            <v>02.01.10.757</v>
          </cell>
        </row>
        <row r="11982">
          <cell r="B11982" t="str">
            <v>SHT0001660</v>
          </cell>
          <cell r="C11982" t="str">
            <v>02.01.10.758</v>
          </cell>
        </row>
        <row r="11983">
          <cell r="B11983" t="str">
            <v>SHT0001673</v>
          </cell>
          <cell r="C11983" t="str">
            <v>02.01.10.759</v>
          </cell>
        </row>
        <row r="11984">
          <cell r="B11984" t="str">
            <v>SHT0001676</v>
          </cell>
        </row>
        <row r="11985">
          <cell r="B11985" t="str">
            <v>TMP5004021</v>
          </cell>
          <cell r="C11985" t="str">
            <v>02.16.01.110</v>
          </cell>
        </row>
        <row r="11986">
          <cell r="B11986" t="str">
            <v>REM0003171</v>
          </cell>
          <cell r="C11986" t="str">
            <v>01.02.30.057</v>
          </cell>
        </row>
        <row r="11987">
          <cell r="B11987" t="str">
            <v>REM0003172</v>
          </cell>
          <cell r="C11987" t="str">
            <v>02.06.02.214</v>
          </cell>
        </row>
        <row r="11988">
          <cell r="B11988" t="str">
            <v>REM0003170</v>
          </cell>
          <cell r="C11988" t="str">
            <v>01.01.01.508</v>
          </cell>
        </row>
        <row r="11989">
          <cell r="B11989" t="str">
            <v>SHT0011323</v>
          </cell>
          <cell r="C11989" t="str">
            <v>01.06.19.001</v>
          </cell>
        </row>
        <row r="11990">
          <cell r="B11990" t="str">
            <v>SHT0011322</v>
          </cell>
          <cell r="C11990" t="str">
            <v>01.06.19.002</v>
          </cell>
        </row>
        <row r="11991">
          <cell r="B11991" t="str">
            <v>SHT0011385</v>
          </cell>
          <cell r="C11991" t="str">
            <v>01.06.19.003</v>
          </cell>
        </row>
        <row r="11992">
          <cell r="B11992" t="str">
            <v>SHT0011026</v>
          </cell>
          <cell r="C11992" t="str">
            <v>01.06.19.004</v>
          </cell>
        </row>
        <row r="11993">
          <cell r="B11993" t="str">
            <v>SHT0011020</v>
          </cell>
          <cell r="C11993" t="str">
            <v>01.06.19.005</v>
          </cell>
        </row>
        <row r="11994">
          <cell r="B11994" t="str">
            <v>SHT0011355</v>
          </cell>
          <cell r="C11994" t="str">
            <v>01.06.19.006</v>
          </cell>
        </row>
        <row r="11995">
          <cell r="B11995" t="str">
            <v>SHT0011357</v>
          </cell>
          <cell r="C11995" t="str">
            <v>01.06.19.007</v>
          </cell>
        </row>
        <row r="11996">
          <cell r="B11996" t="str">
            <v>REM0003162</v>
          </cell>
          <cell r="C11996" t="str">
            <v>02.01.05.309</v>
          </cell>
        </row>
        <row r="11997">
          <cell r="B11997" t="str">
            <v>REM0003173</v>
          </cell>
        </row>
        <row r="11998">
          <cell r="B11998" t="str">
            <v>REM0003012</v>
          </cell>
          <cell r="C11998" t="str">
            <v>02.03.48.052</v>
          </cell>
        </row>
        <row r="11999">
          <cell r="B11999" t="str">
            <v>REM0003177</v>
          </cell>
          <cell r="C11999" t="str">
            <v>02.03.48.054</v>
          </cell>
        </row>
        <row r="12000">
          <cell r="B12000" t="str">
            <v>REM0003176</v>
          </cell>
          <cell r="C12000" t="str">
            <v>02.03.48.053</v>
          </cell>
        </row>
        <row r="12001">
          <cell r="B12001" t="str">
            <v>SHT0012132</v>
          </cell>
          <cell r="C12001" t="str">
            <v>02.03.07.189A</v>
          </cell>
        </row>
        <row r="12002">
          <cell r="B12002" t="str">
            <v>SHT0012152</v>
          </cell>
          <cell r="C12002" t="str">
            <v>01.02.04.076</v>
          </cell>
        </row>
        <row r="12003">
          <cell r="C12003" t="str">
            <v>02.02.30.018</v>
          </cell>
        </row>
        <row r="12004">
          <cell r="C12004" t="str">
            <v>02.02.30.019</v>
          </cell>
        </row>
        <row r="12005">
          <cell r="C12005" t="str">
            <v>02.02.30.020</v>
          </cell>
        </row>
        <row r="12006">
          <cell r="C12006" t="str">
            <v>02.02.30.021</v>
          </cell>
        </row>
        <row r="12007">
          <cell r="B12007" t="str">
            <v>SHT0002495</v>
          </cell>
          <cell r="C12007" t="str">
            <v>01.03.08.021</v>
          </cell>
        </row>
        <row r="12008">
          <cell r="B12008" t="str">
            <v>SHT0002496</v>
          </cell>
          <cell r="C12008" t="str">
            <v>01.03.08.022</v>
          </cell>
        </row>
        <row r="12009">
          <cell r="B12009" t="str">
            <v>SHT0002497</v>
          </cell>
          <cell r="C12009" t="str">
            <v>01.03.08.012</v>
          </cell>
        </row>
        <row r="12010">
          <cell r="C12010" t="str">
            <v>02.12.10.005</v>
          </cell>
        </row>
        <row r="12011">
          <cell r="B12011" t="str">
            <v>SHT0012122</v>
          </cell>
          <cell r="C12011" t="str">
            <v>01.04.22.140</v>
          </cell>
        </row>
        <row r="12012">
          <cell r="B12012" t="str">
            <v>SHT0012119</v>
          </cell>
          <cell r="C12012" t="str">
            <v>01.07.01.113</v>
          </cell>
        </row>
        <row r="12013">
          <cell r="B12013" t="str">
            <v>SHT0012123</v>
          </cell>
          <cell r="C12013" t="str">
            <v>01.04.22.141</v>
          </cell>
        </row>
        <row r="12014">
          <cell r="B12014" t="str">
            <v>SHT0012120</v>
          </cell>
          <cell r="C12014" t="str">
            <v>01.07.01.114</v>
          </cell>
        </row>
        <row r="12015">
          <cell r="B12015" t="str">
            <v>SHT0012124</v>
          </cell>
          <cell r="C12015" t="str">
            <v>01.04.22.142</v>
          </cell>
        </row>
        <row r="12016">
          <cell r="B12016" t="str">
            <v>SHT0012121</v>
          </cell>
          <cell r="C12016" t="str">
            <v>01.07.01.115</v>
          </cell>
        </row>
        <row r="12017">
          <cell r="B12017" t="str">
            <v>SHT0010519</v>
          </cell>
          <cell r="C12017" t="str">
            <v>01.06.11.006</v>
          </cell>
        </row>
        <row r="12018">
          <cell r="B12018" t="str">
            <v>SHT0012151</v>
          </cell>
          <cell r="C12018" t="str">
            <v>01.04.22.143</v>
          </cell>
        </row>
        <row r="12019">
          <cell r="B12019" t="str">
            <v>SHT0010511</v>
          </cell>
          <cell r="C12019" t="str">
            <v>01.07.01.116</v>
          </cell>
        </row>
        <row r="12020">
          <cell r="B12020" t="str">
            <v>SHT0010506</v>
          </cell>
          <cell r="C12020" t="str">
            <v>01.02.08.049</v>
          </cell>
        </row>
        <row r="12021">
          <cell r="B12021" t="str">
            <v>TSY0010131</v>
          </cell>
          <cell r="C12021" t="str">
            <v>02.12.01.613</v>
          </cell>
        </row>
        <row r="12022">
          <cell r="B12022" t="str">
            <v>TSY0010129</v>
          </cell>
          <cell r="C12022" t="str">
            <v>02.12.01.614</v>
          </cell>
        </row>
        <row r="12023">
          <cell r="B12023" t="str">
            <v>TSY0010130</v>
          </cell>
          <cell r="C12023" t="str">
            <v>02.12.01.615</v>
          </cell>
        </row>
        <row r="12024">
          <cell r="B12024" t="str">
            <v>SCS0005191</v>
          </cell>
          <cell r="C12024" t="str">
            <v>01.04.24.001</v>
          </cell>
        </row>
        <row r="12025">
          <cell r="B12025" t="str">
            <v>SCS0005192</v>
          </cell>
          <cell r="C12025" t="str">
            <v>01.04.24.058</v>
          </cell>
        </row>
        <row r="12026">
          <cell r="B12026" t="str">
            <v>SCS0005193</v>
          </cell>
          <cell r="C12026" t="str">
            <v>01.04.24.002</v>
          </cell>
        </row>
        <row r="12027">
          <cell r="B12027" t="str">
            <v>SCS0005194</v>
          </cell>
          <cell r="C12027" t="str">
            <v>01.04.24.003</v>
          </cell>
        </row>
        <row r="12028">
          <cell r="B12028" t="str">
            <v>SCS0005195</v>
          </cell>
          <cell r="C12028" t="str">
            <v>01.04.24.004</v>
          </cell>
        </row>
        <row r="12029">
          <cell r="B12029" t="str">
            <v>SCS0005196</v>
          </cell>
          <cell r="C12029" t="str">
            <v>01.04.24.005</v>
          </cell>
        </row>
        <row r="12030">
          <cell r="B12030" t="str">
            <v>SCS0005197</v>
          </cell>
          <cell r="C12030" t="str">
            <v>01.04.24.006</v>
          </cell>
        </row>
        <row r="12031">
          <cell r="B12031" t="str">
            <v>SCS0005198</v>
          </cell>
          <cell r="C12031" t="str">
            <v>01.04.24.059</v>
          </cell>
        </row>
        <row r="12032">
          <cell r="B12032" t="str">
            <v>SCS0005199</v>
          </cell>
          <cell r="C12032" t="str">
            <v>01.04.24.060</v>
          </cell>
        </row>
        <row r="12033">
          <cell r="B12033" t="str">
            <v>SCS0005200</v>
          </cell>
          <cell r="C12033" t="str">
            <v>01.04.24.061</v>
          </cell>
        </row>
        <row r="12034">
          <cell r="B12034" t="str">
            <v>SCS0005201</v>
          </cell>
          <cell r="C12034" t="str">
            <v>01.04.24.062</v>
          </cell>
        </row>
        <row r="12035">
          <cell r="B12035" t="str">
            <v>SCS0005202</v>
          </cell>
          <cell r="C12035" t="str">
            <v>01.04.24.007</v>
          </cell>
        </row>
        <row r="12036">
          <cell r="B12036" t="str">
            <v>SCS0005203</v>
          </cell>
          <cell r="C12036" t="str">
            <v>01.04.24.008</v>
          </cell>
        </row>
        <row r="12037">
          <cell r="B12037" t="str">
            <v>SCS0005204</v>
          </cell>
          <cell r="C12037" t="str">
            <v>01.04.24.063</v>
          </cell>
        </row>
        <row r="12038">
          <cell r="B12038" t="str">
            <v>SCS0005205</v>
          </cell>
          <cell r="C12038" t="str">
            <v>01.04.24.064</v>
          </cell>
        </row>
        <row r="12039">
          <cell r="B12039" t="str">
            <v>SCS0005206</v>
          </cell>
          <cell r="C12039" t="str">
            <v>01.04.24.009</v>
          </cell>
        </row>
        <row r="12040">
          <cell r="B12040" t="str">
            <v>SCS0005207</v>
          </cell>
          <cell r="C12040" t="str">
            <v>01.04.24.065</v>
          </cell>
        </row>
        <row r="12041">
          <cell r="B12041" t="str">
            <v>SCS0005208</v>
          </cell>
          <cell r="C12041" t="str">
            <v>01.04.24.066</v>
          </cell>
        </row>
        <row r="12042">
          <cell r="B12042" t="str">
            <v>SCS0005330</v>
          </cell>
          <cell r="C12042" t="str">
            <v>01.04.24.010</v>
          </cell>
        </row>
        <row r="12043">
          <cell r="B12043" t="str">
            <v>SCS0006425</v>
          </cell>
          <cell r="C12043" t="str">
            <v>01.04.24.011</v>
          </cell>
        </row>
        <row r="12044">
          <cell r="B12044" t="str">
            <v>SCS0006613</v>
          </cell>
          <cell r="C12044" t="str">
            <v>01.04.24.012</v>
          </cell>
        </row>
        <row r="12045">
          <cell r="B12045" t="str">
            <v>SCS0006614</v>
          </cell>
          <cell r="C12045" t="str">
            <v>01.04.24.013</v>
          </cell>
        </row>
        <row r="12046">
          <cell r="B12046" t="str">
            <v>SCS0006659</v>
          </cell>
          <cell r="C12046" t="str">
            <v>01.04.24.067</v>
          </cell>
        </row>
        <row r="12047">
          <cell r="B12047" t="str">
            <v>SHT0000812</v>
          </cell>
          <cell r="C12047" t="str">
            <v>01.04.22.043</v>
          </cell>
        </row>
        <row r="12048">
          <cell r="B12048" t="str">
            <v>SHT0000816</v>
          </cell>
          <cell r="C12048" t="str">
            <v>01.04.22.044</v>
          </cell>
        </row>
        <row r="12049">
          <cell r="B12049" t="str">
            <v>SHT0000817</v>
          </cell>
          <cell r="C12049" t="str">
            <v>01.04.22.045</v>
          </cell>
        </row>
        <row r="12050">
          <cell r="B12050" t="str">
            <v>SHT0000818</v>
          </cell>
          <cell r="C12050" t="str">
            <v>01.04.22.046</v>
          </cell>
        </row>
        <row r="12051">
          <cell r="B12051" t="str">
            <v>SHT0000825</v>
          </cell>
          <cell r="C12051" t="str">
            <v>01.04.22.047</v>
          </cell>
        </row>
        <row r="12052">
          <cell r="B12052" t="str">
            <v>SHT0000826</v>
          </cell>
          <cell r="C12052" t="str">
            <v>01.04.22.048</v>
          </cell>
        </row>
        <row r="12053">
          <cell r="B12053" t="str">
            <v>SHT0000827</v>
          </cell>
          <cell r="C12053" t="str">
            <v>01.04.22.049</v>
          </cell>
        </row>
        <row r="12054">
          <cell r="B12054" t="str">
            <v>SHT0000828</v>
          </cell>
          <cell r="C12054" t="str">
            <v>01.04.22.050</v>
          </cell>
        </row>
        <row r="12055">
          <cell r="B12055" t="str">
            <v>SHT0000831</v>
          </cell>
          <cell r="C12055" t="str">
            <v>01.04.22.051</v>
          </cell>
        </row>
        <row r="12056">
          <cell r="B12056" t="str">
            <v>SHT0000832</v>
          </cell>
          <cell r="C12056" t="str">
            <v>01.04.22.052</v>
          </cell>
        </row>
        <row r="12057">
          <cell r="B12057" t="str">
            <v>SHT0000833</v>
          </cell>
          <cell r="C12057" t="str">
            <v>01.04.22.053</v>
          </cell>
        </row>
        <row r="12058">
          <cell r="B12058" t="str">
            <v>SHT0000834</v>
          </cell>
          <cell r="C12058" t="str">
            <v>01.04.22.054</v>
          </cell>
        </row>
        <row r="12059">
          <cell r="B12059" t="str">
            <v>SHT0000836</v>
          </cell>
          <cell r="C12059" t="str">
            <v>01.04.22.055</v>
          </cell>
        </row>
        <row r="12060">
          <cell r="B12060" t="str">
            <v>SHT0000837</v>
          </cell>
          <cell r="C12060" t="str">
            <v>01.04.22.056</v>
          </cell>
        </row>
        <row r="12061">
          <cell r="B12061" t="str">
            <v>SHT0000838</v>
          </cell>
          <cell r="C12061" t="str">
            <v>01.04.22.057</v>
          </cell>
        </row>
        <row r="12062">
          <cell r="B12062" t="str">
            <v>SHT0000839</v>
          </cell>
          <cell r="C12062" t="str">
            <v>01.04.22.058</v>
          </cell>
        </row>
        <row r="12063">
          <cell r="B12063" t="str">
            <v>SHT0000840</v>
          </cell>
          <cell r="C12063" t="str">
            <v>01.04.22.059</v>
          </cell>
        </row>
        <row r="12064">
          <cell r="B12064" t="str">
            <v>SHT0000841</v>
          </cell>
          <cell r="C12064" t="str">
            <v>01.04.22.060</v>
          </cell>
        </row>
        <row r="12065">
          <cell r="B12065" t="str">
            <v>SHT0000842</v>
          </cell>
          <cell r="C12065" t="str">
            <v>01.04.22.061</v>
          </cell>
        </row>
        <row r="12066">
          <cell r="B12066" t="str">
            <v>SHT0000843</v>
          </cell>
          <cell r="C12066" t="str">
            <v>01.04.02.003</v>
          </cell>
        </row>
        <row r="12067">
          <cell r="B12067" t="str">
            <v>SHT0000844</v>
          </cell>
          <cell r="C12067" t="str">
            <v>01.04.22.062</v>
          </cell>
        </row>
        <row r="12068">
          <cell r="B12068" t="str">
            <v>SHT0000845</v>
          </cell>
          <cell r="C12068" t="str">
            <v>01.04.22.063</v>
          </cell>
        </row>
        <row r="12069">
          <cell r="B12069" t="str">
            <v>SHT0000846</v>
          </cell>
          <cell r="C12069" t="str">
            <v>01.04.22.064</v>
          </cell>
        </row>
        <row r="12070">
          <cell r="B12070" t="str">
            <v>SHT0000847</v>
          </cell>
          <cell r="C12070" t="str">
            <v>01.04.22.065</v>
          </cell>
        </row>
        <row r="12071">
          <cell r="B12071" t="str">
            <v>SHT0000848</v>
          </cell>
          <cell r="C12071" t="str">
            <v>01.04.22.066</v>
          </cell>
        </row>
        <row r="12072">
          <cell r="B12072" t="str">
            <v>SHT0000849</v>
          </cell>
          <cell r="C12072" t="str">
            <v>01.04.22.067</v>
          </cell>
        </row>
        <row r="12073">
          <cell r="B12073" t="str">
            <v>SHT0000850</v>
          </cell>
          <cell r="C12073" t="str">
            <v>01.04.22.068</v>
          </cell>
        </row>
        <row r="12074">
          <cell r="B12074" t="str">
            <v>SHT0000851</v>
          </cell>
          <cell r="C12074" t="str">
            <v>01.04.02.004</v>
          </cell>
        </row>
        <row r="12075">
          <cell r="B12075" t="str">
            <v>SHT0000852</v>
          </cell>
          <cell r="C12075" t="str">
            <v>01.04.02.005</v>
          </cell>
        </row>
        <row r="12076">
          <cell r="B12076" t="str">
            <v>SHT0000853</v>
          </cell>
          <cell r="C12076" t="str">
            <v>01.04.02.006</v>
          </cell>
        </row>
        <row r="12077">
          <cell r="B12077" t="str">
            <v>SHT0000854</v>
          </cell>
          <cell r="C12077" t="str">
            <v>01.04.02.007</v>
          </cell>
        </row>
        <row r="12078">
          <cell r="B12078" t="str">
            <v>SHT0000855</v>
          </cell>
          <cell r="C12078" t="str">
            <v>01.04.02.008</v>
          </cell>
        </row>
        <row r="12079">
          <cell r="B12079" t="str">
            <v>SHT0000856</v>
          </cell>
          <cell r="C12079" t="str">
            <v>01.04.22.069</v>
          </cell>
        </row>
        <row r="12080">
          <cell r="B12080" t="str">
            <v>SHT0000857</v>
          </cell>
          <cell r="C12080" t="str">
            <v>01.04.02.009</v>
          </cell>
        </row>
        <row r="12081">
          <cell r="B12081" t="str">
            <v>SHT0000858</v>
          </cell>
          <cell r="C12081" t="str">
            <v>01.04.22.070</v>
          </cell>
        </row>
        <row r="12082">
          <cell r="B12082" t="str">
            <v>SHT0000859</v>
          </cell>
          <cell r="C12082" t="str">
            <v>01.04.02.010</v>
          </cell>
        </row>
        <row r="12083">
          <cell r="B12083" t="str">
            <v>SHT0000860</v>
          </cell>
          <cell r="C12083" t="str">
            <v>01.04.02.011</v>
          </cell>
        </row>
        <row r="12084">
          <cell r="B12084" t="str">
            <v>SHT0000861</v>
          </cell>
          <cell r="C12084" t="str">
            <v>01.04.02.012</v>
          </cell>
        </row>
        <row r="12085">
          <cell r="B12085" t="str">
            <v>SHT0000862</v>
          </cell>
          <cell r="C12085" t="str">
            <v>01.04.02.013</v>
          </cell>
        </row>
        <row r="12086">
          <cell r="B12086" t="str">
            <v>SHT0000863</v>
          </cell>
          <cell r="C12086" t="str">
            <v>01.04.02.014</v>
          </cell>
        </row>
        <row r="12087">
          <cell r="B12087" t="str">
            <v>SHT0000864</v>
          </cell>
          <cell r="C12087" t="str">
            <v>01.04.02.015</v>
          </cell>
        </row>
        <row r="12088">
          <cell r="B12088" t="str">
            <v>SHT0000865</v>
          </cell>
          <cell r="C12088" t="str">
            <v>01.04.02.016</v>
          </cell>
        </row>
        <row r="12089">
          <cell r="B12089" t="str">
            <v>SHT0000866</v>
          </cell>
          <cell r="C12089" t="str">
            <v>01.04.02.017</v>
          </cell>
        </row>
        <row r="12090">
          <cell r="B12090" t="str">
            <v>SHT0000867</v>
          </cell>
          <cell r="C12090" t="str">
            <v>01.04.22.071</v>
          </cell>
        </row>
        <row r="12091">
          <cell r="B12091" t="str">
            <v>SHT0000868</v>
          </cell>
          <cell r="C12091" t="str">
            <v>01.04.22.072</v>
          </cell>
        </row>
        <row r="12092">
          <cell r="B12092" t="str">
            <v>SHT0000869</v>
          </cell>
          <cell r="C12092" t="str">
            <v>01.04.22.073</v>
          </cell>
        </row>
        <row r="12093">
          <cell r="B12093" t="str">
            <v>SHT0000870</v>
          </cell>
          <cell r="C12093" t="str">
            <v>01.04.22.074</v>
          </cell>
        </row>
        <row r="12094">
          <cell r="B12094" t="str">
            <v>SHT0000871</v>
          </cell>
          <cell r="C12094" t="str">
            <v>01.04.02.018</v>
          </cell>
        </row>
        <row r="12095">
          <cell r="B12095" t="str">
            <v>SHT0000872</v>
          </cell>
          <cell r="C12095" t="str">
            <v>01.04.22.075</v>
          </cell>
        </row>
        <row r="12096">
          <cell r="B12096" t="str">
            <v>SHT0000873</v>
          </cell>
          <cell r="C12096" t="str">
            <v>01.04.22.076</v>
          </cell>
        </row>
        <row r="12097">
          <cell r="B12097" t="str">
            <v>SHT0000874</v>
          </cell>
          <cell r="C12097" t="str">
            <v>01.04.02.019</v>
          </cell>
        </row>
        <row r="12098">
          <cell r="B12098" t="str">
            <v>SHT0000875</v>
          </cell>
          <cell r="C12098" t="str">
            <v>01.04.02.020</v>
          </cell>
        </row>
        <row r="12099">
          <cell r="B12099" t="str">
            <v>SHT0000876</v>
          </cell>
          <cell r="C12099" t="str">
            <v>01.04.02.021</v>
          </cell>
        </row>
        <row r="12100">
          <cell r="B12100" t="str">
            <v>SHT0000877</v>
          </cell>
          <cell r="C12100" t="str">
            <v>01.04.02.022</v>
          </cell>
        </row>
        <row r="12101">
          <cell r="B12101" t="str">
            <v>SHT0000878</v>
          </cell>
          <cell r="C12101" t="str">
            <v>01.04.02.023</v>
          </cell>
        </row>
        <row r="12102">
          <cell r="B12102" t="str">
            <v>SHT0000879</v>
          </cell>
          <cell r="C12102" t="str">
            <v>01.04.02.024</v>
          </cell>
        </row>
        <row r="12103">
          <cell r="B12103" t="str">
            <v>SHT0000880</v>
          </cell>
          <cell r="C12103" t="str">
            <v>01.04.02.025</v>
          </cell>
        </row>
        <row r="12104">
          <cell r="B12104" t="str">
            <v>SHT0000881</v>
          </cell>
          <cell r="C12104" t="str">
            <v>01.04.02.026</v>
          </cell>
        </row>
        <row r="12105">
          <cell r="B12105" t="str">
            <v>SHT0000882</v>
          </cell>
          <cell r="C12105" t="str">
            <v>01.04.02.027</v>
          </cell>
        </row>
        <row r="12106">
          <cell r="B12106" t="str">
            <v>SHT0000883</v>
          </cell>
          <cell r="C12106" t="str">
            <v>01.04.02.028</v>
          </cell>
        </row>
        <row r="12107">
          <cell r="B12107" t="str">
            <v>SHT0000884</v>
          </cell>
          <cell r="C12107" t="str">
            <v>01.04.02.029</v>
          </cell>
        </row>
        <row r="12108">
          <cell r="B12108" t="str">
            <v>SHT0000885</v>
          </cell>
          <cell r="C12108" t="str">
            <v>01.04.02.030</v>
          </cell>
        </row>
        <row r="12109">
          <cell r="B12109" t="str">
            <v>SHT0000886</v>
          </cell>
          <cell r="C12109" t="str">
            <v>01.04.02.031</v>
          </cell>
        </row>
        <row r="12110">
          <cell r="B12110" t="str">
            <v>SHT0000887</v>
          </cell>
          <cell r="C12110" t="str">
            <v>01.04.02.032</v>
          </cell>
        </row>
        <row r="12111">
          <cell r="B12111" t="str">
            <v>SHT0000888</v>
          </cell>
          <cell r="C12111" t="str">
            <v>01.04.02.033</v>
          </cell>
        </row>
        <row r="12112">
          <cell r="B12112" t="str">
            <v>SHT0000889</v>
          </cell>
          <cell r="C12112" t="str">
            <v>01.04.02.034</v>
          </cell>
        </row>
        <row r="12113">
          <cell r="B12113" t="str">
            <v>SHT0000890</v>
          </cell>
          <cell r="C12113" t="str">
            <v>01.04.02.035</v>
          </cell>
        </row>
        <row r="12114">
          <cell r="B12114" t="str">
            <v>SHT0000891</v>
          </cell>
          <cell r="C12114" t="str">
            <v>01.04.02.036</v>
          </cell>
        </row>
        <row r="12115">
          <cell r="B12115" t="str">
            <v>SHT0000892</v>
          </cell>
          <cell r="C12115" t="str">
            <v>01.04.02.037</v>
          </cell>
        </row>
        <row r="12116">
          <cell r="B12116" t="str">
            <v>SHT0000893</v>
          </cell>
          <cell r="C12116" t="str">
            <v>01.04.02.038</v>
          </cell>
        </row>
        <row r="12117">
          <cell r="B12117" t="str">
            <v>SHT0000894</v>
          </cell>
          <cell r="C12117" t="str">
            <v>01.04.02.039</v>
          </cell>
        </row>
        <row r="12118">
          <cell r="B12118" t="str">
            <v>SHT0000895</v>
          </cell>
          <cell r="C12118" t="str">
            <v>01.04.02.040</v>
          </cell>
        </row>
        <row r="12119">
          <cell r="B12119" t="str">
            <v>SHT0000896</v>
          </cell>
          <cell r="C12119" t="str">
            <v>01.04.02.041</v>
          </cell>
        </row>
        <row r="12120">
          <cell r="B12120" t="str">
            <v>SHT0000899</v>
          </cell>
          <cell r="C12120" t="str">
            <v>01.04.22.077</v>
          </cell>
        </row>
        <row r="12121">
          <cell r="B12121" t="str">
            <v>SHT0000900</v>
          </cell>
          <cell r="C12121" t="str">
            <v>01.04.02.042</v>
          </cell>
        </row>
        <row r="12122">
          <cell r="B12122" t="str">
            <v>SHT0000901</v>
          </cell>
          <cell r="C12122" t="str">
            <v>01.04.22.078</v>
          </cell>
        </row>
        <row r="12123">
          <cell r="B12123" t="str">
            <v>SHT0000902</v>
          </cell>
          <cell r="C12123" t="str">
            <v>01.04.22.079</v>
          </cell>
        </row>
        <row r="12124">
          <cell r="B12124" t="str">
            <v>SHT0000903</v>
          </cell>
          <cell r="C12124" t="str">
            <v>01.04.22.080</v>
          </cell>
        </row>
        <row r="12125">
          <cell r="B12125" t="str">
            <v>SHT0000904</v>
          </cell>
          <cell r="C12125" t="str">
            <v>01.04.22.081</v>
          </cell>
        </row>
        <row r="12126">
          <cell r="B12126" t="str">
            <v>SHT0000905</v>
          </cell>
          <cell r="C12126" t="str">
            <v>01.04.02.043</v>
          </cell>
        </row>
        <row r="12127">
          <cell r="B12127" t="str">
            <v>SHT0000906</v>
          </cell>
          <cell r="C12127" t="str">
            <v>01.04.22.082</v>
          </cell>
        </row>
        <row r="12128">
          <cell r="B12128" t="str">
            <v>SHT0000907</v>
          </cell>
          <cell r="C12128" t="str">
            <v>01.04.22.083</v>
          </cell>
        </row>
        <row r="12129">
          <cell r="B12129" t="str">
            <v>SHT0000908</v>
          </cell>
          <cell r="C12129" t="str">
            <v>01.04.22.084</v>
          </cell>
        </row>
        <row r="12130">
          <cell r="B12130" t="str">
            <v>SHT0000909</v>
          </cell>
          <cell r="C12130" t="str">
            <v>01.04.02.044</v>
          </cell>
        </row>
        <row r="12131">
          <cell r="B12131" t="str">
            <v>SHT0000910</v>
          </cell>
          <cell r="C12131" t="str">
            <v>01.04.02.045</v>
          </cell>
        </row>
        <row r="12132">
          <cell r="B12132" t="str">
            <v>SHT0000911</v>
          </cell>
          <cell r="C12132" t="str">
            <v>01.04.02.046</v>
          </cell>
        </row>
        <row r="12133">
          <cell r="B12133" t="str">
            <v>SHT0000924</v>
          </cell>
          <cell r="C12133" t="str">
            <v>01.04.24.014</v>
          </cell>
        </row>
        <row r="12134">
          <cell r="B12134" t="str">
            <v>SHT0000925</v>
          </cell>
          <cell r="C12134" t="str">
            <v>01.04.24.015</v>
          </cell>
        </row>
        <row r="12135">
          <cell r="B12135" t="str">
            <v>SHT0000926</v>
          </cell>
          <cell r="C12135" t="str">
            <v>01.04.24.016</v>
          </cell>
        </row>
        <row r="12136">
          <cell r="B12136" t="str">
            <v>SHT0000927</v>
          </cell>
          <cell r="C12136" t="str">
            <v>01.04.24.017</v>
          </cell>
        </row>
        <row r="12137">
          <cell r="B12137" t="str">
            <v>SHT0000928</v>
          </cell>
          <cell r="C12137" t="str">
            <v>01.04.24.018</v>
          </cell>
        </row>
        <row r="12138">
          <cell r="B12138" t="str">
            <v>SHT0000929</v>
          </cell>
          <cell r="C12138" t="str">
            <v>01.04.24.019</v>
          </cell>
        </row>
        <row r="12139">
          <cell r="B12139" t="str">
            <v>SHT0000930</v>
          </cell>
          <cell r="C12139" t="str">
            <v>01.04.24.020</v>
          </cell>
        </row>
        <row r="12140">
          <cell r="B12140" t="str">
            <v>SHT0000931</v>
          </cell>
          <cell r="C12140" t="str">
            <v>01.04.24.021</v>
          </cell>
        </row>
        <row r="12141">
          <cell r="B12141" t="str">
            <v>SHT0000932</v>
          </cell>
          <cell r="C12141" t="str">
            <v>01.04.24.022</v>
          </cell>
        </row>
        <row r="12142">
          <cell r="B12142" t="str">
            <v>SHT0000933</v>
          </cell>
          <cell r="C12142" t="str">
            <v>01.04.24.023</v>
          </cell>
        </row>
        <row r="12143">
          <cell r="B12143" t="str">
            <v>SHT0000934</v>
          </cell>
          <cell r="C12143" t="str">
            <v>01.04.24.024</v>
          </cell>
        </row>
        <row r="12144">
          <cell r="B12144" t="str">
            <v>SHT0000935</v>
          </cell>
          <cell r="C12144" t="str">
            <v>01.04.24.025</v>
          </cell>
        </row>
        <row r="12145">
          <cell r="B12145" t="str">
            <v>SHT0000936</v>
          </cell>
          <cell r="C12145" t="str">
            <v>01.04.24.026</v>
          </cell>
        </row>
        <row r="12146">
          <cell r="B12146" t="str">
            <v>SHT0000937</v>
          </cell>
          <cell r="C12146" t="str">
            <v>01.04.24.027</v>
          </cell>
        </row>
        <row r="12147">
          <cell r="B12147" t="str">
            <v>SHT0000938</v>
          </cell>
          <cell r="C12147" t="str">
            <v>01.04.24.028</v>
          </cell>
        </row>
        <row r="12148">
          <cell r="B12148" t="str">
            <v>SHT0000939</v>
          </cell>
          <cell r="C12148" t="str">
            <v>01.04.24.029</v>
          </cell>
        </row>
        <row r="12149">
          <cell r="B12149" t="str">
            <v>SHT0000940</v>
          </cell>
          <cell r="C12149" t="str">
            <v>01.04.24.030</v>
          </cell>
        </row>
        <row r="12150">
          <cell r="B12150" t="str">
            <v>SHT0000941</v>
          </cell>
          <cell r="C12150" t="str">
            <v>01.04.24.031</v>
          </cell>
        </row>
        <row r="12151">
          <cell r="B12151" t="str">
            <v>SHT0000942</v>
          </cell>
          <cell r="C12151" t="str">
            <v>01.04.24.032</v>
          </cell>
        </row>
        <row r="12152">
          <cell r="B12152" t="str">
            <v>SHT0000943</v>
          </cell>
          <cell r="C12152" t="str">
            <v>01.04.24.033</v>
          </cell>
        </row>
        <row r="12153">
          <cell r="B12153" t="str">
            <v>SHT0000944</v>
          </cell>
          <cell r="C12153" t="str">
            <v>01.04.24.034</v>
          </cell>
        </row>
        <row r="12154">
          <cell r="B12154" t="str">
            <v>SHT0000945</v>
          </cell>
          <cell r="C12154" t="str">
            <v>01.04.24.035</v>
          </cell>
        </row>
        <row r="12155">
          <cell r="B12155" t="str">
            <v>SHT0000946</v>
          </cell>
          <cell r="C12155" t="str">
            <v>01.04.24.036</v>
          </cell>
        </row>
        <row r="12156">
          <cell r="B12156" t="str">
            <v>SHT0000947</v>
          </cell>
          <cell r="C12156" t="str">
            <v>01.04.24.037</v>
          </cell>
        </row>
        <row r="12157">
          <cell r="B12157" t="str">
            <v>SHT0000948</v>
          </cell>
          <cell r="C12157" t="str">
            <v>01.04.24.038</v>
          </cell>
        </row>
        <row r="12158">
          <cell r="B12158" t="str">
            <v>SHT0000949</v>
          </cell>
          <cell r="C12158" t="str">
            <v>01.04.24.039</v>
          </cell>
        </row>
        <row r="12159">
          <cell r="B12159" t="str">
            <v>SHT0000950</v>
          </cell>
          <cell r="C12159" t="str">
            <v>01.04.24.040</v>
          </cell>
        </row>
        <row r="12160">
          <cell r="B12160" t="str">
            <v>SHT0000951</v>
          </cell>
          <cell r="C12160" t="str">
            <v>01.04.24.041</v>
          </cell>
        </row>
        <row r="12161">
          <cell r="B12161" t="str">
            <v>SHT0000952</v>
          </cell>
          <cell r="C12161" t="str">
            <v>01.04.24.042</v>
          </cell>
        </row>
        <row r="12162">
          <cell r="B12162" t="str">
            <v>SHT0000953</v>
          </cell>
          <cell r="C12162" t="str">
            <v>01.04.24.043</v>
          </cell>
        </row>
        <row r="12163">
          <cell r="B12163" t="str">
            <v>SHT0000954</v>
          </cell>
          <cell r="C12163" t="str">
            <v>01.04.24.044</v>
          </cell>
        </row>
        <row r="12164">
          <cell r="B12164" t="str">
            <v>SHT0000955</v>
          </cell>
          <cell r="C12164" t="str">
            <v>01.04.24.045</v>
          </cell>
        </row>
        <row r="12165">
          <cell r="B12165" t="str">
            <v>SHT0000956</v>
          </cell>
          <cell r="C12165" t="str">
            <v>01.04.24.046</v>
          </cell>
        </row>
        <row r="12166">
          <cell r="B12166" t="str">
            <v>SHT0000957</v>
          </cell>
          <cell r="C12166" t="str">
            <v>01.04.24.047</v>
          </cell>
        </row>
        <row r="12167">
          <cell r="B12167" t="str">
            <v>SHT0000958</v>
          </cell>
          <cell r="C12167" t="str">
            <v>01.04.24.048</v>
          </cell>
        </row>
        <row r="12168">
          <cell r="B12168" t="str">
            <v>SHT0000959</v>
          </cell>
          <cell r="C12168" t="str">
            <v>01.04.24.049</v>
          </cell>
        </row>
        <row r="12169">
          <cell r="B12169" t="str">
            <v>SHT0000960</v>
          </cell>
          <cell r="C12169" t="str">
            <v>01.04.24.050</v>
          </cell>
        </row>
        <row r="12170">
          <cell r="B12170" t="str">
            <v>SHT0000961</v>
          </cell>
          <cell r="C12170" t="str">
            <v>01.04.24.051</v>
          </cell>
        </row>
        <row r="12171">
          <cell r="B12171" t="str">
            <v>SHT0000962</v>
          </cell>
          <cell r="C12171" t="str">
            <v>01.04.24.052</v>
          </cell>
        </row>
        <row r="12172">
          <cell r="B12172" t="str">
            <v>SHT0000963</v>
          </cell>
          <cell r="C12172" t="str">
            <v>01.04.24.053</v>
          </cell>
        </row>
        <row r="12173">
          <cell r="B12173" t="str">
            <v>SHT0000964</v>
          </cell>
          <cell r="C12173" t="str">
            <v>01.04.24.054</v>
          </cell>
        </row>
        <row r="12174">
          <cell r="B12174" t="str">
            <v>SHT0000965</v>
          </cell>
          <cell r="C12174" t="str">
            <v>01.04.24.055</v>
          </cell>
        </row>
        <row r="12175">
          <cell r="B12175" t="str">
            <v>SHT0000966</v>
          </cell>
          <cell r="C12175" t="str">
            <v>01.04.24.056</v>
          </cell>
        </row>
        <row r="12176">
          <cell r="B12176" t="str">
            <v>SHT0000967</v>
          </cell>
          <cell r="C12176" t="str">
            <v>01.04.24.057</v>
          </cell>
        </row>
        <row r="12177">
          <cell r="B12177" t="str">
            <v>SHT0000968</v>
          </cell>
          <cell r="C12177" t="str">
            <v>01.04.25.001</v>
          </cell>
        </row>
        <row r="12178">
          <cell r="B12178" t="str">
            <v>SHT0000969</v>
          </cell>
          <cell r="C12178" t="str">
            <v>01.04.25.002</v>
          </cell>
        </row>
        <row r="12179">
          <cell r="B12179" t="str">
            <v>SHT0000970</v>
          </cell>
          <cell r="C12179" t="str">
            <v>01.04.22.085</v>
          </cell>
        </row>
        <row r="12180">
          <cell r="B12180" t="str">
            <v>SHT0000971</v>
          </cell>
          <cell r="C12180" t="str">
            <v>01.04.22.086</v>
          </cell>
        </row>
        <row r="12181">
          <cell r="B12181" t="str">
            <v>SHT0000972</v>
          </cell>
          <cell r="C12181" t="str">
            <v>01.04.22.087</v>
          </cell>
        </row>
        <row r="12182">
          <cell r="B12182" t="str">
            <v>SHT0000973</v>
          </cell>
          <cell r="C12182" t="str">
            <v>01.04.22.088</v>
          </cell>
        </row>
        <row r="12183">
          <cell r="B12183" t="str">
            <v>SHT0000974</v>
          </cell>
          <cell r="C12183" t="str">
            <v>01.04.22.089</v>
          </cell>
        </row>
        <row r="12184">
          <cell r="B12184" t="str">
            <v>SHT0000975</v>
          </cell>
          <cell r="C12184" t="str">
            <v>01.04.22.090</v>
          </cell>
        </row>
        <row r="12185">
          <cell r="B12185" t="str">
            <v>SHT0000976</v>
          </cell>
          <cell r="C12185" t="str">
            <v>01.04.22.091</v>
          </cell>
        </row>
        <row r="12186">
          <cell r="B12186" t="str">
            <v>SHT0000977</v>
          </cell>
          <cell r="C12186" t="str">
            <v>01.04.22.092</v>
          </cell>
        </row>
        <row r="12187">
          <cell r="B12187" t="str">
            <v>SHT0000978</v>
          </cell>
          <cell r="C12187" t="str">
            <v>01.04.22.093</v>
          </cell>
        </row>
        <row r="12188">
          <cell r="B12188" t="str">
            <v>SHT0000979</v>
          </cell>
          <cell r="C12188" t="str">
            <v>01.04.22.094</v>
          </cell>
        </row>
        <row r="12189">
          <cell r="B12189" t="str">
            <v>SHT0000980</v>
          </cell>
          <cell r="C12189" t="str">
            <v>01.04.22.095</v>
          </cell>
        </row>
        <row r="12190">
          <cell r="B12190" t="str">
            <v>SHT0000981</v>
          </cell>
          <cell r="C12190" t="str">
            <v>01.04.22.096</v>
          </cell>
        </row>
        <row r="12191">
          <cell r="B12191" t="str">
            <v>SHT0001472</v>
          </cell>
          <cell r="C12191" t="str">
            <v>01.04.22.097</v>
          </cell>
        </row>
        <row r="12192">
          <cell r="B12192" t="str">
            <v>SHT0001475</v>
          </cell>
          <cell r="C12192" t="str">
            <v>01.04.22.098</v>
          </cell>
        </row>
        <row r="12193">
          <cell r="B12193" t="str">
            <v>SHT0001559</v>
          </cell>
          <cell r="C12193" t="str">
            <v>01.04.22.099</v>
          </cell>
        </row>
        <row r="12194">
          <cell r="B12194" t="str">
            <v>SHT0001560</v>
          </cell>
          <cell r="C12194" t="str">
            <v>01.04.22.100</v>
          </cell>
        </row>
        <row r="12195">
          <cell r="B12195" t="str">
            <v>SHT0001561</v>
          </cell>
          <cell r="C12195" t="str">
            <v>01.04.22.101</v>
          </cell>
        </row>
        <row r="12196">
          <cell r="B12196" t="str">
            <v>SHT0001562</v>
          </cell>
          <cell r="C12196" t="str">
            <v>01.04.22.102</v>
          </cell>
        </row>
        <row r="12197">
          <cell r="B12197" t="str">
            <v>SHT0001563</v>
          </cell>
          <cell r="C12197" t="str">
            <v>01.04.22.103</v>
          </cell>
        </row>
        <row r="12198">
          <cell r="B12198" t="str">
            <v>SHT0001564</v>
          </cell>
          <cell r="C12198" t="str">
            <v>01.04.22.104</v>
          </cell>
        </row>
        <row r="12199">
          <cell r="B12199" t="str">
            <v>SHT0001568</v>
          </cell>
          <cell r="C12199" t="str">
            <v>01.04.22.105</v>
          </cell>
        </row>
        <row r="12200">
          <cell r="B12200" t="str">
            <v>SHT0001569</v>
          </cell>
          <cell r="C12200" t="str">
            <v>01.04.22.146</v>
          </cell>
        </row>
        <row r="12201">
          <cell r="B12201" t="str">
            <v>SHT0001570</v>
          </cell>
          <cell r="C12201" t="str">
            <v>01.04.22.106</v>
          </cell>
        </row>
        <row r="12202">
          <cell r="B12202" t="str">
            <v>SHT0001571</v>
          </cell>
          <cell r="C12202" t="str">
            <v>01.04.22.107</v>
          </cell>
        </row>
        <row r="12203">
          <cell r="B12203" t="str">
            <v>SHT0001572</v>
          </cell>
          <cell r="C12203" t="str">
            <v>01.04.22.108</v>
          </cell>
        </row>
        <row r="12204">
          <cell r="B12204" t="str">
            <v>SHT0001573</v>
          </cell>
          <cell r="C12204" t="str">
            <v>01.04.22.109</v>
          </cell>
        </row>
        <row r="12205">
          <cell r="B12205" t="str">
            <v>SHT0001574</v>
          </cell>
          <cell r="C12205" t="str">
            <v>01.04.22.110</v>
          </cell>
        </row>
        <row r="12206">
          <cell r="B12206" t="str">
            <v>SHT0001633</v>
          </cell>
          <cell r="C12206" t="str">
            <v>01.04.22.111</v>
          </cell>
        </row>
        <row r="12207">
          <cell r="B12207" t="str">
            <v>SHT0001700</v>
          </cell>
          <cell r="C12207" t="str">
            <v>01.04.22.112</v>
          </cell>
        </row>
        <row r="12208">
          <cell r="B12208" t="str">
            <v>SHT0001720</v>
          </cell>
          <cell r="C12208" t="str">
            <v>01.04.22.113</v>
          </cell>
        </row>
        <row r="12209">
          <cell r="B12209" t="str">
            <v>SHT0001753</v>
          </cell>
          <cell r="C12209" t="str">
            <v>01.04.22.114</v>
          </cell>
        </row>
        <row r="12210">
          <cell r="B12210" t="str">
            <v>SHT0001817</v>
          </cell>
          <cell r="C12210" t="str">
            <v>01.04.22.115</v>
          </cell>
        </row>
        <row r="12211">
          <cell r="B12211" t="str">
            <v>SHT0002100</v>
          </cell>
          <cell r="C12211" t="str">
            <v>01.04.22.116</v>
          </cell>
        </row>
        <row r="12212">
          <cell r="B12212" t="str">
            <v>SHT0002106</v>
          </cell>
          <cell r="C12212" t="str">
            <v>01.04.22.117</v>
          </cell>
        </row>
        <row r="12213">
          <cell r="B12213" t="str">
            <v>SHT0002107</v>
          </cell>
          <cell r="C12213" t="str">
            <v>01.04.22.118</v>
          </cell>
        </row>
        <row r="12214">
          <cell r="B12214" t="str">
            <v>SHT0002159</v>
          </cell>
          <cell r="C12214" t="str">
            <v>01.04.22.119</v>
          </cell>
        </row>
        <row r="12215">
          <cell r="B12215" t="str">
            <v>SHT0002160</v>
          </cell>
          <cell r="C12215" t="str">
            <v>01.04.22.120</v>
          </cell>
        </row>
        <row r="12216">
          <cell r="B12216" t="str">
            <v>SHT0002161</v>
          </cell>
          <cell r="C12216" t="str">
            <v>01.04.22.121</v>
          </cell>
        </row>
        <row r="12217">
          <cell r="B12217" t="str">
            <v>SHT0002162</v>
          </cell>
          <cell r="C12217" t="str">
            <v>01.04.22.122</v>
          </cell>
        </row>
        <row r="12218">
          <cell r="B12218" t="str">
            <v>SHT0002163</v>
          </cell>
          <cell r="C12218" t="str">
            <v>01.04.22.123</v>
          </cell>
        </row>
        <row r="12219">
          <cell r="B12219" t="str">
            <v>SHT0002164</v>
          </cell>
          <cell r="C12219" t="str">
            <v>01.04.22.124</v>
          </cell>
        </row>
        <row r="12220">
          <cell r="B12220" t="str">
            <v>SHT0002165</v>
          </cell>
          <cell r="C12220" t="str">
            <v>01.04.22.125</v>
          </cell>
        </row>
        <row r="12221">
          <cell r="B12221" t="str">
            <v>SHT0002166</v>
          </cell>
          <cell r="C12221" t="str">
            <v>01.04.22.126</v>
          </cell>
        </row>
        <row r="12222">
          <cell r="B12222" t="str">
            <v>SHT0002167</v>
          </cell>
          <cell r="C12222" t="str">
            <v>01.04.22.127</v>
          </cell>
        </row>
        <row r="12223">
          <cell r="B12223" t="str">
            <v>SHT0002168</v>
          </cell>
          <cell r="C12223" t="str">
            <v>01.04.22.128</v>
          </cell>
        </row>
        <row r="12224">
          <cell r="B12224" t="str">
            <v>SHT0002315</v>
          </cell>
          <cell r="C12224" t="str">
            <v>01.04.22.129</v>
          </cell>
        </row>
        <row r="12225">
          <cell r="B12225" t="str">
            <v>SHT0002388</v>
          </cell>
          <cell r="C12225" t="str">
            <v>01.04.22.130</v>
          </cell>
        </row>
        <row r="12226">
          <cell r="B12226" t="str">
            <v>SHT0002389</v>
          </cell>
          <cell r="C12226" t="str">
            <v>01.04.22.131</v>
          </cell>
        </row>
        <row r="12227">
          <cell r="B12227" t="str">
            <v>SHT0002390</v>
          </cell>
          <cell r="C12227" t="str">
            <v>01.04.22.132</v>
          </cell>
        </row>
        <row r="12228">
          <cell r="B12228" t="str">
            <v>SHT0002411</v>
          </cell>
          <cell r="C12228" t="str">
            <v>01.04.22.133</v>
          </cell>
        </row>
        <row r="12229">
          <cell r="B12229" t="str">
            <v>SHT0002412</v>
          </cell>
          <cell r="C12229" t="str">
            <v>01.04.22.134</v>
          </cell>
        </row>
        <row r="12230">
          <cell r="B12230" t="str">
            <v>SHT0002413</v>
          </cell>
          <cell r="C12230" t="str">
            <v>01.04.22.135</v>
          </cell>
        </row>
        <row r="12231">
          <cell r="B12231" t="str">
            <v>SHT0002414</v>
          </cell>
          <cell r="C12231" t="str">
            <v>01.04.22.136</v>
          </cell>
        </row>
        <row r="12232">
          <cell r="B12232" t="str">
            <v>SHT0002499</v>
          </cell>
          <cell r="C12232" t="str">
            <v>01.04.22.151</v>
          </cell>
        </row>
        <row r="12233">
          <cell r="B12233" t="str">
            <v>SHT0002500</v>
          </cell>
          <cell r="C12233" t="str">
            <v>01.04.22.144</v>
          </cell>
        </row>
        <row r="12234">
          <cell r="B12234" t="str">
            <v>SHT0010995</v>
          </cell>
          <cell r="C12234" t="str">
            <v>01.04.22.137</v>
          </cell>
        </row>
        <row r="12235">
          <cell r="B12235" t="str">
            <v>SHT0010996</v>
          </cell>
          <cell r="C12235" t="str">
            <v>01.04.22.138</v>
          </cell>
        </row>
        <row r="12236">
          <cell r="B12236" t="str">
            <v>SHT0010997</v>
          </cell>
          <cell r="C12236" t="str">
            <v>01.04.22.139</v>
          </cell>
        </row>
        <row r="12237">
          <cell r="B12237" t="str">
            <v>SHT0012128</v>
          </cell>
          <cell r="C12237" t="str">
            <v>01.04.22.145</v>
          </cell>
        </row>
        <row r="12238">
          <cell r="B12238" t="str">
            <v>SCS0004037</v>
          </cell>
          <cell r="C12238" t="str">
            <v>02.12.28.001</v>
          </cell>
        </row>
        <row r="12239">
          <cell r="B12239" t="str">
            <v>SCS0004072</v>
          </cell>
          <cell r="C12239" t="str">
            <v>02.12.29.001</v>
          </cell>
        </row>
        <row r="12240">
          <cell r="B12240" t="str">
            <v>SCS0004121</v>
          </cell>
          <cell r="C12240" t="str">
            <v>02.12.29.002</v>
          </cell>
        </row>
        <row r="12241">
          <cell r="B12241" t="str">
            <v>SCS0004144</v>
          </cell>
          <cell r="C12241" t="str">
            <v>02.12.28.002</v>
          </cell>
        </row>
        <row r="12242">
          <cell r="B12242" t="str">
            <v>SCS0004145</v>
          </cell>
          <cell r="C12242" t="str">
            <v>02.12.28.003</v>
          </cell>
        </row>
        <row r="12243">
          <cell r="B12243" t="str">
            <v>SCS0004206</v>
          </cell>
          <cell r="C12243" t="str">
            <v>02.12.29.003</v>
          </cell>
        </row>
        <row r="12244">
          <cell r="B12244" t="str">
            <v>SCS0004207</v>
          </cell>
          <cell r="C12244" t="str">
            <v>02.12.29.004</v>
          </cell>
        </row>
        <row r="12245">
          <cell r="B12245" t="str">
            <v>SCS0004208</v>
          </cell>
          <cell r="C12245" t="str">
            <v>02.12.29.005</v>
          </cell>
        </row>
        <row r="12246">
          <cell r="B12246" t="str">
            <v>SHT0000474</v>
          </cell>
          <cell r="C12246" t="str">
            <v>02.12.30.001</v>
          </cell>
        </row>
        <row r="12247">
          <cell r="B12247" t="str">
            <v>BCL0000004</v>
          </cell>
          <cell r="C12247" t="str">
            <v>02.01.05.313</v>
          </cell>
        </row>
        <row r="12248">
          <cell r="B12248" t="str">
            <v>BCL0000025</v>
          </cell>
          <cell r="C12248" t="str">
            <v>02.12.29.056</v>
          </cell>
        </row>
        <row r="12249">
          <cell r="B12249" t="str">
            <v>BEC0000039</v>
          </cell>
          <cell r="C12249" t="str">
            <v>02.12.07.537</v>
          </cell>
        </row>
        <row r="12250">
          <cell r="B12250" t="str">
            <v>BEC0000040</v>
          </cell>
          <cell r="C12250" t="str">
            <v>02.12.07.538</v>
          </cell>
        </row>
        <row r="12251">
          <cell r="B12251" t="str">
            <v>BFA0000006</v>
          </cell>
          <cell r="C12251" t="str">
            <v>02.12.02.193</v>
          </cell>
        </row>
        <row r="12252">
          <cell r="B12252" t="str">
            <v>BFA0000009</v>
          </cell>
          <cell r="C12252" t="str">
            <v>02.12.02.196</v>
          </cell>
        </row>
        <row r="12253">
          <cell r="B12253" t="str">
            <v>BFA0000011</v>
          </cell>
          <cell r="C12253" t="str">
            <v>02.12.02.197</v>
          </cell>
        </row>
        <row r="12254">
          <cell r="B12254" t="str">
            <v>BFA0000029</v>
          </cell>
          <cell r="C12254" t="str">
            <v>02.12.02.198</v>
          </cell>
        </row>
        <row r="12255">
          <cell r="B12255" t="str">
            <v>BFA0000047</v>
          </cell>
          <cell r="C12255" t="str">
            <v>02.12.28.044</v>
          </cell>
        </row>
        <row r="12256">
          <cell r="B12256" t="str">
            <v>BFA0000083</v>
          </cell>
          <cell r="C12256" t="str">
            <v>02.12.02.162</v>
          </cell>
        </row>
        <row r="12257">
          <cell r="B12257" t="str">
            <v>BFA0000121</v>
          </cell>
          <cell r="C12257" t="str">
            <v>02.12.02.163</v>
          </cell>
        </row>
        <row r="12258">
          <cell r="B12258" t="str">
            <v>BFA0000287</v>
          </cell>
          <cell r="C12258" t="str">
            <v>02.12.02.164</v>
          </cell>
        </row>
        <row r="12259">
          <cell r="B12259" t="str">
            <v>BFA0000288</v>
          </cell>
          <cell r="C12259" t="str">
            <v>02.12.02.200</v>
          </cell>
        </row>
        <row r="12260">
          <cell r="B12260" t="str">
            <v>BFA0000289</v>
          </cell>
          <cell r="C12260" t="str">
            <v>02.12.02.190</v>
          </cell>
        </row>
        <row r="12261">
          <cell r="B12261" t="str">
            <v>BFA0000290</v>
          </cell>
          <cell r="C12261" t="str">
            <v>02.12.02.166</v>
          </cell>
        </row>
        <row r="12262">
          <cell r="B12262" t="str">
            <v>BFA0000291</v>
          </cell>
          <cell r="C12262" t="str">
            <v>02.12.02.167</v>
          </cell>
        </row>
        <row r="12263">
          <cell r="B12263" t="str">
            <v>BFA0000293</v>
          </cell>
          <cell r="C12263" t="str">
            <v>02.12.02.168</v>
          </cell>
        </row>
        <row r="12264">
          <cell r="B12264" t="str">
            <v>BFA0000294</v>
          </cell>
          <cell r="C12264" t="str">
            <v>02.12.02.169</v>
          </cell>
        </row>
        <row r="12265">
          <cell r="B12265" t="str">
            <v>BFA0000296</v>
          </cell>
          <cell r="C12265" t="str">
            <v>02.12.02.170</v>
          </cell>
        </row>
        <row r="12266">
          <cell r="B12266" t="str">
            <v>BFA0000299</v>
          </cell>
          <cell r="C12266" t="str">
            <v>02.12.02.171</v>
          </cell>
        </row>
        <row r="12267">
          <cell r="B12267" t="str">
            <v>BFA0000300</v>
          </cell>
          <cell r="C12267" t="str">
            <v>02.12.02.172</v>
          </cell>
        </row>
        <row r="12268">
          <cell r="B12268" t="str">
            <v>BFA0000301</v>
          </cell>
          <cell r="C12268" t="str">
            <v>02.12.02.173</v>
          </cell>
        </row>
        <row r="12269">
          <cell r="B12269" t="str">
            <v>BFA0000302</v>
          </cell>
          <cell r="C12269" t="str">
            <v>02.12.02.174</v>
          </cell>
        </row>
        <row r="12270">
          <cell r="B12270" t="str">
            <v>BFA0000303</v>
          </cell>
          <cell r="C12270" t="str">
            <v>02.12.02.175</v>
          </cell>
        </row>
        <row r="12271">
          <cell r="B12271" t="str">
            <v>BFA0000304</v>
          </cell>
          <cell r="C12271" t="str">
            <v>02.12.02.176</v>
          </cell>
        </row>
        <row r="12272">
          <cell r="B12272" t="str">
            <v>BFA0000305</v>
          </cell>
          <cell r="C12272" t="str">
            <v>02.12.02.177</v>
          </cell>
        </row>
        <row r="12273">
          <cell r="B12273" t="str">
            <v>BFA0000306</v>
          </cell>
          <cell r="C12273" t="str">
            <v>02.12.02.178</v>
          </cell>
        </row>
        <row r="12274">
          <cell r="B12274" t="str">
            <v>BFA0000307</v>
          </cell>
          <cell r="C12274" t="str">
            <v>02.12.02.179</v>
          </cell>
        </row>
        <row r="12275">
          <cell r="B12275" t="str">
            <v>BFA0000308</v>
          </cell>
          <cell r="C12275" t="str">
            <v>02.12.02.180</v>
          </cell>
        </row>
        <row r="12276">
          <cell r="B12276" t="str">
            <v>BPC0000013</v>
          </cell>
          <cell r="C12276" t="str">
            <v>02.12.31.001</v>
          </cell>
        </row>
        <row r="12277">
          <cell r="B12277" t="str">
            <v>BPC0000020</v>
          </cell>
          <cell r="C12277" t="str">
            <v>02.12.31.002</v>
          </cell>
        </row>
        <row r="12278">
          <cell r="B12278" t="str">
            <v>BPC0000021</v>
          </cell>
          <cell r="C12278" t="str">
            <v>02.12.31.003</v>
          </cell>
        </row>
        <row r="12279">
          <cell r="B12279" t="str">
            <v>BPC0000027</v>
          </cell>
          <cell r="C12279" t="str">
            <v>02.12.31.004</v>
          </cell>
        </row>
        <row r="12280">
          <cell r="B12280" t="str">
            <v>BPC0000032</v>
          </cell>
          <cell r="C12280" t="str">
            <v>02.12.31.005</v>
          </cell>
        </row>
        <row r="12281">
          <cell r="B12281" t="str">
            <v>BPC0000055</v>
          </cell>
          <cell r="C12281" t="str">
            <v>02.12.30.002</v>
          </cell>
        </row>
        <row r="12282">
          <cell r="B12282" t="str">
            <v>BSP0000030</v>
          </cell>
          <cell r="C12282" t="str">
            <v>02.12.02.181</v>
          </cell>
        </row>
        <row r="12283">
          <cell r="B12283" t="str">
            <v>BSP0000031</v>
          </cell>
          <cell r="C12283" t="str">
            <v>02.12.02.182</v>
          </cell>
        </row>
        <row r="12284">
          <cell r="B12284" t="str">
            <v>BSP0000032</v>
          </cell>
          <cell r="C12284" t="str">
            <v>02.12.02.183</v>
          </cell>
        </row>
        <row r="12285">
          <cell r="B12285" t="str">
            <v>BSP0000033</v>
          </cell>
          <cell r="C12285" t="str">
            <v>02.12.02.184</v>
          </cell>
        </row>
        <row r="12286">
          <cell r="B12286" t="str">
            <v>BSP0000073</v>
          </cell>
          <cell r="C12286" t="str">
            <v>02.12.02.185</v>
          </cell>
        </row>
        <row r="12287">
          <cell r="B12287" t="str">
            <v>SCS0003204</v>
          </cell>
          <cell r="C12287" t="str">
            <v>02.12.28.034</v>
          </cell>
        </row>
        <row r="12288">
          <cell r="B12288" t="str">
            <v>SCS0003269</v>
          </cell>
          <cell r="C12288" t="str">
            <v>02.12.29.006</v>
          </cell>
        </row>
        <row r="12289">
          <cell r="B12289" t="str">
            <v>SCS0003270</v>
          </cell>
          <cell r="C12289" t="str">
            <v>02.12.29.007</v>
          </cell>
        </row>
        <row r="12290">
          <cell r="B12290" t="str">
            <v>SCS0003302</v>
          </cell>
          <cell r="C12290" t="str">
            <v>02.12.04.181</v>
          </cell>
        </row>
        <row r="12291">
          <cell r="B12291" t="str">
            <v>SCS0003303</v>
          </cell>
          <cell r="C12291" t="str">
            <v>02.12.04.182</v>
          </cell>
        </row>
        <row r="12292">
          <cell r="B12292" t="str">
            <v>SCS0003321</v>
          </cell>
          <cell r="C12292" t="str">
            <v>02.12.04.183</v>
          </cell>
        </row>
        <row r="12293">
          <cell r="B12293" t="str">
            <v>SCS0003400</v>
          </cell>
          <cell r="C12293" t="str">
            <v>02.12.04.184</v>
          </cell>
        </row>
        <row r="12294">
          <cell r="B12294" t="str">
            <v>SCS0004025</v>
          </cell>
          <cell r="C12294" t="str">
            <v>02.12.29.043</v>
          </cell>
        </row>
        <row r="12295">
          <cell r="B12295" t="str">
            <v>SCS0004028</v>
          </cell>
          <cell r="C12295" t="str">
            <v>02.12.28.004</v>
          </cell>
        </row>
        <row r="12296">
          <cell r="B12296" t="str">
            <v>SCS0004029</v>
          </cell>
          <cell r="C12296" t="str">
            <v>02.12.29.008</v>
          </cell>
        </row>
        <row r="12297">
          <cell r="B12297" t="str">
            <v>SCS0004030</v>
          </cell>
          <cell r="C12297" t="str">
            <v>02.12.28.005</v>
          </cell>
        </row>
        <row r="12298">
          <cell r="B12298" t="str">
            <v>SCS0004032</v>
          </cell>
          <cell r="C12298" t="str">
            <v>02.12.29.044</v>
          </cell>
        </row>
        <row r="12299">
          <cell r="B12299" t="str">
            <v>SCS0004036</v>
          </cell>
          <cell r="C12299" t="str">
            <v>02.12.29.009</v>
          </cell>
        </row>
        <row r="12300">
          <cell r="B12300" t="str">
            <v>SCS0004038</v>
          </cell>
          <cell r="C12300" t="str">
            <v>02.12.28.036</v>
          </cell>
        </row>
        <row r="12301">
          <cell r="B12301" t="str">
            <v>SCS0004041</v>
          </cell>
          <cell r="C12301" t="str">
            <v>02.12.28.006</v>
          </cell>
        </row>
        <row r="12302">
          <cell r="B12302" t="str">
            <v>SCS0004044</v>
          </cell>
          <cell r="C12302" t="str">
            <v>02.12.28.007</v>
          </cell>
        </row>
        <row r="12303">
          <cell r="B12303" t="str">
            <v>SCS0004045</v>
          </cell>
          <cell r="C12303" t="str">
            <v>02.12.28.008</v>
          </cell>
        </row>
        <row r="12304">
          <cell r="B12304" t="str">
            <v>SCS0004046</v>
          </cell>
          <cell r="C12304" t="str">
            <v>02.12.28.009</v>
          </cell>
        </row>
        <row r="12305">
          <cell r="B12305" t="str">
            <v>SCS0004047</v>
          </cell>
          <cell r="C12305" t="str">
            <v>02.12.28.010</v>
          </cell>
        </row>
        <row r="12306">
          <cell r="B12306" t="str">
            <v>SCS0004048</v>
          </cell>
          <cell r="C12306" t="str">
            <v>02.12.28.011</v>
          </cell>
        </row>
        <row r="12307">
          <cell r="B12307" t="str">
            <v>SCS0004049</v>
          </cell>
          <cell r="C12307" t="str">
            <v>02.12.04.165</v>
          </cell>
        </row>
        <row r="12308">
          <cell r="B12308" t="str">
            <v>SCS0004051</v>
          </cell>
          <cell r="C12308" t="str">
            <v>02.12.28.012</v>
          </cell>
        </row>
        <row r="12309">
          <cell r="B12309" t="str">
            <v>SCS0004052</v>
          </cell>
          <cell r="C12309" t="str">
            <v>02.12.28.013</v>
          </cell>
        </row>
        <row r="12310">
          <cell r="B12310" t="str">
            <v>SCS0004053</v>
          </cell>
          <cell r="C12310" t="str">
            <v>02.12.28.037</v>
          </cell>
        </row>
        <row r="12311">
          <cell r="B12311" t="str">
            <v>SCS0004054</v>
          </cell>
          <cell r="C12311" t="str">
            <v>02.12.28.014</v>
          </cell>
        </row>
        <row r="12312">
          <cell r="B12312" t="str">
            <v>SCS0004055</v>
          </cell>
          <cell r="C12312" t="str">
            <v>02.12.28.015</v>
          </cell>
        </row>
        <row r="12313">
          <cell r="B12313" t="str">
            <v>SCS0004064</v>
          </cell>
          <cell r="C12313" t="str">
            <v>02.12.29.045</v>
          </cell>
        </row>
        <row r="12314">
          <cell r="B12314" t="str">
            <v>SCS0004065</v>
          </cell>
          <cell r="C12314" t="str">
            <v>02.12.29.046</v>
          </cell>
        </row>
        <row r="12315">
          <cell r="B12315" t="str">
            <v>SCS0004066</v>
          </cell>
          <cell r="C12315" t="str">
            <v>02.12.29.047</v>
          </cell>
        </row>
        <row r="12316">
          <cell r="B12316" t="str">
            <v>SCS0004074</v>
          </cell>
          <cell r="C12316" t="str">
            <v>02.12.04.166</v>
          </cell>
        </row>
        <row r="12317">
          <cell r="B12317" t="str">
            <v>SCS0004075</v>
          </cell>
          <cell r="C12317" t="str">
            <v>02.12.04.167</v>
          </cell>
        </row>
        <row r="12318">
          <cell r="B12318" t="str">
            <v>SCS0004079</v>
          </cell>
          <cell r="C12318" t="str">
            <v>02.12.28.016</v>
          </cell>
        </row>
        <row r="12319">
          <cell r="B12319" t="str">
            <v>SCS0004080</v>
          </cell>
          <cell r="C12319" t="str">
            <v>02.12.29.010</v>
          </cell>
        </row>
        <row r="12320">
          <cell r="B12320" t="str">
            <v>SCS0004081</v>
          </cell>
          <cell r="C12320" t="str">
            <v>02.12.29.011</v>
          </cell>
        </row>
        <row r="12321">
          <cell r="B12321" t="str">
            <v>SCS0004088</v>
          </cell>
          <cell r="C12321" t="str">
            <v>02.12.29.048</v>
          </cell>
        </row>
        <row r="12322">
          <cell r="B12322" t="str">
            <v>SCS0004090</v>
          </cell>
          <cell r="C12322" t="str">
            <v>02.12.29.012</v>
          </cell>
        </row>
        <row r="12323">
          <cell r="B12323" t="str">
            <v>SCS0004091</v>
          </cell>
          <cell r="C12323" t="str">
            <v>02.12.28.017</v>
          </cell>
        </row>
        <row r="12324">
          <cell r="B12324" t="str">
            <v>SCS0004104</v>
          </cell>
          <cell r="C12324" t="str">
            <v>02.12.29.049</v>
          </cell>
        </row>
        <row r="12325">
          <cell r="B12325" t="str">
            <v>SCS0004105</v>
          </cell>
          <cell r="C12325" t="str">
            <v>02.12.29.050</v>
          </cell>
        </row>
        <row r="12326">
          <cell r="B12326" t="str">
            <v>SCS0004106</v>
          </cell>
          <cell r="C12326" t="str">
            <v>02.12.29.051</v>
          </cell>
        </row>
        <row r="12327">
          <cell r="B12327" t="str">
            <v>SCS0004107</v>
          </cell>
          <cell r="C12327" t="str">
            <v>02.12.29.013</v>
          </cell>
        </row>
        <row r="12328">
          <cell r="B12328" t="str">
            <v>SCS0004108</v>
          </cell>
          <cell r="C12328" t="str">
            <v>02.12.29.014</v>
          </cell>
        </row>
        <row r="12329">
          <cell r="B12329" t="str">
            <v>SCS0004109</v>
          </cell>
          <cell r="C12329" t="str">
            <v>02.12.29.015</v>
          </cell>
        </row>
        <row r="12330">
          <cell r="B12330" t="str">
            <v>SCS0004117</v>
          </cell>
          <cell r="C12330" t="str">
            <v>02.12.04.168</v>
          </cell>
        </row>
        <row r="12331">
          <cell r="B12331" t="str">
            <v>SCS0004118</v>
          </cell>
          <cell r="C12331" t="str">
            <v>02.12.04.169</v>
          </cell>
        </row>
        <row r="12332">
          <cell r="B12332" t="str">
            <v>SCS0004119</v>
          </cell>
          <cell r="C12332" t="str">
            <v>02.12.04.170</v>
          </cell>
        </row>
        <row r="12333">
          <cell r="B12333" t="str">
            <v>SCS0004125</v>
          </cell>
          <cell r="C12333" t="str">
            <v>02.12.28.038</v>
          </cell>
        </row>
        <row r="12334">
          <cell r="B12334" t="str">
            <v>SCS0004126</v>
          </cell>
          <cell r="C12334" t="str">
            <v>02.12.28.018</v>
          </cell>
        </row>
        <row r="12335">
          <cell r="B12335" t="str">
            <v>SCS0004127</v>
          </cell>
          <cell r="C12335" t="str">
            <v>02.12.28.019</v>
          </cell>
        </row>
        <row r="12336">
          <cell r="B12336" t="str">
            <v>SCS0004128</v>
          </cell>
          <cell r="C12336" t="str">
            <v>02.12.28.020</v>
          </cell>
        </row>
        <row r="12337">
          <cell r="B12337" t="str">
            <v>SCS0004130</v>
          </cell>
          <cell r="C12337" t="str">
            <v>02.12.28.021</v>
          </cell>
        </row>
        <row r="12338">
          <cell r="B12338" t="str">
            <v>SCS0004131</v>
          </cell>
          <cell r="C12338" t="str">
            <v>02.12.28.039</v>
          </cell>
        </row>
        <row r="12339">
          <cell r="B12339" t="str">
            <v>SCS0004134</v>
          </cell>
          <cell r="C12339" t="str">
            <v>02.12.28.022</v>
          </cell>
        </row>
        <row r="12340">
          <cell r="B12340" t="str">
            <v>SCS0004139</v>
          </cell>
          <cell r="C12340" t="str">
            <v>02.12.28.023</v>
          </cell>
        </row>
        <row r="12341">
          <cell r="B12341" t="str">
            <v>SCS0004141</v>
          </cell>
          <cell r="C12341" t="str">
            <v>02.12.28.024</v>
          </cell>
        </row>
        <row r="12342">
          <cell r="B12342" t="str">
            <v>SCS0004150</v>
          </cell>
          <cell r="C12342" t="str">
            <v>02.12.29.016</v>
          </cell>
        </row>
        <row r="12343">
          <cell r="B12343" t="str">
            <v>SCS0004166</v>
          </cell>
          <cell r="C12343" t="str">
            <v>02.12.29.017</v>
          </cell>
        </row>
        <row r="12344">
          <cell r="B12344" t="str">
            <v>SCS0004168</v>
          </cell>
          <cell r="C12344" t="str">
            <v>02.12.29.018</v>
          </cell>
        </row>
        <row r="12345">
          <cell r="B12345" t="str">
            <v>SCS0004171</v>
          </cell>
          <cell r="C12345" t="str">
            <v>02.12.29.052</v>
          </cell>
        </row>
        <row r="12346">
          <cell r="B12346" t="str">
            <v>SCS0004172</v>
          </cell>
          <cell r="C12346" t="str">
            <v>02.12.29.058</v>
          </cell>
        </row>
        <row r="12347">
          <cell r="B12347" t="str">
            <v>SCS0004173</v>
          </cell>
          <cell r="C12347" t="str">
            <v>02.12.29.019</v>
          </cell>
        </row>
        <row r="12348">
          <cell r="B12348" t="str">
            <v>SCS0004175</v>
          </cell>
          <cell r="C12348" t="str">
            <v>02.12.29.053</v>
          </cell>
        </row>
        <row r="12349">
          <cell r="B12349" t="str">
            <v>SCS0004176</v>
          </cell>
          <cell r="C12349" t="str">
            <v>02.12.29.059</v>
          </cell>
        </row>
        <row r="12350">
          <cell r="B12350" t="str">
            <v>SCS0004177</v>
          </cell>
          <cell r="C12350" t="str">
            <v>02.12.29.020</v>
          </cell>
        </row>
        <row r="12351">
          <cell r="B12351" t="str">
            <v>SCS0004178</v>
          </cell>
          <cell r="C12351" t="str">
            <v>02.12.29.021</v>
          </cell>
        </row>
        <row r="12352">
          <cell r="B12352" t="str">
            <v>SCS0004179</v>
          </cell>
          <cell r="C12352" t="str">
            <v>02.12.28.046</v>
          </cell>
        </row>
        <row r="12353">
          <cell r="B12353" t="str">
            <v>SCS0004180</v>
          </cell>
          <cell r="C12353" t="str">
            <v>02.12.29.022</v>
          </cell>
        </row>
        <row r="12354">
          <cell r="B12354" t="str">
            <v>SCS0004181</v>
          </cell>
          <cell r="C12354" t="str">
            <v>02.12.29.023</v>
          </cell>
        </row>
        <row r="12355">
          <cell r="B12355" t="str">
            <v>SCS0004182</v>
          </cell>
          <cell r="C12355" t="str">
            <v>02.12.29.024</v>
          </cell>
        </row>
        <row r="12356">
          <cell r="B12356" t="str">
            <v>SCS0004183</v>
          </cell>
          <cell r="C12356" t="str">
            <v>02.12.29.025</v>
          </cell>
        </row>
        <row r="12357">
          <cell r="B12357" t="str">
            <v>SCS0004184</v>
          </cell>
          <cell r="C12357" t="str">
            <v>02.12.29.026</v>
          </cell>
        </row>
        <row r="12358">
          <cell r="B12358" t="str">
            <v>SCS0004185</v>
          </cell>
          <cell r="C12358" t="str">
            <v>02.12.29.027</v>
          </cell>
        </row>
        <row r="12359">
          <cell r="B12359" t="str">
            <v>SCS0004187</v>
          </cell>
          <cell r="C12359" t="str">
            <v>02.12.29.060</v>
          </cell>
        </row>
        <row r="12360">
          <cell r="B12360" t="str">
            <v>SCS0004188</v>
          </cell>
          <cell r="C12360" t="str">
            <v>02.12.28.047</v>
          </cell>
        </row>
        <row r="12361">
          <cell r="B12361" t="str">
            <v>SCS0004190</v>
          </cell>
          <cell r="C12361" t="str">
            <v>02.12.29.061</v>
          </cell>
        </row>
        <row r="12362">
          <cell r="B12362" t="str">
            <v>SCS0004191</v>
          </cell>
          <cell r="C12362" t="str">
            <v>02.12.29.028</v>
          </cell>
        </row>
        <row r="12363">
          <cell r="B12363" t="str">
            <v>SCS0004192</v>
          </cell>
          <cell r="C12363" t="str">
            <v>02.12.29.029</v>
          </cell>
        </row>
        <row r="12364">
          <cell r="B12364" t="str">
            <v>SCS0004193</v>
          </cell>
          <cell r="C12364" t="str">
            <v>02.12.29.030</v>
          </cell>
        </row>
        <row r="12365">
          <cell r="B12365" t="str">
            <v>SCS0004194</v>
          </cell>
          <cell r="C12365" t="str">
            <v>02.12.28.048</v>
          </cell>
        </row>
        <row r="12366">
          <cell r="B12366" t="str">
            <v>SCS0004196</v>
          </cell>
          <cell r="C12366" t="str">
            <v>02.12.29.031</v>
          </cell>
        </row>
        <row r="12367">
          <cell r="B12367" t="str">
            <v>SCS0004197</v>
          </cell>
          <cell r="C12367" t="str">
            <v>02.12.29.032</v>
          </cell>
        </row>
        <row r="12368">
          <cell r="B12368" t="str">
            <v>SCS0004199</v>
          </cell>
          <cell r="C12368" t="str">
            <v>02.12.29.033</v>
          </cell>
        </row>
        <row r="12369">
          <cell r="B12369" t="str">
            <v>SCS0004204</v>
          </cell>
          <cell r="C12369" t="str">
            <v>02.12.29.034</v>
          </cell>
        </row>
        <row r="12370">
          <cell r="B12370" t="str">
            <v>SCS0004205</v>
          </cell>
          <cell r="C12370" t="str">
            <v>02.12.29.035</v>
          </cell>
        </row>
        <row r="12371">
          <cell r="B12371" t="str">
            <v>SCS0004240</v>
          </cell>
          <cell r="C12371" t="str">
            <v>02.12.29.036</v>
          </cell>
        </row>
        <row r="12372">
          <cell r="B12372" t="str">
            <v>SCS0004242</v>
          </cell>
          <cell r="C12372" t="str">
            <v>02.12.29.037</v>
          </cell>
        </row>
        <row r="12373">
          <cell r="B12373" t="str">
            <v>SCS0004244</v>
          </cell>
          <cell r="C12373" t="str">
            <v>02.12.29.038</v>
          </cell>
        </row>
        <row r="12374">
          <cell r="B12374" t="str">
            <v>SCS0004245</v>
          </cell>
          <cell r="C12374" t="str">
            <v>02.12.29.039</v>
          </cell>
        </row>
        <row r="12375">
          <cell r="B12375" t="str">
            <v>SCS0004246</v>
          </cell>
          <cell r="C12375" t="str">
            <v>02.12.29.040</v>
          </cell>
        </row>
        <row r="12376">
          <cell r="B12376" t="str">
            <v>SCS0004249</v>
          </cell>
          <cell r="C12376" t="str">
            <v>02.12.29.041</v>
          </cell>
        </row>
        <row r="12377">
          <cell r="B12377" t="str">
            <v>SCS0004267</v>
          </cell>
          <cell r="C12377" t="str">
            <v>02.12.29.054</v>
          </cell>
        </row>
        <row r="12378">
          <cell r="B12378" t="str">
            <v>SCS0004268</v>
          </cell>
          <cell r="C12378" t="str">
            <v>02.12.29.055</v>
          </cell>
        </row>
        <row r="12379">
          <cell r="B12379" t="str">
            <v>SCS0004269</v>
          </cell>
          <cell r="C12379" t="str">
            <v>02.12.28.040</v>
          </cell>
        </row>
        <row r="12380">
          <cell r="B12380" t="str">
            <v>SCS0004270</v>
          </cell>
          <cell r="C12380" t="str">
            <v>02.12.28.041</v>
          </cell>
        </row>
        <row r="12381">
          <cell r="B12381" t="str">
            <v>SCS0004271</v>
          </cell>
          <cell r="C12381" t="str">
            <v>02.12.28.042</v>
          </cell>
        </row>
        <row r="12382">
          <cell r="B12382" t="str">
            <v>SCS0004272</v>
          </cell>
          <cell r="C12382" t="str">
            <v>02.12.28.043</v>
          </cell>
        </row>
        <row r="12383">
          <cell r="B12383" t="str">
            <v>SCS0004275</v>
          </cell>
          <cell r="C12383" t="str">
            <v>02.01.10.760</v>
          </cell>
        </row>
        <row r="12384">
          <cell r="B12384" t="str">
            <v>SCS0004276</v>
          </cell>
          <cell r="C12384" t="str">
            <v>02.01.10.761</v>
          </cell>
        </row>
        <row r="12385">
          <cell r="B12385" t="str">
            <v>SCS0005305</v>
          </cell>
          <cell r="C12385" t="str">
            <v>02.12.28.035</v>
          </cell>
        </row>
        <row r="12386">
          <cell r="B12386" t="str">
            <v>SCS0005306</v>
          </cell>
          <cell r="C12386" t="str">
            <v>02.12.28.025</v>
          </cell>
        </row>
        <row r="12387">
          <cell r="B12387" t="str">
            <v>SCS0006621</v>
          </cell>
          <cell r="C12387" t="str">
            <v>02.12.29.042</v>
          </cell>
        </row>
        <row r="12388">
          <cell r="B12388" t="str">
            <v>SCS0010814</v>
          </cell>
          <cell r="C12388" t="str">
            <v>02.12.28.026</v>
          </cell>
        </row>
        <row r="12389">
          <cell r="B12389" t="str">
            <v>SCS0010815</v>
          </cell>
          <cell r="C12389" t="str">
            <v>02.12.28.027</v>
          </cell>
        </row>
        <row r="12390">
          <cell r="B12390" t="str">
            <v>SCS0010816</v>
          </cell>
          <cell r="C12390" t="str">
            <v>02.12.28.028</v>
          </cell>
        </row>
        <row r="12391">
          <cell r="B12391" t="str">
            <v>SCS0010818</v>
          </cell>
          <cell r="C12391" t="str">
            <v>02.12.28.029</v>
          </cell>
        </row>
        <row r="12392">
          <cell r="B12392" t="str">
            <v>SCS0010819</v>
          </cell>
          <cell r="C12392" t="str">
            <v>02.12.28.030</v>
          </cell>
        </row>
        <row r="12393">
          <cell r="B12393" t="str">
            <v>SCS0010820</v>
          </cell>
          <cell r="C12393" t="str">
            <v>02.12.28.031</v>
          </cell>
        </row>
        <row r="12394">
          <cell r="B12394" t="str">
            <v>SCS0010821</v>
          </cell>
          <cell r="C12394" t="str">
            <v>02.12.28.032</v>
          </cell>
        </row>
        <row r="12395">
          <cell r="B12395" t="str">
            <v>SCS0010822</v>
          </cell>
          <cell r="C12395" t="str">
            <v>02.12.28.033</v>
          </cell>
        </row>
        <row r="12396">
          <cell r="B12396" t="str">
            <v>SHT0000001</v>
          </cell>
          <cell r="C12396" t="str">
            <v>02.12.31.057</v>
          </cell>
        </row>
        <row r="12397">
          <cell r="B12397" t="str">
            <v>SHT0000139</v>
          </cell>
          <cell r="C12397" t="str">
            <v>02.12.31.058</v>
          </cell>
        </row>
        <row r="12398">
          <cell r="B12398" t="str">
            <v>SHT0000141</v>
          </cell>
          <cell r="C12398" t="str">
            <v>02.12.31.006</v>
          </cell>
        </row>
        <row r="12399">
          <cell r="B12399" t="str">
            <v>SHT0000143</v>
          </cell>
          <cell r="C12399" t="str">
            <v>02.12.31.007</v>
          </cell>
        </row>
        <row r="12400">
          <cell r="B12400" t="str">
            <v>SHT0000144</v>
          </cell>
          <cell r="C12400" t="str">
            <v>02.12.31.008</v>
          </cell>
        </row>
        <row r="12401">
          <cell r="B12401" t="str">
            <v>SHT0000148</v>
          </cell>
          <cell r="C12401" t="str">
            <v>02.12.31.009</v>
          </cell>
        </row>
        <row r="12402">
          <cell r="B12402" t="str">
            <v>SHT0000149</v>
          </cell>
          <cell r="C12402" t="str">
            <v>02.12.31.023</v>
          </cell>
        </row>
        <row r="12403">
          <cell r="B12403" t="str">
            <v>SHT0000156</v>
          </cell>
          <cell r="C12403" t="str">
            <v>02.12.31.059</v>
          </cell>
        </row>
        <row r="12404">
          <cell r="B12404" t="str">
            <v>SHT0000157</v>
          </cell>
          <cell r="C12404" t="str">
            <v>02.12.31.060</v>
          </cell>
        </row>
        <row r="12405">
          <cell r="B12405" t="str">
            <v>SHT0000162</v>
          </cell>
          <cell r="C12405" t="str">
            <v>02.12.30.029</v>
          </cell>
        </row>
        <row r="12406">
          <cell r="B12406" t="str">
            <v>SHT0000168</v>
          </cell>
          <cell r="C12406" t="str">
            <v>02.12.30.003</v>
          </cell>
        </row>
        <row r="12407">
          <cell r="B12407" t="str">
            <v>SHT0000169</v>
          </cell>
          <cell r="C12407" t="str">
            <v>02.12.30.022</v>
          </cell>
        </row>
        <row r="12408">
          <cell r="B12408" t="str">
            <v>SHT0000175</v>
          </cell>
          <cell r="C12408" t="str">
            <v>02.12.30.030</v>
          </cell>
        </row>
        <row r="12409">
          <cell r="B12409" t="str">
            <v>SHT0000176</v>
          </cell>
          <cell r="C12409" t="str">
            <v>02.12.30.031</v>
          </cell>
        </row>
        <row r="12410">
          <cell r="B12410" t="str">
            <v>SHT0000181</v>
          </cell>
          <cell r="C12410" t="str">
            <v>02.12.30.004</v>
          </cell>
        </row>
        <row r="12411">
          <cell r="B12411" t="str">
            <v>SHT0000217</v>
          </cell>
          <cell r="C12411" t="str">
            <v>02.12.31.061</v>
          </cell>
        </row>
        <row r="12412">
          <cell r="B12412" t="str">
            <v>SHT0000238</v>
          </cell>
          <cell r="C12412" t="str">
            <v>02.12.30.032</v>
          </cell>
        </row>
        <row r="12413">
          <cell r="B12413" t="str">
            <v>SHT0000295</v>
          </cell>
          <cell r="C12413" t="str">
            <v>02.12.30.023</v>
          </cell>
        </row>
        <row r="12414">
          <cell r="B12414" t="str">
            <v>SHT0000403</v>
          </cell>
          <cell r="C12414" t="str">
            <v>02.12.30.033</v>
          </cell>
        </row>
        <row r="12415">
          <cell r="B12415" t="str">
            <v>SHT0000405</v>
          </cell>
          <cell r="C12415" t="str">
            <v>02.12.30.034</v>
          </cell>
        </row>
        <row r="12416">
          <cell r="B12416" t="str">
            <v>SHT0000406</v>
          </cell>
          <cell r="C12416" t="str">
            <v>02.12.30.035</v>
          </cell>
        </row>
        <row r="12417">
          <cell r="B12417" t="str">
            <v>SHT0000407</v>
          </cell>
          <cell r="C12417" t="str">
            <v>02.12.30.036</v>
          </cell>
        </row>
        <row r="12418">
          <cell r="B12418" t="str">
            <v>SHT0000413</v>
          </cell>
          <cell r="C12418" t="str">
            <v>02.12.30.024</v>
          </cell>
        </row>
        <row r="12419">
          <cell r="B12419" t="str">
            <v>SHT0000414</v>
          </cell>
          <cell r="C12419" t="str">
            <v>02.12.30.025</v>
          </cell>
        </row>
        <row r="12420">
          <cell r="B12420" t="str">
            <v>SHT0000420</v>
          </cell>
          <cell r="C12420" t="str">
            <v>02.12.04.171</v>
          </cell>
        </row>
        <row r="12421">
          <cell r="B12421" t="str">
            <v>SHT0000421</v>
          </cell>
          <cell r="C12421" t="str">
            <v>02.12.04.172</v>
          </cell>
        </row>
        <row r="12422">
          <cell r="B12422" t="str">
            <v>SHT0000440</v>
          </cell>
          <cell r="C12422" t="str">
            <v>02.12.31.047</v>
          </cell>
        </row>
        <row r="12423">
          <cell r="B12423" t="str">
            <v>SHT0000449</v>
          </cell>
          <cell r="C12423" t="str">
            <v>02.12.31.062</v>
          </cell>
        </row>
        <row r="12424">
          <cell r="B12424" t="str">
            <v>SHT0000450</v>
          </cell>
          <cell r="C12424" t="str">
            <v>02.12.31.063</v>
          </cell>
        </row>
        <row r="12425">
          <cell r="B12425" t="str">
            <v>SHT0000477</v>
          </cell>
          <cell r="C12425" t="str">
            <v>02.12.31.048</v>
          </cell>
        </row>
        <row r="12426">
          <cell r="B12426" t="str">
            <v>SHT0000478</v>
          </cell>
          <cell r="C12426" t="str">
            <v>02.12.31.010</v>
          </cell>
        </row>
        <row r="12427">
          <cell r="B12427" t="str">
            <v>SHT0000479</v>
          </cell>
          <cell r="C12427" t="str">
            <v>02.12.31.078</v>
          </cell>
        </row>
        <row r="12428">
          <cell r="B12428" t="str">
            <v>SHT0000480</v>
          </cell>
          <cell r="C12428" t="str">
            <v>02.12.31.011</v>
          </cell>
        </row>
        <row r="12429">
          <cell r="B12429" t="str">
            <v>SHT0000481</v>
          </cell>
          <cell r="C12429" t="str">
            <v>02.12.31.050</v>
          </cell>
        </row>
        <row r="12430">
          <cell r="B12430" t="str">
            <v>SHT0000482</v>
          </cell>
          <cell r="C12430" t="str">
            <v>02.12.31.064</v>
          </cell>
        </row>
        <row r="12431">
          <cell r="B12431" t="str">
            <v>SHT0000483</v>
          </cell>
          <cell r="C12431" t="str">
            <v>02.12.31.051</v>
          </cell>
        </row>
        <row r="12432">
          <cell r="B12432" t="str">
            <v>SHT0000485</v>
          </cell>
          <cell r="C12432" t="str">
            <v>02.12.31.052</v>
          </cell>
        </row>
        <row r="12433">
          <cell r="B12433" t="str">
            <v>SHT0000486</v>
          </cell>
          <cell r="C12433" t="str">
            <v>02.12.31.053</v>
          </cell>
        </row>
        <row r="12434">
          <cell r="B12434" t="str">
            <v>SHT0000487</v>
          </cell>
          <cell r="C12434" t="str">
            <v>02.12.31.065</v>
          </cell>
        </row>
        <row r="12435">
          <cell r="B12435" t="str">
            <v>SHT0000493</v>
          </cell>
          <cell r="C12435" t="str">
            <v>02.12.31.109</v>
          </cell>
        </row>
        <row r="12436">
          <cell r="B12436" t="str">
            <v>SHT0000494</v>
          </cell>
          <cell r="C12436" t="str">
            <v>02.12.31.012</v>
          </cell>
        </row>
        <row r="12437">
          <cell r="B12437" t="str">
            <v>SHT0000498</v>
          </cell>
          <cell r="C12437" t="str">
            <v>02.12.31.013</v>
          </cell>
        </row>
        <row r="12438">
          <cell r="B12438" t="str">
            <v>SHT0000500</v>
          </cell>
          <cell r="C12438" t="str">
            <v>02.12.31.014</v>
          </cell>
        </row>
        <row r="12439">
          <cell r="B12439" t="str">
            <v>SHT0000502</v>
          </cell>
          <cell r="C12439" t="str">
            <v>02.12.31.110</v>
          </cell>
        </row>
        <row r="12440">
          <cell r="B12440" t="str">
            <v>SHT0000503</v>
          </cell>
          <cell r="C12440" t="str">
            <v>02.12.31.111</v>
          </cell>
        </row>
        <row r="12441">
          <cell r="B12441" t="str">
            <v>SHT0000505</v>
          </cell>
          <cell r="C12441" t="str">
            <v>02.12.31.015</v>
          </cell>
        </row>
        <row r="12442">
          <cell r="B12442" t="str">
            <v>SHT0000510</v>
          </cell>
          <cell r="C12442" t="str">
            <v>02.12.02.186</v>
          </cell>
        </row>
        <row r="12443">
          <cell r="B12443" t="str">
            <v>SHT0000513</v>
          </cell>
          <cell r="C12443" t="str">
            <v>02.12.04.173</v>
          </cell>
        </row>
        <row r="12444">
          <cell r="B12444" t="str">
            <v>SHT0000517</v>
          </cell>
          <cell r="C12444" t="str">
            <v>02.12.30.026</v>
          </cell>
        </row>
        <row r="12445">
          <cell r="B12445" t="str">
            <v>SHT0000519</v>
          </cell>
          <cell r="C12445" t="str">
            <v>02.12.30.037</v>
          </cell>
        </row>
        <row r="12446">
          <cell r="B12446" t="str">
            <v>SHT0000520</v>
          </cell>
          <cell r="C12446" t="str">
            <v>02.12.30.038</v>
          </cell>
        </row>
        <row r="12447">
          <cell r="B12447" t="str">
            <v>SHT0000521</v>
          </cell>
          <cell r="C12447" t="str">
            <v>02.12.30.005</v>
          </cell>
        </row>
        <row r="12448">
          <cell r="B12448" t="str">
            <v>SHT0000526</v>
          </cell>
          <cell r="C12448" t="str">
            <v>02.12.04.174</v>
          </cell>
        </row>
        <row r="12449">
          <cell r="B12449" t="str">
            <v>SHT0000527</v>
          </cell>
          <cell r="C12449" t="str">
            <v>02.12.04.175</v>
          </cell>
        </row>
        <row r="12450">
          <cell r="B12450" t="str">
            <v>SHT0000534</v>
          </cell>
          <cell r="C12450" t="str">
            <v>02.12.31.066</v>
          </cell>
        </row>
        <row r="12451">
          <cell r="B12451" t="str">
            <v>SHT0000536</v>
          </cell>
          <cell r="C12451" t="str">
            <v>02.12.31.016</v>
          </cell>
        </row>
        <row r="12452">
          <cell r="B12452" t="str">
            <v>SHT0000537</v>
          </cell>
          <cell r="C12452" t="str">
            <v>02.12.31.067</v>
          </cell>
        </row>
        <row r="12453">
          <cell r="B12453" t="str">
            <v>SHT0000538</v>
          </cell>
          <cell r="C12453" t="str">
            <v>02.12.31.054</v>
          </cell>
        </row>
        <row r="12454">
          <cell r="B12454" t="str">
            <v>SHT0000542</v>
          </cell>
          <cell r="C12454" t="str">
            <v>02.12.31.055</v>
          </cell>
        </row>
        <row r="12455">
          <cell r="B12455" t="str">
            <v>SHT0000544</v>
          </cell>
          <cell r="C12455" t="str">
            <v>02.12.31.056</v>
          </cell>
        </row>
        <row r="12456">
          <cell r="B12456" t="str">
            <v>SHT0000556</v>
          </cell>
          <cell r="C12456" t="str">
            <v>02.12.31.024</v>
          </cell>
        </row>
        <row r="12457">
          <cell r="B12457" t="str">
            <v>SHT0000558</v>
          </cell>
          <cell r="C12457" t="str">
            <v>02.12.04.176</v>
          </cell>
        </row>
        <row r="12458">
          <cell r="B12458" t="str">
            <v>SHT0000560</v>
          </cell>
          <cell r="C12458" t="str">
            <v>02.12.02.187</v>
          </cell>
        </row>
        <row r="12459">
          <cell r="B12459" t="str">
            <v>SHT0000564</v>
          </cell>
          <cell r="C12459" t="str">
            <v>02.12.31.025</v>
          </cell>
        </row>
        <row r="12460">
          <cell r="B12460" t="str">
            <v>SHT0000566</v>
          </cell>
          <cell r="C12460" t="str">
            <v>02.12.31.026</v>
          </cell>
        </row>
        <row r="12461">
          <cell r="B12461" t="str">
            <v>SHT0000568</v>
          </cell>
          <cell r="C12461" t="str">
            <v>02.12.30.045</v>
          </cell>
        </row>
        <row r="12462">
          <cell r="B12462" t="str">
            <v>SHT0000570</v>
          </cell>
          <cell r="C12462" t="str">
            <v>02.12.30.039</v>
          </cell>
        </row>
        <row r="12463">
          <cell r="B12463" t="str">
            <v>SHT0000571</v>
          </cell>
          <cell r="C12463" t="str">
            <v>02.12.31.068</v>
          </cell>
        </row>
        <row r="12464">
          <cell r="B12464" t="str">
            <v>SHT0000574</v>
          </cell>
          <cell r="C12464" t="str">
            <v>02.12.31.027</v>
          </cell>
        </row>
        <row r="12465">
          <cell r="B12465" t="str">
            <v>SHT0000576</v>
          </cell>
          <cell r="C12465" t="str">
            <v>02.12.31.028</v>
          </cell>
        </row>
        <row r="12466">
          <cell r="B12466" t="str">
            <v>SHT0000577</v>
          </cell>
          <cell r="C12466" t="str">
            <v>02.12.31.029</v>
          </cell>
        </row>
        <row r="12467">
          <cell r="B12467" t="str">
            <v>SHT0000580</v>
          </cell>
          <cell r="C12467" t="str">
            <v>02.12.30.040</v>
          </cell>
        </row>
        <row r="12468">
          <cell r="B12468" t="str">
            <v>SHT0000582</v>
          </cell>
          <cell r="C12468" t="str">
            <v>02.12.31.017</v>
          </cell>
        </row>
        <row r="12469">
          <cell r="B12469" t="str">
            <v>SHT0000583</v>
          </cell>
          <cell r="C12469" t="str">
            <v>02.12.31.069</v>
          </cell>
        </row>
        <row r="12470">
          <cell r="B12470" t="str">
            <v>SHT0000590</v>
          </cell>
          <cell r="C12470" t="str">
            <v>02.12.31.070</v>
          </cell>
        </row>
        <row r="12471">
          <cell r="B12471" t="str">
            <v>SHT0000591</v>
          </cell>
          <cell r="C12471" t="str">
            <v>02.12.31.030</v>
          </cell>
        </row>
        <row r="12472">
          <cell r="B12472" t="str">
            <v>SHT0000594</v>
          </cell>
          <cell r="C12472" t="str">
            <v>02.12.31.031</v>
          </cell>
        </row>
        <row r="12473">
          <cell r="B12473" t="str">
            <v>SHT0000595</v>
          </cell>
          <cell r="C12473" t="str">
            <v>02.12.30.006</v>
          </cell>
        </row>
        <row r="12474">
          <cell r="B12474" t="str">
            <v>SHT0000597</v>
          </cell>
          <cell r="C12474" t="str">
            <v>02.12.30.007</v>
          </cell>
        </row>
        <row r="12475">
          <cell r="B12475" t="str">
            <v>SHT0000598</v>
          </cell>
          <cell r="C12475" t="str">
            <v>02.12.31.032</v>
          </cell>
        </row>
        <row r="12476">
          <cell r="B12476" t="str">
            <v>SHT0000599</v>
          </cell>
          <cell r="C12476" t="str">
            <v>02.12.30.008</v>
          </cell>
        </row>
        <row r="12477">
          <cell r="B12477" t="str">
            <v>SHT0000600</v>
          </cell>
          <cell r="C12477" t="str">
            <v>02.12.30.009</v>
          </cell>
        </row>
        <row r="12478">
          <cell r="B12478" t="str">
            <v>SHT0000602</v>
          </cell>
          <cell r="C12478" t="str">
            <v>02.12.30.010</v>
          </cell>
        </row>
        <row r="12479">
          <cell r="B12479" t="str">
            <v>SHT0000603</v>
          </cell>
          <cell r="C12479" t="str">
            <v>02.12.30.011</v>
          </cell>
        </row>
        <row r="12480">
          <cell r="B12480" t="str">
            <v>SHT0000604</v>
          </cell>
          <cell r="C12480" t="str">
            <v>02.12.30.012</v>
          </cell>
        </row>
        <row r="12481">
          <cell r="B12481" t="str">
            <v>SHT0000606</v>
          </cell>
          <cell r="C12481" t="str">
            <v>02.12.30.013</v>
          </cell>
        </row>
        <row r="12482">
          <cell r="B12482" t="str">
            <v>SHT0000608</v>
          </cell>
          <cell r="C12482" t="str">
            <v>02.12.30.014</v>
          </cell>
        </row>
        <row r="12483">
          <cell r="B12483" t="str">
            <v>SHT0000610</v>
          </cell>
          <cell r="C12483" t="str">
            <v>02.12.30.015</v>
          </cell>
        </row>
        <row r="12484">
          <cell r="B12484" t="str">
            <v>SHT0000617</v>
          </cell>
          <cell r="C12484" t="str">
            <v>02.12.30.016</v>
          </cell>
        </row>
        <row r="12485">
          <cell r="B12485" t="str">
            <v>SHT0000618</v>
          </cell>
          <cell r="C12485" t="str">
            <v>02.12.31.033</v>
          </cell>
        </row>
        <row r="12486">
          <cell r="B12486" t="str">
            <v>SHT0000619</v>
          </cell>
          <cell r="C12486" t="str">
            <v>02.12.30.017</v>
          </cell>
        </row>
        <row r="12487">
          <cell r="B12487" t="str">
            <v>SHT0000620</v>
          </cell>
          <cell r="C12487" t="str">
            <v>02.12.30.018</v>
          </cell>
        </row>
        <row r="12488">
          <cell r="B12488" t="str">
            <v>SHT0000621</v>
          </cell>
          <cell r="C12488" t="str">
            <v>02.12.30.019</v>
          </cell>
        </row>
        <row r="12489">
          <cell r="B12489" t="str">
            <v>SHT0000624</v>
          </cell>
          <cell r="C12489" t="str">
            <v>02.12.31.018</v>
          </cell>
        </row>
        <row r="12490">
          <cell r="B12490" t="str">
            <v>SHT0000627</v>
          </cell>
          <cell r="C12490" t="str">
            <v>02.12.04.177</v>
          </cell>
        </row>
        <row r="12491">
          <cell r="B12491" t="str">
            <v>SHT0000634</v>
          </cell>
          <cell r="C12491" t="str">
            <v>02.12.31.034</v>
          </cell>
        </row>
        <row r="12492">
          <cell r="B12492" t="str">
            <v>SHT0000637</v>
          </cell>
          <cell r="C12492" t="str">
            <v>02.12.02.160</v>
          </cell>
        </row>
        <row r="12493">
          <cell r="B12493" t="str">
            <v>SHT0000640</v>
          </cell>
          <cell r="C12493" t="str">
            <v>02.12.31.035</v>
          </cell>
        </row>
        <row r="12494">
          <cell r="B12494" t="str">
            <v>SHT0000641</v>
          </cell>
          <cell r="C12494" t="str">
            <v>02.12.31.071</v>
          </cell>
        </row>
        <row r="12495">
          <cell r="B12495" t="str">
            <v>SHT0000643</v>
          </cell>
          <cell r="C12495" t="str">
            <v>02.12.31.036</v>
          </cell>
        </row>
        <row r="12496">
          <cell r="B12496" t="str">
            <v>SHT0000647</v>
          </cell>
          <cell r="C12496" t="str">
            <v>02.12.30.041</v>
          </cell>
        </row>
        <row r="12497">
          <cell r="B12497" t="str">
            <v>SHT0000650</v>
          </cell>
          <cell r="C12497" t="str">
            <v>02.12.31.037</v>
          </cell>
        </row>
        <row r="12498">
          <cell r="B12498" t="str">
            <v>SHT0000651</v>
          </cell>
          <cell r="C12498" t="str">
            <v>02.12.31.038</v>
          </cell>
        </row>
        <row r="12499">
          <cell r="B12499" t="str">
            <v>SHT0000652</v>
          </cell>
          <cell r="C12499" t="str">
            <v>02.12.31.039</v>
          </cell>
        </row>
        <row r="12500">
          <cell r="B12500" t="str">
            <v>SHT0000655</v>
          </cell>
          <cell r="C12500" t="str">
            <v>02.12.31.040</v>
          </cell>
        </row>
        <row r="12501">
          <cell r="B12501" t="str">
            <v>SHT0000656</v>
          </cell>
          <cell r="C12501" t="str">
            <v>02.12.31.041</v>
          </cell>
        </row>
        <row r="12502">
          <cell r="B12502" t="str">
            <v>SHT0000659</v>
          </cell>
          <cell r="C12502" t="str">
            <v>02.12.31.042</v>
          </cell>
        </row>
        <row r="12503">
          <cell r="B12503" t="str">
            <v>SHT0000662</v>
          </cell>
          <cell r="C12503" t="str">
            <v>02.12.30.020</v>
          </cell>
        </row>
        <row r="12504">
          <cell r="B12504" t="str">
            <v>SHT0000668</v>
          </cell>
          <cell r="C12504" t="str">
            <v>02.12.31.043</v>
          </cell>
        </row>
        <row r="12505">
          <cell r="B12505" t="str">
            <v>SHT0000669</v>
          </cell>
          <cell r="C12505" t="str">
            <v>02.12.30.027</v>
          </cell>
        </row>
        <row r="12506">
          <cell r="B12506" t="str">
            <v>SHT0000670</v>
          </cell>
          <cell r="C12506" t="str">
            <v>02.12.30.021</v>
          </cell>
        </row>
        <row r="12507">
          <cell r="B12507" t="str">
            <v>SHT0000674</v>
          </cell>
          <cell r="C12507" t="str">
            <v>02.12.31.044</v>
          </cell>
        </row>
        <row r="12508">
          <cell r="B12508" t="str">
            <v>SHT0000675</v>
          </cell>
          <cell r="C12508" t="str">
            <v>02.12.31.045</v>
          </cell>
        </row>
        <row r="12509">
          <cell r="B12509" t="str">
            <v>SHT0000676</v>
          </cell>
          <cell r="C12509" t="str">
            <v>02.12.31.046</v>
          </cell>
        </row>
        <row r="12510">
          <cell r="B12510" t="str">
            <v>SHT0000681</v>
          </cell>
          <cell r="C12510" t="str">
            <v>01.05.24.009</v>
          </cell>
        </row>
        <row r="12511">
          <cell r="B12511" t="str">
            <v>SHT0000686</v>
          </cell>
          <cell r="C12511" t="str">
            <v>02.12.31.079</v>
          </cell>
        </row>
        <row r="12512">
          <cell r="B12512" t="str">
            <v>SHT0000689</v>
          </cell>
          <cell r="C12512" t="str">
            <v>02.12.31.019</v>
          </cell>
        </row>
        <row r="12513">
          <cell r="B12513" t="str">
            <v>SHT0000690</v>
          </cell>
          <cell r="C12513" t="str">
            <v>02.12.31.077</v>
          </cell>
        </row>
        <row r="12514">
          <cell r="B12514" t="str">
            <v>SHT0000692</v>
          </cell>
          <cell r="C12514" t="str">
            <v>02.12.04.178</v>
          </cell>
        </row>
        <row r="12515">
          <cell r="B12515" t="str">
            <v>SHT0000701</v>
          </cell>
          <cell r="C12515" t="str">
            <v>02.12.31.020</v>
          </cell>
        </row>
        <row r="12516">
          <cell r="B12516" t="str">
            <v>SHT0000706</v>
          </cell>
          <cell r="C12516" t="str">
            <v>01.05.24.010</v>
          </cell>
        </row>
        <row r="12517">
          <cell r="B12517" t="str">
            <v>SHT0000729</v>
          </cell>
          <cell r="C12517" t="str">
            <v>02.12.31.072</v>
          </cell>
        </row>
        <row r="12518">
          <cell r="B12518" t="str">
            <v>SHT0000730</v>
          </cell>
          <cell r="C12518" t="str">
            <v>02.12.31.021</v>
          </cell>
        </row>
        <row r="12519">
          <cell r="B12519" t="str">
            <v>SHT0000737</v>
          </cell>
          <cell r="C12519" t="str">
            <v>02.12.32.001</v>
          </cell>
        </row>
        <row r="12520">
          <cell r="B12520" t="str">
            <v>SHT0000738</v>
          </cell>
          <cell r="C12520" t="str">
            <v>02.12.32.002</v>
          </cell>
        </row>
        <row r="12521">
          <cell r="B12521" t="str">
            <v>SHT0000739</v>
          </cell>
          <cell r="C12521" t="str">
            <v>02.12.32.003</v>
          </cell>
        </row>
        <row r="12522">
          <cell r="B12522" t="str">
            <v>SHT0000748</v>
          </cell>
          <cell r="C12522" t="str">
            <v>01.02.08.054</v>
          </cell>
        </row>
        <row r="12523">
          <cell r="B12523" t="str">
            <v>SHT0000751</v>
          </cell>
          <cell r="C12523" t="str">
            <v>02.12.07.540</v>
          </cell>
        </row>
        <row r="12524">
          <cell r="B12524" t="str">
            <v>SHT0000770</v>
          </cell>
          <cell r="C12524" t="str">
            <v>02.12.31.073</v>
          </cell>
        </row>
        <row r="12525">
          <cell r="B12525" t="str">
            <v>SHT0000771</v>
          </cell>
          <cell r="C12525" t="str">
            <v>02.12.31.080</v>
          </cell>
        </row>
        <row r="12526">
          <cell r="B12526" t="str">
            <v>SHT0000772</v>
          </cell>
          <cell r="C12526" t="str">
            <v>02.12.31.081</v>
          </cell>
        </row>
        <row r="12527">
          <cell r="B12527" t="str">
            <v>SHT0000774</v>
          </cell>
          <cell r="C12527" t="str">
            <v>02.12.31.082</v>
          </cell>
        </row>
        <row r="12528">
          <cell r="B12528" t="str">
            <v>SHT0000775</v>
          </cell>
          <cell r="C12528" t="str">
            <v>02.12.31.083</v>
          </cell>
        </row>
        <row r="12529">
          <cell r="B12529" t="str">
            <v>SHT0000776</v>
          </cell>
          <cell r="C12529" t="str">
            <v>02.12.31.084</v>
          </cell>
        </row>
        <row r="12530">
          <cell r="B12530" t="str">
            <v>SHT0000777</v>
          </cell>
          <cell r="C12530" t="str">
            <v>02.12.31.085</v>
          </cell>
        </row>
        <row r="12531">
          <cell r="B12531" t="str">
            <v>SHT0000778</v>
          </cell>
          <cell r="C12531" t="str">
            <v>02.12.31.086</v>
          </cell>
        </row>
        <row r="12532">
          <cell r="B12532" t="str">
            <v>SHT0000779</v>
          </cell>
          <cell r="C12532" t="str">
            <v>02.12.31.087</v>
          </cell>
        </row>
        <row r="12533">
          <cell r="B12533" t="str">
            <v>SHT0000780</v>
          </cell>
          <cell r="C12533" t="str">
            <v>02.12.31.088</v>
          </cell>
        </row>
        <row r="12534">
          <cell r="B12534" t="str">
            <v>SHT0000781</v>
          </cell>
          <cell r="C12534" t="str">
            <v>02.12.31.089</v>
          </cell>
        </row>
        <row r="12535">
          <cell r="B12535" t="str">
            <v>SHT0000782</v>
          </cell>
          <cell r="C12535" t="str">
            <v>02.12.31.090</v>
          </cell>
        </row>
        <row r="12536">
          <cell r="B12536" t="str">
            <v>SHT0000783</v>
          </cell>
          <cell r="C12536" t="str">
            <v>02.12.31.091</v>
          </cell>
        </row>
        <row r="12537">
          <cell r="B12537" t="str">
            <v>SHT0000784</v>
          </cell>
          <cell r="C12537" t="str">
            <v>02.12.31.092</v>
          </cell>
        </row>
        <row r="12538">
          <cell r="B12538" t="str">
            <v>SHT0000814</v>
          </cell>
          <cell r="C12538" t="str">
            <v>02.12.31.093</v>
          </cell>
        </row>
        <row r="12539">
          <cell r="B12539" t="str">
            <v>SHT0000820</v>
          </cell>
          <cell r="C12539" t="str">
            <v>02.01.10.762</v>
          </cell>
        </row>
        <row r="12540">
          <cell r="B12540" t="str">
            <v>SHT0000821</v>
          </cell>
          <cell r="C12540" t="str">
            <v>02.12.31.094</v>
          </cell>
        </row>
        <row r="12541">
          <cell r="B12541" t="str">
            <v>SHT0000824</v>
          </cell>
          <cell r="C12541" t="str">
            <v>02.12.31.095</v>
          </cell>
        </row>
        <row r="12542">
          <cell r="B12542" t="str">
            <v>SHT0000829</v>
          </cell>
          <cell r="C12542" t="str">
            <v>02.01.10.763</v>
          </cell>
        </row>
        <row r="12543">
          <cell r="B12543" t="str">
            <v>SHT0001641</v>
          </cell>
          <cell r="C12543" t="str">
            <v>02.12.31.022</v>
          </cell>
        </row>
        <row r="12544">
          <cell r="B12544" t="str">
            <v>SHT0001667</v>
          </cell>
          <cell r="C12544" t="str">
            <v>02.12.31.049</v>
          </cell>
        </row>
        <row r="12545">
          <cell r="B12545" t="str">
            <v>SHT0001677</v>
          </cell>
          <cell r="C12545" t="str">
            <v>02.12.31.096</v>
          </cell>
        </row>
        <row r="12546">
          <cell r="B12546" t="str">
            <v>SHT0001678</v>
          </cell>
          <cell r="C12546" t="str">
            <v>02.12.31.097</v>
          </cell>
        </row>
        <row r="12547">
          <cell r="B12547" t="str">
            <v>SHT0001754</v>
          </cell>
          <cell r="C12547" t="str">
            <v>02.12.30.043</v>
          </cell>
        </row>
        <row r="12548">
          <cell r="B12548" t="str">
            <v>SHT0001808</v>
          </cell>
          <cell r="C12548" t="str">
            <v>02.12.30.042</v>
          </cell>
        </row>
        <row r="12549">
          <cell r="C12549" t="str">
            <v>02.01.10.764</v>
          </cell>
        </row>
        <row r="12550">
          <cell r="B12550" t="str">
            <v>SHT0002053</v>
          </cell>
          <cell r="C12550" t="str">
            <v>01.02.08.051</v>
          </cell>
        </row>
        <row r="12551">
          <cell r="B12551" t="str">
            <v>SHT0002097</v>
          </cell>
          <cell r="C12551" t="str">
            <v>02.12.31.098</v>
          </cell>
        </row>
        <row r="12552">
          <cell r="B12552" t="str">
            <v>SHT0002098</v>
          </cell>
          <cell r="C12552" t="str">
            <v>02.12.32.004</v>
          </cell>
        </row>
        <row r="12553">
          <cell r="B12553" t="str">
            <v>SHT0002099</v>
          </cell>
          <cell r="C12553" t="str">
            <v>02.12.30.044</v>
          </cell>
        </row>
        <row r="12554">
          <cell r="B12554" t="str">
            <v>SHT0002278</v>
          </cell>
          <cell r="C12554" t="str">
            <v>02.12.31.099</v>
          </cell>
        </row>
        <row r="12555">
          <cell r="B12555" t="str">
            <v>SHT0002279</v>
          </cell>
          <cell r="C12555" t="str">
            <v>02.12.31.100</v>
          </cell>
        </row>
        <row r="12556">
          <cell r="B12556" t="str">
            <v>SHT0002280</v>
          </cell>
          <cell r="C12556" t="str">
            <v>02.12.31.101</v>
          </cell>
        </row>
        <row r="12557">
          <cell r="B12557" t="str">
            <v>SHT0002281</v>
          </cell>
          <cell r="C12557" t="str">
            <v>02.12.31.102</v>
          </cell>
        </row>
        <row r="12558">
          <cell r="B12558" t="str">
            <v>SHT0002283</v>
          </cell>
          <cell r="C12558" t="str">
            <v>02.12.07.539</v>
          </cell>
        </row>
        <row r="12559">
          <cell r="B12559" t="str">
            <v>SHT0002284</v>
          </cell>
          <cell r="C12559" t="str">
            <v>02.12.28.045</v>
          </cell>
        </row>
        <row r="12560">
          <cell r="B12560" t="str">
            <v>SHT0002316</v>
          </cell>
          <cell r="C12560" t="str">
            <v>02.12.31.103</v>
          </cell>
        </row>
        <row r="12561">
          <cell r="B12561" t="str">
            <v>SHT0002405</v>
          </cell>
          <cell r="C12561" t="str">
            <v>01.04.22.147</v>
          </cell>
        </row>
        <row r="12562">
          <cell r="B12562" t="str">
            <v>SHT0002406</v>
          </cell>
          <cell r="C12562" t="str">
            <v>01.04.22.148</v>
          </cell>
        </row>
        <row r="12563">
          <cell r="B12563" t="str">
            <v>SHT0002407</v>
          </cell>
          <cell r="C12563" t="str">
            <v>01.04.22.149</v>
          </cell>
        </row>
        <row r="12564">
          <cell r="B12564" t="str">
            <v>SHT0002408</v>
          </cell>
          <cell r="C12564" t="str">
            <v>01.04.22.150</v>
          </cell>
        </row>
        <row r="12565">
          <cell r="B12565" t="str">
            <v>SHT0002438</v>
          </cell>
          <cell r="C12565" t="str">
            <v>01.02.08.050</v>
          </cell>
        </row>
        <row r="12566">
          <cell r="B12566" t="str">
            <v>SHT0010016</v>
          </cell>
          <cell r="C12566" t="str">
            <v>02.12.31.074</v>
          </cell>
        </row>
        <row r="12567">
          <cell r="B12567" t="str">
            <v>SHT0010374</v>
          </cell>
          <cell r="C12567" t="str">
            <v>01.02.08.052</v>
          </cell>
        </row>
        <row r="12568">
          <cell r="B12568" t="str">
            <v>SHT0010375</v>
          </cell>
          <cell r="C12568" t="str">
            <v>01.02.08.053</v>
          </cell>
        </row>
        <row r="12569">
          <cell r="B12569" t="str">
            <v>SHT0010512</v>
          </cell>
          <cell r="C12569" t="str">
            <v>02.12.31.104</v>
          </cell>
        </row>
        <row r="12570">
          <cell r="B12570" t="str">
            <v>SHT0010520</v>
          </cell>
          <cell r="C12570" t="str">
            <v>02.12.02.188</v>
          </cell>
        </row>
        <row r="12571">
          <cell r="B12571" t="str">
            <v>SHT0010941</v>
          </cell>
          <cell r="C12571" t="str">
            <v>02.12.31.105</v>
          </cell>
        </row>
        <row r="12572">
          <cell r="B12572" t="str">
            <v>SHT0010967</v>
          </cell>
          <cell r="C12572" t="str">
            <v>02.12.02.189</v>
          </cell>
        </row>
        <row r="12573">
          <cell r="C12573" t="str">
            <v>02.12.31.112</v>
          </cell>
        </row>
        <row r="12574">
          <cell r="C12574" t="str">
            <v>02.12.31.113</v>
          </cell>
        </row>
        <row r="12575">
          <cell r="B12575" t="str">
            <v>SHT0011046</v>
          </cell>
          <cell r="C12575" t="str">
            <v>02.12.31.106</v>
          </cell>
        </row>
        <row r="12576">
          <cell r="B12576" t="str">
            <v>SHT0011192</v>
          </cell>
          <cell r="C12576" t="str">
            <v>01.04.22.039</v>
          </cell>
        </row>
        <row r="12577">
          <cell r="B12577" t="str">
            <v>SHT0011204</v>
          </cell>
          <cell r="C12577" t="str">
            <v>01.04.22.040</v>
          </cell>
        </row>
        <row r="12578">
          <cell r="B12578" t="str">
            <v>SHT0011743</v>
          </cell>
          <cell r="C12578" t="str">
            <v>01.04.22.041</v>
          </cell>
        </row>
        <row r="12579">
          <cell r="B12579" t="str">
            <v>SHT0011744</v>
          </cell>
          <cell r="C12579" t="str">
            <v>01.04.22.042</v>
          </cell>
        </row>
        <row r="12580">
          <cell r="B12580" t="str">
            <v>SHT0011982</v>
          </cell>
          <cell r="C12580" t="str">
            <v>02.12.31.107</v>
          </cell>
        </row>
        <row r="12581">
          <cell r="B12581" t="str">
            <v>SHT0012133</v>
          </cell>
          <cell r="C12581" t="str">
            <v>02.12.31.108</v>
          </cell>
        </row>
        <row r="12582">
          <cell r="B12582" t="str">
            <v>SHT0012134</v>
          </cell>
          <cell r="C12582" t="str">
            <v>02.01.10.765</v>
          </cell>
        </row>
        <row r="12583">
          <cell r="B12583" t="str">
            <v>SLT0000832</v>
          </cell>
          <cell r="C12583" t="str">
            <v>02.12.23.008</v>
          </cell>
        </row>
        <row r="12584">
          <cell r="B12584" t="str">
            <v>SLT0000835</v>
          </cell>
          <cell r="C12584" t="str">
            <v>02.12.23.009</v>
          </cell>
        </row>
        <row r="12585">
          <cell r="B12585" t="str">
            <v>TAT0000017</v>
          </cell>
          <cell r="C12585" t="str">
            <v>02.12.02.161</v>
          </cell>
        </row>
        <row r="12586">
          <cell r="B12586" t="str">
            <v>TAT0000076</v>
          </cell>
          <cell r="C12586" t="str">
            <v>02.12.04.179</v>
          </cell>
        </row>
        <row r="12587">
          <cell r="B12587" t="str">
            <v>TAT0000077</v>
          </cell>
          <cell r="C12587" t="str">
            <v>02.12.04.180</v>
          </cell>
        </row>
        <row r="12588">
          <cell r="B12588" t="str">
            <v>TAT0000078</v>
          </cell>
          <cell r="C12588" t="str">
            <v>02.12.29.062</v>
          </cell>
        </row>
        <row r="12589">
          <cell r="B12589" t="str">
            <v>SHT0000765</v>
          </cell>
          <cell r="C12589" t="str">
            <v>02.12.30.046</v>
          </cell>
        </row>
        <row r="12590">
          <cell r="B12590" t="str">
            <v>SHT0000766</v>
          </cell>
          <cell r="C12590" t="str">
            <v>02.12.30.047</v>
          </cell>
        </row>
        <row r="12591">
          <cell r="B12591" t="str">
            <v>SHT0000769</v>
          </cell>
          <cell r="C12591" t="str">
            <v>02.12.30.048</v>
          </cell>
        </row>
        <row r="12592">
          <cell r="B12592" t="str">
            <v>SHT0000898</v>
          </cell>
          <cell r="C12592" t="str">
            <v>01.04.02.047</v>
          </cell>
        </row>
        <row r="12593">
          <cell r="B12593" t="str">
            <v>SHT0000897</v>
          </cell>
          <cell r="C12593" t="str">
            <v>01.04.02.048</v>
          </cell>
        </row>
        <row r="12594">
          <cell r="B12594" t="str">
            <v>SHT0000612</v>
          </cell>
          <cell r="C12594" t="str">
            <v>02.12.30.049</v>
          </cell>
        </row>
        <row r="12595">
          <cell r="B12595" t="str">
            <v>SHT0000456</v>
          </cell>
          <cell r="C12595" t="str">
            <v>02.12.31.114</v>
          </cell>
        </row>
        <row r="12596">
          <cell r="B12596" t="str">
            <v>BFA0000295</v>
          </cell>
          <cell r="C12596" t="str">
            <v>02.12.02.191</v>
          </cell>
        </row>
        <row r="12597">
          <cell r="B12597" t="str">
            <v>SHT0000562</v>
          </cell>
          <cell r="C12597" t="str">
            <v>02.12.07.542</v>
          </cell>
        </row>
        <row r="12598">
          <cell r="B12598" t="str">
            <v>BEC0000038</v>
          </cell>
          <cell r="C12598" t="str">
            <v>02.12.30.050</v>
          </cell>
        </row>
        <row r="12599">
          <cell r="B12599" t="str">
            <v>BEC0000037</v>
          </cell>
          <cell r="C12599" t="str">
            <v>02.12.30.051</v>
          </cell>
        </row>
        <row r="12600">
          <cell r="B12600" t="str">
            <v>SHT0000714</v>
          </cell>
          <cell r="C12600" t="str">
            <v>02.12.32.005</v>
          </cell>
        </row>
        <row r="12601">
          <cell r="B12601" t="str">
            <v>BPC0000034</v>
          </cell>
          <cell r="C12601" t="str">
            <v>02.12.33.001</v>
          </cell>
        </row>
        <row r="12602">
          <cell r="B12602" t="str">
            <v>SHT0000666</v>
          </cell>
          <cell r="C12602" t="str">
            <v>02.12.30.052</v>
          </cell>
        </row>
        <row r="12603">
          <cell r="B12603" t="str">
            <v>SHT0000664</v>
          </cell>
          <cell r="C12603" t="str">
            <v>02.12.30.053</v>
          </cell>
        </row>
        <row r="12604">
          <cell r="B12604" t="str">
            <v>SHT0000677</v>
          </cell>
          <cell r="C12604" t="str">
            <v>02.12.30.054</v>
          </cell>
        </row>
        <row r="12605">
          <cell r="B12605" t="str">
            <v>SHT0000754</v>
          </cell>
          <cell r="C12605" t="str">
            <v>02.12.33.002</v>
          </cell>
        </row>
        <row r="12606">
          <cell r="B12606" t="str">
            <v>SHT0000759</v>
          </cell>
          <cell r="C12606" t="str">
            <v>02.12.33.003</v>
          </cell>
        </row>
        <row r="12607">
          <cell r="B12607" t="str">
            <v>SHT0000762</v>
          </cell>
          <cell r="C12607" t="str">
            <v>02.12.33.004</v>
          </cell>
        </row>
        <row r="12608">
          <cell r="B12608" t="str">
            <v>SHT0000492</v>
          </cell>
          <cell r="C12608" t="str">
            <v>02.12.07.541</v>
          </cell>
        </row>
        <row r="12609">
          <cell r="B12609" t="str">
            <v>BFA0000008</v>
          </cell>
          <cell r="C12609" t="str">
            <v>02.12.02.195</v>
          </cell>
        </row>
        <row r="12610">
          <cell r="B12610" t="str">
            <v>SHT0000665</v>
          </cell>
          <cell r="C12610" t="str">
            <v>02.12.30.055</v>
          </cell>
        </row>
        <row r="12611">
          <cell r="B12611" t="str">
            <v>SHT0001670</v>
          </cell>
          <cell r="C12611" t="str">
            <v>02.12.31.115</v>
          </cell>
        </row>
        <row r="12612">
          <cell r="B12612" t="str">
            <v>SHT0000768</v>
          </cell>
          <cell r="C12612" t="str">
            <v>02.12.30.056</v>
          </cell>
        </row>
        <row r="12613">
          <cell r="B12613" t="str">
            <v>TFT0000069</v>
          </cell>
          <cell r="C12613" t="str">
            <v>02.12.19.056</v>
          </cell>
        </row>
        <row r="12614">
          <cell r="C12614" t="str">
            <v>02.12.07.543</v>
          </cell>
        </row>
        <row r="12615">
          <cell r="C12615" t="str">
            <v>02.12.07.544</v>
          </cell>
        </row>
        <row r="12616">
          <cell r="B12616" t="str">
            <v>SHT0000683</v>
          </cell>
          <cell r="C12616" t="str">
            <v>02.12.30.060</v>
          </cell>
        </row>
        <row r="12617">
          <cell r="B12617" t="str">
            <v>SHT0000615</v>
          </cell>
          <cell r="C12617" t="str">
            <v>02.12.30.061</v>
          </cell>
        </row>
        <row r="12618">
          <cell r="C12618" t="str">
            <v>01.02.08.044A</v>
          </cell>
        </row>
        <row r="12619">
          <cell r="C12619" t="str">
            <v>01.02.08.045A</v>
          </cell>
        </row>
        <row r="12620">
          <cell r="B12620" t="str">
            <v>SHT0012176</v>
          </cell>
          <cell r="C12620" t="str">
            <v>02.03.11.117</v>
          </cell>
        </row>
        <row r="12621">
          <cell r="B12621" t="str">
            <v>SHT0001816</v>
          </cell>
          <cell r="C12621" t="str">
            <v>01.04.02.049</v>
          </cell>
        </row>
        <row r="12622">
          <cell r="B12622" t="str">
            <v>SCS0004190</v>
          </cell>
          <cell r="C12622" t="str">
            <v>02.01.10.370</v>
          </cell>
        </row>
        <row r="12623">
          <cell r="B12623" t="str">
            <v>SHT0002380</v>
          </cell>
          <cell r="C12623" t="str">
            <v>02.12.31.116</v>
          </cell>
        </row>
        <row r="12624">
          <cell r="B12624" t="str">
            <v>SCS0010577</v>
          </cell>
          <cell r="C12624" t="str">
            <v>01.02.33.001</v>
          </cell>
        </row>
        <row r="12625">
          <cell r="B12625" t="str">
            <v>SCS0010580</v>
          </cell>
          <cell r="C12625" t="str">
            <v>01.02.33.003</v>
          </cell>
        </row>
        <row r="12626">
          <cell r="B12626" t="str">
            <v>SCS0010659</v>
          </cell>
          <cell r="C12626" t="str">
            <v>01.02.33.006</v>
          </cell>
        </row>
        <row r="12627">
          <cell r="B12627" t="str">
            <v>SCS0010660</v>
          </cell>
          <cell r="C12627" t="str">
            <v>01.02.33.008</v>
          </cell>
        </row>
        <row r="12628">
          <cell r="B12628" t="str">
            <v>SHT0011583</v>
          </cell>
          <cell r="C12628" t="str">
            <v>01.02.22.013</v>
          </cell>
        </row>
        <row r="12629">
          <cell r="B12629" t="str">
            <v>SHT0011054</v>
          </cell>
          <cell r="C12629" t="str">
            <v>02.03.27.097A</v>
          </cell>
        </row>
        <row r="12630">
          <cell r="B12630" t="str">
            <v>2017年后未出入过库</v>
          </cell>
          <cell r="C12630" t="str">
            <v>01.04.15.018</v>
          </cell>
        </row>
        <row r="12631">
          <cell r="B12631" t="str">
            <v>2017年后未出入过库</v>
          </cell>
          <cell r="C12631" t="str">
            <v>01.04.15.019</v>
          </cell>
        </row>
        <row r="12632">
          <cell r="B12632" t="str">
            <v>2017年后未出入过库</v>
          </cell>
          <cell r="C12632" t="str">
            <v>01.04.15.025</v>
          </cell>
        </row>
        <row r="12633">
          <cell r="B12633" t="str">
            <v>2017年后未出入过库</v>
          </cell>
          <cell r="C12633" t="str">
            <v>01.04.15.026</v>
          </cell>
        </row>
        <row r="12634">
          <cell r="B12634" t="str">
            <v>2014年后未出入过库</v>
          </cell>
          <cell r="C12634" t="str">
            <v>02.01.02.069</v>
          </cell>
        </row>
        <row r="12635">
          <cell r="B12635" t="str">
            <v>2017年后未出入过库</v>
          </cell>
          <cell r="C12635" t="str">
            <v>02.01.02.106</v>
          </cell>
        </row>
        <row r="12636">
          <cell r="B12636" t="str">
            <v>2018年后未出入过库</v>
          </cell>
          <cell r="C12636" t="str">
            <v>02.01.02.292</v>
          </cell>
        </row>
        <row r="12637">
          <cell r="B12637" t="str">
            <v>2018年后未出入过库</v>
          </cell>
          <cell r="C12637" t="str">
            <v>02.01.02.293</v>
          </cell>
        </row>
        <row r="12638">
          <cell r="B12638" t="str">
            <v>2018年后未出入过库</v>
          </cell>
          <cell r="C12638" t="str">
            <v>02.01.02.294</v>
          </cell>
        </row>
        <row r="12639">
          <cell r="B12639" t="str">
            <v>量小</v>
          </cell>
          <cell r="C12639" t="str">
            <v>02.01.02.351</v>
          </cell>
        </row>
        <row r="12640">
          <cell r="B12640" t="str">
            <v>2015年后未出入过库</v>
          </cell>
          <cell r="C12640" t="str">
            <v>02.01.03.073</v>
          </cell>
        </row>
        <row r="12641">
          <cell r="B12641" t="str">
            <v>2015年后未出入过库</v>
          </cell>
          <cell r="C12641" t="str">
            <v>02.01.03.092</v>
          </cell>
        </row>
        <row r="12642">
          <cell r="B12642" t="str">
            <v>2015年后未出入过库</v>
          </cell>
          <cell r="C12642" t="str">
            <v>02.01.03.093</v>
          </cell>
        </row>
        <row r="12643">
          <cell r="B12643" t="str">
            <v>SCS0011681</v>
          </cell>
          <cell r="C12643" t="str">
            <v>02.03.58.001</v>
          </cell>
        </row>
        <row r="12644">
          <cell r="B12644" t="str">
            <v>SCS0010584</v>
          </cell>
          <cell r="C12644" t="str">
            <v>02.03.58.002</v>
          </cell>
        </row>
        <row r="12645">
          <cell r="B12645" t="str">
            <v>SCS0010765</v>
          </cell>
          <cell r="C12645" t="str">
            <v>02.03.58.003</v>
          </cell>
        </row>
        <row r="12646">
          <cell r="B12646" t="str">
            <v>SCS0010585</v>
          </cell>
          <cell r="C12646" t="str">
            <v>02.03.58.005</v>
          </cell>
        </row>
        <row r="12647">
          <cell r="B12647" t="str">
            <v>SCS0010764</v>
          </cell>
          <cell r="C12647" t="str">
            <v>02.03.58.006</v>
          </cell>
        </row>
        <row r="12648">
          <cell r="B12648" t="str">
            <v>BFA0000566</v>
          </cell>
          <cell r="C12648" t="str">
            <v>02.03.37.107</v>
          </cell>
        </row>
        <row r="12649">
          <cell r="B12649" t="str">
            <v>REM0010297</v>
          </cell>
          <cell r="C12649" t="str">
            <v>02.01.04.756</v>
          </cell>
        </row>
        <row r="12650">
          <cell r="B12650" t="str">
            <v>REM0010298</v>
          </cell>
          <cell r="C12650" t="str">
            <v>02.01.04.757</v>
          </cell>
        </row>
        <row r="12651">
          <cell r="C12651" t="str">
            <v>02.03.06.042</v>
          </cell>
        </row>
        <row r="12652">
          <cell r="B12652" t="str">
            <v>SLT0000696</v>
          </cell>
          <cell r="C12652" t="str">
            <v>01.05.16.039A</v>
          </cell>
        </row>
        <row r="12653">
          <cell r="B12653" t="str">
            <v>BPC0000033</v>
          </cell>
          <cell r="C12653" t="str">
            <v>02.12.32.007</v>
          </cell>
        </row>
        <row r="12654">
          <cell r="B12654" t="str">
            <v>SHT0012021</v>
          </cell>
          <cell r="C12654" t="str">
            <v>02.03.11.118</v>
          </cell>
        </row>
        <row r="12655">
          <cell r="B12655" t="str">
            <v>SHT0012022</v>
          </cell>
          <cell r="C12655" t="str">
            <v>02.03.11.119</v>
          </cell>
        </row>
        <row r="12656">
          <cell r="B12656" t="str">
            <v>BSP0010024</v>
          </cell>
          <cell r="C12656" t="str">
            <v>02.03.11.120</v>
          </cell>
        </row>
        <row r="12657">
          <cell r="B12657" t="str">
            <v>BCL0010006</v>
          </cell>
          <cell r="C12657" t="str">
            <v>02.03.11.121</v>
          </cell>
        </row>
        <row r="12658">
          <cell r="C12658" t="str">
            <v>02.03.37.098</v>
          </cell>
        </row>
        <row r="12659">
          <cell r="B12659" t="str">
            <v>TSY0000832</v>
          </cell>
          <cell r="C12659" t="str">
            <v>02.13.02.224</v>
          </cell>
        </row>
        <row r="12660">
          <cell r="B12660" t="str">
            <v>TFT0000072</v>
          </cell>
          <cell r="C12660" t="str">
            <v>02.12.19.057</v>
          </cell>
        </row>
        <row r="12661">
          <cell r="B12661" t="str">
            <v>SHT0001565</v>
          </cell>
          <cell r="C12661" t="str">
            <v>01.04.22.152</v>
          </cell>
        </row>
        <row r="12662">
          <cell r="B12662" t="str">
            <v>RCA0000175</v>
          </cell>
          <cell r="C12662" t="str">
            <v>01.01.03.159</v>
          </cell>
        </row>
        <row r="12663">
          <cell r="B12663" t="str">
            <v>配件已告诉田健起码</v>
          </cell>
          <cell r="C12663" t="str">
            <v>01.01.03.167</v>
          </cell>
        </row>
        <row r="12664">
          <cell r="B12664" t="str">
            <v>配件已告诉田健起码</v>
          </cell>
          <cell r="C12664" t="str">
            <v>01.01.03.168</v>
          </cell>
        </row>
        <row r="12665">
          <cell r="B12665" t="str">
            <v>REM0010335</v>
          </cell>
          <cell r="C12665" t="str">
            <v>01.01.01.509</v>
          </cell>
        </row>
        <row r="12666">
          <cell r="B12666" t="str">
            <v>REM0010337</v>
          </cell>
          <cell r="C12666" t="str">
            <v>01.01.01.510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1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2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4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5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>
      <selection activeCell="E31" sqref="E31"/>
    </sheetView>
  </sheetViews>
  <sheetFormatPr defaultColWidth="9" defaultRowHeight="13.5" x14ac:dyDescent="0.15"/>
  <sheetData/>
  <phoneticPr fontId="49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S13"/>
  <sheetViews>
    <sheetView view="pageBreakPreview" zoomScale="85" zoomScaleNormal="100" workbookViewId="0">
      <pane xSplit="3" ySplit="2" topLeftCell="D8" activePane="bottomRight" state="frozen"/>
      <selection pane="topRight"/>
      <selection pane="bottomLeft"/>
      <selection pane="bottomRight" activeCell="D13" sqref="D13"/>
    </sheetView>
  </sheetViews>
  <sheetFormatPr defaultColWidth="9" defaultRowHeight="13.5" x14ac:dyDescent="0.15"/>
  <cols>
    <col min="1" max="1" width="9" style="74"/>
    <col min="2" max="2" width="16.25" style="74" customWidth="1"/>
    <col min="3" max="3" width="19.25" style="602" customWidth="1"/>
    <col min="4" max="4" width="14.25" style="74" customWidth="1"/>
    <col min="5" max="5" width="15.5" style="74" customWidth="1"/>
    <col min="6" max="6" width="15.625" style="74" customWidth="1"/>
    <col min="7" max="7" width="22.125" style="602" customWidth="1"/>
    <col min="8" max="8" width="25.875" style="596" customWidth="1"/>
    <col min="9" max="16384" width="9" style="74"/>
  </cols>
  <sheetData>
    <row r="1" spans="1:19" ht="24" customHeight="1" x14ac:dyDescent="0.15">
      <c r="A1" s="608" t="s">
        <v>0</v>
      </c>
      <c r="B1" s="608" t="s">
        <v>1</v>
      </c>
      <c r="C1" s="608" t="s">
        <v>2</v>
      </c>
      <c r="D1" s="608" t="s">
        <v>3</v>
      </c>
      <c r="E1" s="608" t="s">
        <v>4</v>
      </c>
      <c r="F1" s="608" t="s">
        <v>5</v>
      </c>
      <c r="G1" s="608" t="s">
        <v>6</v>
      </c>
      <c r="H1" s="608" t="s">
        <v>7</v>
      </c>
      <c r="I1" s="608" t="s">
        <v>8</v>
      </c>
      <c r="J1" s="608"/>
      <c r="K1" s="608"/>
      <c r="L1" s="608"/>
      <c r="M1" s="608"/>
      <c r="N1" s="608"/>
      <c r="O1" s="608"/>
      <c r="P1" s="608"/>
      <c r="Q1" s="608"/>
      <c r="R1" s="608"/>
      <c r="S1" s="608"/>
    </row>
    <row r="2" spans="1:19" ht="24" customHeight="1" x14ac:dyDescent="0.15">
      <c r="A2" s="608"/>
      <c r="B2" s="608"/>
      <c r="C2" s="608"/>
      <c r="D2" s="608"/>
      <c r="E2" s="608"/>
      <c r="F2" s="608"/>
      <c r="G2" s="608"/>
      <c r="H2" s="608"/>
      <c r="I2" s="597" t="s">
        <v>9</v>
      </c>
      <c r="J2" s="597" t="s">
        <v>10</v>
      </c>
      <c r="K2" s="597" t="s">
        <v>11</v>
      </c>
      <c r="L2" s="597" t="s">
        <v>12</v>
      </c>
      <c r="M2" s="597" t="s">
        <v>13</v>
      </c>
      <c r="N2" s="597" t="s">
        <v>14</v>
      </c>
      <c r="O2" s="597" t="s">
        <v>15</v>
      </c>
      <c r="P2" s="597" t="s">
        <v>16</v>
      </c>
      <c r="Q2" s="597" t="s">
        <v>17</v>
      </c>
      <c r="R2" s="597" t="s">
        <v>18</v>
      </c>
      <c r="S2" s="597" t="s">
        <v>19</v>
      </c>
    </row>
    <row r="3" spans="1:19" ht="27" x14ac:dyDescent="0.15">
      <c r="A3" s="598">
        <v>1</v>
      </c>
      <c r="B3" s="609" t="s">
        <v>20</v>
      </c>
      <c r="C3" s="603" t="s">
        <v>21</v>
      </c>
      <c r="D3" s="598" t="s">
        <v>22</v>
      </c>
      <c r="E3" s="599" t="s">
        <v>23</v>
      </c>
      <c r="F3" s="599" t="s">
        <v>24</v>
      </c>
      <c r="G3" s="604" t="s">
        <v>25</v>
      </c>
      <c r="H3" s="599" t="s">
        <v>26</v>
      </c>
      <c r="I3" s="597" t="s">
        <v>27</v>
      </c>
      <c r="J3" s="597" t="s">
        <v>28</v>
      </c>
      <c r="K3" s="597" t="s">
        <v>29</v>
      </c>
      <c r="L3" s="597" t="s">
        <v>29</v>
      </c>
      <c r="M3" s="597" t="s">
        <v>30</v>
      </c>
      <c r="N3" s="597" t="s">
        <v>30</v>
      </c>
      <c r="O3" s="597" t="s">
        <v>30</v>
      </c>
      <c r="P3" s="597" t="s">
        <v>29</v>
      </c>
      <c r="Q3" s="597" t="s">
        <v>30</v>
      </c>
      <c r="R3" s="597" t="s">
        <v>30</v>
      </c>
      <c r="S3" s="597" t="s">
        <v>29</v>
      </c>
    </row>
    <row r="4" spans="1:19" ht="27" x14ac:dyDescent="0.15">
      <c r="A4" s="598">
        <v>2</v>
      </c>
      <c r="B4" s="609"/>
      <c r="C4" s="603" t="s">
        <v>31</v>
      </c>
      <c r="D4" s="598" t="s">
        <v>32</v>
      </c>
      <c r="E4" s="599" t="s">
        <v>33</v>
      </c>
      <c r="F4" s="599" t="s">
        <v>34</v>
      </c>
      <c r="G4" s="604" t="s">
        <v>35</v>
      </c>
      <c r="H4" s="599" t="s">
        <v>36</v>
      </c>
      <c r="I4" s="597" t="s">
        <v>27</v>
      </c>
      <c r="J4" s="597" t="s">
        <v>28</v>
      </c>
      <c r="K4" s="597" t="s">
        <v>29</v>
      </c>
      <c r="L4" s="597" t="s">
        <v>29</v>
      </c>
      <c r="M4" s="597" t="s">
        <v>30</v>
      </c>
      <c r="N4" s="597" t="s">
        <v>30</v>
      </c>
      <c r="O4" s="597" t="s">
        <v>30</v>
      </c>
      <c r="P4" s="597" t="s">
        <v>29</v>
      </c>
      <c r="Q4" s="597" t="s">
        <v>30</v>
      </c>
      <c r="R4" s="597" t="s">
        <v>30</v>
      </c>
      <c r="S4" s="597" t="s">
        <v>29</v>
      </c>
    </row>
    <row r="5" spans="1:19" ht="27" x14ac:dyDescent="0.15">
      <c r="A5" s="598">
        <v>3</v>
      </c>
      <c r="B5" s="609"/>
      <c r="C5" s="603" t="s">
        <v>37</v>
      </c>
      <c r="D5" s="598" t="s">
        <v>38</v>
      </c>
      <c r="E5" s="599" t="s">
        <v>33</v>
      </c>
      <c r="F5" s="599" t="s">
        <v>34</v>
      </c>
      <c r="G5" s="604" t="s">
        <v>35</v>
      </c>
      <c r="H5" s="599" t="s">
        <v>39</v>
      </c>
      <c r="I5" s="597" t="s">
        <v>27</v>
      </c>
      <c r="J5" s="597" t="s">
        <v>28</v>
      </c>
      <c r="K5" s="597" t="s">
        <v>29</v>
      </c>
      <c r="L5" s="597" t="s">
        <v>29</v>
      </c>
      <c r="M5" s="597" t="s">
        <v>30</v>
      </c>
      <c r="N5" s="597" t="s">
        <v>30</v>
      </c>
      <c r="O5" s="597" t="s">
        <v>30</v>
      </c>
      <c r="P5" s="597" t="s">
        <v>29</v>
      </c>
      <c r="Q5" s="597" t="s">
        <v>30</v>
      </c>
      <c r="R5" s="597" t="s">
        <v>29</v>
      </c>
      <c r="S5" s="597" t="s">
        <v>29</v>
      </c>
    </row>
    <row r="6" spans="1:19" ht="27" x14ac:dyDescent="0.15">
      <c r="A6" s="598">
        <v>4</v>
      </c>
      <c r="B6" s="609"/>
      <c r="C6" s="603" t="s">
        <v>40</v>
      </c>
      <c r="D6" s="598" t="s">
        <v>41</v>
      </c>
      <c r="E6" s="599" t="s">
        <v>33</v>
      </c>
      <c r="F6" s="599" t="s">
        <v>42</v>
      </c>
      <c r="G6" s="604" t="s">
        <v>43</v>
      </c>
      <c r="H6" s="599" t="s">
        <v>44</v>
      </c>
      <c r="I6" s="597" t="s">
        <v>27</v>
      </c>
      <c r="J6" s="597" t="s">
        <v>28</v>
      </c>
      <c r="K6" s="597" t="s">
        <v>29</v>
      </c>
      <c r="L6" s="597" t="s">
        <v>29</v>
      </c>
      <c r="M6" s="597" t="s">
        <v>30</v>
      </c>
      <c r="N6" s="597" t="s">
        <v>30</v>
      </c>
      <c r="O6" s="597" t="s">
        <v>30</v>
      </c>
      <c r="P6" s="597" t="s">
        <v>29</v>
      </c>
      <c r="Q6" s="597" t="s">
        <v>29</v>
      </c>
      <c r="R6" s="597" t="s">
        <v>30</v>
      </c>
      <c r="S6" s="597" t="s">
        <v>29</v>
      </c>
    </row>
    <row r="7" spans="1:19" ht="27" x14ac:dyDescent="0.15">
      <c r="A7" s="598">
        <v>5</v>
      </c>
      <c r="B7" s="609"/>
      <c r="C7" s="603" t="s">
        <v>45</v>
      </c>
      <c r="D7" s="598" t="s">
        <v>46</v>
      </c>
      <c r="E7" s="599" t="s">
        <v>33</v>
      </c>
      <c r="F7" s="599" t="s">
        <v>34</v>
      </c>
      <c r="G7" s="604" t="s">
        <v>35</v>
      </c>
      <c r="H7" s="599" t="s">
        <v>47</v>
      </c>
      <c r="I7" s="597" t="s">
        <v>27</v>
      </c>
      <c r="J7" s="597" t="s">
        <v>28</v>
      </c>
      <c r="K7" s="597" t="s">
        <v>29</v>
      </c>
      <c r="L7" s="597" t="s">
        <v>29</v>
      </c>
      <c r="M7" s="597" t="s">
        <v>30</v>
      </c>
      <c r="N7" s="597" t="s">
        <v>30</v>
      </c>
      <c r="O7" s="597" t="s">
        <v>30</v>
      </c>
      <c r="P7" s="597" t="s">
        <v>29</v>
      </c>
      <c r="Q7" s="597" t="s">
        <v>30</v>
      </c>
      <c r="R7" s="597" t="s">
        <v>30</v>
      </c>
      <c r="S7" s="597" t="s">
        <v>29</v>
      </c>
    </row>
    <row r="8" spans="1:19" ht="27" x14ac:dyDescent="0.15">
      <c r="A8" s="598">
        <v>6</v>
      </c>
      <c r="B8" s="609"/>
      <c r="C8" s="603" t="s">
        <v>48</v>
      </c>
      <c r="D8" s="598" t="s">
        <v>49</v>
      </c>
      <c r="E8" s="599" t="s">
        <v>33</v>
      </c>
      <c r="F8" s="599" t="s">
        <v>42</v>
      </c>
      <c r="G8" s="604" t="s">
        <v>43</v>
      </c>
      <c r="H8" s="599" t="s">
        <v>50</v>
      </c>
      <c r="I8" s="597" t="s">
        <v>27</v>
      </c>
      <c r="J8" s="597" t="s">
        <v>28</v>
      </c>
      <c r="K8" s="597" t="s">
        <v>29</v>
      </c>
      <c r="L8" s="597" t="s">
        <v>29</v>
      </c>
      <c r="M8" s="597" t="s">
        <v>30</v>
      </c>
      <c r="N8" s="597" t="s">
        <v>30</v>
      </c>
      <c r="O8" s="597" t="s">
        <v>30</v>
      </c>
      <c r="P8" s="597" t="s">
        <v>29</v>
      </c>
      <c r="Q8" s="597" t="s">
        <v>29</v>
      </c>
      <c r="R8" s="597" t="s">
        <v>29</v>
      </c>
      <c r="S8" s="597" t="s">
        <v>29</v>
      </c>
    </row>
    <row r="9" spans="1:19" ht="27" x14ac:dyDescent="0.15">
      <c r="A9" s="598">
        <v>7</v>
      </c>
      <c r="B9" s="609"/>
      <c r="C9" s="603" t="s">
        <v>51</v>
      </c>
      <c r="D9" s="598" t="s">
        <v>52</v>
      </c>
      <c r="E9" s="599" t="s">
        <v>53</v>
      </c>
      <c r="F9" s="599" t="s">
        <v>54</v>
      </c>
      <c r="G9" s="604" t="s">
        <v>55</v>
      </c>
      <c r="H9" s="599" t="s">
        <v>56</v>
      </c>
      <c r="I9" s="597" t="s">
        <v>27</v>
      </c>
      <c r="J9" s="597" t="s">
        <v>28</v>
      </c>
      <c r="K9" s="597" t="s">
        <v>29</v>
      </c>
      <c r="L9" s="597" t="s">
        <v>30</v>
      </c>
      <c r="M9" s="597" t="s">
        <v>30</v>
      </c>
      <c r="N9" s="597" t="s">
        <v>30</v>
      </c>
      <c r="O9" s="597" t="s">
        <v>30</v>
      </c>
      <c r="P9" s="597" t="s">
        <v>29</v>
      </c>
      <c r="Q9" s="597" t="s">
        <v>30</v>
      </c>
      <c r="R9" s="597" t="s">
        <v>30</v>
      </c>
      <c r="S9" s="597" t="s">
        <v>29</v>
      </c>
    </row>
    <row r="10" spans="1:19" ht="27" x14ac:dyDescent="0.15">
      <c r="A10" s="598">
        <v>8</v>
      </c>
      <c r="B10" s="609"/>
      <c r="C10" s="603" t="s">
        <v>57</v>
      </c>
      <c r="D10" s="598" t="s">
        <v>58</v>
      </c>
      <c r="E10" s="599" t="s">
        <v>53</v>
      </c>
      <c r="F10" s="599" t="s">
        <v>54</v>
      </c>
      <c r="G10" s="604" t="s">
        <v>55</v>
      </c>
      <c r="H10" s="599" t="s">
        <v>59</v>
      </c>
      <c r="I10" s="597" t="s">
        <v>27</v>
      </c>
      <c r="J10" s="597" t="s">
        <v>28</v>
      </c>
      <c r="K10" s="597" t="s">
        <v>29</v>
      </c>
      <c r="L10" s="597" t="s">
        <v>30</v>
      </c>
      <c r="M10" s="597" t="s">
        <v>30</v>
      </c>
      <c r="N10" s="597" t="s">
        <v>30</v>
      </c>
      <c r="O10" s="597" t="s">
        <v>30</v>
      </c>
      <c r="P10" s="597" t="s">
        <v>29</v>
      </c>
      <c r="Q10" s="597" t="s">
        <v>30</v>
      </c>
      <c r="R10" s="597" t="s">
        <v>30</v>
      </c>
      <c r="S10" s="597" t="s">
        <v>29</v>
      </c>
    </row>
    <row r="11" spans="1:19" ht="27" x14ac:dyDescent="0.15">
      <c r="A11" s="598">
        <v>9</v>
      </c>
      <c r="B11" s="609"/>
      <c r="C11" s="603" t="s">
        <v>60</v>
      </c>
      <c r="D11" s="598" t="s">
        <v>61</v>
      </c>
      <c r="E11" s="599" t="s">
        <v>53</v>
      </c>
      <c r="F11" s="599" t="s">
        <v>54</v>
      </c>
      <c r="G11" s="604" t="s">
        <v>55</v>
      </c>
      <c r="H11" s="599" t="s">
        <v>62</v>
      </c>
      <c r="I11" s="597" t="s">
        <v>27</v>
      </c>
      <c r="J11" s="597" t="s">
        <v>28</v>
      </c>
      <c r="K11" s="597" t="s">
        <v>29</v>
      </c>
      <c r="L11" s="597" t="s">
        <v>30</v>
      </c>
      <c r="M11" s="597" t="s">
        <v>30</v>
      </c>
      <c r="N11" s="597" t="s">
        <v>30</v>
      </c>
      <c r="O11" s="597" t="s">
        <v>30</v>
      </c>
      <c r="P11" s="597" t="s">
        <v>29</v>
      </c>
      <c r="Q11" s="597" t="s">
        <v>30</v>
      </c>
      <c r="R11" s="597" t="s">
        <v>30</v>
      </c>
      <c r="S11" s="597" t="s">
        <v>30</v>
      </c>
    </row>
    <row r="12" spans="1:19" ht="27" x14ac:dyDescent="0.15">
      <c r="A12" s="598">
        <v>10</v>
      </c>
      <c r="B12" s="609"/>
      <c r="C12" s="603" t="s">
        <v>63</v>
      </c>
      <c r="D12" s="598" t="s">
        <v>64</v>
      </c>
      <c r="E12" s="599" t="s">
        <v>53</v>
      </c>
      <c r="F12" s="599" t="s">
        <v>54</v>
      </c>
      <c r="G12" s="604" t="s">
        <v>55</v>
      </c>
      <c r="H12" s="599" t="s">
        <v>65</v>
      </c>
      <c r="I12" s="597" t="s">
        <v>27</v>
      </c>
      <c r="J12" s="597" t="s">
        <v>28</v>
      </c>
      <c r="K12" s="597" t="s">
        <v>29</v>
      </c>
      <c r="L12" s="597" t="s">
        <v>30</v>
      </c>
      <c r="M12" s="597" t="s">
        <v>30</v>
      </c>
      <c r="N12" s="597" t="s">
        <v>30</v>
      </c>
      <c r="O12" s="597" t="s">
        <v>30</v>
      </c>
      <c r="P12" s="597" t="s">
        <v>29</v>
      </c>
      <c r="Q12" s="597" t="s">
        <v>30</v>
      </c>
      <c r="R12" s="597" t="s">
        <v>30</v>
      </c>
      <c r="S12" s="597" t="s">
        <v>30</v>
      </c>
    </row>
    <row r="13" spans="1:19" s="595" customFormat="1" ht="67.5" x14ac:dyDescent="0.15">
      <c r="A13" s="600">
        <v>11</v>
      </c>
      <c r="B13" s="600"/>
      <c r="C13" s="605" t="s">
        <v>66</v>
      </c>
      <c r="D13" s="600" t="s">
        <v>67</v>
      </c>
      <c r="E13" s="600" t="s">
        <v>68</v>
      </c>
      <c r="F13" s="600"/>
      <c r="G13" s="606" t="s">
        <v>69</v>
      </c>
      <c r="H13" s="601" t="s">
        <v>70</v>
      </c>
      <c r="I13" s="600" t="s">
        <v>71</v>
      </c>
      <c r="J13" s="607" t="s">
        <v>28</v>
      </c>
      <c r="K13" s="600" t="s">
        <v>29</v>
      </c>
      <c r="L13" s="600" t="s">
        <v>29</v>
      </c>
      <c r="M13" s="600" t="s">
        <v>29</v>
      </c>
      <c r="N13" s="600" t="s">
        <v>29</v>
      </c>
      <c r="O13" s="600" t="s">
        <v>29</v>
      </c>
      <c r="P13" s="600" t="s">
        <v>29</v>
      </c>
      <c r="Q13" s="600" t="s">
        <v>30</v>
      </c>
      <c r="R13" s="600" t="s">
        <v>30</v>
      </c>
      <c r="S13" s="600" t="s">
        <v>29</v>
      </c>
    </row>
  </sheetData>
  <mergeCells count="10">
    <mergeCell ref="I1:S1"/>
    <mergeCell ref="A1:A2"/>
    <mergeCell ref="B1:B2"/>
    <mergeCell ref="B3:B12"/>
    <mergeCell ref="C1:C2"/>
    <mergeCell ref="D1:D2"/>
    <mergeCell ref="E1:E2"/>
    <mergeCell ref="F1:F2"/>
    <mergeCell ref="G1:G2"/>
    <mergeCell ref="H1:H2"/>
  </mergeCells>
  <phoneticPr fontId="49" type="noConversion"/>
  <conditionalFormatting sqref="K3:S12">
    <cfRule type="containsText" dxfId="927" priority="1" operator="containsText" text="×">
      <formula>NOT(ISERROR(SEARCH("×",K3)))</formula>
    </cfRule>
  </conditionalFormatting>
  <pageMargins left="0.7" right="0.7" top="0.75" bottom="0.75" header="0.3" footer="0.3"/>
  <pageSetup paperSize="9" orientation="portrait" horizontalDpi="150" verticalDpi="15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J7"/>
  <sheetViews>
    <sheetView view="pageBreakPreview" zoomScale="115" zoomScaleNormal="100" workbookViewId="0">
      <selection activeCell="D3" sqref="D3"/>
    </sheetView>
  </sheetViews>
  <sheetFormatPr defaultColWidth="9" defaultRowHeight="13.5" x14ac:dyDescent="0.15"/>
  <cols>
    <col min="1" max="1" width="9" style="74"/>
    <col min="2" max="2" width="17.5" style="74" customWidth="1"/>
    <col min="3" max="3" width="16.625" style="74" customWidth="1"/>
    <col min="4" max="4" width="11.25" style="74" customWidth="1"/>
    <col min="5" max="5" width="13.625" style="74" customWidth="1"/>
    <col min="6" max="6" width="15.75" style="74" customWidth="1"/>
    <col min="7" max="7" width="21.125" style="74" customWidth="1"/>
    <col min="8" max="8" width="26.75" style="596" customWidth="1"/>
    <col min="9" max="16384" width="9" style="74"/>
  </cols>
  <sheetData>
    <row r="1" spans="1:10" x14ac:dyDescent="0.15">
      <c r="A1" s="608" t="s">
        <v>0</v>
      </c>
      <c r="B1" s="608" t="s">
        <v>1</v>
      </c>
      <c r="C1" s="608" t="s">
        <v>2</v>
      </c>
      <c r="D1" s="613" t="s">
        <v>3</v>
      </c>
      <c r="E1" s="608" t="s">
        <v>4</v>
      </c>
      <c r="F1" s="608" t="s">
        <v>5</v>
      </c>
      <c r="G1" s="608" t="s">
        <v>6</v>
      </c>
      <c r="H1" s="608" t="s">
        <v>7</v>
      </c>
      <c r="I1" s="608" t="s">
        <v>8</v>
      </c>
      <c r="J1" s="608"/>
    </row>
    <row r="2" spans="1:10" ht="27" x14ac:dyDescent="0.15">
      <c r="A2" s="608"/>
      <c r="B2" s="608"/>
      <c r="C2" s="608"/>
      <c r="D2" s="614"/>
      <c r="E2" s="608"/>
      <c r="F2" s="608"/>
      <c r="G2" s="608"/>
      <c r="H2" s="608"/>
      <c r="I2" s="597" t="s">
        <v>72</v>
      </c>
      <c r="J2" s="597" t="s">
        <v>11</v>
      </c>
    </row>
    <row r="3" spans="1:10" ht="27" x14ac:dyDescent="0.15">
      <c r="A3" s="598">
        <v>1</v>
      </c>
      <c r="B3" s="610" t="s">
        <v>73</v>
      </c>
      <c r="C3" s="598" t="s">
        <v>74</v>
      </c>
      <c r="D3" s="598" t="s">
        <v>75</v>
      </c>
      <c r="E3" s="599" t="s">
        <v>23</v>
      </c>
      <c r="F3" s="599" t="s">
        <v>24</v>
      </c>
      <c r="G3" s="599" t="s">
        <v>25</v>
      </c>
      <c r="H3" s="599" t="s">
        <v>26</v>
      </c>
      <c r="I3" s="598" t="s">
        <v>29</v>
      </c>
      <c r="J3" s="598" t="s">
        <v>29</v>
      </c>
    </row>
    <row r="4" spans="1:10" ht="27" x14ac:dyDescent="0.15">
      <c r="A4" s="598">
        <v>2</v>
      </c>
      <c r="B4" s="611"/>
      <c r="C4" s="598" t="s">
        <v>76</v>
      </c>
      <c r="D4" s="598" t="s">
        <v>77</v>
      </c>
      <c r="E4" s="599" t="s">
        <v>33</v>
      </c>
      <c r="F4" s="599" t="s">
        <v>34</v>
      </c>
      <c r="G4" s="599" t="s">
        <v>35</v>
      </c>
      <c r="H4" s="599" t="s">
        <v>78</v>
      </c>
      <c r="I4" s="598" t="s">
        <v>29</v>
      </c>
      <c r="J4" s="598" t="s">
        <v>29</v>
      </c>
    </row>
    <row r="5" spans="1:10" ht="27" x14ac:dyDescent="0.15">
      <c r="A5" s="598">
        <v>3</v>
      </c>
      <c r="B5" s="611"/>
      <c r="C5" s="598" t="s">
        <v>79</v>
      </c>
      <c r="D5" s="598" t="s">
        <v>80</v>
      </c>
      <c r="E5" s="599" t="s">
        <v>33</v>
      </c>
      <c r="F5" s="599" t="s">
        <v>42</v>
      </c>
      <c r="G5" s="599" t="s">
        <v>43</v>
      </c>
      <c r="H5" s="599" t="s">
        <v>81</v>
      </c>
      <c r="I5" s="598" t="s">
        <v>29</v>
      </c>
      <c r="J5" s="598" t="s">
        <v>29</v>
      </c>
    </row>
    <row r="6" spans="1:10" s="595" customFormat="1" ht="27" x14ac:dyDescent="0.15">
      <c r="A6" s="600">
        <v>4</v>
      </c>
      <c r="B6" s="612"/>
      <c r="C6" s="600" t="s">
        <v>82</v>
      </c>
      <c r="D6" s="600" t="s">
        <v>83</v>
      </c>
      <c r="E6" s="601" t="s">
        <v>84</v>
      </c>
      <c r="F6" s="601" t="s">
        <v>85</v>
      </c>
      <c r="G6" s="601" t="s">
        <v>69</v>
      </c>
      <c r="H6" s="601" t="s">
        <v>81</v>
      </c>
      <c r="I6" s="600" t="s">
        <v>29</v>
      </c>
      <c r="J6" s="600" t="s">
        <v>29</v>
      </c>
    </row>
    <row r="7" spans="1:10" ht="40.5" x14ac:dyDescent="0.15">
      <c r="A7" s="598">
        <v>5</v>
      </c>
      <c r="B7" s="598" t="s">
        <v>86</v>
      </c>
      <c r="C7" s="598" t="s">
        <v>87</v>
      </c>
      <c r="D7" s="598" t="s">
        <v>88</v>
      </c>
      <c r="E7" s="599" t="s">
        <v>53</v>
      </c>
      <c r="F7" s="599" t="s">
        <v>54</v>
      </c>
      <c r="G7" s="599" t="s">
        <v>55</v>
      </c>
      <c r="H7" s="599" t="s">
        <v>89</v>
      </c>
      <c r="I7" s="598" t="s">
        <v>30</v>
      </c>
      <c r="J7" s="598" t="s">
        <v>30</v>
      </c>
    </row>
  </sheetData>
  <mergeCells count="10">
    <mergeCell ref="I1:J1"/>
    <mergeCell ref="A1:A2"/>
    <mergeCell ref="B1:B2"/>
    <mergeCell ref="B3:B6"/>
    <mergeCell ref="C1:C2"/>
    <mergeCell ref="D1:D2"/>
    <mergeCell ref="E1:E2"/>
    <mergeCell ref="F1:F2"/>
    <mergeCell ref="G1:G2"/>
    <mergeCell ref="H1:H2"/>
  </mergeCells>
  <phoneticPr fontId="49" type="noConversion"/>
  <pageMargins left="0.7" right="0.7" top="0.75" bottom="0.75" header="0.3" footer="0.3"/>
  <pageSetup paperSize="9" orientation="portrait" horizontalDpi="150" verticalDpi="15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C000"/>
  </sheetPr>
  <dimension ref="A1:AB150"/>
  <sheetViews>
    <sheetView view="pageBreakPreview" topLeftCell="A65" zoomScale="40" zoomScaleNormal="100" workbookViewId="0">
      <selection activeCell="C99" sqref="C99"/>
    </sheetView>
  </sheetViews>
  <sheetFormatPr defaultColWidth="4.625" defaultRowHeight="17.25" x14ac:dyDescent="0.15"/>
  <cols>
    <col min="1" max="1" width="4.5" style="497" customWidth="1"/>
    <col min="2" max="2" width="13" style="497" customWidth="1"/>
    <col min="3" max="3" width="19.375" style="497" customWidth="1"/>
    <col min="4" max="4" width="22.25" style="497" customWidth="1"/>
    <col min="5" max="5" width="32.875" style="497" customWidth="1"/>
    <col min="6" max="6" width="23.5" style="497" customWidth="1"/>
    <col min="7" max="7" width="12.875" style="497" customWidth="1"/>
    <col min="8" max="8" width="4.625" style="497" customWidth="1"/>
    <col min="9" max="9" width="6.375" style="497" customWidth="1"/>
    <col min="10" max="10" width="0.125" style="497" customWidth="1"/>
    <col min="11" max="11" width="25.625" style="497" customWidth="1"/>
    <col min="12" max="12" width="10.875" style="497" customWidth="1"/>
    <col min="13" max="13" width="5.75" style="497" customWidth="1"/>
    <col min="14" max="14" width="6.375" style="497" customWidth="1"/>
    <col min="15" max="15" width="5" style="497" customWidth="1"/>
    <col min="16" max="16" width="5.875" style="497" customWidth="1"/>
    <col min="17" max="17" width="7.875" style="497" customWidth="1"/>
    <col min="18" max="18" width="6.125" style="497" customWidth="1"/>
    <col min="19" max="19" width="13.125" style="497" customWidth="1"/>
    <col min="20" max="20" width="15.625" style="497" customWidth="1"/>
    <col min="21" max="21" width="4.625" style="497" customWidth="1"/>
    <col min="22" max="22" width="8" style="497" customWidth="1"/>
    <col min="23" max="23" width="11.5" style="497" customWidth="1"/>
    <col min="24" max="24" width="9.5" style="497" customWidth="1"/>
    <col min="25" max="25" width="13.125" style="497" customWidth="1"/>
    <col min="26" max="27" width="22" style="497" customWidth="1"/>
    <col min="28" max="248" width="9" style="497" customWidth="1"/>
    <col min="249" max="249" width="3.125" style="497" customWidth="1"/>
    <col min="250" max="250" width="7.625" style="497" customWidth="1"/>
    <col min="251" max="251" width="4.125" style="497" customWidth="1"/>
    <col min="252" max="252" width="17" style="497" customWidth="1"/>
    <col min="253" max="253" width="3.625" style="497" customWidth="1"/>
    <col min="254" max="254" width="9.125" style="497" customWidth="1"/>
    <col min="255" max="255" width="3.625" style="497" customWidth="1"/>
    <col min="256" max="16384" width="4.625" style="497"/>
  </cols>
  <sheetData>
    <row r="1" spans="1:28" s="496" customFormat="1" ht="30.75" customHeight="1" x14ac:dyDescent="0.15">
      <c r="A1" s="615"/>
      <c r="B1" s="615"/>
      <c r="C1" s="616"/>
      <c r="D1" s="616"/>
      <c r="E1" s="616"/>
      <c r="F1" s="616"/>
      <c r="G1" s="616"/>
      <c r="H1" s="616"/>
      <c r="I1" s="616"/>
      <c r="J1" s="616"/>
      <c r="K1" s="616"/>
      <c r="L1" s="616"/>
      <c r="M1" s="616"/>
      <c r="N1" s="616"/>
      <c r="O1" s="616"/>
      <c r="P1" s="616"/>
      <c r="Q1" s="616"/>
      <c r="R1" s="616"/>
      <c r="S1" s="519"/>
      <c r="T1" s="519"/>
      <c r="U1" s="519"/>
      <c r="V1" s="519"/>
      <c r="W1" s="643" t="s">
        <v>90</v>
      </c>
      <c r="X1" s="643"/>
      <c r="Y1" s="643"/>
      <c r="Z1" s="643"/>
      <c r="AA1" s="643"/>
      <c r="AB1" s="524"/>
    </row>
    <row r="2" spans="1:28" s="496" customFormat="1" ht="34.5" customHeight="1" x14ac:dyDescent="0.15">
      <c r="A2" s="498" t="s">
        <v>91</v>
      </c>
      <c r="B2" s="498"/>
      <c r="C2" s="500"/>
      <c r="D2" s="500"/>
      <c r="E2" s="500"/>
      <c r="F2" s="617" t="s">
        <v>92</v>
      </c>
      <c r="G2" s="617"/>
      <c r="H2" s="617"/>
      <c r="I2" s="617"/>
      <c r="J2" s="617"/>
      <c r="K2" s="617"/>
      <c r="L2" s="617"/>
      <c r="M2" s="617"/>
      <c r="N2" s="617"/>
      <c r="O2" s="617"/>
      <c r="P2" s="617"/>
      <c r="Q2" s="617"/>
      <c r="R2" s="617"/>
      <c r="S2" s="520"/>
      <c r="T2" s="520"/>
      <c r="U2" s="520"/>
      <c r="V2" s="520"/>
      <c r="W2" s="643"/>
      <c r="X2" s="643"/>
      <c r="Y2" s="643"/>
      <c r="Z2" s="643"/>
      <c r="AA2" s="643"/>
    </row>
    <row r="3" spans="1:28" s="496" customFormat="1" ht="28.5" customHeight="1" x14ac:dyDescent="0.15">
      <c r="A3" s="644" t="s">
        <v>93</v>
      </c>
      <c r="B3" s="644"/>
      <c r="C3" s="616" t="s">
        <v>94</v>
      </c>
      <c r="D3" s="616"/>
      <c r="E3" s="499"/>
      <c r="F3" s="618" t="s">
        <v>95</v>
      </c>
      <c r="G3" s="618"/>
      <c r="H3" s="618"/>
      <c r="I3" s="618"/>
      <c r="J3" s="618"/>
      <c r="K3" s="618"/>
      <c r="L3" s="618"/>
      <c r="M3" s="618"/>
      <c r="N3" s="618"/>
      <c r="O3" s="618"/>
      <c r="P3" s="618"/>
      <c r="Q3" s="618"/>
      <c r="R3" s="618"/>
      <c r="S3" s="618"/>
      <c r="T3" s="501"/>
      <c r="U3" s="619" t="s">
        <v>96</v>
      </c>
      <c r="V3" s="619"/>
      <c r="W3" s="521" t="s">
        <v>97</v>
      </c>
      <c r="X3" s="521" t="s">
        <v>98</v>
      </c>
      <c r="Y3" s="521" t="s">
        <v>99</v>
      </c>
      <c r="Z3" s="525" t="s">
        <v>100</v>
      </c>
      <c r="AA3" s="521" t="s">
        <v>101</v>
      </c>
      <c r="AB3" s="526"/>
    </row>
    <row r="4" spans="1:28" s="496" customFormat="1" ht="36" customHeight="1" x14ac:dyDescent="0.15">
      <c r="A4" s="644"/>
      <c r="B4" s="644"/>
      <c r="C4" s="616"/>
      <c r="D4" s="616"/>
      <c r="E4" s="499"/>
      <c r="F4" s="620" t="s">
        <v>102</v>
      </c>
      <c r="G4" s="620"/>
      <c r="H4" s="620"/>
      <c r="I4" s="620"/>
      <c r="J4" s="620"/>
      <c r="K4" s="620"/>
      <c r="L4" s="620"/>
      <c r="M4" s="620"/>
      <c r="N4" s="620"/>
      <c r="O4" s="620"/>
      <c r="P4" s="620"/>
      <c r="Q4" s="620"/>
      <c r="R4" s="620"/>
      <c r="S4" s="621"/>
      <c r="T4" s="621"/>
      <c r="U4" s="622" t="s">
        <v>103</v>
      </c>
      <c r="V4" s="622"/>
      <c r="W4" s="522"/>
      <c r="X4" s="522"/>
      <c r="Y4" s="527"/>
      <c r="Z4" s="528" t="s">
        <v>104</v>
      </c>
      <c r="AA4" s="529" t="s">
        <v>105</v>
      </c>
      <c r="AB4" s="526"/>
    </row>
    <row r="5" spans="1:28" ht="36.75" customHeight="1" x14ac:dyDescent="0.15">
      <c r="A5" s="623" t="s">
        <v>106</v>
      </c>
      <c r="B5" s="623"/>
      <c r="C5" s="623"/>
      <c r="D5" s="502" t="s">
        <v>107</v>
      </c>
      <c r="E5" s="624" t="s">
        <v>108</v>
      </c>
      <c r="F5" s="624"/>
      <c r="G5" s="624"/>
      <c r="H5" s="624"/>
      <c r="I5" s="624" t="s">
        <v>109</v>
      </c>
      <c r="J5" s="624"/>
      <c r="K5" s="624"/>
      <c r="L5" s="624"/>
      <c r="M5" s="624"/>
      <c r="N5" s="624" t="s">
        <v>110</v>
      </c>
      <c r="O5" s="624"/>
      <c r="P5" s="624"/>
      <c r="Q5" s="624"/>
      <c r="R5" s="624"/>
      <c r="S5" s="624"/>
      <c r="T5" s="624"/>
      <c r="U5" s="624" t="s">
        <v>111</v>
      </c>
      <c r="V5" s="624"/>
      <c r="W5" s="625" t="s">
        <v>112</v>
      </c>
      <c r="X5" s="625"/>
      <c r="Y5" s="625" t="s">
        <v>113</v>
      </c>
      <c r="Z5" s="625"/>
      <c r="AA5" s="625"/>
    </row>
    <row r="6" spans="1:28" ht="66" customHeight="1" x14ac:dyDescent="0.15">
      <c r="A6" s="645"/>
      <c r="B6" s="646"/>
      <c r="C6" s="647"/>
      <c r="D6" s="578">
        <v>1</v>
      </c>
      <c r="E6" s="626" t="s">
        <v>114</v>
      </c>
      <c r="F6" s="626"/>
      <c r="G6" s="626"/>
      <c r="H6" s="626"/>
      <c r="I6" s="626" t="s">
        <v>115</v>
      </c>
      <c r="J6" s="626"/>
      <c r="K6" s="626"/>
      <c r="L6" s="626"/>
      <c r="M6" s="626"/>
      <c r="N6" s="627" t="s">
        <v>116</v>
      </c>
      <c r="O6" s="627"/>
      <c r="P6" s="627"/>
      <c r="Q6" s="627"/>
      <c r="R6" s="627"/>
      <c r="S6" s="627"/>
      <c r="T6" s="627"/>
      <c r="U6" s="626">
        <v>1</v>
      </c>
      <c r="V6" s="626"/>
      <c r="W6" s="628" t="s">
        <v>117</v>
      </c>
      <c r="X6" s="628"/>
      <c r="Y6" s="588" t="s">
        <v>118</v>
      </c>
      <c r="Z6" s="588"/>
      <c r="AA6" s="583"/>
    </row>
    <row r="7" spans="1:28" ht="72" customHeight="1" x14ac:dyDescent="0.15">
      <c r="A7" s="648"/>
      <c r="B7" s="649"/>
      <c r="C7" s="650"/>
      <c r="D7" s="578">
        <v>2</v>
      </c>
      <c r="E7" s="626" t="s">
        <v>119</v>
      </c>
      <c r="F7" s="626"/>
      <c r="G7" s="626"/>
      <c r="H7" s="626"/>
      <c r="I7" s="626" t="s">
        <v>115</v>
      </c>
      <c r="J7" s="626"/>
      <c r="K7" s="626"/>
      <c r="L7" s="626"/>
      <c r="M7" s="626"/>
      <c r="N7" s="627" t="s">
        <v>120</v>
      </c>
      <c r="O7" s="627"/>
      <c r="P7" s="627"/>
      <c r="Q7" s="627"/>
      <c r="R7" s="627"/>
      <c r="S7" s="627"/>
      <c r="T7" s="627"/>
      <c r="U7" s="626">
        <v>1</v>
      </c>
      <c r="V7" s="626"/>
      <c r="W7" s="628" t="s">
        <v>117</v>
      </c>
      <c r="X7" s="628"/>
      <c r="Y7" s="588" t="s">
        <v>118</v>
      </c>
      <c r="Z7" s="588" t="s">
        <v>121</v>
      </c>
      <c r="AA7" s="583"/>
    </row>
    <row r="8" spans="1:28" ht="72" customHeight="1" x14ac:dyDescent="0.15">
      <c r="A8" s="648"/>
      <c r="B8" s="649"/>
      <c r="C8" s="650"/>
      <c r="D8" s="578">
        <v>3</v>
      </c>
      <c r="E8" s="626" t="s">
        <v>122</v>
      </c>
      <c r="F8" s="626"/>
      <c r="G8" s="626"/>
      <c r="H8" s="626"/>
      <c r="I8" s="626" t="s">
        <v>115</v>
      </c>
      <c r="J8" s="626"/>
      <c r="K8" s="626"/>
      <c r="L8" s="626"/>
      <c r="M8" s="626"/>
      <c r="N8" s="627" t="s">
        <v>123</v>
      </c>
      <c r="O8" s="627"/>
      <c r="P8" s="627"/>
      <c r="Q8" s="627"/>
      <c r="R8" s="627"/>
      <c r="S8" s="627"/>
      <c r="T8" s="627"/>
      <c r="U8" s="626">
        <v>1</v>
      </c>
      <c r="V8" s="626"/>
      <c r="W8" s="628" t="s">
        <v>117</v>
      </c>
      <c r="X8" s="628"/>
      <c r="Y8" s="588" t="s">
        <v>118</v>
      </c>
      <c r="Z8" s="588" t="s">
        <v>34</v>
      </c>
      <c r="AA8" s="583"/>
    </row>
    <row r="9" spans="1:28" ht="51.95" customHeight="1" x14ac:dyDescent="0.15">
      <c r="A9" s="648"/>
      <c r="B9" s="649"/>
      <c r="C9" s="650"/>
      <c r="D9" s="578">
        <v>4</v>
      </c>
      <c r="E9" s="621" t="s">
        <v>124</v>
      </c>
      <c r="F9" s="621"/>
      <c r="G9" s="621"/>
      <c r="H9" s="621"/>
      <c r="I9" s="626" t="s">
        <v>115</v>
      </c>
      <c r="J9" s="626"/>
      <c r="K9" s="626"/>
      <c r="L9" s="626"/>
      <c r="M9" s="626"/>
      <c r="N9" s="629" t="s">
        <v>125</v>
      </c>
      <c r="O9" s="629"/>
      <c r="P9" s="629"/>
      <c r="Q9" s="629"/>
      <c r="R9" s="629"/>
      <c r="S9" s="629"/>
      <c r="T9" s="629"/>
      <c r="U9" s="626">
        <v>1</v>
      </c>
      <c r="V9" s="626"/>
      <c r="W9" s="628" t="s">
        <v>117</v>
      </c>
      <c r="X9" s="628"/>
      <c r="Y9" s="588" t="s">
        <v>118</v>
      </c>
      <c r="Z9" s="588" t="s">
        <v>34</v>
      </c>
      <c r="AA9" s="583"/>
    </row>
    <row r="10" spans="1:28" ht="51.95" customHeight="1" x14ac:dyDescent="0.15">
      <c r="A10" s="651"/>
      <c r="B10" s="652"/>
      <c r="C10" s="653"/>
      <c r="D10" s="582">
        <v>5</v>
      </c>
      <c r="E10" s="628" t="s">
        <v>126</v>
      </c>
      <c r="F10" s="628"/>
      <c r="G10" s="628"/>
      <c r="H10" s="628"/>
      <c r="I10" s="629" t="s">
        <v>115</v>
      </c>
      <c r="J10" s="629"/>
      <c r="K10" s="629"/>
      <c r="L10" s="629"/>
      <c r="M10" s="629"/>
      <c r="N10" s="629" t="s">
        <v>127</v>
      </c>
      <c r="O10" s="629"/>
      <c r="P10" s="629"/>
      <c r="Q10" s="629"/>
      <c r="R10" s="629"/>
      <c r="S10" s="629"/>
      <c r="T10" s="629"/>
      <c r="U10" s="629">
        <v>1</v>
      </c>
      <c r="V10" s="629"/>
      <c r="W10" s="628" t="s">
        <v>117</v>
      </c>
      <c r="X10" s="628"/>
      <c r="Y10" s="588" t="s">
        <v>118</v>
      </c>
      <c r="Z10" s="588" t="s">
        <v>42</v>
      </c>
      <c r="AA10" s="583"/>
    </row>
    <row r="11" spans="1:28" ht="51.95" customHeight="1" x14ac:dyDescent="0.15">
      <c r="A11" s="579"/>
      <c r="B11" s="580"/>
      <c r="C11" s="581"/>
      <c r="D11" s="582">
        <v>6</v>
      </c>
      <c r="E11" s="629" t="s">
        <v>128</v>
      </c>
      <c r="F11" s="629"/>
      <c r="G11" s="629"/>
      <c r="H11" s="629"/>
      <c r="I11" s="629" t="s">
        <v>115</v>
      </c>
      <c r="J11" s="629"/>
      <c r="K11" s="629"/>
      <c r="L11" s="629"/>
      <c r="M11" s="629"/>
      <c r="N11" s="627" t="s">
        <v>129</v>
      </c>
      <c r="O11" s="627"/>
      <c r="P11" s="627"/>
      <c r="Q11" s="627"/>
      <c r="R11" s="627"/>
      <c r="S11" s="627"/>
      <c r="T11" s="627"/>
      <c r="U11" s="629">
        <v>1</v>
      </c>
      <c r="V11" s="629"/>
      <c r="W11" s="628" t="s">
        <v>117</v>
      </c>
      <c r="X11" s="628"/>
      <c r="Y11" s="588" t="s">
        <v>118</v>
      </c>
      <c r="Z11" s="588" t="s">
        <v>34</v>
      </c>
      <c r="AA11" s="583"/>
    </row>
    <row r="12" spans="1:28" ht="51.95" customHeight="1" x14ac:dyDescent="0.15">
      <c r="A12" s="579"/>
      <c r="B12" s="580"/>
      <c r="C12" s="581"/>
      <c r="D12" s="582">
        <v>7</v>
      </c>
      <c r="E12" s="629" t="s">
        <v>130</v>
      </c>
      <c r="F12" s="629"/>
      <c r="G12" s="629"/>
      <c r="H12" s="629"/>
      <c r="I12" s="629" t="s">
        <v>115</v>
      </c>
      <c r="J12" s="629"/>
      <c r="K12" s="629"/>
      <c r="L12" s="629"/>
      <c r="M12" s="629"/>
      <c r="N12" s="627" t="s">
        <v>131</v>
      </c>
      <c r="O12" s="627"/>
      <c r="P12" s="627"/>
      <c r="Q12" s="627"/>
      <c r="R12" s="627"/>
      <c r="S12" s="627"/>
      <c r="T12" s="627"/>
      <c r="U12" s="629">
        <v>1</v>
      </c>
      <c r="V12" s="629"/>
      <c r="W12" s="628" t="s">
        <v>117</v>
      </c>
      <c r="X12" s="628"/>
      <c r="Y12" s="588" t="s">
        <v>118</v>
      </c>
      <c r="Z12" s="588" t="s">
        <v>42</v>
      </c>
      <c r="AA12" s="589"/>
    </row>
    <row r="13" spans="1:28" ht="51.95" customHeight="1" x14ac:dyDescent="0.15">
      <c r="A13" s="579"/>
      <c r="B13" s="580"/>
      <c r="C13" s="581"/>
      <c r="D13" s="582">
        <v>8</v>
      </c>
      <c r="E13" s="629" t="s">
        <v>132</v>
      </c>
      <c r="F13" s="629"/>
      <c r="G13" s="629"/>
      <c r="H13" s="629"/>
      <c r="I13" s="629" t="s">
        <v>115</v>
      </c>
      <c r="J13" s="629"/>
      <c r="K13" s="629"/>
      <c r="L13" s="629"/>
      <c r="M13" s="629"/>
      <c r="N13" s="627" t="s">
        <v>133</v>
      </c>
      <c r="O13" s="627"/>
      <c r="P13" s="627"/>
      <c r="Q13" s="627"/>
      <c r="R13" s="627"/>
      <c r="S13" s="627"/>
      <c r="T13" s="627"/>
      <c r="U13" s="629">
        <v>1</v>
      </c>
      <c r="V13" s="629"/>
      <c r="W13" s="628" t="s">
        <v>134</v>
      </c>
      <c r="X13" s="628"/>
      <c r="Y13" s="588" t="s">
        <v>118</v>
      </c>
      <c r="Z13" s="588" t="s">
        <v>54</v>
      </c>
      <c r="AA13" s="589"/>
    </row>
    <row r="14" spans="1:28" ht="51.95" customHeight="1" x14ac:dyDescent="0.15">
      <c r="A14" s="579"/>
      <c r="B14" s="580"/>
      <c r="C14" s="581"/>
      <c r="D14" s="582">
        <v>9</v>
      </c>
      <c r="E14" s="629" t="s">
        <v>135</v>
      </c>
      <c r="F14" s="629"/>
      <c r="G14" s="629"/>
      <c r="H14" s="629"/>
      <c r="I14" s="629" t="s">
        <v>115</v>
      </c>
      <c r="J14" s="629"/>
      <c r="K14" s="629"/>
      <c r="L14" s="629"/>
      <c r="M14" s="629"/>
      <c r="N14" s="627" t="s">
        <v>136</v>
      </c>
      <c r="O14" s="627"/>
      <c r="P14" s="627"/>
      <c r="Q14" s="627"/>
      <c r="R14" s="627"/>
      <c r="S14" s="627"/>
      <c r="T14" s="627"/>
      <c r="U14" s="629">
        <v>1</v>
      </c>
      <c r="V14" s="629"/>
      <c r="W14" s="628" t="s">
        <v>134</v>
      </c>
      <c r="X14" s="628"/>
      <c r="Y14" s="588" t="s">
        <v>118</v>
      </c>
      <c r="Z14" s="588" t="s">
        <v>54</v>
      </c>
      <c r="AA14" s="589"/>
    </row>
    <row r="15" spans="1:28" ht="51.95" customHeight="1" x14ac:dyDescent="0.15">
      <c r="A15" s="579"/>
      <c r="B15" s="580"/>
      <c r="C15" s="581"/>
      <c r="D15" s="582">
        <v>10</v>
      </c>
      <c r="E15" s="629" t="s">
        <v>137</v>
      </c>
      <c r="F15" s="629"/>
      <c r="G15" s="629"/>
      <c r="H15" s="629"/>
      <c r="I15" s="629" t="s">
        <v>115</v>
      </c>
      <c r="J15" s="629"/>
      <c r="K15" s="629"/>
      <c r="L15" s="629"/>
      <c r="M15" s="629"/>
      <c r="N15" s="627" t="s">
        <v>138</v>
      </c>
      <c r="O15" s="627"/>
      <c r="P15" s="627"/>
      <c r="Q15" s="627"/>
      <c r="R15" s="627"/>
      <c r="S15" s="627"/>
      <c r="T15" s="627"/>
      <c r="U15" s="629">
        <v>1</v>
      </c>
      <c r="V15" s="629"/>
      <c r="W15" s="628" t="s">
        <v>134</v>
      </c>
      <c r="X15" s="628"/>
      <c r="Y15" s="588" t="s">
        <v>118</v>
      </c>
      <c r="Z15" s="588" t="s">
        <v>54</v>
      </c>
      <c r="AA15" s="589"/>
    </row>
    <row r="16" spans="1:28" ht="51.95" customHeight="1" x14ac:dyDescent="0.15">
      <c r="A16" s="579"/>
      <c r="B16" s="580"/>
      <c r="C16" s="581"/>
      <c r="D16" s="582">
        <v>11</v>
      </c>
      <c r="E16" s="629" t="s">
        <v>139</v>
      </c>
      <c r="F16" s="629"/>
      <c r="G16" s="629"/>
      <c r="H16" s="629"/>
      <c r="I16" s="629" t="s">
        <v>115</v>
      </c>
      <c r="J16" s="629"/>
      <c r="K16" s="629"/>
      <c r="L16" s="629"/>
      <c r="M16" s="629"/>
      <c r="N16" s="627" t="s">
        <v>140</v>
      </c>
      <c r="O16" s="627"/>
      <c r="P16" s="627"/>
      <c r="Q16" s="627"/>
      <c r="R16" s="627"/>
      <c r="S16" s="627"/>
      <c r="T16" s="627"/>
      <c r="U16" s="629">
        <v>1</v>
      </c>
      <c r="V16" s="629"/>
      <c r="W16" s="628" t="s">
        <v>134</v>
      </c>
      <c r="X16" s="628"/>
      <c r="Y16" s="588" t="s">
        <v>118</v>
      </c>
      <c r="Z16" s="588" t="s">
        <v>54</v>
      </c>
      <c r="AA16" s="589"/>
    </row>
    <row r="17" spans="1:27" ht="51.95" customHeight="1" x14ac:dyDescent="0.15">
      <c r="A17" s="579"/>
      <c r="B17" s="580"/>
      <c r="C17" s="581"/>
      <c r="D17" s="582">
        <v>12</v>
      </c>
      <c r="E17" s="629" t="s">
        <v>141</v>
      </c>
      <c r="F17" s="629"/>
      <c r="G17" s="629"/>
      <c r="H17" s="629"/>
      <c r="I17" s="629" t="s">
        <v>115</v>
      </c>
      <c r="J17" s="629"/>
      <c r="K17" s="629"/>
      <c r="L17" s="629"/>
      <c r="M17" s="629"/>
      <c r="N17" s="627" t="s">
        <v>70</v>
      </c>
      <c r="O17" s="627"/>
      <c r="P17" s="627"/>
      <c r="Q17" s="627"/>
      <c r="R17" s="627"/>
      <c r="S17" s="627"/>
      <c r="T17" s="627"/>
      <c r="U17" s="629">
        <v>1</v>
      </c>
      <c r="V17" s="629"/>
      <c r="W17" s="628" t="s">
        <v>142</v>
      </c>
      <c r="X17" s="628"/>
      <c r="Y17" s="588" t="s">
        <v>143</v>
      </c>
      <c r="Z17" s="588" t="s">
        <v>144</v>
      </c>
      <c r="AA17" s="589"/>
    </row>
    <row r="18" spans="1:27" ht="51.95" customHeight="1" x14ac:dyDescent="0.15">
      <c r="A18" s="579"/>
      <c r="B18" s="580"/>
      <c r="C18" s="581"/>
      <c r="D18" s="584">
        <v>13</v>
      </c>
      <c r="E18" s="630" t="s">
        <v>145</v>
      </c>
      <c r="F18" s="630"/>
      <c r="G18" s="630"/>
      <c r="H18" s="630"/>
      <c r="I18" s="630" t="s">
        <v>115</v>
      </c>
      <c r="J18" s="630"/>
      <c r="K18" s="630"/>
      <c r="L18" s="630"/>
      <c r="M18" s="630"/>
      <c r="N18" s="631" t="s">
        <v>146</v>
      </c>
      <c r="O18" s="631"/>
      <c r="P18" s="631"/>
      <c r="Q18" s="631"/>
      <c r="R18" s="631"/>
      <c r="S18" s="631"/>
      <c r="T18" s="631"/>
      <c r="U18" s="630">
        <v>1</v>
      </c>
      <c r="V18" s="630"/>
      <c r="W18" s="632" t="s">
        <v>142</v>
      </c>
      <c r="X18" s="632"/>
      <c r="Y18" s="590" t="s">
        <v>143</v>
      </c>
      <c r="Z18" s="590" t="s">
        <v>147</v>
      </c>
      <c r="AA18" s="590" t="s">
        <v>148</v>
      </c>
    </row>
    <row r="19" spans="1:27" ht="51.95" customHeight="1" x14ac:dyDescent="0.15">
      <c r="A19" s="579"/>
      <c r="B19" s="580"/>
      <c r="C19" s="581"/>
      <c r="D19" s="582"/>
      <c r="E19" s="582"/>
      <c r="F19" s="582"/>
      <c r="G19" s="582"/>
      <c r="H19" s="582"/>
      <c r="I19" s="582"/>
      <c r="J19" s="582"/>
      <c r="K19" s="582"/>
      <c r="L19" s="582"/>
      <c r="M19" s="582"/>
      <c r="N19" s="587"/>
      <c r="O19" s="587"/>
      <c r="P19" s="587"/>
      <c r="Q19" s="587"/>
      <c r="R19" s="587"/>
      <c r="S19" s="587"/>
      <c r="T19" s="587"/>
      <c r="U19" s="582"/>
      <c r="V19" s="582"/>
      <c r="W19" s="583"/>
      <c r="X19" s="583"/>
      <c r="Y19" s="588"/>
      <c r="Z19" s="588"/>
      <c r="AA19" s="589"/>
    </row>
    <row r="20" spans="1:27" ht="51.75" customHeight="1" x14ac:dyDescent="0.15">
      <c r="A20" s="633" t="s">
        <v>149</v>
      </c>
      <c r="B20" s="625"/>
      <c r="C20" s="625"/>
      <c r="D20" s="625"/>
      <c r="E20" s="625"/>
      <c r="F20" s="625"/>
      <c r="G20" s="625"/>
      <c r="H20" s="625"/>
      <c r="I20" s="625"/>
      <c r="J20" s="625"/>
      <c r="K20" s="625"/>
      <c r="L20" s="625"/>
      <c r="M20" s="625"/>
      <c r="N20" s="625"/>
      <c r="O20" s="625"/>
      <c r="P20" s="625"/>
      <c r="Q20" s="625"/>
      <c r="R20" s="625"/>
      <c r="S20" s="625"/>
      <c r="T20" s="625"/>
      <c r="U20" s="625"/>
      <c r="V20" s="625"/>
      <c r="W20" s="625"/>
      <c r="X20" s="625"/>
      <c r="Y20" s="625"/>
      <c r="Z20" s="625"/>
      <c r="AA20" s="625"/>
    </row>
    <row r="21" spans="1:27" ht="33.75" customHeight="1" x14ac:dyDescent="0.15">
      <c r="A21" s="506" t="s">
        <v>150</v>
      </c>
      <c r="B21" s="506" t="s">
        <v>151</v>
      </c>
      <c r="C21" s="506" t="s">
        <v>152</v>
      </c>
      <c r="D21" s="506" t="s">
        <v>153</v>
      </c>
      <c r="E21" s="506" t="s">
        <v>154</v>
      </c>
      <c r="F21" s="505" t="s">
        <v>155</v>
      </c>
      <c r="G21" s="506" t="s">
        <v>156</v>
      </c>
      <c r="H21" s="506"/>
      <c r="I21" s="506"/>
      <c r="J21" s="506"/>
      <c r="K21" s="506"/>
      <c r="L21" s="506"/>
      <c r="M21" s="505"/>
      <c r="N21" s="506"/>
      <c r="O21" s="505"/>
      <c r="P21" s="506"/>
      <c r="Q21" s="506"/>
      <c r="R21" s="506"/>
      <c r="S21" s="506"/>
      <c r="T21" s="505"/>
      <c r="U21" s="506"/>
      <c r="V21" s="506"/>
      <c r="W21" s="506"/>
      <c r="X21" s="506"/>
      <c r="Y21" s="506"/>
      <c r="Z21" s="506"/>
      <c r="AA21" s="506"/>
    </row>
    <row r="22" spans="1:27" ht="18.75" x14ac:dyDescent="0.15">
      <c r="A22" s="511">
        <v>1</v>
      </c>
      <c r="B22" s="506">
        <v>20230601</v>
      </c>
      <c r="C22" s="512" t="s">
        <v>85</v>
      </c>
      <c r="D22" s="512" t="s">
        <v>85</v>
      </c>
      <c r="E22" s="506" t="s">
        <v>157</v>
      </c>
      <c r="F22" s="506" t="s">
        <v>158</v>
      </c>
      <c r="G22" s="511"/>
      <c r="H22" s="511"/>
      <c r="I22" s="511"/>
      <c r="J22" s="506"/>
      <c r="K22" s="506"/>
      <c r="L22" s="506"/>
      <c r="M22" s="506"/>
      <c r="N22" s="506"/>
      <c r="O22" s="506"/>
      <c r="P22" s="506"/>
      <c r="Q22" s="506"/>
      <c r="R22" s="506"/>
      <c r="S22" s="506"/>
      <c r="T22" s="506"/>
      <c r="U22" s="506"/>
      <c r="V22" s="506"/>
      <c r="W22" s="506"/>
      <c r="X22" s="506"/>
      <c r="Y22" s="506"/>
      <c r="Z22" s="506"/>
      <c r="AA22" s="506"/>
    </row>
    <row r="23" spans="1:27" ht="18.75" x14ac:dyDescent="0.15">
      <c r="A23" s="511">
        <v>2</v>
      </c>
      <c r="B23" s="506">
        <v>20230711</v>
      </c>
      <c r="C23" s="507" t="s">
        <v>159</v>
      </c>
      <c r="D23" s="585" t="s">
        <v>160</v>
      </c>
      <c r="E23" s="506" t="s">
        <v>161</v>
      </c>
      <c r="F23" s="506"/>
      <c r="G23" s="511"/>
      <c r="H23" s="511"/>
      <c r="I23" s="511"/>
      <c r="J23" s="506"/>
      <c r="K23" s="506"/>
      <c r="L23" s="506"/>
      <c r="M23" s="506"/>
      <c r="N23" s="506"/>
      <c r="O23" s="506"/>
      <c r="P23" s="506"/>
      <c r="Q23" s="506"/>
      <c r="R23" s="506"/>
      <c r="S23" s="506"/>
      <c r="T23" s="506"/>
      <c r="U23" s="506"/>
      <c r="V23" s="506"/>
      <c r="W23" s="506"/>
      <c r="X23" s="506"/>
      <c r="Y23" s="506"/>
      <c r="Z23" s="506"/>
      <c r="AA23" s="506"/>
    </row>
    <row r="24" spans="1:27" ht="18.75" x14ac:dyDescent="0.15">
      <c r="A24" s="511">
        <v>3</v>
      </c>
      <c r="B24" s="506">
        <v>20230711</v>
      </c>
      <c r="C24" s="8" t="s">
        <v>162</v>
      </c>
      <c r="D24" s="28" t="s">
        <v>163</v>
      </c>
      <c r="E24" s="506" t="s">
        <v>164</v>
      </c>
      <c r="F24" s="506"/>
      <c r="G24" s="511"/>
      <c r="H24" s="511"/>
      <c r="I24" s="511"/>
      <c r="J24" s="506"/>
      <c r="K24" s="506"/>
      <c r="L24" s="506"/>
      <c r="M24" s="506"/>
      <c r="N24" s="506"/>
      <c r="O24" s="506"/>
      <c r="P24" s="506"/>
      <c r="Q24" s="506"/>
      <c r="R24" s="506"/>
      <c r="S24" s="506"/>
      <c r="T24" s="506"/>
      <c r="U24" s="506"/>
      <c r="V24" s="506"/>
      <c r="W24" s="506"/>
      <c r="X24" s="506"/>
      <c r="Y24" s="506"/>
      <c r="Z24" s="506"/>
      <c r="AA24" s="506"/>
    </row>
    <row r="25" spans="1:27" ht="18.75" x14ac:dyDescent="0.15">
      <c r="A25" s="511">
        <v>4</v>
      </c>
      <c r="B25" s="506">
        <v>20230711</v>
      </c>
      <c r="C25" s="507" t="s">
        <v>165</v>
      </c>
      <c r="D25" s="585" t="s">
        <v>166</v>
      </c>
      <c r="E25" s="506" t="s">
        <v>161</v>
      </c>
      <c r="F25" s="506"/>
      <c r="G25" s="511"/>
      <c r="H25" s="511"/>
      <c r="I25" s="511"/>
      <c r="J25" s="506"/>
      <c r="K25" s="506"/>
      <c r="L25" s="506"/>
      <c r="M25" s="506"/>
      <c r="N25" s="506"/>
      <c r="O25" s="506"/>
      <c r="P25" s="506"/>
      <c r="Q25" s="506"/>
      <c r="R25" s="506"/>
      <c r="S25" s="506"/>
      <c r="T25" s="506"/>
      <c r="U25" s="506"/>
      <c r="V25" s="506"/>
      <c r="W25" s="506"/>
      <c r="X25" s="506"/>
      <c r="Y25" s="506"/>
      <c r="Z25" s="506"/>
      <c r="AA25" s="506"/>
    </row>
    <row r="26" spans="1:27" ht="18.75" x14ac:dyDescent="0.15">
      <c r="A26" s="511">
        <v>5</v>
      </c>
      <c r="B26" s="506">
        <v>20230711</v>
      </c>
      <c r="C26" s="8" t="s">
        <v>167</v>
      </c>
      <c r="D26" s="28" t="s">
        <v>166</v>
      </c>
      <c r="E26" s="506" t="s">
        <v>164</v>
      </c>
      <c r="F26" s="506"/>
      <c r="G26" s="506"/>
      <c r="H26" s="506"/>
      <c r="I26" s="506"/>
      <c r="J26" s="506"/>
      <c r="K26" s="506"/>
      <c r="L26" s="506"/>
      <c r="M26" s="506"/>
      <c r="N26" s="506"/>
      <c r="O26" s="506"/>
      <c r="P26" s="506"/>
      <c r="Q26" s="506"/>
      <c r="R26" s="506"/>
      <c r="S26" s="506"/>
      <c r="T26" s="506"/>
      <c r="U26" s="506"/>
      <c r="V26" s="506"/>
      <c r="W26" s="506"/>
      <c r="X26" s="506"/>
      <c r="Y26" s="506"/>
      <c r="Z26" s="506"/>
      <c r="AA26" s="506"/>
    </row>
    <row r="27" spans="1:27" ht="37.5" x14ac:dyDescent="0.15">
      <c r="A27" s="511">
        <v>6</v>
      </c>
      <c r="B27" s="506">
        <v>20230711</v>
      </c>
      <c r="C27" s="507" t="s">
        <v>168</v>
      </c>
      <c r="D27" s="585" t="s">
        <v>169</v>
      </c>
      <c r="E27" s="506" t="s">
        <v>161</v>
      </c>
      <c r="F27" s="506"/>
      <c r="G27" s="506"/>
      <c r="H27" s="506"/>
      <c r="I27" s="506"/>
      <c r="J27" s="506"/>
      <c r="K27" s="506"/>
      <c r="L27" s="506"/>
      <c r="M27" s="506"/>
      <c r="N27" s="506"/>
      <c r="O27" s="506"/>
      <c r="P27" s="506"/>
      <c r="Q27" s="506"/>
      <c r="R27" s="506"/>
      <c r="S27" s="506"/>
      <c r="T27" s="506"/>
      <c r="U27" s="506"/>
      <c r="V27" s="506"/>
      <c r="W27" s="506"/>
      <c r="X27" s="506"/>
      <c r="Y27" s="506"/>
      <c r="Z27" s="506"/>
      <c r="AA27" s="506"/>
    </row>
    <row r="28" spans="1:27" ht="37.5" x14ac:dyDescent="0.15">
      <c r="A28" s="511">
        <v>7</v>
      </c>
      <c r="B28" s="506">
        <v>20230711</v>
      </c>
      <c r="C28" s="8" t="s">
        <v>170</v>
      </c>
      <c r="D28" s="28" t="s">
        <v>169</v>
      </c>
      <c r="E28" s="506" t="s">
        <v>164</v>
      </c>
      <c r="F28" s="506"/>
      <c r="G28" s="506"/>
      <c r="H28" s="506"/>
      <c r="I28" s="506"/>
      <c r="J28" s="506"/>
      <c r="K28" s="506"/>
      <c r="L28" s="506"/>
      <c r="M28" s="506"/>
      <c r="N28" s="506"/>
      <c r="O28" s="506"/>
      <c r="P28" s="506"/>
      <c r="Q28" s="506"/>
      <c r="R28" s="506"/>
      <c r="S28" s="506"/>
      <c r="T28" s="506"/>
      <c r="U28" s="506"/>
      <c r="V28" s="506"/>
      <c r="W28" s="506"/>
      <c r="X28" s="506"/>
      <c r="Y28" s="506"/>
      <c r="Z28" s="506"/>
      <c r="AA28" s="506"/>
    </row>
    <row r="29" spans="1:27" ht="37.5" x14ac:dyDescent="0.15">
      <c r="A29" s="511">
        <v>8</v>
      </c>
      <c r="B29" s="506">
        <v>20230904</v>
      </c>
      <c r="C29" s="8" t="s">
        <v>171</v>
      </c>
      <c r="D29" s="28" t="s">
        <v>115</v>
      </c>
      <c r="E29" s="506" t="s">
        <v>172</v>
      </c>
      <c r="F29" s="506" t="s">
        <v>158</v>
      </c>
      <c r="G29" s="506"/>
      <c r="H29" s="506"/>
      <c r="I29" s="506"/>
      <c r="J29" s="506"/>
      <c r="K29" s="506"/>
      <c r="L29" s="506"/>
      <c r="M29" s="506"/>
      <c r="N29" s="506"/>
      <c r="O29" s="506"/>
      <c r="P29" s="506"/>
      <c r="Q29" s="506"/>
      <c r="R29" s="506"/>
      <c r="S29" s="506"/>
      <c r="T29" s="506"/>
      <c r="U29" s="506"/>
      <c r="V29" s="506"/>
      <c r="W29" s="506"/>
      <c r="X29" s="506"/>
      <c r="Y29" s="506"/>
      <c r="Z29" s="506"/>
      <c r="AA29" s="506"/>
    </row>
    <row r="30" spans="1:27" ht="18.75" x14ac:dyDescent="0.15">
      <c r="A30" s="511">
        <v>9</v>
      </c>
      <c r="B30" s="506">
        <v>20230921</v>
      </c>
      <c r="C30" s="507" t="s">
        <v>167</v>
      </c>
      <c r="D30" s="585" t="s">
        <v>166</v>
      </c>
      <c r="E30" s="506" t="s">
        <v>161</v>
      </c>
      <c r="F30" s="637" t="s">
        <v>173</v>
      </c>
      <c r="G30" s="506"/>
      <c r="H30" s="506"/>
      <c r="I30" s="506"/>
      <c r="J30" s="506"/>
      <c r="K30" s="506"/>
      <c r="L30" s="506"/>
      <c r="M30" s="506"/>
      <c r="N30" s="506"/>
      <c r="O30" s="506"/>
      <c r="P30" s="506"/>
      <c r="Q30" s="506"/>
      <c r="R30" s="506"/>
      <c r="S30" s="506"/>
      <c r="T30" s="506"/>
      <c r="U30" s="506"/>
      <c r="V30" s="506"/>
      <c r="W30" s="506"/>
      <c r="X30" s="506"/>
      <c r="Y30" s="506"/>
      <c r="Z30" s="506"/>
      <c r="AA30" s="506"/>
    </row>
    <row r="31" spans="1:27" ht="18.75" x14ac:dyDescent="0.15">
      <c r="A31" s="511">
        <v>10</v>
      </c>
      <c r="B31" s="506">
        <v>20230921</v>
      </c>
      <c r="C31" s="8" t="s">
        <v>174</v>
      </c>
      <c r="D31" s="28" t="s">
        <v>166</v>
      </c>
      <c r="E31" s="506" t="s">
        <v>164</v>
      </c>
      <c r="F31" s="638"/>
      <c r="G31" s="506"/>
      <c r="H31" s="506"/>
      <c r="I31" s="506"/>
      <c r="J31" s="506"/>
      <c r="K31" s="506"/>
      <c r="L31" s="506"/>
      <c r="M31" s="506"/>
      <c r="N31" s="506"/>
      <c r="O31" s="506"/>
      <c r="P31" s="506"/>
      <c r="Q31" s="506"/>
      <c r="R31" s="506"/>
      <c r="S31" s="506"/>
      <c r="T31" s="506"/>
      <c r="U31" s="506"/>
      <c r="V31" s="506"/>
      <c r="W31" s="506"/>
      <c r="X31" s="506"/>
      <c r="Y31" s="506"/>
      <c r="Z31" s="506"/>
      <c r="AA31" s="506"/>
    </row>
    <row r="32" spans="1:27" ht="37.5" x14ac:dyDescent="0.15">
      <c r="A32" s="511">
        <v>11</v>
      </c>
      <c r="B32" s="506">
        <v>20230921</v>
      </c>
      <c r="C32" s="507" t="s">
        <v>175</v>
      </c>
      <c r="D32" s="585" t="s">
        <v>176</v>
      </c>
      <c r="E32" s="506" t="s">
        <v>161</v>
      </c>
      <c r="F32" s="638"/>
      <c r="G32" s="506"/>
      <c r="H32" s="506"/>
      <c r="I32" s="506"/>
      <c r="J32" s="506"/>
      <c r="K32" s="506"/>
      <c r="L32" s="506"/>
      <c r="M32" s="506"/>
      <c r="N32" s="506"/>
      <c r="O32" s="506"/>
      <c r="P32" s="506"/>
      <c r="Q32" s="506"/>
      <c r="R32" s="506"/>
      <c r="S32" s="506"/>
      <c r="T32" s="506"/>
      <c r="U32" s="506"/>
      <c r="V32" s="506"/>
      <c r="W32" s="506"/>
      <c r="X32" s="506"/>
      <c r="Y32" s="506"/>
      <c r="Z32" s="506"/>
      <c r="AA32" s="506"/>
    </row>
    <row r="33" spans="1:27" ht="18.75" x14ac:dyDescent="0.15">
      <c r="A33" s="511">
        <v>12</v>
      </c>
      <c r="B33" s="506">
        <v>20230921</v>
      </c>
      <c r="C33" s="8" t="s">
        <v>177</v>
      </c>
      <c r="D33" s="28" t="s">
        <v>176</v>
      </c>
      <c r="E33" s="506" t="s">
        <v>164</v>
      </c>
      <c r="F33" s="638"/>
      <c r="G33" s="506"/>
      <c r="H33" s="506"/>
      <c r="I33" s="506"/>
      <c r="J33" s="506"/>
      <c r="K33" s="506"/>
      <c r="L33" s="506"/>
      <c r="M33" s="506"/>
      <c r="N33" s="506"/>
      <c r="O33" s="506"/>
      <c r="P33" s="506"/>
      <c r="Q33" s="506"/>
      <c r="R33" s="506"/>
      <c r="S33" s="506"/>
      <c r="T33" s="506"/>
      <c r="U33" s="506"/>
      <c r="V33" s="506"/>
      <c r="W33" s="506"/>
      <c r="X33" s="506"/>
      <c r="Y33" s="506"/>
      <c r="Z33" s="506"/>
      <c r="AA33" s="506"/>
    </row>
    <row r="34" spans="1:27" ht="18.75" x14ac:dyDescent="0.15">
      <c r="A34" s="511">
        <v>13</v>
      </c>
      <c r="B34" s="506">
        <v>20230921</v>
      </c>
      <c r="C34" s="507" t="s">
        <v>178</v>
      </c>
      <c r="D34" s="585" t="s">
        <v>179</v>
      </c>
      <c r="E34" s="506" t="s">
        <v>161</v>
      </c>
      <c r="F34" s="638"/>
      <c r="G34" s="506"/>
      <c r="H34" s="506"/>
      <c r="I34" s="506"/>
      <c r="J34" s="506"/>
      <c r="K34" s="506"/>
      <c r="L34" s="506"/>
      <c r="M34" s="506"/>
      <c r="N34" s="506"/>
      <c r="O34" s="506"/>
      <c r="P34" s="506"/>
      <c r="Q34" s="506"/>
      <c r="R34" s="506"/>
      <c r="S34" s="506"/>
      <c r="T34" s="506"/>
      <c r="U34" s="506"/>
      <c r="V34" s="506"/>
      <c r="W34" s="506"/>
      <c r="X34" s="506"/>
      <c r="Y34" s="506"/>
      <c r="Z34" s="506"/>
      <c r="AA34" s="506"/>
    </row>
    <row r="35" spans="1:27" ht="18.75" x14ac:dyDescent="0.15">
      <c r="A35" s="511">
        <v>14</v>
      </c>
      <c r="B35" s="506">
        <v>20230921</v>
      </c>
      <c r="C35" s="8" t="s">
        <v>180</v>
      </c>
      <c r="D35" s="28" t="s">
        <v>179</v>
      </c>
      <c r="E35" s="506" t="s">
        <v>164</v>
      </c>
      <c r="F35" s="639"/>
      <c r="G35" s="506"/>
      <c r="H35" s="506"/>
      <c r="I35" s="506"/>
      <c r="J35" s="506"/>
      <c r="K35" s="506"/>
      <c r="L35" s="506"/>
      <c r="M35" s="506"/>
      <c r="N35" s="506"/>
      <c r="O35" s="506"/>
      <c r="P35" s="506"/>
      <c r="Q35" s="506"/>
      <c r="R35" s="506"/>
      <c r="S35" s="506"/>
      <c r="T35" s="506"/>
      <c r="U35" s="506"/>
      <c r="V35" s="506"/>
      <c r="W35" s="506"/>
      <c r="X35" s="506"/>
      <c r="Y35" s="506"/>
      <c r="Z35" s="506"/>
      <c r="AA35" s="506"/>
    </row>
    <row r="36" spans="1:27" ht="18.75" x14ac:dyDescent="0.15">
      <c r="A36" s="511">
        <v>15</v>
      </c>
      <c r="B36" s="506">
        <v>20231108</v>
      </c>
      <c r="C36" s="8" t="s">
        <v>38</v>
      </c>
      <c r="D36" s="28" t="s">
        <v>115</v>
      </c>
      <c r="E36" s="506" t="s">
        <v>164</v>
      </c>
      <c r="F36" s="506" t="s">
        <v>158</v>
      </c>
      <c r="G36" s="506"/>
      <c r="H36" s="506"/>
      <c r="I36" s="506"/>
      <c r="J36" s="506"/>
      <c r="K36" s="506"/>
      <c r="L36" s="506"/>
      <c r="M36" s="506"/>
      <c r="N36" s="506"/>
      <c r="O36" s="506"/>
      <c r="P36" s="506"/>
      <c r="Q36" s="506"/>
      <c r="R36" s="506"/>
      <c r="S36" s="506"/>
      <c r="T36" s="506"/>
      <c r="U36" s="506"/>
      <c r="V36" s="506"/>
      <c r="W36" s="506"/>
      <c r="X36" s="506"/>
      <c r="Y36" s="506"/>
      <c r="Z36" s="506"/>
      <c r="AA36" s="506"/>
    </row>
    <row r="37" spans="1:27" ht="34.5" x14ac:dyDescent="0.15">
      <c r="A37" s="511">
        <v>16</v>
      </c>
      <c r="B37" s="511">
        <v>20231117</v>
      </c>
      <c r="C37" s="8" t="s">
        <v>181</v>
      </c>
      <c r="D37" s="28" t="s">
        <v>179</v>
      </c>
      <c r="E37" s="511" t="s">
        <v>182</v>
      </c>
      <c r="F37" s="511" t="s">
        <v>183</v>
      </c>
      <c r="G37" s="506"/>
      <c r="H37" s="506"/>
      <c r="I37" s="506"/>
      <c r="J37" s="506"/>
      <c r="K37" s="506"/>
      <c r="L37" s="506"/>
      <c r="M37" s="506"/>
      <c r="N37" s="506"/>
      <c r="O37" s="506"/>
      <c r="P37" s="506"/>
      <c r="Q37" s="506"/>
      <c r="R37" s="506"/>
      <c r="S37" s="506"/>
      <c r="T37" s="506"/>
      <c r="U37" s="506"/>
      <c r="V37" s="506"/>
      <c r="W37" s="506"/>
      <c r="X37" s="506"/>
      <c r="Y37" s="506"/>
      <c r="Z37" s="506"/>
      <c r="AA37" s="506"/>
    </row>
    <row r="38" spans="1:27" ht="34.5" x14ac:dyDescent="0.15">
      <c r="A38" s="511">
        <v>17</v>
      </c>
      <c r="B38" s="511">
        <v>20231117</v>
      </c>
      <c r="C38" s="512" t="s">
        <v>184</v>
      </c>
      <c r="D38" s="512" t="s">
        <v>185</v>
      </c>
      <c r="E38" s="511" t="s">
        <v>186</v>
      </c>
      <c r="F38" s="511" t="s">
        <v>183</v>
      </c>
      <c r="G38" s="511"/>
      <c r="H38" s="511"/>
      <c r="I38" s="511"/>
      <c r="J38" s="506"/>
      <c r="K38" s="506"/>
      <c r="L38" s="506"/>
      <c r="M38" s="506"/>
      <c r="N38" s="506"/>
      <c r="O38" s="506"/>
      <c r="P38" s="506"/>
      <c r="Q38" s="506"/>
      <c r="R38" s="506"/>
      <c r="S38" s="506"/>
      <c r="T38" s="506"/>
      <c r="U38" s="506"/>
      <c r="V38" s="506"/>
      <c r="W38" s="506"/>
      <c r="X38" s="506"/>
      <c r="Y38" s="506"/>
      <c r="Z38" s="506"/>
      <c r="AA38" s="506"/>
    </row>
    <row r="39" spans="1:27" ht="18.75" x14ac:dyDescent="0.15">
      <c r="A39" s="511">
        <v>18</v>
      </c>
      <c r="B39" s="511">
        <v>20231123</v>
      </c>
      <c r="C39" s="8" t="s">
        <v>41</v>
      </c>
      <c r="D39" s="28" t="s">
        <v>115</v>
      </c>
      <c r="E39" s="511" t="s">
        <v>172</v>
      </c>
      <c r="F39" s="511" t="s">
        <v>158</v>
      </c>
      <c r="G39" s="511"/>
      <c r="H39" s="511"/>
      <c r="I39" s="511"/>
      <c r="J39" s="506"/>
      <c r="K39" s="506"/>
      <c r="L39" s="506"/>
      <c r="M39" s="506"/>
      <c r="N39" s="506"/>
      <c r="O39" s="506"/>
      <c r="P39" s="506"/>
      <c r="Q39" s="506"/>
      <c r="R39" s="506"/>
      <c r="S39" s="506"/>
      <c r="T39" s="506"/>
      <c r="U39" s="506"/>
      <c r="V39" s="506"/>
      <c r="W39" s="506"/>
      <c r="X39" s="506"/>
      <c r="Y39" s="506"/>
      <c r="Z39" s="506"/>
      <c r="AA39" s="506"/>
    </row>
    <row r="40" spans="1:27" ht="18.75" x14ac:dyDescent="0.15">
      <c r="A40" s="511">
        <v>19</v>
      </c>
      <c r="B40" s="511">
        <v>20231205</v>
      </c>
      <c r="C40" s="8" t="s">
        <v>187</v>
      </c>
      <c r="D40" s="28" t="s">
        <v>163</v>
      </c>
      <c r="E40" s="511" t="s">
        <v>188</v>
      </c>
      <c r="F40" s="511" t="s">
        <v>189</v>
      </c>
      <c r="G40" s="511"/>
      <c r="H40" s="511"/>
      <c r="I40" s="511"/>
      <c r="J40" s="506"/>
      <c r="K40" s="506"/>
      <c r="L40" s="506"/>
      <c r="M40" s="506"/>
      <c r="N40" s="506"/>
      <c r="O40" s="506"/>
      <c r="P40" s="506"/>
      <c r="Q40" s="506"/>
      <c r="R40" s="506"/>
      <c r="S40" s="506"/>
      <c r="T40" s="506"/>
      <c r="U40" s="506"/>
      <c r="V40" s="506"/>
      <c r="W40" s="506"/>
      <c r="X40" s="506"/>
      <c r="Y40" s="506"/>
      <c r="Z40" s="506"/>
      <c r="AA40" s="506"/>
    </row>
    <row r="41" spans="1:27" ht="18.75" x14ac:dyDescent="0.15">
      <c r="A41" s="511">
        <v>20</v>
      </c>
      <c r="B41" s="511">
        <v>20231205</v>
      </c>
      <c r="C41" s="8" t="s">
        <v>190</v>
      </c>
      <c r="D41" s="28" t="s">
        <v>185</v>
      </c>
      <c r="E41" s="511" t="s">
        <v>188</v>
      </c>
      <c r="F41" s="511" t="s">
        <v>189</v>
      </c>
      <c r="G41" s="511"/>
      <c r="H41" s="511"/>
      <c r="I41" s="511"/>
      <c r="J41" s="506"/>
      <c r="K41" s="506"/>
      <c r="L41" s="506"/>
      <c r="M41" s="506"/>
      <c r="N41" s="506"/>
      <c r="O41" s="506"/>
      <c r="P41" s="506"/>
      <c r="Q41" s="506"/>
      <c r="R41" s="506"/>
      <c r="S41" s="506"/>
      <c r="T41" s="506"/>
      <c r="U41" s="506"/>
      <c r="V41" s="506"/>
      <c r="W41" s="506"/>
      <c r="X41" s="506"/>
      <c r="Y41" s="506"/>
      <c r="Z41" s="506"/>
      <c r="AA41" s="506"/>
    </row>
    <row r="42" spans="1:27" ht="18.75" x14ac:dyDescent="0.15">
      <c r="A42" s="511">
        <v>21</v>
      </c>
      <c r="B42" s="511">
        <v>20231205</v>
      </c>
      <c r="C42" s="8" t="s">
        <v>191</v>
      </c>
      <c r="D42" s="28" t="s">
        <v>185</v>
      </c>
      <c r="E42" s="511" t="s">
        <v>188</v>
      </c>
      <c r="F42" s="511" t="s">
        <v>189</v>
      </c>
      <c r="G42" s="506"/>
      <c r="H42" s="506"/>
      <c r="I42" s="506"/>
      <c r="J42" s="506"/>
      <c r="K42" s="506"/>
      <c r="L42" s="506"/>
      <c r="M42" s="506"/>
      <c r="N42" s="506"/>
      <c r="O42" s="506"/>
      <c r="P42" s="506"/>
      <c r="Q42" s="506"/>
      <c r="R42" s="506"/>
      <c r="S42" s="506"/>
      <c r="T42" s="506"/>
      <c r="U42" s="506"/>
      <c r="V42" s="506"/>
      <c r="W42" s="506"/>
      <c r="X42" s="506"/>
      <c r="Y42" s="506"/>
      <c r="Z42" s="506"/>
      <c r="AA42" s="506"/>
    </row>
    <row r="43" spans="1:27" ht="18.75" x14ac:dyDescent="0.15">
      <c r="A43" s="511">
        <v>22</v>
      </c>
      <c r="B43" s="511">
        <v>20231205</v>
      </c>
      <c r="C43" s="8" t="s">
        <v>192</v>
      </c>
      <c r="D43" s="28" t="s">
        <v>193</v>
      </c>
      <c r="E43" s="511" t="s">
        <v>188</v>
      </c>
      <c r="F43" s="511" t="s">
        <v>189</v>
      </c>
      <c r="G43" s="506"/>
      <c r="H43" s="506"/>
      <c r="I43" s="506"/>
      <c r="J43" s="506"/>
      <c r="K43" s="506"/>
      <c r="L43" s="506"/>
      <c r="M43" s="506"/>
      <c r="N43" s="506"/>
      <c r="O43" s="506"/>
      <c r="P43" s="506"/>
      <c r="Q43" s="506"/>
      <c r="R43" s="506"/>
      <c r="S43" s="506"/>
      <c r="T43" s="506"/>
      <c r="U43" s="506"/>
      <c r="V43" s="506"/>
      <c r="W43" s="506"/>
      <c r="X43" s="506"/>
      <c r="Y43" s="506"/>
      <c r="Z43" s="506"/>
      <c r="AA43" s="506"/>
    </row>
    <row r="44" spans="1:27" ht="18.75" x14ac:dyDescent="0.15">
      <c r="A44" s="511">
        <v>23</v>
      </c>
      <c r="B44" s="511">
        <v>20240110</v>
      </c>
      <c r="C44" s="8" t="s">
        <v>174</v>
      </c>
      <c r="D44" s="28" t="s">
        <v>166</v>
      </c>
      <c r="E44" s="511" t="s">
        <v>194</v>
      </c>
      <c r="F44" s="511" t="s">
        <v>195</v>
      </c>
      <c r="G44" s="511" t="s">
        <v>196</v>
      </c>
      <c r="H44" s="506"/>
      <c r="I44" s="506"/>
      <c r="J44" s="506"/>
      <c r="K44" s="506"/>
      <c r="L44" s="506"/>
      <c r="M44" s="506"/>
      <c r="N44" s="506"/>
      <c r="O44" s="506"/>
      <c r="P44" s="506"/>
      <c r="Q44" s="506"/>
      <c r="R44" s="506"/>
      <c r="S44" s="506"/>
      <c r="T44" s="506"/>
      <c r="U44" s="506"/>
      <c r="V44" s="506"/>
      <c r="W44" s="506"/>
      <c r="X44" s="506"/>
      <c r="Y44" s="506"/>
      <c r="Z44" s="506"/>
      <c r="AA44" s="506"/>
    </row>
    <row r="45" spans="1:27" ht="18.75" x14ac:dyDescent="0.15">
      <c r="A45" s="511">
        <v>24</v>
      </c>
      <c r="B45" s="511">
        <v>20240110</v>
      </c>
      <c r="C45" s="512" t="s">
        <v>197</v>
      </c>
      <c r="D45" s="412" t="s">
        <v>198</v>
      </c>
      <c r="E45" s="511" t="s">
        <v>164</v>
      </c>
      <c r="F45" s="511" t="s">
        <v>195</v>
      </c>
      <c r="G45" s="511" t="s">
        <v>196</v>
      </c>
      <c r="H45" s="506"/>
      <c r="I45" s="506"/>
      <c r="J45" s="506"/>
      <c r="K45" s="506"/>
      <c r="L45" s="506"/>
      <c r="M45" s="506"/>
      <c r="N45" s="506"/>
      <c r="O45" s="506"/>
      <c r="P45" s="506"/>
      <c r="Q45" s="506"/>
      <c r="R45" s="506"/>
      <c r="S45" s="506"/>
      <c r="T45" s="506"/>
      <c r="U45" s="506"/>
      <c r="V45" s="506"/>
      <c r="W45" s="506"/>
      <c r="X45" s="506"/>
      <c r="Y45" s="506"/>
      <c r="Z45" s="506"/>
      <c r="AA45" s="506"/>
    </row>
    <row r="46" spans="1:27" ht="18.75" x14ac:dyDescent="0.15">
      <c r="A46" s="511">
        <v>25</v>
      </c>
      <c r="B46" s="511">
        <v>20240126</v>
      </c>
      <c r="C46" s="8" t="s">
        <v>49</v>
      </c>
      <c r="D46" s="28" t="s">
        <v>115</v>
      </c>
      <c r="E46" s="634" t="s">
        <v>172</v>
      </c>
      <c r="F46" s="634" t="s">
        <v>158</v>
      </c>
      <c r="G46" s="506"/>
      <c r="H46" s="506"/>
      <c r="I46" s="506"/>
      <c r="J46" s="506"/>
      <c r="K46" s="506"/>
      <c r="L46" s="506"/>
      <c r="M46" s="506"/>
      <c r="N46" s="506"/>
      <c r="O46" s="506"/>
      <c r="P46" s="506"/>
      <c r="Q46" s="506"/>
      <c r="R46" s="506"/>
      <c r="S46" s="506"/>
      <c r="T46" s="506"/>
      <c r="U46" s="506"/>
      <c r="V46" s="506"/>
      <c r="W46" s="506"/>
      <c r="X46" s="506"/>
      <c r="Y46" s="506"/>
      <c r="Z46" s="506"/>
      <c r="AA46" s="506"/>
    </row>
    <row r="47" spans="1:27" ht="18.75" x14ac:dyDescent="0.15">
      <c r="A47" s="511">
        <v>26</v>
      </c>
      <c r="B47" s="511">
        <v>20240126</v>
      </c>
      <c r="C47" s="8" t="s">
        <v>52</v>
      </c>
      <c r="D47" s="28" t="s">
        <v>115</v>
      </c>
      <c r="E47" s="635"/>
      <c r="F47" s="635"/>
      <c r="G47" s="506"/>
      <c r="H47" s="506"/>
      <c r="I47" s="506"/>
      <c r="J47" s="506"/>
      <c r="K47" s="506"/>
      <c r="L47" s="506"/>
      <c r="M47" s="506"/>
      <c r="N47" s="506"/>
      <c r="O47" s="506"/>
      <c r="P47" s="506"/>
      <c r="Q47" s="506"/>
      <c r="R47" s="506"/>
      <c r="S47" s="506"/>
      <c r="T47" s="506"/>
      <c r="U47" s="506"/>
      <c r="V47" s="506"/>
      <c r="W47" s="506"/>
      <c r="X47" s="506"/>
      <c r="Y47" s="506"/>
      <c r="Z47" s="506"/>
      <c r="AA47" s="506"/>
    </row>
    <row r="48" spans="1:27" ht="18.75" x14ac:dyDescent="0.15">
      <c r="A48" s="511">
        <v>27</v>
      </c>
      <c r="B48" s="511">
        <v>20240126</v>
      </c>
      <c r="C48" s="8" t="s">
        <v>58</v>
      </c>
      <c r="D48" s="28" t="s">
        <v>115</v>
      </c>
      <c r="E48" s="635"/>
      <c r="F48" s="635"/>
      <c r="G48" s="506"/>
      <c r="H48" s="506"/>
      <c r="I48" s="506"/>
      <c r="J48" s="506"/>
      <c r="K48" s="506"/>
      <c r="L48" s="506"/>
      <c r="M48" s="506"/>
      <c r="N48" s="506"/>
      <c r="O48" s="506"/>
      <c r="P48" s="506"/>
      <c r="Q48" s="506"/>
      <c r="R48" s="506"/>
      <c r="S48" s="506"/>
      <c r="T48" s="506"/>
      <c r="U48" s="506"/>
      <c r="V48" s="506"/>
      <c r="W48" s="506"/>
      <c r="X48" s="506"/>
      <c r="Y48" s="506"/>
      <c r="Z48" s="506"/>
      <c r="AA48" s="506"/>
    </row>
    <row r="49" spans="1:27" ht="18.75" x14ac:dyDescent="0.15">
      <c r="A49" s="511">
        <v>28</v>
      </c>
      <c r="B49" s="511">
        <v>20240126</v>
      </c>
      <c r="C49" s="8" t="s">
        <v>61</v>
      </c>
      <c r="D49" s="28" t="s">
        <v>115</v>
      </c>
      <c r="E49" s="635"/>
      <c r="F49" s="635"/>
      <c r="G49" s="506"/>
      <c r="H49" s="506"/>
      <c r="I49" s="506"/>
      <c r="J49" s="506"/>
      <c r="K49" s="506"/>
      <c r="L49" s="506"/>
      <c r="M49" s="506"/>
      <c r="N49" s="506"/>
      <c r="O49" s="506"/>
      <c r="P49" s="506"/>
      <c r="Q49" s="506"/>
      <c r="R49" s="506"/>
      <c r="S49" s="506"/>
      <c r="T49" s="506"/>
      <c r="U49" s="506"/>
      <c r="V49" s="506"/>
      <c r="W49" s="506"/>
      <c r="X49" s="506"/>
      <c r="Y49" s="506"/>
      <c r="Z49" s="506"/>
      <c r="AA49" s="506"/>
    </row>
    <row r="50" spans="1:27" ht="18.75" x14ac:dyDescent="0.15">
      <c r="A50" s="511">
        <v>29</v>
      </c>
      <c r="B50" s="511">
        <v>20240126</v>
      </c>
      <c r="C50" s="8" t="s">
        <v>64</v>
      </c>
      <c r="D50" s="28" t="s">
        <v>115</v>
      </c>
      <c r="E50" s="636"/>
      <c r="F50" s="636"/>
      <c r="G50" s="506"/>
      <c r="H50" s="506"/>
      <c r="I50" s="506"/>
      <c r="J50" s="506"/>
      <c r="K50" s="506"/>
      <c r="L50" s="506"/>
      <c r="M50" s="506"/>
      <c r="N50" s="506"/>
      <c r="O50" s="506"/>
      <c r="P50" s="506"/>
      <c r="Q50" s="506"/>
      <c r="R50" s="506"/>
      <c r="S50" s="506"/>
      <c r="T50" s="506"/>
      <c r="U50" s="506"/>
      <c r="V50" s="506"/>
      <c r="W50" s="506"/>
      <c r="X50" s="506"/>
      <c r="Y50" s="506"/>
      <c r="Z50" s="506"/>
      <c r="AA50" s="506"/>
    </row>
    <row r="51" spans="1:27" ht="37.5" x14ac:dyDescent="0.15">
      <c r="A51" s="511">
        <v>30</v>
      </c>
      <c r="B51" s="511">
        <v>20240202</v>
      </c>
      <c r="C51" s="507" t="s">
        <v>199</v>
      </c>
      <c r="D51" s="585" t="s">
        <v>200</v>
      </c>
      <c r="E51" s="511" t="s">
        <v>161</v>
      </c>
      <c r="F51" s="634" t="s">
        <v>201</v>
      </c>
      <c r="G51" s="506"/>
      <c r="H51" s="506"/>
      <c r="I51" s="506"/>
      <c r="J51" s="506"/>
      <c r="K51" s="506"/>
      <c r="L51" s="506"/>
      <c r="M51" s="506"/>
      <c r="N51" s="506"/>
      <c r="O51" s="506"/>
      <c r="P51" s="506"/>
      <c r="Q51" s="506"/>
      <c r="R51" s="506"/>
      <c r="S51" s="506"/>
      <c r="T51" s="506"/>
      <c r="U51" s="506"/>
      <c r="V51" s="506"/>
      <c r="W51" s="506"/>
      <c r="X51" s="506"/>
      <c r="Y51" s="506"/>
      <c r="Z51" s="506"/>
      <c r="AA51" s="506"/>
    </row>
    <row r="52" spans="1:27" ht="37.5" x14ac:dyDescent="0.15">
      <c r="A52" s="511">
        <v>31</v>
      </c>
      <c r="B52" s="511">
        <v>20240202</v>
      </c>
      <c r="C52" s="8" t="s">
        <v>202</v>
      </c>
      <c r="D52" s="28" t="s">
        <v>200</v>
      </c>
      <c r="E52" s="511" t="s">
        <v>164</v>
      </c>
      <c r="F52" s="635"/>
      <c r="G52" s="506"/>
      <c r="H52" s="506"/>
      <c r="I52" s="506"/>
      <c r="J52" s="506"/>
      <c r="K52" s="506"/>
      <c r="L52" s="506"/>
      <c r="M52" s="506"/>
      <c r="N52" s="506"/>
      <c r="O52" s="506"/>
      <c r="P52" s="506"/>
      <c r="Q52" s="506"/>
      <c r="R52" s="506"/>
      <c r="S52" s="506"/>
      <c r="T52" s="506"/>
      <c r="U52" s="506"/>
      <c r="V52" s="506"/>
      <c r="W52" s="506"/>
      <c r="X52" s="506"/>
      <c r="Y52" s="506"/>
      <c r="Z52" s="506"/>
      <c r="AA52" s="506"/>
    </row>
    <row r="53" spans="1:27" ht="18.75" x14ac:dyDescent="0.15">
      <c r="A53" s="511">
        <v>32</v>
      </c>
      <c r="B53" s="511">
        <v>20240202</v>
      </c>
      <c r="C53" s="507" t="s">
        <v>203</v>
      </c>
      <c r="D53" s="586" t="s">
        <v>204</v>
      </c>
      <c r="E53" s="511" t="s">
        <v>161</v>
      </c>
      <c r="F53" s="635"/>
      <c r="G53" s="506"/>
      <c r="H53" s="506"/>
      <c r="I53" s="506"/>
      <c r="J53" s="506"/>
      <c r="K53" s="506"/>
      <c r="L53" s="506"/>
      <c r="M53" s="506"/>
      <c r="N53" s="506"/>
      <c r="O53" s="506"/>
      <c r="P53" s="506"/>
      <c r="Q53" s="506"/>
      <c r="R53" s="506"/>
      <c r="S53" s="506"/>
      <c r="T53" s="506"/>
      <c r="U53" s="506"/>
      <c r="V53" s="506"/>
      <c r="W53" s="506"/>
      <c r="X53" s="506"/>
      <c r="Y53" s="506"/>
      <c r="Z53" s="506"/>
      <c r="AA53" s="506"/>
    </row>
    <row r="54" spans="1:27" ht="18.75" x14ac:dyDescent="0.15">
      <c r="A54" s="511">
        <v>33</v>
      </c>
      <c r="B54" s="511">
        <v>20240202</v>
      </c>
      <c r="C54" s="8" t="s">
        <v>205</v>
      </c>
      <c r="D54" s="567" t="s">
        <v>204</v>
      </c>
      <c r="E54" s="511" t="s">
        <v>164</v>
      </c>
      <c r="F54" s="635"/>
      <c r="G54" s="511"/>
      <c r="H54" s="511"/>
      <c r="I54" s="511"/>
      <c r="J54" s="506"/>
      <c r="K54" s="506"/>
      <c r="L54" s="506"/>
      <c r="M54" s="506"/>
      <c r="N54" s="506"/>
      <c r="O54" s="506"/>
      <c r="P54" s="506"/>
      <c r="Q54" s="506"/>
      <c r="R54" s="506"/>
      <c r="S54" s="506"/>
      <c r="T54" s="506"/>
      <c r="U54" s="506"/>
      <c r="V54" s="506"/>
      <c r="W54" s="506"/>
      <c r="X54" s="506"/>
      <c r="Y54" s="506"/>
      <c r="Z54" s="506"/>
      <c r="AA54" s="506"/>
    </row>
    <row r="55" spans="1:27" ht="37.5" x14ac:dyDescent="0.15">
      <c r="A55" s="511">
        <v>34</v>
      </c>
      <c r="B55" s="511">
        <v>20240204</v>
      </c>
      <c r="C55" s="512" t="s">
        <v>202</v>
      </c>
      <c r="D55" s="512" t="s">
        <v>200</v>
      </c>
      <c r="E55" s="511" t="s">
        <v>161</v>
      </c>
      <c r="F55" s="635"/>
      <c r="G55" s="511"/>
      <c r="H55" s="511"/>
      <c r="I55" s="511"/>
      <c r="J55" s="506"/>
      <c r="K55" s="506"/>
      <c r="L55" s="506"/>
      <c r="M55" s="506"/>
      <c r="N55" s="506"/>
      <c r="O55" s="506"/>
      <c r="P55" s="506"/>
      <c r="Q55" s="506"/>
      <c r="R55" s="506"/>
      <c r="S55" s="506"/>
      <c r="T55" s="506"/>
      <c r="U55" s="506"/>
      <c r="V55" s="506"/>
      <c r="W55" s="506"/>
      <c r="X55" s="506"/>
      <c r="Y55" s="506"/>
      <c r="Z55" s="506"/>
      <c r="AA55" s="506"/>
    </row>
    <row r="56" spans="1:27" ht="18.75" x14ac:dyDescent="0.15">
      <c r="A56" s="511">
        <v>35</v>
      </c>
      <c r="B56" s="511">
        <v>20240204</v>
      </c>
      <c r="C56" s="8" t="s">
        <v>206</v>
      </c>
      <c r="D56" s="28" t="s">
        <v>207</v>
      </c>
      <c r="E56" s="511" t="s">
        <v>164</v>
      </c>
      <c r="F56" s="636"/>
      <c r="G56" s="511"/>
      <c r="H56" s="511"/>
      <c r="I56" s="511"/>
      <c r="J56" s="506"/>
      <c r="K56" s="506"/>
      <c r="L56" s="506"/>
      <c r="M56" s="506"/>
      <c r="N56" s="506"/>
      <c r="O56" s="506"/>
      <c r="P56" s="506"/>
      <c r="Q56" s="506"/>
      <c r="R56" s="506"/>
      <c r="S56" s="506"/>
      <c r="T56" s="506"/>
      <c r="U56" s="506"/>
      <c r="V56" s="506"/>
      <c r="W56" s="506"/>
      <c r="X56" s="506"/>
      <c r="Y56" s="506"/>
      <c r="Z56" s="506"/>
      <c r="AA56" s="506"/>
    </row>
    <row r="57" spans="1:27" ht="18.75" x14ac:dyDescent="0.15">
      <c r="A57" s="511">
        <v>36</v>
      </c>
      <c r="B57" s="511">
        <v>20240227</v>
      </c>
      <c r="C57" s="8" t="s">
        <v>208</v>
      </c>
      <c r="D57" s="28" t="s">
        <v>209</v>
      </c>
      <c r="E57" s="634" t="s">
        <v>210</v>
      </c>
      <c r="F57" s="511"/>
      <c r="G57" s="511"/>
      <c r="H57" s="511"/>
      <c r="I57" s="511"/>
      <c r="J57" s="506"/>
      <c r="K57" s="506"/>
      <c r="L57" s="506"/>
      <c r="M57" s="506"/>
      <c r="N57" s="506"/>
      <c r="O57" s="506"/>
      <c r="P57" s="506"/>
      <c r="Q57" s="506"/>
      <c r="R57" s="506"/>
      <c r="S57" s="506"/>
      <c r="T57" s="506"/>
      <c r="U57" s="506"/>
      <c r="V57" s="506"/>
      <c r="W57" s="506"/>
      <c r="X57" s="506"/>
      <c r="Y57" s="506"/>
      <c r="Z57" s="506"/>
      <c r="AA57" s="506"/>
    </row>
    <row r="58" spans="1:27" ht="18.75" x14ac:dyDescent="0.15">
      <c r="A58" s="511">
        <v>37</v>
      </c>
      <c r="B58" s="511">
        <v>20240227</v>
      </c>
      <c r="C58" s="8" t="s">
        <v>211</v>
      </c>
      <c r="D58" s="28" t="s">
        <v>212</v>
      </c>
      <c r="E58" s="635"/>
      <c r="F58" s="511"/>
      <c r="G58" s="506"/>
      <c r="H58" s="506"/>
      <c r="I58" s="506"/>
      <c r="J58" s="506"/>
      <c r="K58" s="506"/>
      <c r="L58" s="506"/>
      <c r="M58" s="506"/>
      <c r="N58" s="506"/>
      <c r="O58" s="506"/>
      <c r="P58" s="506"/>
      <c r="Q58" s="506"/>
      <c r="R58" s="506"/>
      <c r="S58" s="506"/>
      <c r="T58" s="506"/>
      <c r="U58" s="506"/>
      <c r="V58" s="506"/>
      <c r="W58" s="506"/>
      <c r="X58" s="506"/>
      <c r="Y58" s="506"/>
      <c r="Z58" s="506"/>
      <c r="AA58" s="506"/>
    </row>
    <row r="59" spans="1:27" ht="18.75" x14ac:dyDescent="0.15">
      <c r="A59" s="511">
        <v>38</v>
      </c>
      <c r="B59" s="511">
        <v>20240227</v>
      </c>
      <c r="C59" s="8" t="s">
        <v>213</v>
      </c>
      <c r="D59" s="28" t="s">
        <v>214</v>
      </c>
      <c r="E59" s="635"/>
      <c r="F59" s="511"/>
      <c r="G59" s="506"/>
      <c r="H59" s="506"/>
      <c r="I59" s="506"/>
      <c r="J59" s="506"/>
      <c r="K59" s="506"/>
      <c r="L59" s="506"/>
      <c r="M59" s="506"/>
      <c r="N59" s="506"/>
      <c r="O59" s="506"/>
      <c r="P59" s="506"/>
      <c r="Q59" s="506"/>
      <c r="R59" s="506"/>
      <c r="S59" s="506"/>
      <c r="T59" s="506"/>
      <c r="U59" s="506"/>
      <c r="V59" s="506"/>
      <c r="W59" s="506"/>
      <c r="X59" s="506"/>
      <c r="Y59" s="506"/>
      <c r="Z59" s="506"/>
      <c r="AA59" s="506"/>
    </row>
    <row r="60" spans="1:27" ht="18.75" x14ac:dyDescent="0.15">
      <c r="A60" s="511">
        <v>39</v>
      </c>
      <c r="B60" s="511">
        <v>20240227</v>
      </c>
      <c r="C60" s="8" t="s">
        <v>215</v>
      </c>
      <c r="D60" s="567" t="s">
        <v>216</v>
      </c>
      <c r="E60" s="636"/>
      <c r="F60" s="511"/>
      <c r="G60" s="506"/>
      <c r="H60" s="506"/>
      <c r="I60" s="506"/>
      <c r="J60" s="506"/>
      <c r="K60" s="506"/>
      <c r="L60" s="506"/>
      <c r="M60" s="506"/>
      <c r="N60" s="506"/>
      <c r="O60" s="506"/>
      <c r="P60" s="506"/>
      <c r="Q60" s="506"/>
      <c r="R60" s="506"/>
      <c r="S60" s="506"/>
      <c r="T60" s="506"/>
      <c r="U60" s="506"/>
      <c r="V60" s="506"/>
      <c r="W60" s="506"/>
      <c r="X60" s="506"/>
      <c r="Y60" s="506"/>
      <c r="Z60" s="506"/>
      <c r="AA60" s="506"/>
    </row>
    <row r="61" spans="1:27" ht="18.75" x14ac:dyDescent="0.15">
      <c r="A61" s="511">
        <v>40</v>
      </c>
      <c r="B61" s="511">
        <v>20240227</v>
      </c>
      <c r="C61" s="8" t="s">
        <v>217</v>
      </c>
      <c r="D61" s="28" t="s">
        <v>163</v>
      </c>
      <c r="E61" s="511" t="s">
        <v>218</v>
      </c>
      <c r="F61" s="511"/>
      <c r="G61" s="506"/>
      <c r="H61" s="506"/>
      <c r="I61" s="506"/>
      <c r="J61" s="506"/>
      <c r="K61" s="506"/>
      <c r="L61" s="506"/>
      <c r="M61" s="506"/>
      <c r="N61" s="506"/>
      <c r="O61" s="506"/>
      <c r="P61" s="506"/>
      <c r="Q61" s="506"/>
      <c r="R61" s="506"/>
      <c r="S61" s="506"/>
      <c r="T61" s="506"/>
      <c r="U61" s="506"/>
      <c r="V61" s="506"/>
      <c r="W61" s="506"/>
      <c r="X61" s="506"/>
      <c r="Y61" s="506"/>
      <c r="Z61" s="506"/>
      <c r="AA61" s="506"/>
    </row>
    <row r="62" spans="1:27" ht="18.75" x14ac:dyDescent="0.15">
      <c r="A62" s="511">
        <v>41</v>
      </c>
      <c r="B62" s="511">
        <v>20240326</v>
      </c>
      <c r="C62" s="507" t="s">
        <v>213</v>
      </c>
      <c r="D62" s="585" t="s">
        <v>214</v>
      </c>
      <c r="E62" s="634" t="s">
        <v>219</v>
      </c>
      <c r="F62" s="511"/>
      <c r="G62" s="506"/>
      <c r="H62" s="506"/>
      <c r="I62" s="506"/>
      <c r="J62" s="506"/>
      <c r="K62" s="506"/>
      <c r="L62" s="506"/>
      <c r="M62" s="506"/>
      <c r="N62" s="506"/>
      <c r="O62" s="506"/>
      <c r="P62" s="506"/>
      <c r="Q62" s="506"/>
      <c r="R62" s="506"/>
      <c r="S62" s="506"/>
      <c r="T62" s="506"/>
      <c r="U62" s="506"/>
      <c r="V62" s="506"/>
      <c r="W62" s="506"/>
      <c r="X62" s="506"/>
      <c r="Y62" s="506"/>
      <c r="Z62" s="506"/>
      <c r="AA62" s="506"/>
    </row>
    <row r="63" spans="1:27" ht="18.75" x14ac:dyDescent="0.15">
      <c r="A63" s="511">
        <v>42</v>
      </c>
      <c r="B63" s="511">
        <v>20240326</v>
      </c>
      <c r="C63" s="8" t="s">
        <v>220</v>
      </c>
      <c r="D63" s="28" t="s">
        <v>214</v>
      </c>
      <c r="E63" s="636"/>
      <c r="F63" s="511"/>
      <c r="G63" s="506"/>
      <c r="H63" s="506"/>
      <c r="I63" s="506"/>
      <c r="J63" s="506"/>
      <c r="K63" s="506"/>
      <c r="L63" s="506"/>
      <c r="M63" s="506"/>
      <c r="N63" s="506"/>
      <c r="O63" s="506"/>
      <c r="P63" s="506"/>
      <c r="Q63" s="506"/>
      <c r="R63" s="506"/>
      <c r="S63" s="506"/>
      <c r="T63" s="506"/>
      <c r="U63" s="506"/>
      <c r="V63" s="506"/>
      <c r="W63" s="506"/>
      <c r="X63" s="506"/>
      <c r="Y63" s="506"/>
      <c r="Z63" s="506"/>
      <c r="AA63" s="506"/>
    </row>
    <row r="64" spans="1:27" ht="37.5" x14ac:dyDescent="0.15">
      <c r="A64" s="511">
        <v>43</v>
      </c>
      <c r="B64" s="511">
        <v>20240327</v>
      </c>
      <c r="C64" s="507" t="s">
        <v>221</v>
      </c>
      <c r="D64" s="585" t="s">
        <v>222</v>
      </c>
      <c r="E64" s="634" t="s">
        <v>223</v>
      </c>
      <c r="F64" s="511"/>
      <c r="G64" s="506"/>
      <c r="H64" s="506"/>
      <c r="I64" s="506"/>
      <c r="J64" s="506"/>
      <c r="K64" s="506"/>
      <c r="L64" s="506"/>
      <c r="M64" s="506"/>
      <c r="N64" s="506"/>
      <c r="O64" s="506"/>
      <c r="P64" s="506"/>
      <c r="Q64" s="506"/>
      <c r="R64" s="506"/>
      <c r="S64" s="506"/>
      <c r="T64" s="506"/>
      <c r="U64" s="506"/>
      <c r="V64" s="506"/>
      <c r="W64" s="506"/>
      <c r="X64" s="506"/>
      <c r="Y64" s="506"/>
      <c r="Z64" s="506"/>
      <c r="AA64" s="506"/>
    </row>
    <row r="65" spans="1:27" ht="18.75" x14ac:dyDescent="0.15">
      <c r="A65" s="511">
        <v>44</v>
      </c>
      <c r="B65" s="511">
        <v>20240327</v>
      </c>
      <c r="C65" s="8" t="s">
        <v>224</v>
      </c>
      <c r="D65" s="28" t="s">
        <v>225</v>
      </c>
      <c r="E65" s="636"/>
      <c r="F65" s="511"/>
      <c r="G65" s="506"/>
      <c r="H65" s="506"/>
      <c r="I65" s="506"/>
      <c r="J65" s="506"/>
      <c r="K65" s="506"/>
      <c r="L65" s="506"/>
      <c r="M65" s="506"/>
      <c r="N65" s="506"/>
      <c r="O65" s="506"/>
      <c r="P65" s="506"/>
      <c r="Q65" s="506"/>
      <c r="R65" s="506"/>
      <c r="S65" s="506"/>
      <c r="T65" s="506"/>
      <c r="U65" s="506"/>
      <c r="V65" s="506"/>
      <c r="W65" s="506"/>
      <c r="X65" s="506"/>
      <c r="Y65" s="506"/>
      <c r="Z65" s="506"/>
      <c r="AA65" s="506"/>
    </row>
    <row r="66" spans="1:27" ht="18.75" x14ac:dyDescent="0.15">
      <c r="A66" s="511">
        <v>45</v>
      </c>
      <c r="B66" s="511">
        <v>20240328</v>
      </c>
      <c r="C66" s="507" t="s">
        <v>226</v>
      </c>
      <c r="D66" s="585" t="s">
        <v>227</v>
      </c>
      <c r="E66" s="511" t="s">
        <v>161</v>
      </c>
      <c r="F66" s="634" t="s">
        <v>228</v>
      </c>
      <c r="G66" s="506"/>
      <c r="H66" s="506"/>
      <c r="I66" s="506"/>
      <c r="J66" s="506"/>
      <c r="K66" s="506"/>
      <c r="L66" s="506"/>
      <c r="M66" s="506"/>
      <c r="N66" s="506"/>
      <c r="O66" s="506"/>
      <c r="P66" s="506"/>
      <c r="Q66" s="506"/>
      <c r="R66" s="506"/>
      <c r="S66" s="506"/>
      <c r="T66" s="506"/>
      <c r="U66" s="506"/>
      <c r="V66" s="506"/>
      <c r="W66" s="506"/>
      <c r="X66" s="506"/>
      <c r="Y66" s="506"/>
      <c r="Z66" s="506"/>
      <c r="AA66" s="506"/>
    </row>
    <row r="67" spans="1:27" ht="18.75" x14ac:dyDescent="0.15">
      <c r="A67" s="511">
        <v>46</v>
      </c>
      <c r="B67" s="511">
        <v>20240328</v>
      </c>
      <c r="C67" s="591" t="s">
        <v>229</v>
      </c>
      <c r="D67" s="592" t="s">
        <v>230</v>
      </c>
      <c r="E67" s="511" t="s">
        <v>161</v>
      </c>
      <c r="F67" s="635"/>
      <c r="G67" s="506"/>
      <c r="H67" s="506"/>
      <c r="I67" s="506"/>
      <c r="J67" s="506"/>
      <c r="K67" s="506"/>
      <c r="L67" s="506"/>
      <c r="M67" s="506"/>
      <c r="N67" s="506"/>
      <c r="O67" s="506"/>
      <c r="P67" s="506"/>
      <c r="Q67" s="506"/>
      <c r="R67" s="506"/>
      <c r="S67" s="506"/>
      <c r="T67" s="506"/>
      <c r="U67" s="506"/>
      <c r="V67" s="506"/>
      <c r="W67" s="506"/>
      <c r="X67" s="506"/>
      <c r="Y67" s="506"/>
      <c r="Z67" s="506"/>
      <c r="AA67" s="506"/>
    </row>
    <row r="68" spans="1:27" ht="18.75" x14ac:dyDescent="0.15">
      <c r="A68" s="511">
        <v>47</v>
      </c>
      <c r="B68" s="511">
        <v>20240328</v>
      </c>
      <c r="C68" s="8" t="s">
        <v>231</v>
      </c>
      <c r="D68" s="28" t="s">
        <v>227</v>
      </c>
      <c r="E68" s="511" t="s">
        <v>164</v>
      </c>
      <c r="F68" s="635"/>
      <c r="G68" s="506"/>
      <c r="H68" s="506"/>
      <c r="I68" s="506"/>
      <c r="J68" s="506"/>
      <c r="K68" s="506"/>
      <c r="L68" s="506"/>
      <c r="M68" s="506"/>
      <c r="N68" s="506"/>
      <c r="O68" s="506"/>
      <c r="P68" s="506"/>
      <c r="Q68" s="506"/>
      <c r="R68" s="506"/>
      <c r="S68" s="506"/>
      <c r="T68" s="506"/>
      <c r="U68" s="506"/>
      <c r="V68" s="506"/>
      <c r="W68" s="506"/>
      <c r="X68" s="506"/>
      <c r="Y68" s="506"/>
      <c r="Z68" s="506"/>
      <c r="AA68" s="506"/>
    </row>
    <row r="69" spans="1:27" ht="37.5" x14ac:dyDescent="0.15">
      <c r="A69" s="511">
        <v>48</v>
      </c>
      <c r="B69" s="511">
        <v>20240328</v>
      </c>
      <c r="C69" s="6" t="s">
        <v>232</v>
      </c>
      <c r="D69" s="7" t="s">
        <v>233</v>
      </c>
      <c r="E69" s="511" t="s">
        <v>164</v>
      </c>
      <c r="F69" s="636"/>
      <c r="G69" s="506"/>
      <c r="H69" s="506"/>
      <c r="I69" s="506"/>
      <c r="J69" s="506"/>
      <c r="K69" s="506"/>
      <c r="L69" s="506"/>
      <c r="M69" s="506"/>
      <c r="N69" s="506"/>
      <c r="O69" s="506"/>
      <c r="P69" s="506"/>
      <c r="Q69" s="506"/>
      <c r="R69" s="506"/>
      <c r="S69" s="506"/>
      <c r="T69" s="506"/>
      <c r="U69" s="506"/>
      <c r="V69" s="506"/>
      <c r="W69" s="506"/>
      <c r="X69" s="506"/>
      <c r="Y69" s="506"/>
      <c r="Z69" s="506"/>
      <c r="AA69" s="506"/>
    </row>
    <row r="70" spans="1:27" ht="18.75" x14ac:dyDescent="0.15">
      <c r="A70" s="511">
        <v>49</v>
      </c>
      <c r="B70" s="511">
        <v>20240513</v>
      </c>
      <c r="C70" s="8" t="s">
        <v>67</v>
      </c>
      <c r="D70" s="28" t="s">
        <v>115</v>
      </c>
      <c r="E70" s="511" t="s">
        <v>172</v>
      </c>
      <c r="F70" s="511" t="s">
        <v>234</v>
      </c>
      <c r="G70" s="511"/>
      <c r="H70" s="511"/>
      <c r="I70" s="511"/>
      <c r="J70" s="506"/>
      <c r="K70" s="506"/>
      <c r="L70" s="506"/>
      <c r="M70" s="506"/>
      <c r="N70" s="506"/>
      <c r="O70" s="506"/>
      <c r="P70" s="506"/>
      <c r="Q70" s="506"/>
      <c r="R70" s="506"/>
      <c r="S70" s="506"/>
      <c r="T70" s="506"/>
      <c r="U70" s="506"/>
      <c r="V70" s="506"/>
      <c r="W70" s="506"/>
      <c r="X70" s="506"/>
      <c r="Y70" s="506"/>
      <c r="Z70" s="506"/>
      <c r="AA70" s="506"/>
    </row>
    <row r="71" spans="1:27" ht="18.75" x14ac:dyDescent="0.15">
      <c r="A71" s="511">
        <v>50</v>
      </c>
      <c r="B71" s="511">
        <v>20240513</v>
      </c>
      <c r="C71" s="8" t="s">
        <v>235</v>
      </c>
      <c r="D71" s="28" t="s">
        <v>236</v>
      </c>
      <c r="E71" s="511" t="s">
        <v>164</v>
      </c>
      <c r="F71" s="511"/>
      <c r="G71" s="511"/>
      <c r="H71" s="511"/>
      <c r="I71" s="511"/>
      <c r="J71" s="506"/>
      <c r="K71" s="506"/>
      <c r="L71" s="506"/>
      <c r="M71" s="506"/>
      <c r="N71" s="506"/>
      <c r="O71" s="506"/>
      <c r="P71" s="506"/>
      <c r="Q71" s="506"/>
      <c r="R71" s="506"/>
      <c r="S71" s="506"/>
      <c r="T71" s="506"/>
      <c r="U71" s="506"/>
      <c r="V71" s="506"/>
      <c r="W71" s="506"/>
      <c r="X71" s="506"/>
      <c r="Y71" s="506"/>
      <c r="Z71" s="506"/>
      <c r="AA71" s="506"/>
    </row>
    <row r="72" spans="1:27" ht="18.75" x14ac:dyDescent="0.15">
      <c r="A72" s="511">
        <v>51</v>
      </c>
      <c r="B72" s="511">
        <v>20240513</v>
      </c>
      <c r="C72" s="8" t="s">
        <v>237</v>
      </c>
      <c r="D72" s="28" t="s">
        <v>238</v>
      </c>
      <c r="E72" s="511" t="s">
        <v>164</v>
      </c>
      <c r="F72" s="511"/>
      <c r="G72" s="511"/>
      <c r="H72" s="511"/>
      <c r="I72" s="511"/>
      <c r="J72" s="506"/>
      <c r="K72" s="506"/>
      <c r="L72" s="506"/>
      <c r="M72" s="506"/>
      <c r="N72" s="506"/>
      <c r="O72" s="506"/>
      <c r="P72" s="506"/>
      <c r="Q72" s="506"/>
      <c r="R72" s="506"/>
      <c r="S72" s="506"/>
      <c r="T72" s="506"/>
      <c r="U72" s="506"/>
      <c r="V72" s="506"/>
      <c r="W72" s="506"/>
      <c r="X72" s="506"/>
      <c r="Y72" s="506"/>
      <c r="Z72" s="506"/>
      <c r="AA72" s="506"/>
    </row>
    <row r="73" spans="1:27" ht="18.75" x14ac:dyDescent="0.15">
      <c r="A73" s="511">
        <v>52</v>
      </c>
      <c r="B73" s="511">
        <v>20240513</v>
      </c>
      <c r="C73" s="8" t="s">
        <v>239</v>
      </c>
      <c r="D73" s="28" t="s">
        <v>176</v>
      </c>
      <c r="E73" s="511" t="s">
        <v>164</v>
      </c>
      <c r="F73" s="511"/>
      <c r="G73" s="511"/>
      <c r="H73" s="511"/>
      <c r="I73" s="511"/>
      <c r="J73" s="506"/>
      <c r="K73" s="506"/>
      <c r="L73" s="506"/>
      <c r="M73" s="506"/>
      <c r="N73" s="506"/>
      <c r="O73" s="506"/>
      <c r="P73" s="506"/>
      <c r="Q73" s="506"/>
      <c r="R73" s="506"/>
      <c r="S73" s="506"/>
      <c r="T73" s="506"/>
      <c r="U73" s="506"/>
      <c r="V73" s="506"/>
      <c r="W73" s="506"/>
      <c r="X73" s="506"/>
      <c r="Y73" s="506"/>
      <c r="Z73" s="506"/>
      <c r="AA73" s="506"/>
    </row>
    <row r="74" spans="1:27" ht="18.75" x14ac:dyDescent="0.15">
      <c r="A74" s="511">
        <v>53</v>
      </c>
      <c r="B74" s="511">
        <v>20240513</v>
      </c>
      <c r="C74" s="8" t="s">
        <v>240</v>
      </c>
      <c r="D74" s="28" t="s">
        <v>241</v>
      </c>
      <c r="E74" s="511" t="s">
        <v>164</v>
      </c>
      <c r="F74" s="511"/>
      <c r="G74" s="506"/>
      <c r="H74" s="506"/>
      <c r="I74" s="506"/>
      <c r="J74" s="506"/>
      <c r="K74" s="506"/>
      <c r="L74" s="506"/>
      <c r="M74" s="506"/>
      <c r="N74" s="506"/>
      <c r="O74" s="506"/>
      <c r="P74" s="506"/>
      <c r="Q74" s="506"/>
      <c r="R74" s="506"/>
      <c r="S74" s="506"/>
      <c r="T74" s="506"/>
      <c r="U74" s="506"/>
      <c r="V74" s="506"/>
      <c r="W74" s="506"/>
      <c r="X74" s="506"/>
      <c r="Y74" s="506"/>
      <c r="Z74" s="506"/>
      <c r="AA74" s="506"/>
    </row>
    <row r="75" spans="1:27" ht="18.75" x14ac:dyDescent="0.15">
      <c r="A75" s="511">
        <v>54</v>
      </c>
      <c r="B75" s="511">
        <v>20240513</v>
      </c>
      <c r="C75" s="8" t="s">
        <v>242</v>
      </c>
      <c r="D75" s="28" t="s">
        <v>243</v>
      </c>
      <c r="E75" s="511" t="s">
        <v>164</v>
      </c>
      <c r="F75" s="511"/>
      <c r="G75" s="506"/>
      <c r="H75" s="506"/>
      <c r="I75" s="506"/>
      <c r="J75" s="506"/>
      <c r="K75" s="506"/>
      <c r="L75" s="506"/>
      <c r="M75" s="506"/>
      <c r="N75" s="506"/>
      <c r="O75" s="506"/>
      <c r="P75" s="506"/>
      <c r="Q75" s="506"/>
      <c r="R75" s="506"/>
      <c r="S75" s="506"/>
      <c r="T75" s="506"/>
      <c r="U75" s="506"/>
      <c r="V75" s="506"/>
      <c r="W75" s="506"/>
      <c r="X75" s="506"/>
      <c r="Y75" s="506"/>
      <c r="Z75" s="506"/>
      <c r="AA75" s="506"/>
    </row>
    <row r="76" spans="1:27" ht="18.75" x14ac:dyDescent="0.15">
      <c r="A76" s="511">
        <v>55</v>
      </c>
      <c r="B76" s="511">
        <v>20240514</v>
      </c>
      <c r="C76" s="507" t="s">
        <v>244</v>
      </c>
      <c r="D76" s="585" t="s">
        <v>209</v>
      </c>
      <c r="E76" s="511" t="s">
        <v>161</v>
      </c>
      <c r="F76" s="634" t="s">
        <v>245</v>
      </c>
      <c r="G76" s="506"/>
      <c r="H76" s="506"/>
      <c r="I76" s="506"/>
      <c r="J76" s="506"/>
      <c r="K76" s="506"/>
      <c r="L76" s="506"/>
      <c r="M76" s="506"/>
      <c r="N76" s="506"/>
      <c r="O76" s="506"/>
      <c r="P76" s="506"/>
      <c r="Q76" s="506"/>
      <c r="R76" s="506"/>
      <c r="S76" s="506"/>
      <c r="T76" s="506"/>
      <c r="U76" s="506"/>
      <c r="V76" s="506"/>
      <c r="W76" s="506"/>
      <c r="X76" s="506"/>
      <c r="Y76" s="506"/>
      <c r="Z76" s="506"/>
      <c r="AA76" s="506"/>
    </row>
    <row r="77" spans="1:27" ht="18.75" x14ac:dyDescent="0.15">
      <c r="A77" s="511">
        <v>56</v>
      </c>
      <c r="B77" s="511">
        <v>20240514</v>
      </c>
      <c r="C77" s="8" t="s">
        <v>246</v>
      </c>
      <c r="D77" s="28" t="s">
        <v>209</v>
      </c>
      <c r="E77" s="511" t="s">
        <v>164</v>
      </c>
      <c r="F77" s="636"/>
      <c r="G77" s="506"/>
      <c r="H77" s="506"/>
      <c r="I77" s="506"/>
      <c r="J77" s="506"/>
      <c r="K77" s="506"/>
      <c r="L77" s="506"/>
      <c r="M77" s="506"/>
      <c r="N77" s="506"/>
      <c r="O77" s="506"/>
      <c r="P77" s="506"/>
      <c r="Q77" s="506"/>
      <c r="R77" s="506"/>
      <c r="S77" s="506"/>
      <c r="T77" s="506"/>
      <c r="U77" s="506"/>
      <c r="V77" s="506"/>
      <c r="W77" s="506"/>
      <c r="X77" s="506"/>
      <c r="Y77" s="506"/>
      <c r="Z77" s="506"/>
      <c r="AA77" s="506"/>
    </row>
    <row r="78" spans="1:27" ht="18.75" x14ac:dyDescent="0.15">
      <c r="A78" s="511">
        <v>56</v>
      </c>
      <c r="B78" s="511">
        <v>20240527</v>
      </c>
      <c r="C78" s="507" t="s">
        <v>247</v>
      </c>
      <c r="D78" s="585" t="s">
        <v>209</v>
      </c>
      <c r="E78" s="511" t="s">
        <v>161</v>
      </c>
      <c r="F78" s="634" t="s">
        <v>248</v>
      </c>
      <c r="G78" s="506"/>
      <c r="H78" s="506"/>
      <c r="I78" s="506"/>
      <c r="J78" s="506"/>
      <c r="K78" s="506"/>
      <c r="L78" s="506"/>
      <c r="M78" s="506"/>
      <c r="N78" s="506"/>
      <c r="O78" s="506"/>
      <c r="P78" s="506"/>
      <c r="Q78" s="506"/>
      <c r="R78" s="506"/>
      <c r="S78" s="506"/>
      <c r="T78" s="506"/>
      <c r="U78" s="506"/>
      <c r="V78" s="506"/>
      <c r="W78" s="506"/>
      <c r="X78" s="506"/>
      <c r="Y78" s="506"/>
      <c r="Z78" s="506"/>
      <c r="AA78" s="506"/>
    </row>
    <row r="79" spans="1:27" ht="18.75" x14ac:dyDescent="0.15">
      <c r="A79" s="511">
        <v>57</v>
      </c>
      <c r="B79" s="511">
        <v>20240527</v>
      </c>
      <c r="C79" s="8" t="s">
        <v>249</v>
      </c>
      <c r="D79" s="28" t="s">
        <v>209</v>
      </c>
      <c r="E79" s="511" t="s">
        <v>164</v>
      </c>
      <c r="F79" s="635"/>
      <c r="G79" s="506"/>
      <c r="H79" s="506"/>
      <c r="I79" s="506"/>
      <c r="J79" s="506"/>
      <c r="K79" s="506"/>
      <c r="L79" s="506"/>
      <c r="M79" s="506"/>
      <c r="N79" s="506"/>
      <c r="O79" s="506"/>
      <c r="P79" s="506"/>
      <c r="Q79" s="506"/>
      <c r="R79" s="506"/>
      <c r="S79" s="506"/>
      <c r="T79" s="506"/>
      <c r="U79" s="506"/>
      <c r="V79" s="506"/>
      <c r="W79" s="506"/>
      <c r="X79" s="506"/>
      <c r="Y79" s="506"/>
      <c r="Z79" s="506"/>
      <c r="AA79" s="506"/>
    </row>
    <row r="80" spans="1:27" ht="18.75" x14ac:dyDescent="0.15">
      <c r="A80" s="511">
        <v>58</v>
      </c>
      <c r="B80" s="511">
        <v>20240527</v>
      </c>
      <c r="C80" s="507" t="s">
        <v>250</v>
      </c>
      <c r="D80" s="585" t="s">
        <v>209</v>
      </c>
      <c r="E80" s="511" t="s">
        <v>251</v>
      </c>
      <c r="F80" s="635"/>
      <c r="G80" s="506"/>
      <c r="H80" s="506"/>
      <c r="I80" s="506"/>
      <c r="J80" s="506"/>
      <c r="K80" s="506"/>
      <c r="L80" s="506"/>
      <c r="M80" s="506"/>
      <c r="N80" s="506"/>
      <c r="O80" s="506"/>
      <c r="P80" s="506"/>
      <c r="Q80" s="506"/>
      <c r="R80" s="506"/>
      <c r="S80" s="506"/>
      <c r="T80" s="506"/>
      <c r="U80" s="506"/>
      <c r="V80" s="506"/>
      <c r="W80" s="506"/>
      <c r="X80" s="506"/>
      <c r="Y80" s="506"/>
      <c r="Z80" s="506"/>
      <c r="AA80" s="506"/>
    </row>
    <row r="81" spans="1:27" ht="18.75" x14ac:dyDescent="0.15">
      <c r="A81" s="511">
        <v>59</v>
      </c>
      <c r="B81" s="511">
        <v>20240527</v>
      </c>
      <c r="C81" s="8" t="s">
        <v>252</v>
      </c>
      <c r="D81" s="28" t="s">
        <v>209</v>
      </c>
      <c r="E81" s="511" t="s">
        <v>253</v>
      </c>
      <c r="F81" s="635"/>
      <c r="G81" s="506"/>
      <c r="H81" s="506"/>
      <c r="I81" s="506"/>
      <c r="J81" s="506"/>
      <c r="K81" s="506"/>
      <c r="L81" s="506"/>
      <c r="M81" s="506"/>
      <c r="N81" s="506"/>
      <c r="O81" s="506"/>
      <c r="P81" s="506"/>
      <c r="Q81" s="506"/>
      <c r="R81" s="506"/>
      <c r="S81" s="506"/>
      <c r="T81" s="506"/>
      <c r="U81" s="506"/>
      <c r="V81" s="506"/>
      <c r="W81" s="506"/>
      <c r="X81" s="506"/>
      <c r="Y81" s="506"/>
      <c r="Z81" s="506"/>
      <c r="AA81" s="506"/>
    </row>
    <row r="82" spans="1:27" ht="18.75" x14ac:dyDescent="0.15">
      <c r="A82" s="511">
        <v>60</v>
      </c>
      <c r="B82" s="511">
        <v>20240527</v>
      </c>
      <c r="C82" s="8" t="s">
        <v>254</v>
      </c>
      <c r="D82" s="28" t="s">
        <v>255</v>
      </c>
      <c r="E82" s="511" t="s">
        <v>256</v>
      </c>
      <c r="F82" s="635"/>
      <c r="G82" s="506"/>
      <c r="H82" s="506"/>
      <c r="I82" s="506"/>
      <c r="J82" s="506"/>
      <c r="K82" s="506"/>
      <c r="L82" s="506"/>
      <c r="M82" s="506"/>
      <c r="N82" s="506"/>
      <c r="O82" s="506"/>
      <c r="P82" s="506"/>
      <c r="Q82" s="506"/>
      <c r="R82" s="506"/>
      <c r="S82" s="506"/>
      <c r="T82" s="506"/>
      <c r="U82" s="506"/>
      <c r="V82" s="506"/>
      <c r="W82" s="506"/>
      <c r="X82" s="506"/>
      <c r="Y82" s="506"/>
      <c r="Z82" s="506"/>
      <c r="AA82" s="506"/>
    </row>
    <row r="83" spans="1:27" ht="18.75" x14ac:dyDescent="0.15">
      <c r="A83" s="511">
        <v>61</v>
      </c>
      <c r="B83" s="511">
        <v>20240527</v>
      </c>
      <c r="C83" s="507" t="s">
        <v>257</v>
      </c>
      <c r="D83" s="585" t="s">
        <v>258</v>
      </c>
      <c r="E83" s="634" t="s">
        <v>259</v>
      </c>
      <c r="F83" s="635"/>
      <c r="G83" s="506"/>
      <c r="H83" s="506"/>
      <c r="I83" s="506"/>
      <c r="J83" s="506"/>
      <c r="K83" s="506"/>
      <c r="L83" s="506"/>
      <c r="M83" s="506"/>
      <c r="N83" s="506"/>
      <c r="O83" s="506"/>
      <c r="P83" s="506"/>
      <c r="Q83" s="506"/>
      <c r="R83" s="506"/>
      <c r="S83" s="506"/>
      <c r="T83" s="506"/>
      <c r="U83" s="506"/>
      <c r="V83" s="506"/>
      <c r="W83" s="506"/>
      <c r="X83" s="506"/>
      <c r="Y83" s="506"/>
      <c r="Z83" s="506"/>
      <c r="AA83" s="506"/>
    </row>
    <row r="84" spans="1:27" ht="37.5" x14ac:dyDescent="0.15">
      <c r="A84" s="511">
        <v>62</v>
      </c>
      <c r="B84" s="511">
        <v>20240527</v>
      </c>
      <c r="C84" s="507" t="s">
        <v>260</v>
      </c>
      <c r="D84" s="585" t="s">
        <v>261</v>
      </c>
      <c r="E84" s="635"/>
      <c r="F84" s="635"/>
      <c r="G84" s="506"/>
      <c r="H84" s="506"/>
      <c r="I84" s="506"/>
      <c r="J84" s="506"/>
      <c r="K84" s="506"/>
      <c r="L84" s="506"/>
      <c r="M84" s="506"/>
      <c r="N84" s="506"/>
      <c r="O84" s="506"/>
      <c r="P84" s="506"/>
      <c r="Q84" s="506"/>
      <c r="R84" s="506"/>
      <c r="S84" s="506"/>
      <c r="T84" s="506"/>
      <c r="U84" s="506"/>
      <c r="V84" s="506"/>
      <c r="W84" s="506"/>
      <c r="X84" s="506"/>
      <c r="Y84" s="506"/>
      <c r="Z84" s="506"/>
      <c r="AA84" s="506"/>
    </row>
    <row r="85" spans="1:27" ht="18.75" x14ac:dyDescent="0.15">
      <c r="A85" s="511">
        <v>63</v>
      </c>
      <c r="B85" s="511">
        <v>20240527</v>
      </c>
      <c r="C85" s="507" t="s">
        <v>262</v>
      </c>
      <c r="D85" s="585" t="s">
        <v>258</v>
      </c>
      <c r="E85" s="636"/>
      <c r="F85" s="635"/>
      <c r="G85" s="506"/>
      <c r="H85" s="506"/>
      <c r="I85" s="506"/>
      <c r="J85" s="506"/>
      <c r="K85" s="506"/>
      <c r="L85" s="506"/>
      <c r="M85" s="506"/>
      <c r="N85" s="506"/>
      <c r="O85" s="506"/>
      <c r="P85" s="506"/>
      <c r="Q85" s="506"/>
      <c r="R85" s="506"/>
      <c r="S85" s="506"/>
      <c r="T85" s="506"/>
      <c r="U85" s="506"/>
      <c r="V85" s="506"/>
      <c r="W85" s="506"/>
      <c r="X85" s="506"/>
      <c r="Y85" s="506"/>
      <c r="Z85" s="506"/>
      <c r="AA85" s="506"/>
    </row>
    <row r="86" spans="1:27" ht="18.75" x14ac:dyDescent="0.15">
      <c r="A86" s="511">
        <v>64</v>
      </c>
      <c r="B86" s="511">
        <v>20240527</v>
      </c>
      <c r="C86" s="8" t="s">
        <v>220</v>
      </c>
      <c r="D86" s="28" t="s">
        <v>214</v>
      </c>
      <c r="E86" s="634" t="s">
        <v>263</v>
      </c>
      <c r="F86" s="635"/>
      <c r="G86" s="511"/>
      <c r="H86" s="511"/>
      <c r="I86" s="511"/>
      <c r="J86" s="506"/>
      <c r="K86" s="506"/>
      <c r="L86" s="506"/>
      <c r="M86" s="506"/>
      <c r="N86" s="506"/>
      <c r="O86" s="506"/>
      <c r="P86" s="506"/>
      <c r="Q86" s="506"/>
      <c r="R86" s="506"/>
      <c r="S86" s="506"/>
      <c r="T86" s="506"/>
      <c r="U86" s="506"/>
      <c r="V86" s="506"/>
      <c r="W86" s="506"/>
      <c r="X86" s="506"/>
      <c r="Y86" s="506"/>
      <c r="Z86" s="506"/>
      <c r="AA86" s="506"/>
    </row>
    <row r="87" spans="1:27" ht="18.75" x14ac:dyDescent="0.15">
      <c r="A87" s="511">
        <v>65</v>
      </c>
      <c r="B87" s="511">
        <v>20240527</v>
      </c>
      <c r="C87" s="8" t="s">
        <v>264</v>
      </c>
      <c r="D87" s="28" t="s">
        <v>265</v>
      </c>
      <c r="E87" s="635"/>
      <c r="F87" s="635"/>
      <c r="G87" s="511"/>
      <c r="H87" s="511"/>
      <c r="I87" s="511"/>
      <c r="J87" s="506"/>
      <c r="K87" s="506"/>
      <c r="L87" s="506"/>
      <c r="M87" s="506"/>
      <c r="N87" s="506"/>
      <c r="O87" s="506"/>
      <c r="P87" s="506"/>
      <c r="Q87" s="506"/>
      <c r="R87" s="506"/>
      <c r="S87" s="506"/>
      <c r="T87" s="506"/>
      <c r="U87" s="506"/>
      <c r="V87" s="506"/>
      <c r="W87" s="506"/>
      <c r="X87" s="506"/>
      <c r="Y87" s="506"/>
      <c r="Z87" s="506"/>
      <c r="AA87" s="506"/>
    </row>
    <row r="88" spans="1:27" ht="18.75" x14ac:dyDescent="0.15">
      <c r="A88" s="511">
        <v>66</v>
      </c>
      <c r="B88" s="511">
        <v>20240527</v>
      </c>
      <c r="C88" s="8" t="s">
        <v>215</v>
      </c>
      <c r="D88" s="567" t="s">
        <v>216</v>
      </c>
      <c r="E88" s="635"/>
      <c r="F88" s="635"/>
      <c r="G88" s="511"/>
      <c r="H88" s="511"/>
      <c r="I88" s="511"/>
      <c r="J88" s="506"/>
      <c r="K88" s="506"/>
      <c r="L88" s="506"/>
      <c r="M88" s="506"/>
      <c r="N88" s="506"/>
      <c r="O88" s="506"/>
      <c r="P88" s="506"/>
      <c r="Q88" s="506"/>
      <c r="R88" s="506"/>
      <c r="S88" s="506"/>
      <c r="T88" s="506"/>
      <c r="U88" s="506"/>
      <c r="V88" s="506"/>
      <c r="W88" s="506"/>
      <c r="X88" s="506"/>
      <c r="Y88" s="506"/>
      <c r="Z88" s="506"/>
      <c r="AA88" s="506"/>
    </row>
    <row r="89" spans="1:27" ht="18.75" x14ac:dyDescent="0.15">
      <c r="A89" s="511">
        <v>67</v>
      </c>
      <c r="B89" s="511">
        <v>20240527</v>
      </c>
      <c r="C89" s="8" t="s">
        <v>266</v>
      </c>
      <c r="D89" s="567" t="s">
        <v>267</v>
      </c>
      <c r="E89" s="635"/>
      <c r="F89" s="635"/>
      <c r="G89" s="511"/>
      <c r="H89" s="511"/>
      <c r="I89" s="511"/>
      <c r="J89" s="506"/>
      <c r="K89" s="506"/>
      <c r="L89" s="506"/>
      <c r="M89" s="506"/>
      <c r="N89" s="506"/>
      <c r="O89" s="506"/>
      <c r="P89" s="506"/>
      <c r="Q89" s="506"/>
      <c r="R89" s="506"/>
      <c r="S89" s="506"/>
      <c r="T89" s="506"/>
      <c r="U89" s="506"/>
      <c r="V89" s="506"/>
      <c r="W89" s="506"/>
      <c r="X89" s="506"/>
      <c r="Y89" s="506"/>
      <c r="Z89" s="506"/>
      <c r="AA89" s="506"/>
    </row>
    <row r="90" spans="1:27" ht="18.75" x14ac:dyDescent="0.15">
      <c r="A90" s="511">
        <v>68</v>
      </c>
      <c r="B90" s="511">
        <v>20240527</v>
      </c>
      <c r="C90" s="8" t="s">
        <v>268</v>
      </c>
      <c r="D90" s="28" t="s">
        <v>269</v>
      </c>
      <c r="E90" s="636"/>
      <c r="F90" s="636"/>
      <c r="G90" s="506"/>
      <c r="H90" s="506"/>
      <c r="I90" s="506"/>
      <c r="J90" s="506"/>
      <c r="K90" s="506"/>
      <c r="L90" s="506"/>
      <c r="M90" s="506"/>
      <c r="N90" s="506"/>
      <c r="O90" s="506"/>
      <c r="P90" s="506"/>
      <c r="Q90" s="506"/>
      <c r="R90" s="506"/>
      <c r="S90" s="506"/>
      <c r="T90" s="506"/>
      <c r="U90" s="506"/>
      <c r="V90" s="506"/>
      <c r="W90" s="506"/>
      <c r="X90" s="506"/>
      <c r="Y90" s="506"/>
      <c r="Z90" s="506"/>
      <c r="AA90" s="506"/>
    </row>
    <row r="91" spans="1:27" ht="18.75" x14ac:dyDescent="0.15">
      <c r="A91" s="511">
        <v>70</v>
      </c>
      <c r="B91" s="593">
        <v>20240902</v>
      </c>
      <c r="C91" s="515" t="s">
        <v>270</v>
      </c>
      <c r="D91" s="594" t="s">
        <v>271</v>
      </c>
      <c r="E91" s="593" t="s">
        <v>161</v>
      </c>
      <c r="F91" s="640" t="s">
        <v>272</v>
      </c>
      <c r="G91" s="506"/>
      <c r="H91" s="506"/>
      <c r="I91" s="506"/>
      <c r="J91" s="506"/>
      <c r="K91" s="506"/>
      <c r="L91" s="506"/>
      <c r="M91" s="506"/>
      <c r="N91" s="506"/>
      <c r="O91" s="506"/>
      <c r="P91" s="506"/>
      <c r="Q91" s="506"/>
      <c r="R91" s="506"/>
      <c r="S91" s="506"/>
      <c r="T91" s="506"/>
      <c r="U91" s="506"/>
      <c r="V91" s="506"/>
      <c r="W91" s="506"/>
      <c r="X91" s="506"/>
      <c r="Y91" s="506"/>
      <c r="Z91" s="506"/>
      <c r="AA91" s="506"/>
    </row>
    <row r="92" spans="1:27" ht="18.75" x14ac:dyDescent="0.15">
      <c r="A92" s="511">
        <v>71</v>
      </c>
      <c r="B92" s="593">
        <v>20240902</v>
      </c>
      <c r="C92" s="514" t="s">
        <v>273</v>
      </c>
      <c r="D92" s="401" t="s">
        <v>274</v>
      </c>
      <c r="E92" s="593" t="s">
        <v>164</v>
      </c>
      <c r="F92" s="641"/>
      <c r="G92" s="506"/>
      <c r="H92" s="506"/>
      <c r="I92" s="506"/>
      <c r="J92" s="506"/>
      <c r="K92" s="506"/>
      <c r="L92" s="506"/>
      <c r="M92" s="506"/>
      <c r="N92" s="506"/>
      <c r="O92" s="506"/>
      <c r="P92" s="506"/>
      <c r="Q92" s="506"/>
      <c r="R92" s="506"/>
      <c r="S92" s="506"/>
      <c r="T92" s="506"/>
      <c r="U92" s="506"/>
      <c r="V92" s="506"/>
      <c r="W92" s="506"/>
      <c r="X92" s="506"/>
      <c r="Y92" s="506"/>
      <c r="Z92" s="506"/>
      <c r="AA92" s="506"/>
    </row>
    <row r="93" spans="1:27" ht="18.75" x14ac:dyDescent="0.15">
      <c r="A93" s="511">
        <v>72</v>
      </c>
      <c r="B93" s="593">
        <v>20240902</v>
      </c>
      <c r="C93" s="514" t="s">
        <v>275</v>
      </c>
      <c r="D93" s="401" t="s">
        <v>276</v>
      </c>
      <c r="E93" s="593" t="s">
        <v>164</v>
      </c>
      <c r="F93" s="641"/>
      <c r="G93" s="506"/>
      <c r="H93" s="506"/>
      <c r="I93" s="506"/>
      <c r="J93" s="506"/>
      <c r="K93" s="506"/>
      <c r="L93" s="506"/>
      <c r="M93" s="506"/>
      <c r="N93" s="506"/>
      <c r="O93" s="506"/>
      <c r="P93" s="506"/>
      <c r="Q93" s="506"/>
      <c r="R93" s="506"/>
      <c r="S93" s="506"/>
      <c r="T93" s="506"/>
      <c r="U93" s="506"/>
      <c r="V93" s="506"/>
      <c r="W93" s="506"/>
      <c r="X93" s="506"/>
      <c r="Y93" s="506"/>
      <c r="Z93" s="506"/>
      <c r="AA93" s="506"/>
    </row>
    <row r="94" spans="1:27" ht="18.75" x14ac:dyDescent="0.15">
      <c r="A94" s="511">
        <v>73</v>
      </c>
      <c r="B94" s="593">
        <v>20240902</v>
      </c>
      <c r="C94" s="514" t="s">
        <v>277</v>
      </c>
      <c r="D94" s="401" t="s">
        <v>278</v>
      </c>
      <c r="E94" s="593" t="s">
        <v>164</v>
      </c>
      <c r="F94" s="642"/>
      <c r="G94" s="506"/>
      <c r="H94" s="506"/>
      <c r="I94" s="506"/>
      <c r="J94" s="506"/>
      <c r="K94" s="506"/>
      <c r="L94" s="506"/>
      <c r="M94" s="506"/>
      <c r="N94" s="506"/>
      <c r="O94" s="506"/>
      <c r="P94" s="506"/>
      <c r="Q94" s="506"/>
      <c r="R94" s="506"/>
      <c r="S94" s="506"/>
      <c r="T94" s="506"/>
      <c r="U94" s="506"/>
      <c r="V94" s="506"/>
      <c r="W94" s="506"/>
      <c r="X94" s="506"/>
      <c r="Y94" s="506"/>
      <c r="Z94" s="506"/>
      <c r="AA94" s="506"/>
    </row>
    <row r="95" spans="1:27" ht="18.75" x14ac:dyDescent="0.15">
      <c r="A95" s="511">
        <v>74</v>
      </c>
      <c r="B95" s="593">
        <v>20240905</v>
      </c>
      <c r="C95" s="514" t="s">
        <v>279</v>
      </c>
      <c r="D95" s="401" t="s">
        <v>115</v>
      </c>
      <c r="E95" s="593" t="s">
        <v>164</v>
      </c>
      <c r="F95" s="593" t="s">
        <v>280</v>
      </c>
      <c r="G95" s="506"/>
      <c r="H95" s="506"/>
      <c r="I95" s="506"/>
      <c r="J95" s="506"/>
      <c r="K95" s="506"/>
      <c r="L95" s="506"/>
      <c r="M95" s="506"/>
      <c r="N95" s="506"/>
      <c r="O95" s="506"/>
      <c r="P95" s="506"/>
      <c r="Q95" s="506"/>
      <c r="R95" s="506"/>
      <c r="S95" s="506"/>
      <c r="T95" s="506"/>
      <c r="U95" s="506"/>
      <c r="V95" s="506"/>
      <c r="W95" s="506"/>
      <c r="X95" s="506"/>
      <c r="Y95" s="506"/>
      <c r="Z95" s="506"/>
      <c r="AA95" s="506"/>
    </row>
    <row r="96" spans="1:27" ht="18.75" x14ac:dyDescent="0.15">
      <c r="A96" s="511">
        <v>75</v>
      </c>
      <c r="B96" s="593">
        <v>20240905</v>
      </c>
      <c r="C96" s="515" t="s">
        <v>187</v>
      </c>
      <c r="D96" s="594" t="s">
        <v>163</v>
      </c>
      <c r="E96" s="593" t="s">
        <v>161</v>
      </c>
      <c r="F96" s="640" t="s">
        <v>281</v>
      </c>
      <c r="G96" s="506"/>
      <c r="H96" s="506"/>
      <c r="I96" s="506"/>
      <c r="J96" s="506"/>
      <c r="K96" s="506"/>
      <c r="L96" s="506"/>
      <c r="M96" s="506"/>
      <c r="N96" s="506"/>
      <c r="O96" s="506"/>
      <c r="P96" s="506"/>
      <c r="Q96" s="506"/>
      <c r="R96" s="506"/>
      <c r="S96" s="506"/>
      <c r="T96" s="506"/>
      <c r="U96" s="506"/>
      <c r="V96" s="506"/>
      <c r="W96" s="506"/>
      <c r="X96" s="506"/>
      <c r="Y96" s="506"/>
      <c r="Z96" s="506"/>
      <c r="AA96" s="506"/>
    </row>
    <row r="97" spans="1:27" ht="18.75" x14ac:dyDescent="0.15">
      <c r="A97" s="511">
        <v>76</v>
      </c>
      <c r="B97" s="593">
        <v>20240905</v>
      </c>
      <c r="C97" s="515" t="s">
        <v>217</v>
      </c>
      <c r="D97" s="594" t="s">
        <v>163</v>
      </c>
      <c r="E97" s="593" t="s">
        <v>161</v>
      </c>
      <c r="F97" s="641"/>
      <c r="G97" s="506"/>
      <c r="H97" s="506"/>
      <c r="I97" s="506"/>
      <c r="J97" s="506"/>
      <c r="K97" s="506"/>
      <c r="L97" s="506"/>
      <c r="M97" s="506"/>
      <c r="N97" s="506"/>
      <c r="O97" s="506"/>
      <c r="P97" s="506"/>
      <c r="Q97" s="506"/>
      <c r="R97" s="506"/>
      <c r="S97" s="506"/>
      <c r="T97" s="506"/>
      <c r="U97" s="506"/>
      <c r="V97" s="506"/>
      <c r="W97" s="506"/>
      <c r="X97" s="506"/>
      <c r="Y97" s="506"/>
      <c r="Z97" s="506"/>
      <c r="AA97" s="506"/>
    </row>
    <row r="98" spans="1:27" ht="18.75" x14ac:dyDescent="0.15">
      <c r="A98" s="511">
        <v>77</v>
      </c>
      <c r="B98" s="593">
        <v>20240905</v>
      </c>
      <c r="C98" s="514" t="s">
        <v>282</v>
      </c>
      <c r="D98" s="401" t="s">
        <v>163</v>
      </c>
      <c r="E98" s="593" t="s">
        <v>164</v>
      </c>
      <c r="F98" s="641"/>
      <c r="G98" s="506"/>
      <c r="H98" s="506"/>
      <c r="I98" s="506"/>
      <c r="J98" s="506"/>
      <c r="K98" s="506"/>
      <c r="L98" s="506"/>
      <c r="M98" s="506"/>
      <c r="N98" s="506"/>
      <c r="O98" s="506"/>
      <c r="P98" s="506"/>
      <c r="Q98" s="506"/>
      <c r="R98" s="506"/>
      <c r="S98" s="506"/>
      <c r="T98" s="506"/>
      <c r="U98" s="506"/>
      <c r="V98" s="506"/>
      <c r="W98" s="506"/>
      <c r="X98" s="506"/>
      <c r="Y98" s="506"/>
      <c r="Z98" s="506"/>
      <c r="AA98" s="506"/>
    </row>
    <row r="99" spans="1:27" ht="18.75" x14ac:dyDescent="0.15">
      <c r="A99" s="511">
        <v>78</v>
      </c>
      <c r="B99" s="593">
        <v>20240905</v>
      </c>
      <c r="C99" s="514" t="s">
        <v>283</v>
      </c>
      <c r="D99" s="401" t="s">
        <v>163</v>
      </c>
      <c r="E99" s="593" t="s">
        <v>164</v>
      </c>
      <c r="F99" s="642"/>
      <c r="G99" s="506"/>
      <c r="H99" s="506"/>
      <c r="I99" s="506"/>
      <c r="J99" s="506"/>
      <c r="K99" s="506"/>
      <c r="L99" s="506"/>
      <c r="M99" s="506"/>
      <c r="N99" s="506"/>
      <c r="O99" s="506"/>
      <c r="P99" s="506"/>
      <c r="Q99" s="506"/>
      <c r="R99" s="506"/>
      <c r="S99" s="506"/>
      <c r="T99" s="506"/>
      <c r="U99" s="506"/>
      <c r="V99" s="506"/>
      <c r="W99" s="506"/>
      <c r="X99" s="506"/>
      <c r="Y99" s="506"/>
      <c r="Z99" s="506"/>
      <c r="AA99" s="506"/>
    </row>
    <row r="100" spans="1:27" ht="18.75" x14ac:dyDescent="0.15">
      <c r="A100" s="511">
        <v>79</v>
      </c>
      <c r="B100" s="506"/>
      <c r="C100" s="8"/>
      <c r="D100" s="28"/>
      <c r="E100" s="506"/>
      <c r="F100" s="506"/>
      <c r="G100" s="506"/>
      <c r="H100" s="506"/>
      <c r="I100" s="506"/>
      <c r="J100" s="506"/>
      <c r="K100" s="506"/>
      <c r="L100" s="506"/>
      <c r="M100" s="506"/>
      <c r="N100" s="506"/>
      <c r="O100" s="506"/>
      <c r="P100" s="506"/>
      <c r="Q100" s="506"/>
      <c r="R100" s="506"/>
      <c r="S100" s="506"/>
      <c r="T100" s="506"/>
      <c r="U100" s="506"/>
      <c r="V100" s="506"/>
      <c r="W100" s="506"/>
      <c r="X100" s="506"/>
      <c r="Y100" s="506"/>
      <c r="Z100" s="506"/>
      <c r="AA100" s="506"/>
    </row>
    <row r="101" spans="1:27" ht="18.75" x14ac:dyDescent="0.15">
      <c r="A101" s="511">
        <v>80</v>
      </c>
      <c r="B101" s="506"/>
      <c r="C101" s="8"/>
      <c r="D101" s="28"/>
      <c r="E101" s="506"/>
      <c r="F101" s="506"/>
      <c r="G101" s="506"/>
      <c r="H101" s="506"/>
      <c r="I101" s="506"/>
      <c r="J101" s="506"/>
      <c r="K101" s="506"/>
      <c r="L101" s="506"/>
      <c r="M101" s="506"/>
      <c r="N101" s="506"/>
      <c r="O101" s="506"/>
      <c r="P101" s="506"/>
      <c r="Q101" s="506"/>
      <c r="R101" s="506"/>
      <c r="S101" s="506"/>
      <c r="T101" s="506"/>
      <c r="U101" s="506"/>
      <c r="V101" s="506"/>
      <c r="W101" s="506"/>
      <c r="X101" s="506"/>
      <c r="Y101" s="506"/>
      <c r="Z101" s="506"/>
      <c r="AA101" s="506"/>
    </row>
    <row r="102" spans="1:27" ht="18.75" x14ac:dyDescent="0.15">
      <c r="A102" s="511">
        <v>81</v>
      </c>
      <c r="B102" s="506"/>
      <c r="C102" s="512"/>
      <c r="D102" s="512"/>
      <c r="E102" s="506"/>
      <c r="F102" s="506"/>
      <c r="G102" s="511"/>
      <c r="H102" s="511"/>
      <c r="I102" s="511"/>
      <c r="J102" s="506"/>
      <c r="K102" s="506"/>
      <c r="L102" s="506"/>
      <c r="M102" s="506"/>
      <c r="N102" s="506"/>
      <c r="O102" s="506"/>
      <c r="P102" s="506"/>
      <c r="Q102" s="506"/>
      <c r="R102" s="506"/>
      <c r="S102" s="506"/>
      <c r="T102" s="506"/>
      <c r="U102" s="506"/>
      <c r="V102" s="506"/>
      <c r="W102" s="506"/>
      <c r="X102" s="506"/>
      <c r="Y102" s="506"/>
      <c r="Z102" s="506"/>
      <c r="AA102" s="506"/>
    </row>
    <row r="103" spans="1:27" ht="18.75" x14ac:dyDescent="0.15">
      <c r="A103" s="511">
        <v>82</v>
      </c>
      <c r="B103" s="506"/>
      <c r="C103" s="512"/>
      <c r="D103" s="512"/>
      <c r="E103" s="506"/>
      <c r="F103" s="506"/>
      <c r="G103" s="511"/>
      <c r="H103" s="511"/>
      <c r="I103" s="511"/>
      <c r="J103" s="506"/>
      <c r="K103" s="506"/>
      <c r="L103" s="506"/>
      <c r="M103" s="506"/>
      <c r="N103" s="506"/>
      <c r="O103" s="506"/>
      <c r="P103" s="506"/>
      <c r="Q103" s="506"/>
      <c r="R103" s="506"/>
      <c r="S103" s="506"/>
      <c r="T103" s="506"/>
      <c r="U103" s="506"/>
      <c r="V103" s="506"/>
      <c r="W103" s="506"/>
      <c r="X103" s="506"/>
      <c r="Y103" s="506"/>
      <c r="Z103" s="506"/>
      <c r="AA103" s="506"/>
    </row>
    <row r="104" spans="1:27" ht="18.75" x14ac:dyDescent="0.15">
      <c r="A104" s="511">
        <v>83</v>
      </c>
      <c r="B104" s="506"/>
      <c r="C104" s="8"/>
      <c r="D104" s="28"/>
      <c r="E104" s="506"/>
      <c r="F104" s="506"/>
      <c r="G104" s="511"/>
      <c r="H104" s="511"/>
      <c r="I104" s="511"/>
      <c r="J104" s="506"/>
      <c r="K104" s="506"/>
      <c r="L104" s="506"/>
      <c r="M104" s="506"/>
      <c r="N104" s="506"/>
      <c r="O104" s="506"/>
      <c r="P104" s="506"/>
      <c r="Q104" s="506"/>
      <c r="R104" s="506"/>
      <c r="S104" s="506"/>
      <c r="T104" s="506"/>
      <c r="U104" s="506"/>
      <c r="V104" s="506"/>
      <c r="W104" s="506"/>
      <c r="X104" s="506"/>
      <c r="Y104" s="506"/>
      <c r="Z104" s="506"/>
      <c r="AA104" s="506"/>
    </row>
    <row r="105" spans="1:27" ht="18.75" x14ac:dyDescent="0.15">
      <c r="A105" s="511">
        <v>84</v>
      </c>
      <c r="B105" s="506"/>
      <c r="C105" s="8"/>
      <c r="D105" s="28"/>
      <c r="E105" s="506"/>
      <c r="F105" s="506"/>
      <c r="G105" s="511"/>
      <c r="H105" s="511"/>
      <c r="I105" s="511"/>
      <c r="J105" s="506"/>
      <c r="K105" s="506"/>
      <c r="L105" s="506"/>
      <c r="M105" s="506"/>
      <c r="N105" s="506"/>
      <c r="O105" s="506"/>
      <c r="P105" s="506"/>
      <c r="Q105" s="506"/>
      <c r="R105" s="506"/>
      <c r="S105" s="506"/>
      <c r="T105" s="506"/>
      <c r="U105" s="506"/>
      <c r="V105" s="506"/>
      <c r="W105" s="506"/>
      <c r="X105" s="506"/>
      <c r="Y105" s="506"/>
      <c r="Z105" s="506"/>
      <c r="AA105" s="506"/>
    </row>
    <row r="106" spans="1:27" ht="18.75" x14ac:dyDescent="0.15">
      <c r="A106" s="511">
        <v>85</v>
      </c>
      <c r="B106" s="506"/>
      <c r="C106" s="8"/>
      <c r="D106" s="28"/>
      <c r="E106" s="506"/>
      <c r="F106" s="506"/>
      <c r="G106" s="506"/>
      <c r="H106" s="506"/>
      <c r="I106" s="506"/>
      <c r="J106" s="506"/>
      <c r="K106" s="506"/>
      <c r="L106" s="506"/>
      <c r="M106" s="506"/>
      <c r="N106" s="506"/>
      <c r="O106" s="506"/>
      <c r="P106" s="506"/>
      <c r="Q106" s="506"/>
      <c r="R106" s="506"/>
      <c r="S106" s="506"/>
      <c r="T106" s="506"/>
      <c r="U106" s="506"/>
      <c r="V106" s="506"/>
      <c r="W106" s="506"/>
      <c r="X106" s="506"/>
      <c r="Y106" s="506"/>
      <c r="Z106" s="506"/>
      <c r="AA106" s="506"/>
    </row>
    <row r="107" spans="1:27" ht="18.75" x14ac:dyDescent="0.15">
      <c r="A107" s="511">
        <v>86</v>
      </c>
      <c r="B107" s="506"/>
      <c r="C107" s="8"/>
      <c r="D107" s="28"/>
      <c r="E107" s="506"/>
      <c r="F107" s="506"/>
      <c r="G107" s="506"/>
      <c r="H107" s="506"/>
      <c r="I107" s="506"/>
      <c r="J107" s="506"/>
      <c r="K107" s="506"/>
      <c r="L107" s="506"/>
      <c r="M107" s="506"/>
      <c r="N107" s="506"/>
      <c r="O107" s="506"/>
      <c r="P107" s="506"/>
      <c r="Q107" s="506"/>
      <c r="R107" s="506"/>
      <c r="S107" s="506"/>
      <c r="T107" s="506"/>
      <c r="U107" s="506"/>
      <c r="V107" s="506"/>
      <c r="W107" s="506"/>
      <c r="X107" s="506"/>
      <c r="Y107" s="506"/>
      <c r="Z107" s="506"/>
      <c r="AA107" s="506"/>
    </row>
    <row r="108" spans="1:27" ht="18.75" x14ac:dyDescent="0.15">
      <c r="A108" s="511">
        <v>87</v>
      </c>
      <c r="B108" s="506"/>
      <c r="C108" s="8"/>
      <c r="D108" s="28"/>
      <c r="E108" s="506"/>
      <c r="F108" s="506"/>
      <c r="G108" s="506"/>
      <c r="H108" s="506"/>
      <c r="I108" s="506"/>
      <c r="J108" s="506"/>
      <c r="K108" s="506"/>
      <c r="L108" s="506"/>
      <c r="M108" s="506"/>
      <c r="N108" s="506"/>
      <c r="O108" s="506"/>
      <c r="P108" s="506"/>
      <c r="Q108" s="506"/>
      <c r="R108" s="506"/>
      <c r="S108" s="506"/>
      <c r="T108" s="506"/>
      <c r="U108" s="506"/>
      <c r="V108" s="506"/>
      <c r="W108" s="506"/>
      <c r="X108" s="506"/>
      <c r="Y108" s="506"/>
      <c r="Z108" s="506"/>
      <c r="AA108" s="506"/>
    </row>
    <row r="109" spans="1:27" ht="18.75" x14ac:dyDescent="0.15">
      <c r="A109" s="511">
        <v>88</v>
      </c>
      <c r="B109" s="506"/>
      <c r="C109" s="8"/>
      <c r="D109" s="28"/>
      <c r="E109" s="506"/>
      <c r="F109" s="506"/>
      <c r="G109" s="506"/>
      <c r="H109" s="506"/>
      <c r="I109" s="506"/>
      <c r="J109" s="506"/>
      <c r="K109" s="506"/>
      <c r="L109" s="506"/>
      <c r="M109" s="506"/>
      <c r="N109" s="506"/>
      <c r="O109" s="506"/>
      <c r="P109" s="506"/>
      <c r="Q109" s="506"/>
      <c r="R109" s="506"/>
      <c r="S109" s="506"/>
      <c r="T109" s="506"/>
      <c r="U109" s="506"/>
      <c r="V109" s="506"/>
      <c r="W109" s="506"/>
      <c r="X109" s="506"/>
      <c r="Y109" s="506"/>
      <c r="Z109" s="506"/>
      <c r="AA109" s="506"/>
    </row>
    <row r="110" spans="1:27" ht="18.75" x14ac:dyDescent="0.15">
      <c r="A110" s="511">
        <v>89</v>
      </c>
      <c r="B110" s="506"/>
      <c r="C110" s="8"/>
      <c r="D110" s="28"/>
      <c r="E110" s="506"/>
      <c r="F110" s="506"/>
      <c r="G110" s="506"/>
      <c r="H110" s="506"/>
      <c r="I110" s="506"/>
      <c r="J110" s="506"/>
      <c r="K110" s="506"/>
      <c r="L110" s="506"/>
      <c r="M110" s="506"/>
      <c r="N110" s="506"/>
      <c r="O110" s="506"/>
      <c r="P110" s="506"/>
      <c r="Q110" s="506"/>
      <c r="R110" s="506"/>
      <c r="S110" s="506"/>
      <c r="T110" s="506"/>
      <c r="U110" s="506"/>
      <c r="V110" s="506"/>
      <c r="W110" s="506"/>
      <c r="X110" s="506"/>
      <c r="Y110" s="506"/>
      <c r="Z110" s="506"/>
      <c r="AA110" s="506"/>
    </row>
    <row r="111" spans="1:27" ht="18.75" x14ac:dyDescent="0.15">
      <c r="A111" s="511">
        <v>90</v>
      </c>
      <c r="B111" s="506"/>
      <c r="C111" s="8"/>
      <c r="D111" s="28"/>
      <c r="E111" s="506"/>
      <c r="F111" s="506"/>
      <c r="G111" s="506"/>
      <c r="H111" s="506"/>
      <c r="I111" s="506"/>
      <c r="J111" s="506"/>
      <c r="K111" s="506"/>
      <c r="L111" s="506"/>
      <c r="M111" s="506"/>
      <c r="N111" s="506"/>
      <c r="O111" s="506"/>
      <c r="P111" s="506"/>
      <c r="Q111" s="506"/>
      <c r="R111" s="506"/>
      <c r="S111" s="506"/>
      <c r="T111" s="506"/>
      <c r="U111" s="506"/>
      <c r="V111" s="506"/>
      <c r="W111" s="506"/>
      <c r="X111" s="506"/>
      <c r="Y111" s="506"/>
      <c r="Z111" s="506"/>
      <c r="AA111" s="506"/>
    </row>
    <row r="112" spans="1:27" ht="18.75" x14ac:dyDescent="0.15">
      <c r="A112" s="511">
        <v>91</v>
      </c>
      <c r="B112" s="506"/>
      <c r="C112" s="8"/>
      <c r="D112" s="28"/>
      <c r="E112" s="506"/>
      <c r="F112" s="506"/>
      <c r="G112" s="506"/>
      <c r="H112" s="506"/>
      <c r="I112" s="506"/>
      <c r="J112" s="506"/>
      <c r="K112" s="506"/>
      <c r="L112" s="506"/>
      <c r="M112" s="506"/>
      <c r="N112" s="506"/>
      <c r="O112" s="506"/>
      <c r="P112" s="506"/>
      <c r="Q112" s="506"/>
      <c r="R112" s="506"/>
      <c r="S112" s="506"/>
      <c r="T112" s="506"/>
      <c r="U112" s="506"/>
      <c r="V112" s="506"/>
      <c r="W112" s="506"/>
      <c r="X112" s="506"/>
      <c r="Y112" s="506"/>
      <c r="Z112" s="506"/>
      <c r="AA112" s="506"/>
    </row>
    <row r="113" spans="1:27" ht="18.75" x14ac:dyDescent="0.15">
      <c r="A113" s="511">
        <v>92</v>
      </c>
      <c r="B113" s="506"/>
      <c r="C113" s="8"/>
      <c r="D113" s="28"/>
      <c r="E113" s="506"/>
      <c r="F113" s="506"/>
      <c r="G113" s="506"/>
      <c r="H113" s="506"/>
      <c r="I113" s="506"/>
      <c r="J113" s="506"/>
      <c r="K113" s="506"/>
      <c r="L113" s="506"/>
      <c r="M113" s="506"/>
      <c r="N113" s="506"/>
      <c r="O113" s="506"/>
      <c r="P113" s="506"/>
      <c r="Q113" s="506"/>
      <c r="R113" s="506"/>
      <c r="S113" s="506"/>
      <c r="T113" s="506"/>
      <c r="U113" s="506"/>
      <c r="V113" s="506"/>
      <c r="W113" s="506"/>
      <c r="X113" s="506"/>
      <c r="Y113" s="506"/>
      <c r="Z113" s="506"/>
      <c r="AA113" s="506"/>
    </row>
    <row r="114" spans="1:27" ht="18.75" x14ac:dyDescent="0.15">
      <c r="A114" s="511">
        <v>93</v>
      </c>
      <c r="B114" s="506"/>
      <c r="C114" s="8"/>
      <c r="D114" s="28"/>
      <c r="E114" s="506"/>
      <c r="F114" s="506"/>
      <c r="G114" s="506"/>
      <c r="H114" s="506"/>
      <c r="I114" s="506"/>
      <c r="J114" s="506"/>
      <c r="K114" s="506"/>
      <c r="L114" s="506"/>
      <c r="M114" s="506"/>
      <c r="N114" s="506"/>
      <c r="O114" s="506"/>
      <c r="P114" s="506"/>
      <c r="Q114" s="506"/>
      <c r="R114" s="506"/>
      <c r="S114" s="506"/>
      <c r="T114" s="506"/>
      <c r="U114" s="506"/>
      <c r="V114" s="506"/>
      <c r="W114" s="506"/>
      <c r="X114" s="506"/>
      <c r="Y114" s="506"/>
      <c r="Z114" s="506"/>
      <c r="AA114" s="506"/>
    </row>
    <row r="115" spans="1:27" ht="18.75" x14ac:dyDescent="0.15">
      <c r="A115" s="511">
        <v>94</v>
      </c>
      <c r="B115" s="506"/>
      <c r="C115" s="8"/>
      <c r="D115" s="28"/>
      <c r="E115" s="506"/>
      <c r="F115" s="506"/>
      <c r="G115" s="506"/>
      <c r="H115" s="506"/>
      <c r="I115" s="506"/>
      <c r="J115" s="506"/>
      <c r="K115" s="506"/>
      <c r="L115" s="506"/>
      <c r="M115" s="506"/>
      <c r="N115" s="506"/>
      <c r="O115" s="506"/>
      <c r="P115" s="506"/>
      <c r="Q115" s="506"/>
      <c r="R115" s="506"/>
      <c r="S115" s="506"/>
      <c r="T115" s="506"/>
      <c r="U115" s="506"/>
      <c r="V115" s="506"/>
      <c r="W115" s="506"/>
      <c r="X115" s="506"/>
      <c r="Y115" s="506"/>
      <c r="Z115" s="506"/>
      <c r="AA115" s="506"/>
    </row>
    <row r="116" spans="1:27" ht="18.75" x14ac:dyDescent="0.15">
      <c r="A116" s="511">
        <v>95</v>
      </c>
      <c r="B116" s="506"/>
      <c r="C116" s="8"/>
      <c r="D116" s="28"/>
      <c r="E116" s="506"/>
      <c r="F116" s="506"/>
      <c r="G116" s="506"/>
      <c r="H116" s="506"/>
      <c r="I116" s="506"/>
      <c r="J116" s="506"/>
      <c r="K116" s="506"/>
      <c r="L116" s="506"/>
      <c r="M116" s="506"/>
      <c r="N116" s="506"/>
      <c r="O116" s="506"/>
      <c r="P116" s="506"/>
      <c r="Q116" s="506"/>
      <c r="R116" s="506"/>
      <c r="S116" s="506"/>
      <c r="T116" s="506"/>
      <c r="U116" s="506"/>
      <c r="V116" s="506"/>
      <c r="W116" s="506"/>
      <c r="X116" s="506"/>
      <c r="Y116" s="506"/>
      <c r="Z116" s="506"/>
      <c r="AA116" s="506"/>
    </row>
    <row r="117" spans="1:27" ht="18.75" x14ac:dyDescent="0.15">
      <c r="A117" s="511">
        <v>96</v>
      </c>
      <c r="B117" s="506"/>
      <c r="C117" s="8"/>
      <c r="D117" s="28"/>
      <c r="E117" s="506"/>
      <c r="F117" s="506"/>
      <c r="G117" s="506"/>
      <c r="H117" s="506"/>
      <c r="I117" s="506"/>
      <c r="J117" s="506"/>
      <c r="K117" s="506"/>
      <c r="L117" s="506"/>
      <c r="M117" s="506"/>
      <c r="N117" s="506"/>
      <c r="O117" s="506"/>
      <c r="P117" s="506"/>
      <c r="Q117" s="506"/>
      <c r="R117" s="506"/>
      <c r="S117" s="506"/>
      <c r="T117" s="506"/>
      <c r="U117" s="506"/>
      <c r="V117" s="506"/>
      <c r="W117" s="506"/>
      <c r="X117" s="506"/>
      <c r="Y117" s="506"/>
      <c r="Z117" s="506"/>
      <c r="AA117" s="506"/>
    </row>
    <row r="118" spans="1:27" ht="18.75" x14ac:dyDescent="0.15">
      <c r="A118" s="511">
        <v>97</v>
      </c>
      <c r="B118" s="506"/>
      <c r="C118" s="512"/>
      <c r="D118" s="512"/>
      <c r="E118" s="506"/>
      <c r="F118" s="506"/>
      <c r="G118" s="511"/>
      <c r="H118" s="511"/>
      <c r="I118" s="511"/>
      <c r="J118" s="506"/>
      <c r="K118" s="506"/>
      <c r="L118" s="506"/>
      <c r="M118" s="506"/>
      <c r="N118" s="506"/>
      <c r="O118" s="506"/>
      <c r="P118" s="506"/>
      <c r="Q118" s="506"/>
      <c r="R118" s="506"/>
      <c r="S118" s="506"/>
      <c r="T118" s="506"/>
      <c r="U118" s="506"/>
      <c r="V118" s="506"/>
      <c r="W118" s="506"/>
      <c r="X118" s="506"/>
      <c r="Y118" s="506"/>
      <c r="Z118" s="506"/>
      <c r="AA118" s="506"/>
    </row>
    <row r="119" spans="1:27" ht="18.75" x14ac:dyDescent="0.15">
      <c r="A119" s="511">
        <v>98</v>
      </c>
      <c r="B119" s="506"/>
      <c r="C119" s="512"/>
      <c r="D119" s="512"/>
      <c r="E119" s="506"/>
      <c r="F119" s="506"/>
      <c r="G119" s="511"/>
      <c r="H119" s="511"/>
      <c r="I119" s="511"/>
      <c r="J119" s="506"/>
      <c r="K119" s="506"/>
      <c r="L119" s="506"/>
      <c r="M119" s="506"/>
      <c r="N119" s="506"/>
      <c r="O119" s="506"/>
      <c r="P119" s="506"/>
      <c r="Q119" s="506"/>
      <c r="R119" s="506"/>
      <c r="S119" s="506"/>
      <c r="T119" s="506"/>
      <c r="U119" s="506"/>
      <c r="V119" s="506"/>
      <c r="W119" s="506"/>
      <c r="X119" s="506"/>
      <c r="Y119" s="506"/>
      <c r="Z119" s="506"/>
      <c r="AA119" s="506"/>
    </row>
    <row r="120" spans="1:27" ht="18.75" x14ac:dyDescent="0.15">
      <c r="A120" s="511">
        <v>99</v>
      </c>
      <c r="B120" s="506"/>
      <c r="C120" s="8"/>
      <c r="D120" s="28"/>
      <c r="E120" s="506"/>
      <c r="F120" s="506"/>
      <c r="G120" s="511"/>
      <c r="H120" s="511"/>
      <c r="I120" s="511"/>
      <c r="J120" s="506"/>
      <c r="K120" s="506"/>
      <c r="L120" s="506"/>
      <c r="M120" s="506"/>
      <c r="N120" s="506"/>
      <c r="O120" s="506"/>
      <c r="P120" s="506"/>
      <c r="Q120" s="506"/>
      <c r="R120" s="506"/>
      <c r="S120" s="506"/>
      <c r="T120" s="506"/>
      <c r="U120" s="506"/>
      <c r="V120" s="506"/>
      <c r="W120" s="506"/>
      <c r="X120" s="506"/>
      <c r="Y120" s="506"/>
      <c r="Z120" s="506"/>
      <c r="AA120" s="506"/>
    </row>
    <row r="121" spans="1:27" ht="18.75" x14ac:dyDescent="0.15">
      <c r="A121" s="511">
        <v>100</v>
      </c>
      <c r="B121" s="506"/>
      <c r="C121" s="8"/>
      <c r="D121" s="28"/>
      <c r="E121" s="506"/>
      <c r="F121" s="506"/>
      <c r="G121" s="511"/>
      <c r="H121" s="511"/>
      <c r="I121" s="511"/>
      <c r="J121" s="506"/>
      <c r="K121" s="506"/>
      <c r="L121" s="506"/>
      <c r="M121" s="506"/>
      <c r="N121" s="506"/>
      <c r="O121" s="506"/>
      <c r="P121" s="506"/>
      <c r="Q121" s="506"/>
      <c r="R121" s="506"/>
      <c r="S121" s="506"/>
      <c r="T121" s="506"/>
      <c r="U121" s="506"/>
      <c r="V121" s="506"/>
      <c r="W121" s="506"/>
      <c r="X121" s="506"/>
      <c r="Y121" s="506"/>
      <c r="Z121" s="506"/>
      <c r="AA121" s="506"/>
    </row>
    <row r="122" spans="1:27" ht="18.75" x14ac:dyDescent="0.15">
      <c r="A122" s="511">
        <v>101</v>
      </c>
      <c r="B122" s="506"/>
      <c r="C122" s="8"/>
      <c r="D122" s="28"/>
      <c r="E122" s="506"/>
      <c r="F122" s="506"/>
      <c r="G122" s="506"/>
      <c r="H122" s="506"/>
      <c r="I122" s="506"/>
      <c r="J122" s="506"/>
      <c r="K122" s="506"/>
      <c r="L122" s="506"/>
      <c r="M122" s="506"/>
      <c r="N122" s="506"/>
      <c r="O122" s="506"/>
      <c r="P122" s="506"/>
      <c r="Q122" s="506"/>
      <c r="R122" s="506"/>
      <c r="S122" s="506"/>
      <c r="T122" s="506"/>
      <c r="U122" s="506"/>
      <c r="V122" s="506"/>
      <c r="W122" s="506"/>
      <c r="X122" s="506"/>
      <c r="Y122" s="506"/>
      <c r="Z122" s="506"/>
      <c r="AA122" s="506"/>
    </row>
    <row r="123" spans="1:27" ht="18.75" x14ac:dyDescent="0.15">
      <c r="A123" s="511">
        <v>102</v>
      </c>
      <c r="B123" s="506"/>
      <c r="C123" s="8"/>
      <c r="D123" s="28"/>
      <c r="E123" s="506"/>
      <c r="F123" s="506"/>
      <c r="G123" s="506"/>
      <c r="H123" s="506"/>
      <c r="I123" s="506"/>
      <c r="J123" s="506"/>
      <c r="K123" s="506"/>
      <c r="L123" s="506"/>
      <c r="M123" s="506"/>
      <c r="N123" s="506"/>
      <c r="O123" s="506"/>
      <c r="P123" s="506"/>
      <c r="Q123" s="506"/>
      <c r="R123" s="506"/>
      <c r="S123" s="506"/>
      <c r="T123" s="506"/>
      <c r="U123" s="506"/>
      <c r="V123" s="506"/>
      <c r="W123" s="506"/>
      <c r="X123" s="506"/>
      <c r="Y123" s="506"/>
      <c r="Z123" s="506"/>
      <c r="AA123" s="506"/>
    </row>
    <row r="124" spans="1:27" ht="18.75" x14ac:dyDescent="0.15">
      <c r="A124" s="511">
        <v>103</v>
      </c>
      <c r="B124" s="506"/>
      <c r="C124" s="8"/>
      <c r="D124" s="28"/>
      <c r="E124" s="506"/>
      <c r="F124" s="506"/>
      <c r="G124" s="506"/>
      <c r="H124" s="506"/>
      <c r="I124" s="506"/>
      <c r="J124" s="506"/>
      <c r="K124" s="506"/>
      <c r="L124" s="506"/>
      <c r="M124" s="506"/>
      <c r="N124" s="506"/>
      <c r="O124" s="506"/>
      <c r="P124" s="506"/>
      <c r="Q124" s="506"/>
      <c r="R124" s="506"/>
      <c r="S124" s="506"/>
      <c r="T124" s="506"/>
      <c r="U124" s="506"/>
      <c r="V124" s="506"/>
      <c r="W124" s="506"/>
      <c r="X124" s="506"/>
      <c r="Y124" s="506"/>
      <c r="Z124" s="506"/>
      <c r="AA124" s="506"/>
    </row>
    <row r="125" spans="1:27" ht="18.75" x14ac:dyDescent="0.15">
      <c r="A125" s="511">
        <v>104</v>
      </c>
      <c r="B125" s="506"/>
      <c r="C125" s="8"/>
      <c r="D125" s="28"/>
      <c r="E125" s="506"/>
      <c r="F125" s="506"/>
      <c r="G125" s="506"/>
      <c r="H125" s="506"/>
      <c r="I125" s="506"/>
      <c r="J125" s="506"/>
      <c r="K125" s="506"/>
      <c r="L125" s="506"/>
      <c r="M125" s="506"/>
      <c r="N125" s="506"/>
      <c r="O125" s="506"/>
      <c r="P125" s="506"/>
      <c r="Q125" s="506"/>
      <c r="R125" s="506"/>
      <c r="S125" s="506"/>
      <c r="T125" s="506"/>
      <c r="U125" s="506"/>
      <c r="V125" s="506"/>
      <c r="W125" s="506"/>
      <c r="X125" s="506"/>
      <c r="Y125" s="506"/>
      <c r="Z125" s="506"/>
      <c r="AA125" s="506"/>
    </row>
    <row r="126" spans="1:27" ht="18.75" x14ac:dyDescent="0.15">
      <c r="A126" s="511">
        <v>105</v>
      </c>
      <c r="B126" s="506"/>
      <c r="C126" s="8"/>
      <c r="D126" s="28"/>
      <c r="E126" s="506"/>
      <c r="F126" s="506"/>
      <c r="G126" s="506"/>
      <c r="H126" s="506"/>
      <c r="I126" s="506"/>
      <c r="J126" s="506"/>
      <c r="K126" s="506"/>
      <c r="L126" s="506"/>
      <c r="M126" s="506"/>
      <c r="N126" s="506"/>
      <c r="O126" s="506"/>
      <c r="P126" s="506"/>
      <c r="Q126" s="506"/>
      <c r="R126" s="506"/>
      <c r="S126" s="506"/>
      <c r="T126" s="506"/>
      <c r="U126" s="506"/>
      <c r="V126" s="506"/>
      <c r="W126" s="506"/>
      <c r="X126" s="506"/>
      <c r="Y126" s="506"/>
      <c r="Z126" s="506"/>
      <c r="AA126" s="506"/>
    </row>
    <row r="127" spans="1:27" ht="18.75" x14ac:dyDescent="0.15">
      <c r="A127" s="511">
        <v>106</v>
      </c>
      <c r="B127" s="506"/>
      <c r="C127" s="8"/>
      <c r="D127" s="28"/>
      <c r="E127" s="506"/>
      <c r="F127" s="506"/>
      <c r="G127" s="506"/>
      <c r="H127" s="506"/>
      <c r="I127" s="506"/>
      <c r="J127" s="506"/>
      <c r="K127" s="506"/>
      <c r="L127" s="506"/>
      <c r="M127" s="506"/>
      <c r="N127" s="506"/>
      <c r="O127" s="506"/>
      <c r="P127" s="506"/>
      <c r="Q127" s="506"/>
      <c r="R127" s="506"/>
      <c r="S127" s="506"/>
      <c r="T127" s="506"/>
      <c r="U127" s="506"/>
      <c r="V127" s="506"/>
      <c r="W127" s="506"/>
      <c r="X127" s="506"/>
      <c r="Y127" s="506"/>
      <c r="Z127" s="506"/>
      <c r="AA127" s="506"/>
    </row>
    <row r="128" spans="1:27" ht="18.75" x14ac:dyDescent="0.15">
      <c r="A128" s="511">
        <v>107</v>
      </c>
      <c r="B128" s="506"/>
      <c r="C128" s="8"/>
      <c r="D128" s="28"/>
      <c r="E128" s="506"/>
      <c r="F128" s="506"/>
      <c r="G128" s="506"/>
      <c r="H128" s="506"/>
      <c r="I128" s="506"/>
      <c r="J128" s="506"/>
      <c r="K128" s="506"/>
      <c r="L128" s="506"/>
      <c r="M128" s="506"/>
      <c r="N128" s="506"/>
      <c r="O128" s="506"/>
      <c r="P128" s="506"/>
      <c r="Q128" s="506"/>
      <c r="R128" s="506"/>
      <c r="S128" s="506"/>
      <c r="T128" s="506"/>
      <c r="U128" s="506"/>
      <c r="V128" s="506"/>
      <c r="W128" s="506"/>
      <c r="X128" s="506"/>
      <c r="Y128" s="506"/>
      <c r="Z128" s="506"/>
      <c r="AA128" s="506"/>
    </row>
    <row r="129" spans="1:27" ht="18.75" x14ac:dyDescent="0.15">
      <c r="A129" s="511">
        <v>108</v>
      </c>
      <c r="B129" s="506"/>
      <c r="C129" s="8"/>
      <c r="D129" s="28"/>
      <c r="E129" s="506"/>
      <c r="F129" s="506"/>
      <c r="G129" s="506"/>
      <c r="H129" s="506"/>
      <c r="I129" s="506"/>
      <c r="J129" s="506"/>
      <c r="K129" s="506"/>
      <c r="L129" s="506"/>
      <c r="M129" s="506"/>
      <c r="N129" s="506"/>
      <c r="O129" s="506"/>
      <c r="P129" s="506"/>
      <c r="Q129" s="506"/>
      <c r="R129" s="506"/>
      <c r="S129" s="506"/>
      <c r="T129" s="506"/>
      <c r="U129" s="506"/>
      <c r="V129" s="506"/>
      <c r="W129" s="506"/>
      <c r="X129" s="506"/>
      <c r="Y129" s="506"/>
      <c r="Z129" s="506"/>
      <c r="AA129" s="506"/>
    </row>
    <row r="130" spans="1:27" ht="18.75" x14ac:dyDescent="0.15">
      <c r="A130" s="511">
        <v>109</v>
      </c>
      <c r="B130" s="506"/>
      <c r="C130" s="8"/>
      <c r="D130" s="28"/>
      <c r="E130" s="506"/>
      <c r="F130" s="506"/>
      <c r="G130" s="506"/>
      <c r="H130" s="506"/>
      <c r="I130" s="506"/>
      <c r="J130" s="506"/>
      <c r="K130" s="506"/>
      <c r="L130" s="506"/>
      <c r="M130" s="506"/>
      <c r="N130" s="506"/>
      <c r="O130" s="506"/>
      <c r="P130" s="506"/>
      <c r="Q130" s="506"/>
      <c r="R130" s="506"/>
      <c r="S130" s="506"/>
      <c r="T130" s="506"/>
      <c r="U130" s="506"/>
      <c r="V130" s="506"/>
      <c r="W130" s="506"/>
      <c r="X130" s="506"/>
      <c r="Y130" s="506"/>
      <c r="Z130" s="506"/>
      <c r="AA130" s="506"/>
    </row>
    <row r="131" spans="1:27" ht="18.75" x14ac:dyDescent="0.15">
      <c r="A131" s="511">
        <v>110</v>
      </c>
      <c r="B131" s="506"/>
      <c r="C131" s="8"/>
      <c r="D131" s="28"/>
      <c r="E131" s="506"/>
      <c r="F131" s="506"/>
      <c r="G131" s="506"/>
      <c r="H131" s="506"/>
      <c r="I131" s="506"/>
      <c r="J131" s="506"/>
      <c r="K131" s="506"/>
      <c r="L131" s="506"/>
      <c r="M131" s="506"/>
      <c r="N131" s="506"/>
      <c r="O131" s="506"/>
      <c r="P131" s="506"/>
      <c r="Q131" s="506"/>
      <c r="R131" s="506"/>
      <c r="S131" s="506"/>
      <c r="T131" s="506"/>
      <c r="U131" s="506"/>
      <c r="V131" s="506"/>
      <c r="W131" s="506"/>
      <c r="X131" s="506"/>
      <c r="Y131" s="506"/>
      <c r="Z131" s="506"/>
      <c r="AA131" s="506"/>
    </row>
    <row r="132" spans="1:27" ht="18.75" x14ac:dyDescent="0.15">
      <c r="A132" s="511">
        <v>111</v>
      </c>
      <c r="B132" s="506"/>
      <c r="C132" s="8"/>
      <c r="D132" s="28"/>
      <c r="E132" s="506"/>
      <c r="F132" s="506"/>
      <c r="G132" s="506"/>
      <c r="H132" s="506"/>
      <c r="I132" s="506"/>
      <c r="J132" s="506"/>
      <c r="K132" s="506"/>
      <c r="L132" s="506"/>
      <c r="M132" s="506"/>
      <c r="N132" s="506"/>
      <c r="O132" s="506"/>
      <c r="P132" s="506"/>
      <c r="Q132" s="506"/>
      <c r="R132" s="506"/>
      <c r="S132" s="506"/>
      <c r="T132" s="506"/>
      <c r="U132" s="506"/>
      <c r="V132" s="506"/>
      <c r="W132" s="506"/>
      <c r="X132" s="506"/>
      <c r="Y132" s="506"/>
      <c r="Z132" s="506"/>
      <c r="AA132" s="506"/>
    </row>
    <row r="133" spans="1:27" ht="18.75" x14ac:dyDescent="0.15">
      <c r="A133" s="511">
        <v>112</v>
      </c>
      <c r="B133" s="506"/>
      <c r="C133" s="8"/>
      <c r="D133" s="28"/>
      <c r="E133" s="506"/>
      <c r="F133" s="506"/>
      <c r="G133" s="506"/>
      <c r="H133" s="506"/>
      <c r="I133" s="506"/>
      <c r="J133" s="506"/>
      <c r="K133" s="506"/>
      <c r="L133" s="506"/>
      <c r="M133" s="506"/>
      <c r="N133" s="506"/>
      <c r="O133" s="506"/>
      <c r="P133" s="506"/>
      <c r="Q133" s="506"/>
      <c r="R133" s="506"/>
      <c r="S133" s="506"/>
      <c r="T133" s="506"/>
      <c r="U133" s="506"/>
      <c r="V133" s="506"/>
      <c r="W133" s="506"/>
      <c r="X133" s="506"/>
      <c r="Y133" s="506"/>
      <c r="Z133" s="506"/>
      <c r="AA133" s="506"/>
    </row>
    <row r="134" spans="1:27" ht="18.75" x14ac:dyDescent="0.15">
      <c r="A134" s="511">
        <v>113</v>
      </c>
      <c r="B134" s="506"/>
      <c r="C134" s="512"/>
      <c r="D134" s="512"/>
      <c r="E134" s="506"/>
      <c r="F134" s="506"/>
      <c r="G134" s="511"/>
      <c r="H134" s="511"/>
      <c r="I134" s="511"/>
      <c r="J134" s="506"/>
      <c r="K134" s="506"/>
      <c r="L134" s="506"/>
      <c r="M134" s="506"/>
      <c r="N134" s="506"/>
      <c r="O134" s="506"/>
      <c r="P134" s="506"/>
      <c r="Q134" s="506"/>
      <c r="R134" s="506"/>
      <c r="S134" s="506"/>
      <c r="T134" s="506"/>
      <c r="U134" s="506"/>
      <c r="V134" s="506"/>
      <c r="W134" s="506"/>
      <c r="X134" s="506"/>
      <c r="Y134" s="506"/>
      <c r="Z134" s="506"/>
      <c r="AA134" s="506"/>
    </row>
    <row r="135" spans="1:27" ht="18.75" x14ac:dyDescent="0.15">
      <c r="A135" s="511">
        <v>114</v>
      </c>
      <c r="B135" s="506"/>
      <c r="C135" s="512"/>
      <c r="D135" s="512"/>
      <c r="E135" s="506"/>
      <c r="F135" s="506"/>
      <c r="G135" s="511"/>
      <c r="H135" s="511"/>
      <c r="I135" s="511"/>
      <c r="J135" s="506"/>
      <c r="K135" s="506"/>
      <c r="L135" s="506"/>
      <c r="M135" s="506"/>
      <c r="N135" s="506"/>
      <c r="O135" s="506"/>
      <c r="P135" s="506"/>
      <c r="Q135" s="506"/>
      <c r="R135" s="506"/>
      <c r="S135" s="506"/>
      <c r="T135" s="506"/>
      <c r="U135" s="506"/>
      <c r="V135" s="506"/>
      <c r="W135" s="506"/>
      <c r="X135" s="506"/>
      <c r="Y135" s="506"/>
      <c r="Z135" s="506"/>
      <c r="AA135" s="506"/>
    </row>
    <row r="136" spans="1:27" ht="18.75" x14ac:dyDescent="0.15">
      <c r="A136" s="511">
        <v>115</v>
      </c>
      <c r="B136" s="506"/>
      <c r="C136" s="8"/>
      <c r="D136" s="28"/>
      <c r="E136" s="506"/>
      <c r="F136" s="506"/>
      <c r="G136" s="511"/>
      <c r="H136" s="511"/>
      <c r="I136" s="511"/>
      <c r="J136" s="506"/>
      <c r="K136" s="506"/>
      <c r="L136" s="506"/>
      <c r="M136" s="506"/>
      <c r="N136" s="506"/>
      <c r="O136" s="506"/>
      <c r="P136" s="506"/>
      <c r="Q136" s="506"/>
      <c r="R136" s="506"/>
      <c r="S136" s="506"/>
      <c r="T136" s="506"/>
      <c r="U136" s="506"/>
      <c r="V136" s="506"/>
      <c r="W136" s="506"/>
      <c r="X136" s="506"/>
      <c r="Y136" s="506"/>
      <c r="Z136" s="506"/>
      <c r="AA136" s="506"/>
    </row>
    <row r="137" spans="1:27" ht="18.75" x14ac:dyDescent="0.15">
      <c r="A137" s="511">
        <v>116</v>
      </c>
      <c r="B137" s="506"/>
      <c r="C137" s="8"/>
      <c r="D137" s="28"/>
      <c r="E137" s="506"/>
      <c r="F137" s="506"/>
      <c r="G137" s="511"/>
      <c r="H137" s="511"/>
      <c r="I137" s="511"/>
      <c r="J137" s="506"/>
      <c r="K137" s="506"/>
      <c r="L137" s="506"/>
      <c r="M137" s="506"/>
      <c r="N137" s="506"/>
      <c r="O137" s="506"/>
      <c r="P137" s="506"/>
      <c r="Q137" s="506"/>
      <c r="R137" s="506"/>
      <c r="S137" s="506"/>
      <c r="T137" s="506"/>
      <c r="U137" s="506"/>
      <c r="V137" s="506"/>
      <c r="W137" s="506"/>
      <c r="X137" s="506"/>
      <c r="Y137" s="506"/>
      <c r="Z137" s="506"/>
      <c r="AA137" s="506"/>
    </row>
    <row r="138" spans="1:27" ht="18.75" x14ac:dyDescent="0.15">
      <c r="A138" s="511">
        <v>117</v>
      </c>
      <c r="B138" s="506"/>
      <c r="C138" s="8"/>
      <c r="D138" s="28"/>
      <c r="E138" s="506"/>
      <c r="F138" s="506"/>
      <c r="G138" s="506"/>
      <c r="H138" s="506"/>
      <c r="I138" s="506"/>
      <c r="J138" s="506"/>
      <c r="K138" s="506"/>
      <c r="L138" s="506"/>
      <c r="M138" s="506"/>
      <c r="N138" s="506"/>
      <c r="O138" s="506"/>
      <c r="P138" s="506"/>
      <c r="Q138" s="506"/>
      <c r="R138" s="506"/>
      <c r="S138" s="506"/>
      <c r="T138" s="506"/>
      <c r="U138" s="506"/>
      <c r="V138" s="506"/>
      <c r="W138" s="506"/>
      <c r="X138" s="506"/>
      <c r="Y138" s="506"/>
      <c r="Z138" s="506"/>
      <c r="AA138" s="506"/>
    </row>
    <row r="139" spans="1:27" ht="18.75" x14ac:dyDescent="0.15">
      <c r="A139" s="511">
        <v>118</v>
      </c>
      <c r="B139" s="506"/>
      <c r="C139" s="8"/>
      <c r="D139" s="28"/>
      <c r="E139" s="506"/>
      <c r="F139" s="506"/>
      <c r="G139" s="506"/>
      <c r="H139" s="506"/>
      <c r="I139" s="506"/>
      <c r="J139" s="506"/>
      <c r="K139" s="506"/>
      <c r="L139" s="506"/>
      <c r="M139" s="506"/>
      <c r="N139" s="506"/>
      <c r="O139" s="506"/>
      <c r="P139" s="506"/>
      <c r="Q139" s="506"/>
      <c r="R139" s="506"/>
      <c r="S139" s="506"/>
      <c r="T139" s="506"/>
      <c r="U139" s="506"/>
      <c r="V139" s="506"/>
      <c r="W139" s="506"/>
      <c r="X139" s="506"/>
      <c r="Y139" s="506"/>
      <c r="Z139" s="506"/>
      <c r="AA139" s="506"/>
    </row>
    <row r="140" spans="1:27" ht="18.75" x14ac:dyDescent="0.15">
      <c r="A140" s="511">
        <v>119</v>
      </c>
      <c r="B140" s="506"/>
      <c r="C140" s="8"/>
      <c r="D140" s="28"/>
      <c r="E140" s="506"/>
      <c r="F140" s="506"/>
      <c r="G140" s="506"/>
      <c r="H140" s="506"/>
      <c r="I140" s="506"/>
      <c r="J140" s="506"/>
      <c r="K140" s="506"/>
      <c r="L140" s="506"/>
      <c r="M140" s="506"/>
      <c r="N140" s="506"/>
      <c r="O140" s="506"/>
      <c r="P140" s="506"/>
      <c r="Q140" s="506"/>
      <c r="R140" s="506"/>
      <c r="S140" s="506"/>
      <c r="T140" s="506"/>
      <c r="U140" s="506"/>
      <c r="V140" s="506"/>
      <c r="W140" s="506"/>
      <c r="X140" s="506"/>
      <c r="Y140" s="506"/>
      <c r="Z140" s="506"/>
      <c r="AA140" s="506"/>
    </row>
    <row r="141" spans="1:27" ht="18.75" x14ac:dyDescent="0.15">
      <c r="A141" s="511">
        <v>120</v>
      </c>
      <c r="B141" s="506"/>
      <c r="C141" s="8"/>
      <c r="D141" s="28"/>
      <c r="E141" s="506"/>
      <c r="F141" s="506"/>
      <c r="G141" s="506"/>
      <c r="H141" s="506"/>
      <c r="I141" s="506"/>
      <c r="J141" s="506"/>
      <c r="K141" s="506"/>
      <c r="L141" s="506"/>
      <c r="M141" s="506"/>
      <c r="N141" s="506"/>
      <c r="O141" s="506"/>
      <c r="P141" s="506"/>
      <c r="Q141" s="506"/>
      <c r="R141" s="506"/>
      <c r="S141" s="506"/>
      <c r="T141" s="506"/>
      <c r="U141" s="506"/>
      <c r="V141" s="506"/>
      <c r="W141" s="506"/>
      <c r="X141" s="506"/>
      <c r="Y141" s="506"/>
      <c r="Z141" s="506"/>
      <c r="AA141" s="506"/>
    </row>
    <row r="142" spans="1:27" ht="18.75" x14ac:dyDescent="0.15">
      <c r="A142" s="511">
        <v>121</v>
      </c>
      <c r="B142" s="506"/>
      <c r="C142" s="8"/>
      <c r="D142" s="28"/>
      <c r="E142" s="506"/>
      <c r="F142" s="506"/>
      <c r="G142" s="506"/>
      <c r="H142" s="506"/>
      <c r="I142" s="506"/>
      <c r="J142" s="506"/>
      <c r="K142" s="506"/>
      <c r="L142" s="506"/>
      <c r="M142" s="506"/>
      <c r="N142" s="506"/>
      <c r="O142" s="506"/>
      <c r="P142" s="506"/>
      <c r="Q142" s="506"/>
      <c r="R142" s="506"/>
      <c r="S142" s="506"/>
      <c r="T142" s="506"/>
      <c r="U142" s="506"/>
      <c r="V142" s="506"/>
      <c r="W142" s="506"/>
      <c r="X142" s="506"/>
      <c r="Y142" s="506"/>
      <c r="Z142" s="506"/>
      <c r="AA142" s="506"/>
    </row>
    <row r="143" spans="1:27" ht="18.75" x14ac:dyDescent="0.15">
      <c r="A143" s="511">
        <v>122</v>
      </c>
      <c r="B143" s="506"/>
      <c r="C143" s="8"/>
      <c r="D143" s="28"/>
      <c r="E143" s="506"/>
      <c r="F143" s="506"/>
      <c r="G143" s="506"/>
      <c r="H143" s="506"/>
      <c r="I143" s="506"/>
      <c r="J143" s="506"/>
      <c r="K143" s="506"/>
      <c r="L143" s="506"/>
      <c r="M143" s="506"/>
      <c r="N143" s="506"/>
      <c r="O143" s="506"/>
      <c r="P143" s="506"/>
      <c r="Q143" s="506"/>
      <c r="R143" s="506"/>
      <c r="S143" s="506"/>
      <c r="T143" s="506"/>
      <c r="U143" s="506"/>
      <c r="V143" s="506"/>
      <c r="W143" s="506"/>
      <c r="X143" s="506"/>
      <c r="Y143" s="506"/>
      <c r="Z143" s="506"/>
      <c r="AA143" s="506"/>
    </row>
    <row r="144" spans="1:27" ht="18.75" x14ac:dyDescent="0.15">
      <c r="A144" s="511">
        <v>123</v>
      </c>
      <c r="B144" s="506"/>
      <c r="C144" s="8"/>
      <c r="D144" s="28"/>
      <c r="E144" s="506"/>
      <c r="F144" s="506"/>
      <c r="G144" s="506"/>
      <c r="H144" s="506"/>
      <c r="I144" s="506"/>
      <c r="J144" s="506"/>
      <c r="K144" s="506"/>
      <c r="L144" s="506"/>
      <c r="M144" s="506"/>
      <c r="N144" s="506"/>
      <c r="O144" s="506"/>
      <c r="P144" s="506"/>
      <c r="Q144" s="506"/>
      <c r="R144" s="506"/>
      <c r="S144" s="506"/>
      <c r="T144" s="506"/>
      <c r="U144" s="506"/>
      <c r="V144" s="506"/>
      <c r="W144" s="506"/>
      <c r="X144" s="506"/>
      <c r="Y144" s="506"/>
      <c r="Z144" s="506"/>
      <c r="AA144" s="506"/>
    </row>
    <row r="145" spans="1:27" ht="18.75" x14ac:dyDescent="0.15">
      <c r="A145" s="511">
        <v>124</v>
      </c>
      <c r="B145" s="506"/>
      <c r="C145" s="8"/>
      <c r="D145" s="28"/>
      <c r="E145" s="506"/>
      <c r="F145" s="506"/>
      <c r="G145" s="506"/>
      <c r="H145" s="506"/>
      <c r="I145" s="506"/>
      <c r="J145" s="506"/>
      <c r="K145" s="506"/>
      <c r="L145" s="506"/>
      <c r="M145" s="506"/>
      <c r="N145" s="506"/>
      <c r="O145" s="506"/>
      <c r="P145" s="506"/>
      <c r="Q145" s="506"/>
      <c r="R145" s="506"/>
      <c r="S145" s="506"/>
      <c r="T145" s="506"/>
      <c r="U145" s="506"/>
      <c r="V145" s="506"/>
      <c r="W145" s="506"/>
      <c r="X145" s="506"/>
      <c r="Y145" s="506"/>
      <c r="Z145" s="506"/>
      <c r="AA145" s="506"/>
    </row>
    <row r="146" spans="1:27" ht="18.75" x14ac:dyDescent="0.15">
      <c r="A146" s="511">
        <v>125</v>
      </c>
      <c r="B146" s="506"/>
      <c r="C146" s="8"/>
      <c r="D146" s="28"/>
      <c r="E146" s="506"/>
      <c r="F146" s="506"/>
      <c r="G146" s="506"/>
      <c r="H146" s="506"/>
      <c r="I146" s="506"/>
      <c r="J146" s="506"/>
      <c r="K146" s="506"/>
      <c r="L146" s="506"/>
      <c r="M146" s="506"/>
      <c r="N146" s="506"/>
      <c r="O146" s="506"/>
      <c r="P146" s="506"/>
      <c r="Q146" s="506"/>
      <c r="R146" s="506"/>
      <c r="S146" s="506"/>
      <c r="T146" s="506"/>
      <c r="U146" s="506"/>
      <c r="V146" s="506"/>
      <c r="W146" s="506"/>
      <c r="X146" s="506"/>
      <c r="Y146" s="506"/>
      <c r="Z146" s="506"/>
      <c r="AA146" s="506"/>
    </row>
    <row r="147" spans="1:27" ht="18.75" x14ac:dyDescent="0.15">
      <c r="A147" s="511">
        <v>126</v>
      </c>
      <c r="B147" s="506"/>
      <c r="C147" s="8"/>
      <c r="D147" s="28"/>
      <c r="E147" s="506"/>
      <c r="F147" s="506"/>
      <c r="G147" s="506"/>
      <c r="H147" s="506"/>
      <c r="I147" s="506"/>
      <c r="J147" s="506"/>
      <c r="K147" s="506"/>
      <c r="L147" s="506"/>
      <c r="M147" s="506"/>
      <c r="N147" s="506"/>
      <c r="O147" s="506"/>
      <c r="P147" s="506"/>
      <c r="Q147" s="506"/>
      <c r="R147" s="506"/>
      <c r="S147" s="506"/>
      <c r="T147" s="506"/>
      <c r="U147" s="506"/>
      <c r="V147" s="506"/>
      <c r="W147" s="506"/>
      <c r="X147" s="506"/>
      <c r="Y147" s="506"/>
      <c r="Z147" s="506"/>
      <c r="AA147" s="506"/>
    </row>
    <row r="148" spans="1:27" ht="18.75" x14ac:dyDescent="0.15">
      <c r="A148" s="511">
        <v>127</v>
      </c>
      <c r="B148" s="506"/>
      <c r="C148" s="8"/>
      <c r="D148" s="28"/>
      <c r="E148" s="506"/>
      <c r="F148" s="506"/>
      <c r="G148" s="506"/>
      <c r="H148" s="506"/>
      <c r="I148" s="506"/>
      <c r="J148" s="506"/>
      <c r="K148" s="506"/>
      <c r="L148" s="506"/>
      <c r="M148" s="506"/>
      <c r="N148" s="506"/>
      <c r="O148" s="506"/>
      <c r="P148" s="506"/>
      <c r="Q148" s="506"/>
      <c r="R148" s="506"/>
      <c r="S148" s="506"/>
      <c r="T148" s="506"/>
      <c r="U148" s="506"/>
      <c r="V148" s="506"/>
      <c r="W148" s="506"/>
      <c r="X148" s="506"/>
      <c r="Y148" s="506"/>
      <c r="Z148" s="506"/>
      <c r="AA148" s="506"/>
    </row>
    <row r="149" spans="1:27" ht="18.75" x14ac:dyDescent="0.15">
      <c r="A149" s="511">
        <v>128</v>
      </c>
      <c r="B149" s="506"/>
      <c r="C149" s="8"/>
      <c r="D149" s="28"/>
      <c r="E149" s="506"/>
      <c r="F149" s="506"/>
      <c r="G149" s="506"/>
      <c r="H149" s="506"/>
      <c r="I149" s="506"/>
      <c r="J149" s="506"/>
      <c r="K149" s="506"/>
      <c r="L149" s="506"/>
      <c r="M149" s="506"/>
      <c r="N149" s="506"/>
      <c r="O149" s="506"/>
      <c r="P149" s="506"/>
      <c r="Q149" s="506"/>
      <c r="R149" s="506"/>
      <c r="S149" s="506"/>
      <c r="T149" s="506"/>
      <c r="U149" s="506"/>
      <c r="V149" s="506"/>
      <c r="W149" s="506"/>
      <c r="X149" s="506"/>
      <c r="Y149" s="506"/>
      <c r="Z149" s="506"/>
      <c r="AA149" s="506"/>
    </row>
    <row r="150" spans="1:27" x14ac:dyDescent="0.15">
      <c r="A150" s="511">
        <v>129</v>
      </c>
    </row>
  </sheetData>
  <mergeCells count="100">
    <mergeCell ref="F91:F94"/>
    <mergeCell ref="F96:F99"/>
    <mergeCell ref="W1:AA2"/>
    <mergeCell ref="A3:B4"/>
    <mergeCell ref="C3:D4"/>
    <mergeCell ref="A6:C10"/>
    <mergeCell ref="E83:E85"/>
    <mergeCell ref="E86:E90"/>
    <mergeCell ref="F30:F35"/>
    <mergeCell ref="F46:F50"/>
    <mergeCell ref="F51:F56"/>
    <mergeCell ref="F66:F69"/>
    <mergeCell ref="F76:F77"/>
    <mergeCell ref="F78:F90"/>
    <mergeCell ref="A20:AA20"/>
    <mergeCell ref="E46:E50"/>
    <mergeCell ref="E57:E60"/>
    <mergeCell ref="E62:E63"/>
    <mergeCell ref="E64:E65"/>
    <mergeCell ref="E18:H18"/>
    <mergeCell ref="I18:M18"/>
    <mergeCell ref="N18:T18"/>
    <mergeCell ref="U18:V18"/>
    <mergeCell ref="W18:X18"/>
    <mergeCell ref="E17:H17"/>
    <mergeCell ref="I17:M17"/>
    <mergeCell ref="N17:T17"/>
    <mergeCell ref="U17:V17"/>
    <mergeCell ref="W17:X17"/>
    <mergeCell ref="E16:H16"/>
    <mergeCell ref="I16:M16"/>
    <mergeCell ref="N16:T16"/>
    <mergeCell ref="U16:V16"/>
    <mergeCell ref="W16:X16"/>
    <mergeCell ref="E15:H15"/>
    <mergeCell ref="I15:M15"/>
    <mergeCell ref="N15:T15"/>
    <mergeCell ref="U15:V15"/>
    <mergeCell ref="W15:X15"/>
    <mergeCell ref="E14:H14"/>
    <mergeCell ref="I14:M14"/>
    <mergeCell ref="N14:T14"/>
    <mergeCell ref="U14:V14"/>
    <mergeCell ref="W14:X14"/>
    <mergeCell ref="E13:H13"/>
    <mergeCell ref="I13:M13"/>
    <mergeCell ref="N13:T13"/>
    <mergeCell ref="U13:V13"/>
    <mergeCell ref="W13:X13"/>
    <mergeCell ref="E12:H12"/>
    <mergeCell ref="I12:M12"/>
    <mergeCell ref="N12:T12"/>
    <mergeCell ref="U12:V12"/>
    <mergeCell ref="W12:X12"/>
    <mergeCell ref="E11:H11"/>
    <mergeCell ref="I11:M11"/>
    <mergeCell ref="N11:T11"/>
    <mergeCell ref="U11:V11"/>
    <mergeCell ref="W11:X11"/>
    <mergeCell ref="E10:H10"/>
    <mergeCell ref="I10:M10"/>
    <mergeCell ref="N10:T10"/>
    <mergeCell ref="U10:V10"/>
    <mergeCell ref="W10:X10"/>
    <mergeCell ref="E9:H9"/>
    <mergeCell ref="I9:M9"/>
    <mergeCell ref="N9:T9"/>
    <mergeCell ref="U9:V9"/>
    <mergeCell ref="W9:X9"/>
    <mergeCell ref="E8:H8"/>
    <mergeCell ref="I8:M8"/>
    <mergeCell ref="N8:T8"/>
    <mergeCell ref="U8:V8"/>
    <mergeCell ref="W8:X8"/>
    <mergeCell ref="E7:H7"/>
    <mergeCell ref="I7:M7"/>
    <mergeCell ref="N7:T7"/>
    <mergeCell ref="U7:V7"/>
    <mergeCell ref="W7:X7"/>
    <mergeCell ref="W5:X5"/>
    <mergeCell ref="Y5:AA5"/>
    <mergeCell ref="E6:H6"/>
    <mergeCell ref="I6:M6"/>
    <mergeCell ref="N6:T6"/>
    <mergeCell ref="U6:V6"/>
    <mergeCell ref="W6:X6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A1:B1"/>
    <mergeCell ref="C1:F1"/>
    <mergeCell ref="G1:R1"/>
    <mergeCell ref="F2:R2"/>
    <mergeCell ref="F3:S3"/>
  </mergeCells>
  <phoneticPr fontId="49" type="noConversion"/>
  <conditionalFormatting sqref="C22">
    <cfRule type="duplicateValues" dxfId="926" priority="89"/>
  </conditionalFormatting>
  <conditionalFormatting sqref="C23">
    <cfRule type="cellIs" dxfId="925" priority="84" operator="equal">
      <formula>"J6P经典版"</formula>
    </cfRule>
  </conditionalFormatting>
  <conditionalFormatting sqref="C23:C26">
    <cfRule type="duplicateValues" dxfId="924" priority="88"/>
  </conditionalFormatting>
  <conditionalFormatting sqref="C24">
    <cfRule type="duplicateValues" dxfId="923" priority="83"/>
  </conditionalFormatting>
  <conditionalFormatting sqref="C25:C26">
    <cfRule type="duplicateValues" dxfId="922" priority="86"/>
    <cfRule type="duplicateValues" dxfId="921" priority="87"/>
    <cfRule type="duplicateValues" dxfId="920" priority="85"/>
  </conditionalFormatting>
  <conditionalFormatting sqref="C27:C28">
    <cfRule type="duplicateValues" dxfId="919" priority="82"/>
    <cfRule type="duplicateValues" dxfId="918" priority="81"/>
    <cfRule type="duplicateValues" dxfId="917" priority="80"/>
    <cfRule type="duplicateValues" dxfId="916" priority="79"/>
  </conditionalFormatting>
  <conditionalFormatting sqref="C29">
    <cfRule type="duplicateValues" dxfId="915" priority="78"/>
    <cfRule type="duplicateValues" dxfId="914" priority="77"/>
  </conditionalFormatting>
  <conditionalFormatting sqref="C30:C31">
    <cfRule type="duplicateValues" dxfId="913" priority="76"/>
    <cfRule type="duplicateValues" dxfId="912" priority="75"/>
    <cfRule type="duplicateValues" dxfId="911" priority="73"/>
    <cfRule type="duplicateValues" dxfId="910" priority="74"/>
  </conditionalFormatting>
  <conditionalFormatting sqref="C32:C33">
    <cfRule type="duplicateValues" dxfId="909" priority="72"/>
  </conditionalFormatting>
  <conditionalFormatting sqref="C34:C35">
    <cfRule type="duplicateValues" dxfId="908" priority="70"/>
    <cfRule type="duplicateValues" dxfId="907" priority="71"/>
  </conditionalFormatting>
  <conditionalFormatting sqref="C36">
    <cfRule type="duplicateValues" dxfId="906" priority="69"/>
  </conditionalFormatting>
  <conditionalFormatting sqref="C37">
    <cfRule type="duplicateValues" dxfId="905" priority="68"/>
  </conditionalFormatting>
  <conditionalFormatting sqref="C38">
    <cfRule type="duplicateValues" dxfId="904" priority="66"/>
  </conditionalFormatting>
  <conditionalFormatting sqref="C39">
    <cfRule type="duplicateValues" dxfId="903" priority="65"/>
  </conditionalFormatting>
  <conditionalFormatting sqref="C40">
    <cfRule type="duplicateValues" dxfId="902" priority="62"/>
    <cfRule type="duplicateValues" dxfId="901" priority="63"/>
  </conditionalFormatting>
  <conditionalFormatting sqref="C41:C43">
    <cfRule type="duplicateValues" dxfId="900" priority="64"/>
  </conditionalFormatting>
  <conditionalFormatting sqref="C44:C45">
    <cfRule type="duplicateValues" dxfId="899" priority="58"/>
    <cfRule type="duplicateValues" dxfId="898" priority="59"/>
    <cfRule type="duplicateValues" dxfId="897" priority="60"/>
    <cfRule type="duplicateValues" dxfId="896" priority="61"/>
  </conditionalFormatting>
  <conditionalFormatting sqref="C46:C50">
    <cfRule type="duplicateValues" dxfId="895" priority="57"/>
  </conditionalFormatting>
  <conditionalFormatting sqref="C51">
    <cfRule type="duplicateValues" dxfId="894" priority="54"/>
  </conditionalFormatting>
  <conditionalFormatting sqref="C52">
    <cfRule type="duplicateValues" dxfId="893" priority="51"/>
    <cfRule type="duplicateValues" dxfId="892" priority="50"/>
  </conditionalFormatting>
  <conditionalFormatting sqref="C53:C54">
    <cfRule type="duplicateValues" dxfId="891" priority="49"/>
  </conditionalFormatting>
  <conditionalFormatting sqref="C55">
    <cfRule type="duplicateValues" dxfId="890" priority="55"/>
  </conditionalFormatting>
  <conditionalFormatting sqref="C56">
    <cfRule type="duplicateValues" dxfId="889" priority="48"/>
    <cfRule type="duplicateValues" dxfId="888" priority="47"/>
  </conditionalFormatting>
  <conditionalFormatting sqref="C57">
    <cfRule type="duplicateValues" dxfId="887" priority="46"/>
  </conditionalFormatting>
  <conditionalFormatting sqref="C58:C59">
    <cfRule type="duplicateValues" dxfId="886" priority="45"/>
    <cfRule type="duplicateValues" dxfId="885" priority="44"/>
    <cfRule type="duplicateValues" dxfId="884" priority="43"/>
  </conditionalFormatting>
  <conditionalFormatting sqref="C60">
    <cfRule type="duplicateValues" dxfId="883" priority="42"/>
  </conditionalFormatting>
  <conditionalFormatting sqref="C61">
    <cfRule type="duplicateValues" dxfId="882" priority="41"/>
    <cfRule type="duplicateValues" dxfId="881" priority="40"/>
  </conditionalFormatting>
  <conditionalFormatting sqref="C62:C63">
    <cfRule type="duplicateValues" dxfId="880" priority="37"/>
    <cfRule type="duplicateValues" dxfId="879" priority="38"/>
    <cfRule type="duplicateValues" dxfId="878" priority="39"/>
  </conditionalFormatting>
  <conditionalFormatting sqref="C64:C65">
    <cfRule type="duplicateValues" dxfId="877" priority="36"/>
  </conditionalFormatting>
  <conditionalFormatting sqref="C66:C69">
    <cfRule type="duplicateValues" dxfId="876" priority="32"/>
    <cfRule type="duplicateValues" dxfId="875" priority="30"/>
    <cfRule type="duplicateValues" dxfId="874" priority="31"/>
    <cfRule type="duplicateValues" dxfId="873" priority="33"/>
  </conditionalFormatting>
  <conditionalFormatting sqref="C70">
    <cfRule type="duplicateValues" dxfId="872" priority="29"/>
  </conditionalFormatting>
  <conditionalFormatting sqref="C71">
    <cfRule type="duplicateValues" dxfId="871" priority="25"/>
  </conditionalFormatting>
  <conditionalFormatting sqref="C72">
    <cfRule type="duplicateValues" dxfId="870" priority="28"/>
  </conditionalFormatting>
  <conditionalFormatting sqref="C73">
    <cfRule type="duplicateValues" dxfId="869" priority="27"/>
  </conditionalFormatting>
  <conditionalFormatting sqref="C74">
    <cfRule type="duplicateValues" dxfId="868" priority="24"/>
  </conditionalFormatting>
  <conditionalFormatting sqref="C75">
    <cfRule type="duplicateValues" dxfId="867" priority="26"/>
  </conditionalFormatting>
  <conditionalFormatting sqref="C76:C77">
    <cfRule type="duplicateValues" dxfId="866" priority="23"/>
  </conditionalFormatting>
  <conditionalFormatting sqref="C78">
    <cfRule type="duplicateValues" dxfId="865" priority="22"/>
  </conditionalFormatting>
  <conditionalFormatting sqref="C79">
    <cfRule type="duplicateValues" dxfId="864" priority="21"/>
  </conditionalFormatting>
  <conditionalFormatting sqref="C80">
    <cfRule type="duplicateValues" dxfId="863" priority="20"/>
  </conditionalFormatting>
  <conditionalFormatting sqref="C81">
    <cfRule type="duplicateValues" dxfId="862" priority="19"/>
  </conditionalFormatting>
  <conditionalFormatting sqref="C82">
    <cfRule type="duplicateValues" dxfId="861" priority="18"/>
    <cfRule type="duplicateValues" dxfId="860" priority="17"/>
  </conditionalFormatting>
  <conditionalFormatting sqref="C83:C85">
    <cfRule type="duplicateValues" dxfId="859" priority="16"/>
    <cfRule type="duplicateValues" dxfId="858" priority="15"/>
  </conditionalFormatting>
  <conditionalFormatting sqref="C86">
    <cfRule type="duplicateValues" dxfId="857" priority="14"/>
    <cfRule type="duplicateValues" dxfId="856" priority="13"/>
    <cfRule type="duplicateValues" dxfId="855" priority="12"/>
  </conditionalFormatting>
  <conditionalFormatting sqref="C87">
    <cfRule type="duplicateValues" dxfId="854" priority="11"/>
  </conditionalFormatting>
  <conditionalFormatting sqref="C88">
    <cfRule type="duplicateValues" dxfId="853" priority="10"/>
  </conditionalFormatting>
  <conditionalFormatting sqref="C89">
    <cfRule type="duplicateValues" dxfId="852" priority="9"/>
  </conditionalFormatting>
  <conditionalFormatting sqref="C90">
    <cfRule type="duplicateValues" dxfId="851" priority="8"/>
    <cfRule type="duplicateValues" dxfId="850" priority="7"/>
  </conditionalFormatting>
  <conditionalFormatting sqref="C91:C94">
    <cfRule type="duplicateValues" dxfId="849" priority="4"/>
  </conditionalFormatting>
  <conditionalFormatting sqref="C95">
    <cfRule type="duplicateValues" dxfId="848" priority="3"/>
  </conditionalFormatting>
  <conditionalFormatting sqref="C96:C99">
    <cfRule type="duplicateValues" dxfId="847" priority="2"/>
    <cfRule type="duplicateValues" dxfId="846" priority="1"/>
  </conditionalFormatting>
  <conditionalFormatting sqref="C100:C101 C115:C117 C131:C133 C147:C149">
    <cfRule type="duplicateValues" dxfId="845" priority="1328"/>
  </conditionalFormatting>
  <conditionalFormatting sqref="C102:C103">
    <cfRule type="duplicateValues" dxfId="844" priority="195"/>
  </conditionalFormatting>
  <conditionalFormatting sqref="C104">
    <cfRule type="duplicateValues" dxfId="843" priority="194"/>
    <cfRule type="duplicateValues" dxfId="842" priority="193"/>
  </conditionalFormatting>
  <conditionalFormatting sqref="C105">
    <cfRule type="duplicateValues" dxfId="841" priority="192"/>
    <cfRule type="duplicateValues" dxfId="840" priority="191"/>
  </conditionalFormatting>
  <conditionalFormatting sqref="C106:C108">
    <cfRule type="duplicateValues" dxfId="839" priority="190"/>
    <cfRule type="duplicateValues" dxfId="838" priority="189"/>
  </conditionalFormatting>
  <conditionalFormatting sqref="C109:C110">
    <cfRule type="duplicateValues" dxfId="837" priority="188"/>
    <cfRule type="duplicateValues" dxfId="836" priority="187"/>
  </conditionalFormatting>
  <conditionalFormatting sqref="C111">
    <cfRule type="duplicateValues" dxfId="835" priority="185"/>
    <cfRule type="duplicateValues" dxfId="834" priority="186"/>
  </conditionalFormatting>
  <conditionalFormatting sqref="C112:C114">
    <cfRule type="duplicateValues" dxfId="833" priority="183"/>
  </conditionalFormatting>
  <conditionalFormatting sqref="C118:C119">
    <cfRule type="duplicateValues" dxfId="832" priority="180"/>
  </conditionalFormatting>
  <conditionalFormatting sqref="C120">
    <cfRule type="duplicateValues" dxfId="831" priority="179"/>
    <cfRule type="duplicateValues" dxfId="830" priority="178"/>
  </conditionalFormatting>
  <conditionalFormatting sqref="C121">
    <cfRule type="duplicateValues" dxfId="829" priority="177"/>
    <cfRule type="duplicateValues" dxfId="828" priority="176"/>
  </conditionalFormatting>
  <conditionalFormatting sqref="C122:C124">
    <cfRule type="duplicateValues" dxfId="827" priority="175"/>
    <cfRule type="duplicateValues" dxfId="826" priority="174"/>
  </conditionalFormatting>
  <conditionalFormatting sqref="C125:C126">
    <cfRule type="duplicateValues" dxfId="825" priority="173"/>
    <cfRule type="duplicateValues" dxfId="824" priority="172"/>
  </conditionalFormatting>
  <conditionalFormatting sqref="C127">
    <cfRule type="duplicateValues" dxfId="823" priority="171"/>
    <cfRule type="duplicateValues" dxfId="822" priority="170"/>
  </conditionalFormatting>
  <conditionalFormatting sqref="C128:C130">
    <cfRule type="duplicateValues" dxfId="821" priority="168"/>
  </conditionalFormatting>
  <conditionalFormatting sqref="C134:C135">
    <cfRule type="duplicateValues" dxfId="820" priority="165"/>
  </conditionalFormatting>
  <conditionalFormatting sqref="C136">
    <cfRule type="duplicateValues" dxfId="819" priority="164"/>
    <cfRule type="duplicateValues" dxfId="818" priority="163"/>
  </conditionalFormatting>
  <conditionalFormatting sqref="C137">
    <cfRule type="duplicateValues" dxfId="817" priority="162"/>
    <cfRule type="duplicateValues" dxfId="816" priority="161"/>
  </conditionalFormatting>
  <conditionalFormatting sqref="C138:C140">
    <cfRule type="duplicateValues" dxfId="815" priority="160"/>
    <cfRule type="duplicateValues" dxfId="814" priority="159"/>
  </conditionalFormatting>
  <conditionalFormatting sqref="C141:C142">
    <cfRule type="duplicateValues" dxfId="813" priority="158"/>
    <cfRule type="duplicateValues" dxfId="812" priority="157"/>
  </conditionalFormatting>
  <conditionalFormatting sqref="C143">
    <cfRule type="duplicateValues" dxfId="811" priority="155"/>
    <cfRule type="duplicateValues" dxfId="810" priority="156"/>
  </conditionalFormatting>
  <conditionalFormatting sqref="C144:C146">
    <cfRule type="duplicateValues" dxfId="809" priority="153"/>
  </conditionalFormatting>
  <conditionalFormatting sqref="C22:D22">
    <cfRule type="duplicateValues" dxfId="808" priority="90"/>
  </conditionalFormatting>
  <conditionalFormatting sqref="C38:D38">
    <cfRule type="duplicateValues" dxfId="807" priority="67"/>
  </conditionalFormatting>
  <conditionalFormatting sqref="C51:D51">
    <cfRule type="duplicateValues" dxfId="806" priority="52"/>
    <cfRule type="duplicateValues" dxfId="805" priority="53"/>
  </conditionalFormatting>
  <conditionalFormatting sqref="C55:D55">
    <cfRule type="duplicateValues" dxfId="804" priority="56"/>
  </conditionalFormatting>
  <conditionalFormatting sqref="C64:D65">
    <cfRule type="duplicateValues" dxfId="803" priority="35"/>
    <cfRule type="duplicateValues" dxfId="802" priority="34"/>
  </conditionalFormatting>
  <conditionalFormatting sqref="C91:D94">
    <cfRule type="duplicateValues" dxfId="801" priority="5"/>
    <cfRule type="duplicateValues" dxfId="800" priority="6"/>
  </conditionalFormatting>
  <conditionalFormatting sqref="C102:D103">
    <cfRule type="duplicateValues" dxfId="799" priority="196"/>
  </conditionalFormatting>
  <conditionalFormatting sqref="C112:D112">
    <cfRule type="duplicateValues" dxfId="798" priority="182"/>
  </conditionalFormatting>
  <conditionalFormatting sqref="C113:D114">
    <cfRule type="duplicateValues" dxfId="797" priority="184"/>
  </conditionalFormatting>
  <conditionalFormatting sqref="C118:D119">
    <cfRule type="duplicateValues" dxfId="796" priority="181"/>
  </conditionalFormatting>
  <conditionalFormatting sqref="C128:D128">
    <cfRule type="duplicateValues" dxfId="795" priority="167"/>
  </conditionalFormatting>
  <conditionalFormatting sqref="C129:D130">
    <cfRule type="duplicateValues" dxfId="794" priority="169"/>
  </conditionalFormatting>
  <conditionalFormatting sqref="C134:D135">
    <cfRule type="duplicateValues" dxfId="793" priority="166"/>
  </conditionalFormatting>
  <conditionalFormatting sqref="C144:D144">
    <cfRule type="duplicateValues" dxfId="792" priority="152"/>
  </conditionalFormatting>
  <conditionalFormatting sqref="C145:D146">
    <cfRule type="duplicateValues" dxfId="791" priority="154"/>
  </conditionalFormatting>
  <pageMargins left="0.70866141732283505" right="0.70866141732283505" top="0.74803149606299202" bottom="0.74803149606299202" header="0.31496062992126" footer="0.31496062992126"/>
  <pageSetup paperSize="8" scale="7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I161"/>
  <sheetViews>
    <sheetView tabSelected="1" view="pageBreakPreview" zoomScale="36" zoomScaleNormal="100" workbookViewId="0">
      <pane xSplit="9" ySplit="8" topLeftCell="J9" activePane="bottomRight" state="frozen"/>
      <selection pane="topRight"/>
      <selection pane="bottomLeft"/>
      <selection pane="bottomRight" activeCell="AX14" sqref="AX14"/>
    </sheetView>
  </sheetViews>
  <sheetFormatPr defaultColWidth="9" defaultRowHeight="14.25" outlineLevelRow="1" outlineLevelCol="1" x14ac:dyDescent="0.15"/>
  <cols>
    <col min="1" max="1" width="5.875" style="15" customWidth="1"/>
    <col min="2" max="2" width="6.25" style="15" customWidth="1"/>
    <col min="3" max="3" width="9.625" style="15" customWidth="1"/>
    <col min="4" max="4" width="25.5" style="15" customWidth="1"/>
    <col min="5" max="5" width="22.125" style="15" customWidth="1"/>
    <col min="6" max="6" width="31.75" style="17" customWidth="1"/>
    <col min="7" max="7" width="20.375" style="17" customWidth="1" outlineLevel="1"/>
    <col min="8" max="8" width="11.875" style="15" customWidth="1" outlineLevel="1"/>
    <col min="9" max="9" width="5.25" style="15" customWidth="1" outlineLevel="1"/>
    <col min="10" max="10" width="10.5" style="15" customWidth="1"/>
    <col min="11" max="11" width="6.125" style="15" hidden="1" customWidth="1" outlineLevel="1"/>
    <col min="12" max="12" width="21.25" style="15" hidden="1" customWidth="1" outlineLevel="1"/>
    <col min="13" max="13" width="8.125" style="18" hidden="1" customWidth="1" outlineLevel="1"/>
    <col min="14" max="14" width="10.875" style="15" hidden="1" customWidth="1" outlineLevel="1"/>
    <col min="15" max="15" width="7.25" style="15" hidden="1" customWidth="1" outlineLevel="1"/>
    <col min="16" max="16" width="13.25" style="15" customWidth="1" collapsed="1"/>
    <col min="17" max="17" width="24.25" style="15" hidden="1" customWidth="1" outlineLevel="1"/>
    <col min="18" max="18" width="17.875" style="15" hidden="1" customWidth="1" outlineLevel="1"/>
    <col min="19" max="19" width="11.875" style="15" hidden="1" customWidth="1" outlineLevel="1"/>
    <col min="20" max="20" width="14.125" style="15" hidden="1" customWidth="1" outlineLevel="1"/>
    <col min="21" max="21" width="10.375" style="15" hidden="1" customWidth="1" outlineLevel="1"/>
    <col min="22" max="22" width="12.5" style="538" customWidth="1" collapsed="1"/>
    <col min="23" max="25" width="14.625" style="20" hidden="1" customWidth="1" outlineLevel="1"/>
    <col min="26" max="26" width="12.5" style="15" customWidth="1" collapsed="1"/>
    <col min="27" max="27" width="12.5" style="15" customWidth="1"/>
    <col min="28" max="32" width="12.5" style="15" hidden="1" customWidth="1" outlineLevel="1"/>
    <col min="33" max="33" width="12.5" style="22" hidden="1" customWidth="1" outlineLevel="1"/>
    <col min="34" max="35" width="12.5" style="15" hidden="1" customWidth="1" outlineLevel="1"/>
    <col min="36" max="36" width="12.5" style="15" customWidth="1" collapsed="1"/>
    <col min="37" max="37" width="12.5" style="15" customWidth="1"/>
    <col min="38" max="47" width="12.5" style="15" hidden="1" customWidth="1" outlineLevel="1"/>
    <col min="48" max="48" width="11.125" style="15" customWidth="1" collapsed="1"/>
    <col min="49" max="59" width="13.25" style="15" customWidth="1"/>
    <col min="60" max="60" width="13.25" style="16" customWidth="1"/>
    <col min="61" max="16384" width="9" style="15"/>
  </cols>
  <sheetData>
    <row r="1" spans="1:60" s="532" customFormat="1" ht="42" customHeight="1" outlineLevel="1" x14ac:dyDescent="0.15">
      <c r="A1" s="682" t="s">
        <v>284</v>
      </c>
      <c r="B1" s="682"/>
      <c r="C1" s="683" t="s">
        <v>285</v>
      </c>
      <c r="D1" s="683"/>
      <c r="E1" s="683"/>
      <c r="F1" s="683"/>
      <c r="G1" s="684" t="s">
        <v>286</v>
      </c>
      <c r="H1" s="684"/>
      <c r="I1" s="684"/>
      <c r="J1" s="684"/>
      <c r="K1" s="684"/>
      <c r="L1" s="684"/>
      <c r="M1" s="684"/>
      <c r="N1" s="684"/>
      <c r="O1" s="684"/>
      <c r="P1" s="684"/>
      <c r="Q1" s="684"/>
      <c r="R1" s="684"/>
      <c r="S1" s="684"/>
      <c r="T1" s="684"/>
      <c r="U1" s="684"/>
      <c r="V1" s="684"/>
      <c r="W1" s="684"/>
      <c r="X1" s="684"/>
      <c r="Y1" s="684"/>
      <c r="Z1" s="684"/>
      <c r="AA1" s="539"/>
      <c r="AB1" s="539"/>
      <c r="AC1" s="539"/>
      <c r="AD1" s="539"/>
      <c r="AE1" s="539"/>
      <c r="AF1" s="539"/>
      <c r="AG1" s="539"/>
      <c r="AH1" s="539"/>
      <c r="AI1" s="539"/>
      <c r="AJ1" s="539"/>
      <c r="AK1" s="539"/>
      <c r="AL1" s="539"/>
      <c r="AM1" s="539"/>
      <c r="AN1" s="539"/>
      <c r="AO1" s="539"/>
      <c r="AP1" s="539"/>
      <c r="AQ1" s="539"/>
      <c r="AR1" s="539"/>
      <c r="AS1" s="539"/>
      <c r="AT1" s="539"/>
      <c r="AU1" s="539"/>
      <c r="AV1" s="558" t="s">
        <v>152</v>
      </c>
      <c r="AW1" s="162" t="s">
        <v>21</v>
      </c>
      <c r="AX1" s="162" t="s">
        <v>171</v>
      </c>
      <c r="AY1" s="162" t="s">
        <v>37</v>
      </c>
      <c r="AZ1" s="162" t="s">
        <v>40</v>
      </c>
      <c r="BA1" s="162" t="s">
        <v>45</v>
      </c>
      <c r="BB1" s="162" t="s">
        <v>48</v>
      </c>
      <c r="BC1" s="162" t="s">
        <v>51</v>
      </c>
      <c r="BD1" s="162" t="s">
        <v>57</v>
      </c>
      <c r="BE1" s="162" t="s">
        <v>60</v>
      </c>
      <c r="BF1" s="162" t="s">
        <v>63</v>
      </c>
      <c r="BG1" s="162" t="s">
        <v>66</v>
      </c>
      <c r="BH1" s="561" t="s">
        <v>287</v>
      </c>
    </row>
    <row r="2" spans="1:60" s="532" customFormat="1" ht="24.75" customHeight="1" outlineLevel="1" x14ac:dyDescent="0.15">
      <c r="A2" s="682"/>
      <c r="B2" s="682"/>
      <c r="C2" s="683"/>
      <c r="D2" s="683"/>
      <c r="E2" s="683"/>
      <c r="F2" s="683"/>
      <c r="G2" s="684"/>
      <c r="H2" s="684"/>
      <c r="I2" s="684"/>
      <c r="J2" s="684"/>
      <c r="K2" s="684"/>
      <c r="L2" s="684"/>
      <c r="M2" s="684"/>
      <c r="N2" s="684"/>
      <c r="O2" s="684"/>
      <c r="P2" s="684"/>
      <c r="Q2" s="684"/>
      <c r="R2" s="684"/>
      <c r="S2" s="684"/>
      <c r="T2" s="684"/>
      <c r="U2" s="684"/>
      <c r="V2" s="684"/>
      <c r="W2" s="684"/>
      <c r="X2" s="684"/>
      <c r="Y2" s="684"/>
      <c r="Z2" s="684"/>
      <c r="AA2" s="539"/>
      <c r="AB2" s="539"/>
      <c r="AC2" s="539"/>
      <c r="AD2" s="539"/>
      <c r="AE2" s="539"/>
      <c r="AF2" s="539"/>
      <c r="AG2" s="539"/>
      <c r="AH2" s="539"/>
      <c r="AI2" s="539"/>
      <c r="AJ2" s="539"/>
      <c r="AK2" s="539"/>
      <c r="AL2" s="539"/>
      <c r="AM2" s="539"/>
      <c r="AN2" s="539"/>
      <c r="AO2" s="539"/>
      <c r="AP2" s="539"/>
      <c r="AQ2" s="539"/>
      <c r="AR2" s="539"/>
      <c r="AS2" s="539"/>
      <c r="AT2" s="539"/>
      <c r="AU2" s="539"/>
      <c r="AV2" s="558" t="s">
        <v>288</v>
      </c>
      <c r="AW2" s="156" t="s">
        <v>22</v>
      </c>
      <c r="AX2" s="156" t="s">
        <v>32</v>
      </c>
      <c r="AY2" s="156" t="s">
        <v>38</v>
      </c>
      <c r="AZ2" s="156" t="s">
        <v>41</v>
      </c>
      <c r="BA2" s="156" t="s">
        <v>46</v>
      </c>
      <c r="BB2" s="560" t="s">
        <v>49</v>
      </c>
      <c r="BC2" s="560" t="s">
        <v>52</v>
      </c>
      <c r="BD2" s="560" t="s">
        <v>58</v>
      </c>
      <c r="BE2" s="560" t="s">
        <v>61</v>
      </c>
      <c r="BF2" s="560" t="s">
        <v>64</v>
      </c>
      <c r="BG2" s="560" t="s">
        <v>67</v>
      </c>
      <c r="BH2" s="562" t="s">
        <v>279</v>
      </c>
    </row>
    <row r="3" spans="1:60" s="532" customFormat="1" ht="45.75" customHeight="1" outlineLevel="1" x14ac:dyDescent="0.15">
      <c r="A3" s="654" t="s">
        <v>289</v>
      </c>
      <c r="B3" s="654"/>
      <c r="C3" s="654"/>
      <c r="D3" s="654"/>
      <c r="E3" s="654"/>
      <c r="F3" s="654"/>
      <c r="G3" s="684"/>
      <c r="H3" s="684"/>
      <c r="I3" s="684"/>
      <c r="J3" s="684"/>
      <c r="K3" s="684"/>
      <c r="L3" s="684"/>
      <c r="M3" s="684"/>
      <c r="N3" s="684"/>
      <c r="O3" s="684"/>
      <c r="P3" s="684"/>
      <c r="Q3" s="684"/>
      <c r="R3" s="684"/>
      <c r="S3" s="684"/>
      <c r="T3" s="684"/>
      <c r="U3" s="684"/>
      <c r="V3" s="684"/>
      <c r="W3" s="684"/>
      <c r="X3" s="684"/>
      <c r="Y3" s="684"/>
      <c r="Z3" s="684"/>
      <c r="AA3" s="539"/>
      <c r="AB3" s="539"/>
      <c r="AC3" s="539"/>
      <c r="AD3" s="539"/>
      <c r="AE3" s="539"/>
      <c r="AF3" s="539"/>
      <c r="AG3" s="539"/>
      <c r="AH3" s="539"/>
      <c r="AI3" s="539"/>
      <c r="AJ3" s="539"/>
      <c r="AK3" s="539"/>
      <c r="AL3" s="539"/>
      <c r="AM3" s="539"/>
      <c r="AN3" s="539"/>
      <c r="AO3" s="539"/>
      <c r="AP3" s="539"/>
      <c r="AQ3" s="539"/>
      <c r="AR3" s="539"/>
      <c r="AS3" s="539"/>
      <c r="AT3" s="539"/>
      <c r="AU3" s="539"/>
      <c r="AV3" s="558" t="s">
        <v>290</v>
      </c>
      <c r="AW3" s="557" t="s">
        <v>115</v>
      </c>
      <c r="AX3" s="557" t="s">
        <v>115</v>
      </c>
      <c r="AY3" s="557" t="s">
        <v>115</v>
      </c>
      <c r="AZ3" s="557" t="s">
        <v>115</v>
      </c>
      <c r="BA3" s="557" t="s">
        <v>115</v>
      </c>
      <c r="BB3" s="557" t="s">
        <v>115</v>
      </c>
      <c r="BC3" s="557" t="s">
        <v>115</v>
      </c>
      <c r="BD3" s="557" t="s">
        <v>115</v>
      </c>
      <c r="BE3" s="557" t="s">
        <v>115</v>
      </c>
      <c r="BF3" s="557" t="s">
        <v>115</v>
      </c>
      <c r="BG3" s="557" t="s">
        <v>115</v>
      </c>
      <c r="BH3" s="562" t="s">
        <v>115</v>
      </c>
    </row>
    <row r="4" spans="1:60" s="532" customFormat="1" ht="31.5" customHeight="1" outlineLevel="1" x14ac:dyDescent="0.15">
      <c r="A4" s="655" t="s">
        <v>291</v>
      </c>
      <c r="B4" s="655"/>
      <c r="C4" s="655"/>
      <c r="D4" s="540"/>
      <c r="E4" s="655" t="s">
        <v>292</v>
      </c>
      <c r="F4" s="656"/>
      <c r="G4" s="684"/>
      <c r="H4" s="684"/>
      <c r="I4" s="684"/>
      <c r="J4" s="684"/>
      <c r="K4" s="684"/>
      <c r="L4" s="684"/>
      <c r="M4" s="684"/>
      <c r="N4" s="684"/>
      <c r="O4" s="684"/>
      <c r="P4" s="684"/>
      <c r="Q4" s="684"/>
      <c r="R4" s="684"/>
      <c r="S4" s="684"/>
      <c r="T4" s="684"/>
      <c r="U4" s="684"/>
      <c r="V4" s="684"/>
      <c r="W4" s="684"/>
      <c r="X4" s="684"/>
      <c r="Y4" s="684"/>
      <c r="Z4" s="684"/>
      <c r="AA4" s="539"/>
      <c r="AB4" s="539"/>
      <c r="AC4" s="539"/>
      <c r="AD4" s="539"/>
      <c r="AE4" s="539"/>
      <c r="AF4" s="539"/>
      <c r="AG4" s="539"/>
      <c r="AH4" s="539"/>
      <c r="AI4" s="539"/>
      <c r="AJ4" s="539"/>
      <c r="AK4" s="539"/>
      <c r="AL4" s="539"/>
      <c r="AM4" s="539"/>
      <c r="AN4" s="539"/>
      <c r="AO4" s="539"/>
      <c r="AP4" s="539"/>
      <c r="AQ4" s="539"/>
      <c r="AR4" s="539"/>
      <c r="AS4" s="539"/>
      <c r="AT4" s="539"/>
      <c r="AU4" s="539"/>
      <c r="AV4" s="558" t="s">
        <v>293</v>
      </c>
      <c r="AW4" s="557"/>
      <c r="AX4" s="557"/>
      <c r="AY4" s="557"/>
      <c r="AZ4" s="557"/>
      <c r="BA4" s="557"/>
      <c r="BB4" s="557"/>
      <c r="BC4" s="557"/>
      <c r="BD4" s="557"/>
      <c r="BE4" s="557"/>
      <c r="BF4" s="557"/>
      <c r="BG4" s="557"/>
      <c r="BH4" s="562"/>
    </row>
    <row r="5" spans="1:60" s="532" customFormat="1" ht="33.75" customHeight="1" outlineLevel="1" x14ac:dyDescent="0.15">
      <c r="A5" s="655" t="s">
        <v>294</v>
      </c>
      <c r="B5" s="655"/>
      <c r="C5" s="655"/>
      <c r="D5" s="655"/>
      <c r="E5" s="655"/>
      <c r="F5" s="655"/>
      <c r="G5" s="684"/>
      <c r="H5" s="684"/>
      <c r="I5" s="684"/>
      <c r="J5" s="684"/>
      <c r="K5" s="684"/>
      <c r="L5" s="684"/>
      <c r="M5" s="684"/>
      <c r="N5" s="684"/>
      <c r="O5" s="684"/>
      <c r="P5" s="684"/>
      <c r="Q5" s="684"/>
      <c r="R5" s="684"/>
      <c r="S5" s="684"/>
      <c r="T5" s="684"/>
      <c r="U5" s="684"/>
      <c r="V5" s="684"/>
      <c r="W5" s="684"/>
      <c r="X5" s="684"/>
      <c r="Y5" s="684"/>
      <c r="Z5" s="684"/>
      <c r="AA5" s="539"/>
      <c r="AB5" s="539"/>
      <c r="AC5" s="539"/>
      <c r="AD5" s="539"/>
      <c r="AE5" s="539"/>
      <c r="AF5" s="539"/>
      <c r="AG5" s="539"/>
      <c r="AH5" s="539"/>
      <c r="AI5" s="539"/>
      <c r="AJ5" s="539"/>
      <c r="AK5" s="539"/>
      <c r="AL5" s="539"/>
      <c r="AM5" s="539"/>
      <c r="AN5" s="539"/>
      <c r="AO5" s="539"/>
      <c r="AP5" s="539"/>
      <c r="AQ5" s="539"/>
      <c r="AR5" s="539"/>
      <c r="AS5" s="539"/>
      <c r="AT5" s="539"/>
      <c r="AU5" s="539"/>
      <c r="AV5" s="558" t="s">
        <v>112</v>
      </c>
      <c r="AW5" s="557" t="s">
        <v>117</v>
      </c>
      <c r="AX5" s="557" t="s">
        <v>117</v>
      </c>
      <c r="AY5" s="557" t="s">
        <v>117</v>
      </c>
      <c r="AZ5" s="557" t="s">
        <v>117</v>
      </c>
      <c r="BA5" s="557" t="s">
        <v>117</v>
      </c>
      <c r="BB5" s="557" t="s">
        <v>117</v>
      </c>
      <c r="BC5" s="557" t="s">
        <v>134</v>
      </c>
      <c r="BD5" s="557" t="s">
        <v>295</v>
      </c>
      <c r="BE5" s="557" t="s">
        <v>296</v>
      </c>
      <c r="BF5" s="557" t="s">
        <v>297</v>
      </c>
      <c r="BG5" s="557" t="s">
        <v>142</v>
      </c>
      <c r="BH5" s="562" t="s">
        <v>142</v>
      </c>
    </row>
    <row r="6" spans="1:60" s="532" customFormat="1" ht="32.25" customHeight="1" outlineLevel="1" x14ac:dyDescent="0.15">
      <c r="A6" s="657" t="s">
        <v>298</v>
      </c>
      <c r="B6" s="657"/>
      <c r="C6" s="657"/>
      <c r="D6" s="657"/>
      <c r="E6" s="657"/>
      <c r="F6" s="657"/>
      <c r="G6" s="684"/>
      <c r="H6" s="684"/>
      <c r="I6" s="684"/>
      <c r="J6" s="684"/>
      <c r="K6" s="684"/>
      <c r="L6" s="684"/>
      <c r="M6" s="684"/>
      <c r="N6" s="684"/>
      <c r="O6" s="684"/>
      <c r="P6" s="684"/>
      <c r="Q6" s="684"/>
      <c r="R6" s="684"/>
      <c r="S6" s="684"/>
      <c r="T6" s="684"/>
      <c r="U6" s="684"/>
      <c r="V6" s="684"/>
      <c r="W6" s="684"/>
      <c r="X6" s="684"/>
      <c r="Y6" s="684"/>
      <c r="Z6" s="684"/>
      <c r="AA6" s="539"/>
      <c r="AB6" s="539"/>
      <c r="AC6" s="539"/>
      <c r="AD6" s="539"/>
      <c r="AE6" s="539"/>
      <c r="AF6" s="539"/>
      <c r="AG6" s="539"/>
      <c r="AH6" s="539"/>
      <c r="AI6" s="539"/>
      <c r="AJ6" s="539"/>
      <c r="AK6" s="539"/>
      <c r="AL6" s="539"/>
      <c r="AM6" s="539"/>
      <c r="AN6" s="539"/>
      <c r="AO6" s="539"/>
      <c r="AP6" s="539"/>
      <c r="AQ6" s="539"/>
      <c r="AR6" s="539"/>
      <c r="AS6" s="539"/>
      <c r="AT6" s="539"/>
      <c r="AU6" s="539"/>
      <c r="AV6" s="558" t="s">
        <v>299</v>
      </c>
      <c r="AW6" s="557"/>
      <c r="AX6" s="557"/>
      <c r="AY6" s="557"/>
      <c r="AZ6" s="557"/>
      <c r="BA6" s="557"/>
      <c r="BB6" s="557"/>
      <c r="BC6" s="557"/>
      <c r="BD6" s="557"/>
      <c r="BE6" s="557"/>
      <c r="BF6" s="557"/>
      <c r="BG6" s="557"/>
      <c r="BH6" s="563"/>
    </row>
    <row r="7" spans="1:60" s="532" customFormat="1" ht="24.95" customHeight="1" x14ac:dyDescent="0.15">
      <c r="A7" s="660" t="s">
        <v>0</v>
      </c>
      <c r="B7" s="660" t="s">
        <v>300</v>
      </c>
      <c r="C7" s="660" t="s">
        <v>301</v>
      </c>
      <c r="D7" s="660"/>
      <c r="E7" s="660" t="s">
        <v>152</v>
      </c>
      <c r="F7" s="661" t="s">
        <v>290</v>
      </c>
      <c r="G7" s="660" t="s">
        <v>302</v>
      </c>
      <c r="H7" s="660" t="s">
        <v>303</v>
      </c>
      <c r="I7" s="660" t="s">
        <v>304</v>
      </c>
      <c r="J7" s="660" t="s">
        <v>106</v>
      </c>
      <c r="K7" s="660" t="s">
        <v>305</v>
      </c>
      <c r="L7" s="660" t="s">
        <v>306</v>
      </c>
      <c r="M7" s="660" t="s">
        <v>307</v>
      </c>
      <c r="N7" s="660" t="s">
        <v>308</v>
      </c>
      <c r="O7" s="660" t="s">
        <v>309</v>
      </c>
      <c r="P7" s="660" t="s">
        <v>310</v>
      </c>
      <c r="Q7" s="660" t="s">
        <v>311</v>
      </c>
      <c r="R7" s="660" t="s">
        <v>312</v>
      </c>
      <c r="S7" s="660" t="s">
        <v>313</v>
      </c>
      <c r="T7" s="660" t="s">
        <v>314</v>
      </c>
      <c r="U7" s="660" t="s">
        <v>315</v>
      </c>
      <c r="V7" s="660" t="s">
        <v>316</v>
      </c>
      <c r="W7" s="660" t="s">
        <v>317</v>
      </c>
      <c r="X7" s="660" t="s">
        <v>318</v>
      </c>
      <c r="Y7" s="660" t="s">
        <v>319</v>
      </c>
      <c r="Z7" s="660" t="s">
        <v>320</v>
      </c>
      <c r="AA7" s="662" t="s">
        <v>321</v>
      </c>
      <c r="AB7" s="664" t="s">
        <v>322</v>
      </c>
      <c r="AC7" s="658" t="s">
        <v>323</v>
      </c>
      <c r="AD7" s="658"/>
      <c r="AE7" s="659"/>
      <c r="AF7" s="665" t="s">
        <v>324</v>
      </c>
      <c r="AG7" s="667" t="s">
        <v>325</v>
      </c>
      <c r="AH7" s="662" t="s">
        <v>326</v>
      </c>
      <c r="AI7" s="665" t="s">
        <v>327</v>
      </c>
      <c r="AJ7" s="669" t="s">
        <v>328</v>
      </c>
      <c r="AK7" s="669" t="s">
        <v>329</v>
      </c>
      <c r="AL7" s="670" t="s">
        <v>330</v>
      </c>
      <c r="AM7" s="672" t="s">
        <v>331</v>
      </c>
      <c r="AN7" s="674" t="s">
        <v>332</v>
      </c>
      <c r="AO7" s="674" t="s">
        <v>333</v>
      </c>
      <c r="AP7" s="672" t="s">
        <v>334</v>
      </c>
      <c r="AQ7" s="672" t="s">
        <v>335</v>
      </c>
      <c r="AR7" s="672" t="s">
        <v>336</v>
      </c>
      <c r="AS7" s="674" t="s">
        <v>337</v>
      </c>
      <c r="AT7" s="676" t="s">
        <v>338</v>
      </c>
      <c r="AU7" s="678" t="s">
        <v>339</v>
      </c>
      <c r="AV7" s="559" t="s">
        <v>340</v>
      </c>
      <c r="AW7" s="670" t="s">
        <v>341</v>
      </c>
      <c r="AX7" s="670" t="s">
        <v>341</v>
      </c>
      <c r="AY7" s="670" t="s">
        <v>341</v>
      </c>
      <c r="AZ7" s="670" t="s">
        <v>341</v>
      </c>
      <c r="BA7" s="670" t="s">
        <v>341</v>
      </c>
      <c r="BB7" s="670" t="s">
        <v>341</v>
      </c>
      <c r="BC7" s="670" t="s">
        <v>341</v>
      </c>
      <c r="BD7" s="670" t="s">
        <v>341</v>
      </c>
      <c r="BE7" s="670" t="s">
        <v>341</v>
      </c>
      <c r="BF7" s="670" t="s">
        <v>341</v>
      </c>
      <c r="BG7" s="670" t="s">
        <v>341</v>
      </c>
      <c r="BH7" s="680" t="s">
        <v>341</v>
      </c>
    </row>
    <row r="8" spans="1:60" s="532" customFormat="1" ht="24.95" customHeight="1" x14ac:dyDescent="0.15">
      <c r="A8" s="660"/>
      <c r="B8" s="660"/>
      <c r="C8" s="660"/>
      <c r="D8" s="660"/>
      <c r="E8" s="660"/>
      <c r="F8" s="661"/>
      <c r="G8" s="660"/>
      <c r="H8" s="660"/>
      <c r="I8" s="660"/>
      <c r="J8" s="660"/>
      <c r="K8" s="660"/>
      <c r="L8" s="660"/>
      <c r="M8" s="660"/>
      <c r="N8" s="660"/>
      <c r="O8" s="660"/>
      <c r="P8" s="660"/>
      <c r="Q8" s="660"/>
      <c r="R8" s="660"/>
      <c r="S8" s="660"/>
      <c r="T8" s="660"/>
      <c r="U8" s="660"/>
      <c r="V8" s="660"/>
      <c r="W8" s="660"/>
      <c r="X8" s="660"/>
      <c r="Y8" s="660"/>
      <c r="Z8" s="660"/>
      <c r="AA8" s="663"/>
      <c r="AB8" s="664"/>
      <c r="AC8" s="553" t="s">
        <v>342</v>
      </c>
      <c r="AD8" s="554" t="s">
        <v>343</v>
      </c>
      <c r="AE8" s="554" t="s">
        <v>344</v>
      </c>
      <c r="AF8" s="666"/>
      <c r="AG8" s="668"/>
      <c r="AH8" s="663"/>
      <c r="AI8" s="666"/>
      <c r="AJ8" s="669"/>
      <c r="AK8" s="669"/>
      <c r="AL8" s="671"/>
      <c r="AM8" s="673"/>
      <c r="AN8" s="675"/>
      <c r="AO8" s="675"/>
      <c r="AP8" s="673"/>
      <c r="AQ8" s="673"/>
      <c r="AR8" s="673"/>
      <c r="AS8" s="675"/>
      <c r="AT8" s="677"/>
      <c r="AU8" s="679"/>
      <c r="AV8" s="559"/>
      <c r="AW8" s="671"/>
      <c r="AX8" s="671"/>
      <c r="AY8" s="671"/>
      <c r="AZ8" s="671"/>
      <c r="BA8" s="671"/>
      <c r="BB8" s="671"/>
      <c r="BC8" s="671"/>
      <c r="BD8" s="671"/>
      <c r="BE8" s="671"/>
      <c r="BF8" s="671"/>
      <c r="BG8" s="671"/>
      <c r="BH8" s="681"/>
    </row>
    <row r="9" spans="1:60" s="148" customFormat="1" ht="45" customHeight="1" x14ac:dyDescent="0.15">
      <c r="A9" s="8">
        <f t="shared" ref="A9:A19" si="0">ROW()-8</f>
        <v>1</v>
      </c>
      <c r="B9" s="8">
        <v>0</v>
      </c>
      <c r="C9" s="8" t="s">
        <v>117</v>
      </c>
      <c r="D9" s="541" t="s">
        <v>22</v>
      </c>
      <c r="E9" s="8" t="s">
        <v>22</v>
      </c>
      <c r="F9" s="28" t="s">
        <v>115</v>
      </c>
      <c r="G9" s="8"/>
      <c r="H9" s="8" t="s">
        <v>345</v>
      </c>
      <c r="I9" s="8" t="s">
        <v>346</v>
      </c>
      <c r="J9" s="8"/>
      <c r="K9" s="8" t="s">
        <v>345</v>
      </c>
      <c r="L9" s="8" t="s">
        <v>22</v>
      </c>
      <c r="M9" s="8" t="s">
        <v>345</v>
      </c>
      <c r="N9" s="8" t="s">
        <v>347</v>
      </c>
      <c r="O9" s="8" t="s">
        <v>348</v>
      </c>
      <c r="P9" s="8" t="s">
        <v>349</v>
      </c>
      <c r="Q9" s="8" t="s">
        <v>350</v>
      </c>
      <c r="R9" s="8" t="s">
        <v>85</v>
      </c>
      <c r="S9" s="8" t="s">
        <v>85</v>
      </c>
      <c r="T9" s="8" t="s">
        <v>351</v>
      </c>
      <c r="U9" s="8" t="s">
        <v>85</v>
      </c>
      <c r="V9" s="9">
        <v>38</v>
      </c>
      <c r="W9" s="8" t="s">
        <v>85</v>
      </c>
      <c r="X9" s="8" t="s">
        <v>85</v>
      </c>
      <c r="Y9" s="8" t="s">
        <v>85</v>
      </c>
      <c r="Z9" s="8" t="s">
        <v>85</v>
      </c>
      <c r="AA9" s="8"/>
      <c r="AB9" s="8"/>
      <c r="AC9" s="8"/>
      <c r="AD9" s="8"/>
      <c r="AE9" s="8"/>
      <c r="AF9" s="8"/>
      <c r="AG9" s="8"/>
      <c r="AH9" s="8"/>
      <c r="AI9" s="8"/>
      <c r="AJ9" s="8" t="s">
        <v>352</v>
      </c>
      <c r="AK9" s="8" t="s">
        <v>353</v>
      </c>
      <c r="AL9" s="8"/>
      <c r="AM9" s="8"/>
      <c r="AN9" s="8"/>
      <c r="AO9" s="8"/>
      <c r="AP9" s="8"/>
      <c r="AQ9" s="8"/>
      <c r="AR9" s="8"/>
      <c r="AS9" s="8"/>
      <c r="AT9" s="8"/>
      <c r="AU9" s="8"/>
      <c r="AV9" s="8"/>
      <c r="AW9" s="8">
        <v>1</v>
      </c>
      <c r="AX9" s="8">
        <v>0</v>
      </c>
      <c r="AY9" s="8">
        <v>0</v>
      </c>
      <c r="AZ9" s="8">
        <v>0</v>
      </c>
      <c r="BA9" s="8">
        <v>0</v>
      </c>
      <c r="BB9" s="8">
        <v>0</v>
      </c>
      <c r="BC9" s="8">
        <v>0</v>
      </c>
      <c r="BD9" s="8">
        <v>0</v>
      </c>
      <c r="BE9" s="8">
        <v>0</v>
      </c>
      <c r="BF9" s="8">
        <v>0</v>
      </c>
      <c r="BG9" s="8">
        <v>0</v>
      </c>
      <c r="BH9" s="514">
        <v>0</v>
      </c>
    </row>
    <row r="10" spans="1:60" s="148" customFormat="1" ht="45" customHeight="1" x14ac:dyDescent="0.15">
      <c r="A10" s="8">
        <f t="shared" si="0"/>
        <v>2</v>
      </c>
      <c r="B10" s="8">
        <v>0</v>
      </c>
      <c r="C10" s="8" t="s">
        <v>117</v>
      </c>
      <c r="D10" s="541" t="s">
        <v>32</v>
      </c>
      <c r="E10" s="8" t="s">
        <v>32</v>
      </c>
      <c r="F10" s="28" t="s">
        <v>115</v>
      </c>
      <c r="G10" s="8"/>
      <c r="H10" s="8" t="s">
        <v>345</v>
      </c>
      <c r="I10" s="8" t="s">
        <v>346</v>
      </c>
      <c r="J10" s="8"/>
      <c r="K10" s="8" t="s">
        <v>345</v>
      </c>
      <c r="L10" s="8" t="s">
        <v>22</v>
      </c>
      <c r="M10" s="8" t="s">
        <v>345</v>
      </c>
      <c r="N10" s="8" t="s">
        <v>347</v>
      </c>
      <c r="O10" s="8" t="s">
        <v>348</v>
      </c>
      <c r="P10" s="8" t="s">
        <v>349</v>
      </c>
      <c r="Q10" s="8" t="s">
        <v>350</v>
      </c>
      <c r="R10" s="8" t="s">
        <v>85</v>
      </c>
      <c r="S10" s="8" t="s">
        <v>85</v>
      </c>
      <c r="T10" s="8" t="s">
        <v>351</v>
      </c>
      <c r="U10" s="8" t="s">
        <v>85</v>
      </c>
      <c r="V10" s="9">
        <v>38</v>
      </c>
      <c r="W10" s="8" t="s">
        <v>85</v>
      </c>
      <c r="X10" s="8" t="s">
        <v>85</v>
      </c>
      <c r="Y10" s="8" t="s">
        <v>85</v>
      </c>
      <c r="Z10" s="8" t="s">
        <v>85</v>
      </c>
      <c r="AA10" s="8"/>
      <c r="AB10" s="8"/>
      <c r="AC10" s="8"/>
      <c r="AD10" s="8"/>
      <c r="AE10" s="8"/>
      <c r="AF10" s="8"/>
      <c r="AG10" s="8"/>
      <c r="AH10" s="8"/>
      <c r="AI10" s="8"/>
      <c r="AJ10" s="8" t="s">
        <v>352</v>
      </c>
      <c r="AK10" s="8" t="s">
        <v>353</v>
      </c>
      <c r="AL10" s="8"/>
      <c r="AM10" s="8"/>
      <c r="AN10" s="8"/>
      <c r="AO10" s="8"/>
      <c r="AP10" s="8"/>
      <c r="AQ10" s="8"/>
      <c r="AR10" s="8"/>
      <c r="AS10" s="8"/>
      <c r="AT10" s="8"/>
      <c r="AU10" s="8"/>
      <c r="AV10" s="8"/>
      <c r="AW10" s="8">
        <v>0</v>
      </c>
      <c r="AX10" s="8">
        <v>1</v>
      </c>
      <c r="AY10" s="8">
        <v>0</v>
      </c>
      <c r="AZ10" s="8">
        <v>0</v>
      </c>
      <c r="BA10" s="8">
        <v>0</v>
      </c>
      <c r="BB10" s="8">
        <v>0</v>
      </c>
      <c r="BC10" s="8">
        <v>0</v>
      </c>
      <c r="BD10" s="8">
        <v>0</v>
      </c>
      <c r="BE10" s="8">
        <v>0</v>
      </c>
      <c r="BF10" s="8">
        <v>0</v>
      </c>
      <c r="BG10" s="8">
        <v>0</v>
      </c>
      <c r="BH10" s="514">
        <v>0</v>
      </c>
    </row>
    <row r="11" spans="1:60" s="148" customFormat="1" ht="45" customHeight="1" x14ac:dyDescent="0.15">
      <c r="A11" s="8">
        <f t="shared" si="0"/>
        <v>3</v>
      </c>
      <c r="B11" s="8">
        <v>0</v>
      </c>
      <c r="C11" s="8" t="s">
        <v>117</v>
      </c>
      <c r="D11" s="541" t="s">
        <v>38</v>
      </c>
      <c r="E11" s="8" t="s">
        <v>38</v>
      </c>
      <c r="F11" s="28" t="s">
        <v>115</v>
      </c>
      <c r="G11" s="8"/>
      <c r="H11" s="8" t="s">
        <v>345</v>
      </c>
      <c r="I11" s="8" t="s">
        <v>346</v>
      </c>
      <c r="J11" s="8"/>
      <c r="K11" s="8" t="s">
        <v>345</v>
      </c>
      <c r="L11" s="8" t="s">
        <v>22</v>
      </c>
      <c r="M11" s="8" t="s">
        <v>345</v>
      </c>
      <c r="N11" s="8" t="s">
        <v>347</v>
      </c>
      <c r="O11" s="8" t="s">
        <v>348</v>
      </c>
      <c r="P11" s="8" t="s">
        <v>349</v>
      </c>
      <c r="Q11" s="8" t="s">
        <v>350</v>
      </c>
      <c r="R11" s="8" t="s">
        <v>85</v>
      </c>
      <c r="S11" s="8" t="s">
        <v>85</v>
      </c>
      <c r="T11" s="8" t="s">
        <v>351</v>
      </c>
      <c r="U11" s="8" t="s">
        <v>85</v>
      </c>
      <c r="V11" s="9">
        <v>38</v>
      </c>
      <c r="W11" s="8" t="s">
        <v>85</v>
      </c>
      <c r="X11" s="8" t="s">
        <v>85</v>
      </c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8"/>
      <c r="AJ11" s="8" t="s">
        <v>352</v>
      </c>
      <c r="AK11" s="8" t="s">
        <v>353</v>
      </c>
      <c r="AL11" s="8"/>
      <c r="AM11" s="8"/>
      <c r="AN11" s="8"/>
      <c r="AO11" s="8"/>
      <c r="AP11" s="8"/>
      <c r="AQ11" s="8"/>
      <c r="AR11" s="8"/>
      <c r="AS11" s="8"/>
      <c r="AT11" s="8"/>
      <c r="AU11" s="8"/>
      <c r="AV11" s="8"/>
      <c r="AW11" s="8">
        <v>0</v>
      </c>
      <c r="AX11" s="8">
        <v>0</v>
      </c>
      <c r="AY11" s="8">
        <v>1</v>
      </c>
      <c r="AZ11" s="8">
        <v>0</v>
      </c>
      <c r="BA11" s="8">
        <v>0</v>
      </c>
      <c r="BB11" s="8">
        <v>0</v>
      </c>
      <c r="BC11" s="8">
        <v>0</v>
      </c>
      <c r="BD11" s="8">
        <v>0</v>
      </c>
      <c r="BE11" s="8">
        <v>0</v>
      </c>
      <c r="BF11" s="8">
        <v>0</v>
      </c>
      <c r="BG11" s="8">
        <v>0</v>
      </c>
      <c r="BH11" s="514">
        <v>0</v>
      </c>
    </row>
    <row r="12" spans="1:60" s="148" customFormat="1" ht="45" customHeight="1" x14ac:dyDescent="0.15">
      <c r="A12" s="8">
        <f t="shared" si="0"/>
        <v>4</v>
      </c>
      <c r="B12" s="8">
        <v>0</v>
      </c>
      <c r="C12" s="8" t="s">
        <v>117</v>
      </c>
      <c r="D12" s="541" t="s">
        <v>41</v>
      </c>
      <c r="E12" s="8" t="s">
        <v>41</v>
      </c>
      <c r="F12" s="28" t="s">
        <v>115</v>
      </c>
      <c r="G12" s="8"/>
      <c r="H12" s="8" t="s">
        <v>345</v>
      </c>
      <c r="I12" s="8" t="s">
        <v>346</v>
      </c>
      <c r="J12" s="8"/>
      <c r="K12" s="8" t="s">
        <v>345</v>
      </c>
      <c r="L12" s="8" t="s">
        <v>22</v>
      </c>
      <c r="M12" s="8" t="s">
        <v>345</v>
      </c>
      <c r="N12" s="8" t="s">
        <v>347</v>
      </c>
      <c r="O12" s="8" t="s">
        <v>348</v>
      </c>
      <c r="P12" s="8" t="s">
        <v>349</v>
      </c>
      <c r="Q12" s="8" t="s">
        <v>350</v>
      </c>
      <c r="R12" s="8" t="s">
        <v>85</v>
      </c>
      <c r="S12" s="8" t="s">
        <v>85</v>
      </c>
      <c r="T12" s="8" t="s">
        <v>351</v>
      </c>
      <c r="U12" s="8" t="s">
        <v>85</v>
      </c>
      <c r="V12" s="9">
        <v>38</v>
      </c>
      <c r="W12" s="8" t="s">
        <v>85</v>
      </c>
      <c r="X12" s="8" t="s">
        <v>85</v>
      </c>
      <c r="Y12" s="8" t="s">
        <v>85</v>
      </c>
      <c r="Z12" s="8" t="s">
        <v>85</v>
      </c>
      <c r="AA12" s="8"/>
      <c r="AB12" s="8"/>
      <c r="AC12" s="8"/>
      <c r="AD12" s="8"/>
      <c r="AE12" s="8"/>
      <c r="AF12" s="8"/>
      <c r="AG12" s="8"/>
      <c r="AH12" s="8"/>
      <c r="AI12" s="8"/>
      <c r="AJ12" s="8" t="s">
        <v>352</v>
      </c>
      <c r="AK12" s="8" t="s">
        <v>353</v>
      </c>
      <c r="AL12" s="8"/>
      <c r="AM12" s="8"/>
      <c r="AN12" s="8"/>
      <c r="AO12" s="8"/>
      <c r="AP12" s="8"/>
      <c r="AQ12" s="8"/>
      <c r="AR12" s="8"/>
      <c r="AS12" s="8"/>
      <c r="AT12" s="8"/>
      <c r="AU12" s="8"/>
      <c r="AV12" s="8"/>
      <c r="AW12" s="8">
        <v>0</v>
      </c>
      <c r="AX12" s="8">
        <v>0</v>
      </c>
      <c r="AY12" s="8">
        <v>0</v>
      </c>
      <c r="AZ12" s="8">
        <v>1</v>
      </c>
      <c r="BA12" s="8">
        <v>0</v>
      </c>
      <c r="BB12" s="8">
        <v>0</v>
      </c>
      <c r="BC12" s="8">
        <v>0</v>
      </c>
      <c r="BD12" s="8">
        <v>0</v>
      </c>
      <c r="BE12" s="8">
        <v>0</v>
      </c>
      <c r="BF12" s="8">
        <v>0</v>
      </c>
      <c r="BG12" s="8">
        <v>0</v>
      </c>
      <c r="BH12" s="514">
        <v>0</v>
      </c>
    </row>
    <row r="13" spans="1:60" s="148" customFormat="1" ht="45" customHeight="1" x14ac:dyDescent="0.15">
      <c r="A13" s="8">
        <f t="shared" si="0"/>
        <v>5</v>
      </c>
      <c r="B13" s="8">
        <v>0</v>
      </c>
      <c r="C13" s="8" t="s">
        <v>117</v>
      </c>
      <c r="D13" s="541" t="s">
        <v>46</v>
      </c>
      <c r="E13" s="8" t="s">
        <v>46</v>
      </c>
      <c r="F13" s="28" t="s">
        <v>115</v>
      </c>
      <c r="G13" s="8"/>
      <c r="H13" s="8" t="s">
        <v>345</v>
      </c>
      <c r="I13" s="8" t="s">
        <v>346</v>
      </c>
      <c r="J13" s="8"/>
      <c r="K13" s="8" t="s">
        <v>345</v>
      </c>
      <c r="L13" s="8" t="s">
        <v>22</v>
      </c>
      <c r="M13" s="8" t="s">
        <v>345</v>
      </c>
      <c r="N13" s="8" t="s">
        <v>347</v>
      </c>
      <c r="O13" s="8" t="s">
        <v>348</v>
      </c>
      <c r="P13" s="8" t="s">
        <v>349</v>
      </c>
      <c r="Q13" s="8" t="s">
        <v>350</v>
      </c>
      <c r="R13" s="8" t="s">
        <v>85</v>
      </c>
      <c r="S13" s="8" t="s">
        <v>85</v>
      </c>
      <c r="T13" s="8" t="s">
        <v>351</v>
      </c>
      <c r="U13" s="8" t="s">
        <v>85</v>
      </c>
      <c r="V13" s="9">
        <v>38</v>
      </c>
      <c r="W13" s="8" t="s">
        <v>85</v>
      </c>
      <c r="X13" s="8" t="s">
        <v>85</v>
      </c>
      <c r="Y13" s="8" t="s">
        <v>85</v>
      </c>
      <c r="Z13" s="8" t="s">
        <v>85</v>
      </c>
      <c r="AA13" s="8"/>
      <c r="AB13" s="8"/>
      <c r="AC13" s="8"/>
      <c r="AD13" s="8"/>
      <c r="AE13" s="8"/>
      <c r="AF13" s="8"/>
      <c r="AG13" s="8"/>
      <c r="AH13" s="8"/>
      <c r="AI13" s="8"/>
      <c r="AJ13" s="8" t="s">
        <v>352</v>
      </c>
      <c r="AK13" s="8" t="s">
        <v>353</v>
      </c>
      <c r="AL13" s="8"/>
      <c r="AM13" s="8"/>
      <c r="AN13" s="8"/>
      <c r="AO13" s="8"/>
      <c r="AP13" s="8"/>
      <c r="AQ13" s="8"/>
      <c r="AR13" s="8"/>
      <c r="AS13" s="8"/>
      <c r="AT13" s="8"/>
      <c r="AU13" s="8"/>
      <c r="AV13" s="8"/>
      <c r="AW13" s="8">
        <v>0</v>
      </c>
      <c r="AX13" s="8">
        <v>0</v>
      </c>
      <c r="AY13" s="8">
        <v>0</v>
      </c>
      <c r="AZ13" s="8">
        <v>0</v>
      </c>
      <c r="BA13" s="8">
        <v>1</v>
      </c>
      <c r="BB13" s="8">
        <v>0</v>
      </c>
      <c r="BC13" s="8">
        <v>0</v>
      </c>
      <c r="BD13" s="8">
        <v>0</v>
      </c>
      <c r="BE13" s="8">
        <v>0</v>
      </c>
      <c r="BF13" s="8">
        <v>0</v>
      </c>
      <c r="BG13" s="8">
        <v>0</v>
      </c>
      <c r="BH13" s="514">
        <v>0</v>
      </c>
    </row>
    <row r="14" spans="1:60" s="148" customFormat="1" ht="45" customHeight="1" x14ac:dyDescent="0.15">
      <c r="A14" s="8">
        <f t="shared" si="0"/>
        <v>6</v>
      </c>
      <c r="B14" s="8">
        <v>0</v>
      </c>
      <c r="C14" s="8" t="s">
        <v>117</v>
      </c>
      <c r="D14" s="541" t="s">
        <v>49</v>
      </c>
      <c r="E14" s="8" t="s">
        <v>49</v>
      </c>
      <c r="F14" s="28" t="s">
        <v>115</v>
      </c>
      <c r="G14" s="8"/>
      <c r="H14" s="8" t="s">
        <v>345</v>
      </c>
      <c r="I14" s="8" t="s">
        <v>346</v>
      </c>
      <c r="J14" s="8"/>
      <c r="K14" s="8" t="s">
        <v>345</v>
      </c>
      <c r="L14" s="8" t="s">
        <v>22</v>
      </c>
      <c r="M14" s="8" t="s">
        <v>345</v>
      </c>
      <c r="N14" s="8" t="s">
        <v>347</v>
      </c>
      <c r="O14" s="8" t="s">
        <v>348</v>
      </c>
      <c r="P14" s="8" t="s">
        <v>349</v>
      </c>
      <c r="Q14" s="8" t="s">
        <v>350</v>
      </c>
      <c r="R14" s="8" t="s">
        <v>85</v>
      </c>
      <c r="S14" s="8" t="s">
        <v>85</v>
      </c>
      <c r="T14" s="8" t="s">
        <v>351</v>
      </c>
      <c r="U14" s="8" t="s">
        <v>85</v>
      </c>
      <c r="V14" s="9">
        <v>38</v>
      </c>
      <c r="W14" s="8" t="s">
        <v>85</v>
      </c>
      <c r="X14" s="8" t="s">
        <v>85</v>
      </c>
      <c r="Y14" s="8" t="s">
        <v>85</v>
      </c>
      <c r="Z14" s="8" t="s">
        <v>85</v>
      </c>
      <c r="AA14" s="8"/>
      <c r="AB14" s="8"/>
      <c r="AC14" s="8"/>
      <c r="AD14" s="8"/>
      <c r="AE14" s="8"/>
      <c r="AF14" s="8"/>
      <c r="AG14" s="8"/>
      <c r="AH14" s="8"/>
      <c r="AI14" s="8"/>
      <c r="AJ14" s="8" t="s">
        <v>352</v>
      </c>
      <c r="AK14" s="8" t="s">
        <v>353</v>
      </c>
      <c r="AL14" s="8"/>
      <c r="AM14" s="8"/>
      <c r="AN14" s="8"/>
      <c r="AO14" s="8"/>
      <c r="AP14" s="8"/>
      <c r="AQ14" s="8"/>
      <c r="AR14" s="8"/>
      <c r="AS14" s="8"/>
      <c r="AT14" s="8"/>
      <c r="AU14" s="8"/>
      <c r="AV14" s="8"/>
      <c r="AW14" s="8">
        <v>0</v>
      </c>
      <c r="AX14" s="8">
        <v>0</v>
      </c>
      <c r="AY14" s="8">
        <v>0</v>
      </c>
      <c r="AZ14" s="8">
        <v>0</v>
      </c>
      <c r="BA14" s="8">
        <v>0</v>
      </c>
      <c r="BB14" s="8">
        <v>1</v>
      </c>
      <c r="BC14" s="8">
        <v>0</v>
      </c>
      <c r="BD14" s="8">
        <v>0</v>
      </c>
      <c r="BE14" s="8">
        <v>0</v>
      </c>
      <c r="BF14" s="8">
        <v>0</v>
      </c>
      <c r="BG14" s="8">
        <v>0</v>
      </c>
      <c r="BH14" s="514">
        <v>0</v>
      </c>
    </row>
    <row r="15" spans="1:60" s="148" customFormat="1" ht="45" customHeight="1" x14ac:dyDescent="0.15">
      <c r="A15" s="8">
        <f t="shared" si="0"/>
        <v>7</v>
      </c>
      <c r="B15" s="8">
        <v>0</v>
      </c>
      <c r="C15" s="8" t="s">
        <v>117</v>
      </c>
      <c r="D15" s="541" t="s">
        <v>52</v>
      </c>
      <c r="E15" s="8" t="s">
        <v>52</v>
      </c>
      <c r="F15" s="28" t="s">
        <v>115</v>
      </c>
      <c r="G15" s="8"/>
      <c r="H15" s="8" t="s">
        <v>345</v>
      </c>
      <c r="I15" s="8" t="s">
        <v>346</v>
      </c>
      <c r="J15" s="8"/>
      <c r="K15" s="8" t="s">
        <v>345</v>
      </c>
      <c r="L15" s="8" t="s">
        <v>22</v>
      </c>
      <c r="M15" s="8" t="s">
        <v>345</v>
      </c>
      <c r="N15" s="8" t="s">
        <v>347</v>
      </c>
      <c r="O15" s="8" t="s">
        <v>348</v>
      </c>
      <c r="P15" s="8" t="s">
        <v>349</v>
      </c>
      <c r="Q15" s="8" t="s">
        <v>350</v>
      </c>
      <c r="R15" s="8" t="s">
        <v>85</v>
      </c>
      <c r="S15" s="8" t="s">
        <v>85</v>
      </c>
      <c r="T15" s="8" t="s">
        <v>351</v>
      </c>
      <c r="U15" s="8" t="s">
        <v>85</v>
      </c>
      <c r="V15" s="9">
        <v>38</v>
      </c>
      <c r="W15" s="8" t="s">
        <v>85</v>
      </c>
      <c r="X15" s="8" t="s">
        <v>85</v>
      </c>
      <c r="Y15" s="8" t="s">
        <v>85</v>
      </c>
      <c r="Z15" s="8" t="s">
        <v>85</v>
      </c>
      <c r="AA15" s="8"/>
      <c r="AB15" s="8"/>
      <c r="AC15" s="8"/>
      <c r="AD15" s="8"/>
      <c r="AE15" s="8"/>
      <c r="AF15" s="8"/>
      <c r="AG15" s="8"/>
      <c r="AH15" s="8"/>
      <c r="AI15" s="8"/>
      <c r="AJ15" s="8" t="s">
        <v>352</v>
      </c>
      <c r="AK15" s="8" t="s">
        <v>353</v>
      </c>
      <c r="AL15" s="8"/>
      <c r="AM15" s="8"/>
      <c r="AN15" s="8"/>
      <c r="AO15" s="8"/>
      <c r="AP15" s="8"/>
      <c r="AQ15" s="8"/>
      <c r="AR15" s="8"/>
      <c r="AS15" s="8"/>
      <c r="AT15" s="8"/>
      <c r="AU15" s="8"/>
      <c r="AV15" s="8"/>
      <c r="AW15" s="8">
        <v>0</v>
      </c>
      <c r="AX15" s="8">
        <v>0</v>
      </c>
      <c r="AY15" s="8">
        <v>0</v>
      </c>
      <c r="AZ15" s="8">
        <v>0</v>
      </c>
      <c r="BA15" s="8">
        <v>0</v>
      </c>
      <c r="BB15" s="8">
        <v>0</v>
      </c>
      <c r="BC15" s="8">
        <v>1</v>
      </c>
      <c r="BD15" s="8">
        <v>0</v>
      </c>
      <c r="BE15" s="8">
        <v>0</v>
      </c>
      <c r="BF15" s="8">
        <v>0</v>
      </c>
      <c r="BG15" s="8">
        <v>0</v>
      </c>
      <c r="BH15" s="514">
        <v>0</v>
      </c>
    </row>
    <row r="16" spans="1:60" s="148" customFormat="1" ht="45" customHeight="1" x14ac:dyDescent="0.15">
      <c r="A16" s="8">
        <f t="shared" si="0"/>
        <v>8</v>
      </c>
      <c r="B16" s="8">
        <v>0</v>
      </c>
      <c r="C16" s="8" t="s">
        <v>117</v>
      </c>
      <c r="D16" s="541" t="s">
        <v>58</v>
      </c>
      <c r="E16" s="8" t="s">
        <v>58</v>
      </c>
      <c r="F16" s="28" t="s">
        <v>115</v>
      </c>
      <c r="G16" s="8"/>
      <c r="H16" s="8" t="s">
        <v>345</v>
      </c>
      <c r="I16" s="8" t="s">
        <v>346</v>
      </c>
      <c r="J16" s="8"/>
      <c r="K16" s="8" t="s">
        <v>345</v>
      </c>
      <c r="L16" s="8" t="s">
        <v>22</v>
      </c>
      <c r="M16" s="8" t="s">
        <v>345</v>
      </c>
      <c r="N16" s="8" t="s">
        <v>347</v>
      </c>
      <c r="O16" s="8" t="s">
        <v>348</v>
      </c>
      <c r="P16" s="8" t="s">
        <v>349</v>
      </c>
      <c r="Q16" s="8" t="s">
        <v>350</v>
      </c>
      <c r="R16" s="8" t="s">
        <v>85</v>
      </c>
      <c r="S16" s="8" t="s">
        <v>85</v>
      </c>
      <c r="T16" s="8" t="s">
        <v>351</v>
      </c>
      <c r="U16" s="8" t="s">
        <v>85</v>
      </c>
      <c r="V16" s="9">
        <v>38</v>
      </c>
      <c r="W16" s="8" t="s">
        <v>85</v>
      </c>
      <c r="X16" s="8" t="s">
        <v>85</v>
      </c>
      <c r="Y16" s="8" t="s">
        <v>85</v>
      </c>
      <c r="Z16" s="8" t="s">
        <v>85</v>
      </c>
      <c r="AA16" s="8"/>
      <c r="AB16" s="8"/>
      <c r="AC16" s="8"/>
      <c r="AD16" s="8"/>
      <c r="AE16" s="8"/>
      <c r="AF16" s="8"/>
      <c r="AG16" s="8"/>
      <c r="AH16" s="8"/>
      <c r="AI16" s="8"/>
      <c r="AJ16" s="8" t="s">
        <v>352</v>
      </c>
      <c r="AK16" s="8" t="s">
        <v>353</v>
      </c>
      <c r="AL16" s="8"/>
      <c r="AM16" s="8"/>
      <c r="AN16" s="8"/>
      <c r="AO16" s="8"/>
      <c r="AP16" s="8"/>
      <c r="AQ16" s="8"/>
      <c r="AR16" s="8"/>
      <c r="AS16" s="8"/>
      <c r="AT16" s="8"/>
      <c r="AU16" s="8"/>
      <c r="AV16" s="8"/>
      <c r="AW16" s="8">
        <v>0</v>
      </c>
      <c r="AX16" s="8">
        <v>0</v>
      </c>
      <c r="AY16" s="8">
        <v>0</v>
      </c>
      <c r="AZ16" s="8">
        <v>0</v>
      </c>
      <c r="BA16" s="8">
        <v>0</v>
      </c>
      <c r="BB16" s="8">
        <v>0</v>
      </c>
      <c r="BC16" s="8">
        <v>0</v>
      </c>
      <c r="BD16" s="8">
        <v>1</v>
      </c>
      <c r="BE16" s="8">
        <v>0</v>
      </c>
      <c r="BF16" s="8">
        <v>0</v>
      </c>
      <c r="BG16" s="8">
        <v>0</v>
      </c>
      <c r="BH16" s="514">
        <v>0</v>
      </c>
    </row>
    <row r="17" spans="1:60" s="148" customFormat="1" ht="45" customHeight="1" x14ac:dyDescent="0.15">
      <c r="A17" s="8">
        <f t="shared" si="0"/>
        <v>9</v>
      </c>
      <c r="B17" s="8">
        <v>0</v>
      </c>
      <c r="C17" s="8" t="s">
        <v>117</v>
      </c>
      <c r="D17" s="541" t="s">
        <v>61</v>
      </c>
      <c r="E17" s="8" t="s">
        <v>61</v>
      </c>
      <c r="F17" s="28" t="s">
        <v>115</v>
      </c>
      <c r="G17" s="8"/>
      <c r="H17" s="8" t="s">
        <v>345</v>
      </c>
      <c r="I17" s="8" t="s">
        <v>346</v>
      </c>
      <c r="J17" s="8"/>
      <c r="K17" s="8" t="s">
        <v>345</v>
      </c>
      <c r="L17" s="8" t="s">
        <v>22</v>
      </c>
      <c r="M17" s="8" t="s">
        <v>345</v>
      </c>
      <c r="N17" s="8" t="s">
        <v>347</v>
      </c>
      <c r="O17" s="8" t="s">
        <v>348</v>
      </c>
      <c r="P17" s="8" t="s">
        <v>349</v>
      </c>
      <c r="Q17" s="8" t="s">
        <v>350</v>
      </c>
      <c r="R17" s="8" t="s">
        <v>85</v>
      </c>
      <c r="S17" s="8" t="s">
        <v>85</v>
      </c>
      <c r="T17" s="8" t="s">
        <v>351</v>
      </c>
      <c r="U17" s="8" t="s">
        <v>85</v>
      </c>
      <c r="V17" s="9">
        <v>38</v>
      </c>
      <c r="W17" s="8" t="s">
        <v>85</v>
      </c>
      <c r="X17" s="8" t="s">
        <v>85</v>
      </c>
      <c r="Y17" s="8" t="s">
        <v>85</v>
      </c>
      <c r="Z17" s="8" t="s">
        <v>85</v>
      </c>
      <c r="AA17" s="8"/>
      <c r="AB17" s="8"/>
      <c r="AC17" s="8"/>
      <c r="AD17" s="8"/>
      <c r="AE17" s="8"/>
      <c r="AF17" s="8"/>
      <c r="AG17" s="8"/>
      <c r="AH17" s="8"/>
      <c r="AI17" s="8"/>
      <c r="AJ17" s="8" t="s">
        <v>352</v>
      </c>
      <c r="AK17" s="8" t="s">
        <v>353</v>
      </c>
      <c r="AL17" s="8"/>
      <c r="AM17" s="8"/>
      <c r="AN17" s="8"/>
      <c r="AO17" s="8"/>
      <c r="AP17" s="8"/>
      <c r="AQ17" s="8"/>
      <c r="AR17" s="8"/>
      <c r="AS17" s="8"/>
      <c r="AT17" s="8"/>
      <c r="AU17" s="8"/>
      <c r="AV17" s="8"/>
      <c r="AW17" s="8">
        <v>0</v>
      </c>
      <c r="AX17" s="8">
        <v>0</v>
      </c>
      <c r="AY17" s="8">
        <v>0</v>
      </c>
      <c r="AZ17" s="8">
        <v>0</v>
      </c>
      <c r="BA17" s="8">
        <v>0</v>
      </c>
      <c r="BB17" s="8">
        <v>0</v>
      </c>
      <c r="BC17" s="8">
        <v>0</v>
      </c>
      <c r="BD17" s="8">
        <v>0</v>
      </c>
      <c r="BE17" s="8">
        <v>1</v>
      </c>
      <c r="BF17" s="8">
        <v>0</v>
      </c>
      <c r="BG17" s="8">
        <v>0</v>
      </c>
      <c r="BH17" s="514">
        <v>0</v>
      </c>
    </row>
    <row r="18" spans="1:60" s="148" customFormat="1" ht="45" customHeight="1" x14ac:dyDescent="0.15">
      <c r="A18" s="8">
        <f t="shared" si="0"/>
        <v>10</v>
      </c>
      <c r="B18" s="8">
        <v>0</v>
      </c>
      <c r="C18" s="8" t="s">
        <v>117</v>
      </c>
      <c r="D18" s="541" t="s">
        <v>64</v>
      </c>
      <c r="E18" s="8" t="s">
        <v>64</v>
      </c>
      <c r="F18" s="28" t="s">
        <v>115</v>
      </c>
      <c r="G18" s="8"/>
      <c r="H18" s="8" t="s">
        <v>345</v>
      </c>
      <c r="I18" s="8" t="s">
        <v>346</v>
      </c>
      <c r="J18" s="8"/>
      <c r="K18" s="8" t="s">
        <v>345</v>
      </c>
      <c r="L18" s="8" t="s">
        <v>22</v>
      </c>
      <c r="M18" s="8" t="s">
        <v>345</v>
      </c>
      <c r="N18" s="8" t="s">
        <v>347</v>
      </c>
      <c r="O18" s="8" t="s">
        <v>348</v>
      </c>
      <c r="P18" s="8" t="s">
        <v>349</v>
      </c>
      <c r="Q18" s="8" t="s">
        <v>350</v>
      </c>
      <c r="R18" s="8" t="s">
        <v>85</v>
      </c>
      <c r="S18" s="8" t="s">
        <v>85</v>
      </c>
      <c r="T18" s="8" t="s">
        <v>351</v>
      </c>
      <c r="U18" s="8" t="s">
        <v>85</v>
      </c>
      <c r="V18" s="9">
        <v>38</v>
      </c>
      <c r="W18" s="8" t="s">
        <v>85</v>
      </c>
      <c r="X18" s="8" t="s">
        <v>85</v>
      </c>
      <c r="Y18" s="8" t="s">
        <v>85</v>
      </c>
      <c r="Z18" s="8" t="s">
        <v>85</v>
      </c>
      <c r="AA18" s="8"/>
      <c r="AB18" s="8"/>
      <c r="AC18" s="8"/>
      <c r="AD18" s="8"/>
      <c r="AE18" s="8"/>
      <c r="AF18" s="8"/>
      <c r="AG18" s="8"/>
      <c r="AH18" s="8"/>
      <c r="AI18" s="8"/>
      <c r="AJ18" s="8" t="s">
        <v>352</v>
      </c>
      <c r="AK18" s="8" t="s">
        <v>353</v>
      </c>
      <c r="AL18" s="8"/>
      <c r="AM18" s="8"/>
      <c r="AN18" s="8"/>
      <c r="AO18" s="8"/>
      <c r="AP18" s="8"/>
      <c r="AQ18" s="8"/>
      <c r="AR18" s="8"/>
      <c r="AS18" s="8"/>
      <c r="AT18" s="8"/>
      <c r="AU18" s="8"/>
      <c r="AV18" s="8"/>
      <c r="AW18" s="8">
        <v>0</v>
      </c>
      <c r="AX18" s="8">
        <v>0</v>
      </c>
      <c r="AY18" s="8">
        <v>0</v>
      </c>
      <c r="AZ18" s="8">
        <v>0</v>
      </c>
      <c r="BA18" s="8">
        <v>0</v>
      </c>
      <c r="BB18" s="8">
        <v>0</v>
      </c>
      <c r="BC18" s="8">
        <v>0</v>
      </c>
      <c r="BD18" s="8">
        <v>0</v>
      </c>
      <c r="BE18" s="8">
        <v>0</v>
      </c>
      <c r="BF18" s="8">
        <v>1</v>
      </c>
      <c r="BG18" s="8">
        <v>0</v>
      </c>
      <c r="BH18" s="514">
        <v>0</v>
      </c>
    </row>
    <row r="19" spans="1:60" s="148" customFormat="1" ht="45" customHeight="1" x14ac:dyDescent="0.15">
      <c r="A19" s="8">
        <f t="shared" si="0"/>
        <v>11</v>
      </c>
      <c r="B19" s="8">
        <v>0</v>
      </c>
      <c r="C19" s="8" t="s">
        <v>142</v>
      </c>
      <c r="D19" s="541" t="s">
        <v>67</v>
      </c>
      <c r="E19" s="8" t="s">
        <v>67</v>
      </c>
      <c r="F19" s="28" t="s">
        <v>115</v>
      </c>
      <c r="G19" s="8"/>
      <c r="H19" s="8" t="s">
        <v>345</v>
      </c>
      <c r="I19" s="8" t="s">
        <v>346</v>
      </c>
      <c r="J19" s="8"/>
      <c r="K19" s="8" t="s">
        <v>345</v>
      </c>
      <c r="L19" s="8" t="s">
        <v>22</v>
      </c>
      <c r="M19" s="8" t="s">
        <v>345</v>
      </c>
      <c r="N19" s="8" t="s">
        <v>347</v>
      </c>
      <c r="O19" s="8" t="s">
        <v>348</v>
      </c>
      <c r="P19" s="8" t="s">
        <v>349</v>
      </c>
      <c r="Q19" s="8" t="s">
        <v>350</v>
      </c>
      <c r="R19" s="8" t="s">
        <v>85</v>
      </c>
      <c r="S19" s="8" t="s">
        <v>85</v>
      </c>
      <c r="T19" s="8" t="s">
        <v>351</v>
      </c>
      <c r="U19" s="8" t="s">
        <v>85</v>
      </c>
      <c r="V19" s="9">
        <v>38</v>
      </c>
      <c r="W19" s="8" t="s">
        <v>85</v>
      </c>
      <c r="X19" s="8" t="s">
        <v>85</v>
      </c>
      <c r="Y19" s="8" t="s">
        <v>85</v>
      </c>
      <c r="Z19" s="8" t="s">
        <v>85</v>
      </c>
      <c r="AA19" s="8"/>
      <c r="AB19" s="8"/>
      <c r="AC19" s="8"/>
      <c r="AD19" s="8"/>
      <c r="AE19" s="8"/>
      <c r="AF19" s="8"/>
      <c r="AG19" s="8"/>
      <c r="AH19" s="8"/>
      <c r="AI19" s="8"/>
      <c r="AJ19" s="8" t="s">
        <v>352</v>
      </c>
      <c r="AK19" s="8" t="s">
        <v>353</v>
      </c>
      <c r="AL19" s="8"/>
      <c r="AM19" s="8"/>
      <c r="AN19" s="8"/>
      <c r="AO19" s="8"/>
      <c r="AP19" s="8"/>
      <c r="AQ19" s="8"/>
      <c r="AR19" s="8"/>
      <c r="AS19" s="8"/>
      <c r="AT19" s="8"/>
      <c r="AU19" s="8"/>
      <c r="AV19" s="8"/>
      <c r="AW19" s="8">
        <v>0</v>
      </c>
      <c r="AX19" s="8">
        <v>0</v>
      </c>
      <c r="AY19" s="8">
        <v>0</v>
      </c>
      <c r="AZ19" s="8">
        <v>0</v>
      </c>
      <c r="BA19" s="8">
        <v>0</v>
      </c>
      <c r="BB19" s="8">
        <v>0</v>
      </c>
      <c r="BC19" s="8">
        <v>0</v>
      </c>
      <c r="BD19" s="8">
        <v>0</v>
      </c>
      <c r="BE19" s="8">
        <v>0</v>
      </c>
      <c r="BF19" s="8">
        <v>0</v>
      </c>
      <c r="BG19" s="8">
        <v>1</v>
      </c>
      <c r="BH19" s="514">
        <v>0</v>
      </c>
    </row>
    <row r="20" spans="1:60" s="533" customFormat="1" ht="45" customHeight="1" x14ac:dyDescent="0.15">
      <c r="A20" s="542">
        <v>13</v>
      </c>
      <c r="B20" s="514">
        <v>0</v>
      </c>
      <c r="C20" s="514" t="s">
        <v>354</v>
      </c>
      <c r="D20" s="543" t="s">
        <v>279</v>
      </c>
      <c r="E20" s="514" t="s">
        <v>279</v>
      </c>
      <c r="F20" s="401" t="s">
        <v>115</v>
      </c>
      <c r="G20" s="514"/>
      <c r="H20" s="514" t="s">
        <v>345</v>
      </c>
      <c r="I20" s="514" t="s">
        <v>346</v>
      </c>
      <c r="J20" s="514"/>
      <c r="K20" s="514" t="s">
        <v>345</v>
      </c>
      <c r="L20" s="514" t="s">
        <v>22</v>
      </c>
      <c r="M20" s="514" t="s">
        <v>345</v>
      </c>
      <c r="N20" s="514" t="s">
        <v>347</v>
      </c>
      <c r="O20" s="514" t="s">
        <v>348</v>
      </c>
      <c r="P20" s="514" t="s">
        <v>349</v>
      </c>
      <c r="Q20" s="514" t="s">
        <v>350</v>
      </c>
      <c r="R20" s="514" t="s">
        <v>85</v>
      </c>
      <c r="S20" s="514" t="s">
        <v>85</v>
      </c>
      <c r="T20" s="514" t="s">
        <v>351</v>
      </c>
      <c r="U20" s="514" t="s">
        <v>85</v>
      </c>
      <c r="V20" s="551">
        <v>38</v>
      </c>
      <c r="W20" s="514" t="s">
        <v>85</v>
      </c>
      <c r="X20" s="514" t="s">
        <v>85</v>
      </c>
      <c r="Y20" s="514" t="s">
        <v>85</v>
      </c>
      <c r="Z20" s="514" t="s">
        <v>85</v>
      </c>
      <c r="AA20" s="32"/>
      <c r="AB20" s="32"/>
      <c r="AC20" s="32"/>
      <c r="AD20" s="32"/>
      <c r="AE20" s="32"/>
      <c r="AF20" s="32"/>
      <c r="AG20" s="32"/>
      <c r="AH20" s="32"/>
      <c r="AI20" s="32"/>
      <c r="AJ20" s="32" t="s">
        <v>352</v>
      </c>
      <c r="AK20" s="32" t="s">
        <v>353</v>
      </c>
      <c r="AL20" s="32"/>
      <c r="AM20" s="32"/>
      <c r="AN20" s="32"/>
      <c r="AO20" s="32"/>
      <c r="AP20" s="32"/>
      <c r="AQ20" s="32"/>
      <c r="AR20" s="32"/>
      <c r="AS20" s="32"/>
      <c r="AT20" s="32"/>
      <c r="AU20" s="32"/>
      <c r="AV20" s="32"/>
      <c r="AW20" s="514">
        <v>0</v>
      </c>
      <c r="AX20" s="514">
        <v>0</v>
      </c>
      <c r="AY20" s="514">
        <v>0</v>
      </c>
      <c r="AZ20" s="514">
        <v>0</v>
      </c>
      <c r="BA20" s="514">
        <v>0</v>
      </c>
      <c r="BB20" s="514">
        <v>0</v>
      </c>
      <c r="BC20" s="514">
        <v>0</v>
      </c>
      <c r="BD20" s="514">
        <v>0</v>
      </c>
      <c r="BE20" s="514">
        <v>0</v>
      </c>
      <c r="BF20" s="514">
        <v>0</v>
      </c>
      <c r="BG20" s="514">
        <v>0</v>
      </c>
      <c r="BH20" s="514">
        <v>1</v>
      </c>
    </row>
    <row r="21" spans="1:60" s="148" customFormat="1" ht="45" customHeight="1" x14ac:dyDescent="0.15">
      <c r="A21" s="8">
        <f t="shared" ref="A21:A28" si="1">ROW()-8</f>
        <v>13</v>
      </c>
      <c r="B21" s="8">
        <v>1</v>
      </c>
      <c r="C21" s="8" t="s">
        <v>117</v>
      </c>
      <c r="D21" s="8"/>
      <c r="E21" s="8" t="s">
        <v>355</v>
      </c>
      <c r="F21" s="28" t="s">
        <v>236</v>
      </c>
      <c r="G21" s="8"/>
      <c r="H21" s="8" t="s">
        <v>356</v>
      </c>
      <c r="I21" s="8" t="s">
        <v>346</v>
      </c>
      <c r="J21" s="8"/>
      <c r="K21" s="8" t="s">
        <v>345</v>
      </c>
      <c r="L21" s="8" t="s">
        <v>85</v>
      </c>
      <c r="M21" s="8" t="s">
        <v>345</v>
      </c>
      <c r="N21" s="8" t="s">
        <v>347</v>
      </c>
      <c r="O21" s="8" t="s">
        <v>348</v>
      </c>
      <c r="P21" s="8" t="s">
        <v>349</v>
      </c>
      <c r="Q21" s="8" t="s">
        <v>350</v>
      </c>
      <c r="R21" s="8" t="s">
        <v>85</v>
      </c>
      <c r="S21" s="8" t="s">
        <v>85</v>
      </c>
      <c r="T21" s="8" t="s">
        <v>85</v>
      </c>
      <c r="U21" s="8" t="s">
        <v>85</v>
      </c>
      <c r="V21" s="9" t="s">
        <v>85</v>
      </c>
      <c r="W21" s="8" t="s">
        <v>85</v>
      </c>
      <c r="X21" s="8" t="s">
        <v>85</v>
      </c>
      <c r="Y21" s="8" t="s">
        <v>85</v>
      </c>
      <c r="Z21" s="8" t="s">
        <v>85</v>
      </c>
      <c r="AA21" s="8"/>
      <c r="AB21" s="8"/>
      <c r="AC21" s="8"/>
      <c r="AD21" s="8"/>
      <c r="AE21" s="8"/>
      <c r="AF21" s="8"/>
      <c r="AG21" s="8"/>
      <c r="AH21" s="8"/>
      <c r="AI21" s="8"/>
      <c r="AJ21" s="8" t="s">
        <v>357</v>
      </c>
      <c r="AK21" s="8"/>
      <c r="AL21" s="8"/>
      <c r="AM21" s="8"/>
      <c r="AN21" s="8"/>
      <c r="AO21" s="8"/>
      <c r="AP21" s="8"/>
      <c r="AQ21" s="8"/>
      <c r="AR21" s="8"/>
      <c r="AS21" s="8"/>
      <c r="AT21" s="8"/>
      <c r="AU21" s="8"/>
      <c r="AV21" s="8"/>
      <c r="AW21" s="8">
        <v>1</v>
      </c>
      <c r="AX21" s="8">
        <v>0</v>
      </c>
      <c r="AY21" s="8">
        <v>0</v>
      </c>
      <c r="AZ21" s="8">
        <v>0</v>
      </c>
      <c r="BA21" s="8">
        <v>0</v>
      </c>
      <c r="BB21" s="8">
        <v>0</v>
      </c>
      <c r="BC21" s="8">
        <v>0</v>
      </c>
      <c r="BD21" s="8">
        <v>0</v>
      </c>
      <c r="BE21" s="8">
        <v>0</v>
      </c>
      <c r="BF21" s="8">
        <v>0</v>
      </c>
      <c r="BG21" s="8">
        <v>0</v>
      </c>
      <c r="BH21" s="514">
        <v>0</v>
      </c>
    </row>
    <row r="22" spans="1:60" s="148" customFormat="1" ht="45" customHeight="1" x14ac:dyDescent="0.15">
      <c r="A22" s="8">
        <f t="shared" si="1"/>
        <v>14</v>
      </c>
      <c r="B22" s="8">
        <v>1</v>
      </c>
      <c r="C22" s="8" t="s">
        <v>117</v>
      </c>
      <c r="D22" s="162"/>
      <c r="E22" s="8" t="s">
        <v>358</v>
      </c>
      <c r="F22" s="28" t="s">
        <v>236</v>
      </c>
      <c r="G22" s="8"/>
      <c r="H22" s="8" t="s">
        <v>356</v>
      </c>
      <c r="I22" s="8" t="s">
        <v>346</v>
      </c>
      <c r="J22" s="8"/>
      <c r="K22" s="8" t="s">
        <v>345</v>
      </c>
      <c r="L22" s="8" t="s">
        <v>85</v>
      </c>
      <c r="M22" s="8" t="s">
        <v>345</v>
      </c>
      <c r="N22" s="8" t="s">
        <v>347</v>
      </c>
      <c r="O22" s="8" t="s">
        <v>348</v>
      </c>
      <c r="P22" s="8" t="s">
        <v>349</v>
      </c>
      <c r="Q22" s="8" t="s">
        <v>350</v>
      </c>
      <c r="R22" s="8" t="s">
        <v>85</v>
      </c>
      <c r="S22" s="8" t="s">
        <v>85</v>
      </c>
      <c r="T22" s="8" t="s">
        <v>85</v>
      </c>
      <c r="U22" s="8" t="s">
        <v>85</v>
      </c>
      <c r="V22" s="9" t="s">
        <v>85</v>
      </c>
      <c r="W22" s="8" t="s">
        <v>85</v>
      </c>
      <c r="X22" s="8" t="s">
        <v>85</v>
      </c>
      <c r="Y22" s="8" t="s">
        <v>85</v>
      </c>
      <c r="Z22" s="8" t="s">
        <v>85</v>
      </c>
      <c r="AA22" s="8"/>
      <c r="AB22" s="8"/>
      <c r="AC22" s="8"/>
      <c r="AD22" s="8"/>
      <c r="AE22" s="8"/>
      <c r="AF22" s="8"/>
      <c r="AG22" s="8"/>
      <c r="AH22" s="8"/>
      <c r="AI22" s="8"/>
      <c r="AJ22" s="8" t="s">
        <v>357</v>
      </c>
      <c r="AK22" s="8"/>
      <c r="AL22" s="8"/>
      <c r="AM22" s="8"/>
      <c r="AN22" s="8"/>
      <c r="AO22" s="8"/>
      <c r="AP22" s="8"/>
      <c r="AQ22" s="8"/>
      <c r="AR22" s="8"/>
      <c r="AS22" s="8"/>
      <c r="AT22" s="8"/>
      <c r="AU22" s="8"/>
      <c r="AV22" s="8"/>
      <c r="AW22" s="8">
        <v>0</v>
      </c>
      <c r="AX22" s="8">
        <v>1</v>
      </c>
      <c r="AY22" s="8">
        <v>0</v>
      </c>
      <c r="AZ22" s="8">
        <v>0</v>
      </c>
      <c r="BA22" s="8">
        <v>1</v>
      </c>
      <c r="BB22" s="8">
        <v>0</v>
      </c>
      <c r="BC22" s="8">
        <v>0</v>
      </c>
      <c r="BD22" s="8">
        <v>0</v>
      </c>
      <c r="BE22" s="8">
        <v>0</v>
      </c>
      <c r="BF22" s="8">
        <v>0</v>
      </c>
      <c r="BG22" s="8">
        <v>0</v>
      </c>
      <c r="BH22" s="514">
        <v>0</v>
      </c>
    </row>
    <row r="23" spans="1:60" s="148" customFormat="1" ht="45" customHeight="1" x14ac:dyDescent="0.15">
      <c r="A23" s="8">
        <f t="shared" si="1"/>
        <v>15</v>
      </c>
      <c r="B23" s="8">
        <v>1</v>
      </c>
      <c r="C23" s="8" t="s">
        <v>117</v>
      </c>
      <c r="D23" s="8"/>
      <c r="E23" s="8" t="s">
        <v>359</v>
      </c>
      <c r="F23" s="28" t="s">
        <v>236</v>
      </c>
      <c r="G23" s="8"/>
      <c r="H23" s="8" t="s">
        <v>356</v>
      </c>
      <c r="I23" s="8" t="s">
        <v>346</v>
      </c>
      <c r="J23" s="8"/>
      <c r="K23" s="8" t="s">
        <v>345</v>
      </c>
      <c r="L23" s="8" t="s">
        <v>85</v>
      </c>
      <c r="M23" s="8" t="s">
        <v>345</v>
      </c>
      <c r="N23" s="8" t="s">
        <v>347</v>
      </c>
      <c r="O23" s="8" t="s">
        <v>348</v>
      </c>
      <c r="P23" s="8" t="s">
        <v>349</v>
      </c>
      <c r="Q23" s="8" t="s">
        <v>350</v>
      </c>
      <c r="R23" s="8" t="s">
        <v>85</v>
      </c>
      <c r="S23" s="8" t="s">
        <v>85</v>
      </c>
      <c r="T23" s="8" t="s">
        <v>85</v>
      </c>
      <c r="U23" s="8" t="s">
        <v>85</v>
      </c>
      <c r="V23" s="9" t="s">
        <v>85</v>
      </c>
      <c r="W23" s="8" t="s">
        <v>85</v>
      </c>
      <c r="X23" s="8"/>
      <c r="Y23" s="8"/>
      <c r="Z23" s="8"/>
      <c r="AA23" s="8"/>
      <c r="AB23" s="8"/>
      <c r="AC23" s="8"/>
      <c r="AD23" s="8"/>
      <c r="AE23" s="8"/>
      <c r="AF23" s="8"/>
      <c r="AG23" s="8"/>
      <c r="AH23" s="8"/>
      <c r="AI23" s="8"/>
      <c r="AJ23" s="8" t="s">
        <v>357</v>
      </c>
      <c r="AK23" s="8"/>
      <c r="AL23" s="8"/>
      <c r="AM23" s="8"/>
      <c r="AN23" s="8"/>
      <c r="AO23" s="8"/>
      <c r="AP23" s="8"/>
      <c r="AQ23" s="8"/>
      <c r="AR23" s="8"/>
      <c r="AS23" s="8"/>
      <c r="AT23" s="8"/>
      <c r="AU23" s="8"/>
      <c r="AV23" s="8"/>
      <c r="AW23" s="8">
        <v>0</v>
      </c>
      <c r="AX23" s="8">
        <v>0</v>
      </c>
      <c r="AY23" s="8">
        <v>1</v>
      </c>
      <c r="AZ23" s="8">
        <v>0</v>
      </c>
      <c r="BA23" s="8">
        <v>0</v>
      </c>
      <c r="BB23" s="8">
        <v>0</v>
      </c>
      <c r="BC23" s="8">
        <v>0</v>
      </c>
      <c r="BD23" s="8">
        <v>0</v>
      </c>
      <c r="BE23" s="8">
        <v>0</v>
      </c>
      <c r="BF23" s="8">
        <v>0</v>
      </c>
      <c r="BG23" s="8">
        <v>0</v>
      </c>
      <c r="BH23" s="514">
        <v>0</v>
      </c>
    </row>
    <row r="24" spans="1:60" s="148" customFormat="1" ht="45" customHeight="1" x14ac:dyDescent="0.15">
      <c r="A24" s="8">
        <f t="shared" si="1"/>
        <v>16</v>
      </c>
      <c r="B24" s="8">
        <v>1</v>
      </c>
      <c r="C24" s="8" t="s">
        <v>117</v>
      </c>
      <c r="D24" s="8"/>
      <c r="E24" s="8" t="s">
        <v>360</v>
      </c>
      <c r="F24" s="28" t="s">
        <v>236</v>
      </c>
      <c r="G24" s="8"/>
      <c r="H24" s="8" t="s">
        <v>356</v>
      </c>
      <c r="I24" s="8" t="s">
        <v>346</v>
      </c>
      <c r="J24" s="8"/>
      <c r="K24" s="8" t="s">
        <v>345</v>
      </c>
      <c r="L24" s="8" t="s">
        <v>85</v>
      </c>
      <c r="M24" s="8" t="s">
        <v>345</v>
      </c>
      <c r="N24" s="8" t="s">
        <v>347</v>
      </c>
      <c r="O24" s="8" t="s">
        <v>348</v>
      </c>
      <c r="P24" s="8" t="s">
        <v>349</v>
      </c>
      <c r="Q24" s="8" t="s">
        <v>350</v>
      </c>
      <c r="R24" s="8" t="s">
        <v>85</v>
      </c>
      <c r="S24" s="8" t="s">
        <v>85</v>
      </c>
      <c r="T24" s="8" t="s">
        <v>85</v>
      </c>
      <c r="U24" s="8" t="s">
        <v>85</v>
      </c>
      <c r="V24" s="9" t="s">
        <v>85</v>
      </c>
      <c r="W24" s="8" t="s">
        <v>85</v>
      </c>
      <c r="X24" s="8" t="s">
        <v>85</v>
      </c>
      <c r="Y24" s="8" t="s">
        <v>85</v>
      </c>
      <c r="Z24" s="8" t="s">
        <v>85</v>
      </c>
      <c r="AA24" s="8"/>
      <c r="AB24" s="8"/>
      <c r="AC24" s="8"/>
      <c r="AD24" s="8"/>
      <c r="AE24" s="8"/>
      <c r="AF24" s="8"/>
      <c r="AG24" s="8"/>
      <c r="AH24" s="8"/>
      <c r="AI24" s="8"/>
      <c r="AJ24" s="8" t="s">
        <v>357</v>
      </c>
      <c r="AK24" s="8"/>
      <c r="AL24" s="8"/>
      <c r="AM24" s="8"/>
      <c r="AN24" s="8"/>
      <c r="AO24" s="8"/>
      <c r="AP24" s="8"/>
      <c r="AQ24" s="8"/>
      <c r="AR24" s="8"/>
      <c r="AS24" s="8"/>
      <c r="AT24" s="8"/>
      <c r="AU24" s="8"/>
      <c r="AV24" s="8"/>
      <c r="AW24" s="8">
        <v>0</v>
      </c>
      <c r="AX24" s="8">
        <v>0</v>
      </c>
      <c r="AY24" s="8">
        <v>0</v>
      </c>
      <c r="AZ24" s="8">
        <v>1</v>
      </c>
      <c r="BA24" s="8">
        <v>0</v>
      </c>
      <c r="BB24" s="8">
        <v>0</v>
      </c>
      <c r="BC24" s="8">
        <v>0</v>
      </c>
      <c r="BD24" s="8">
        <v>0</v>
      </c>
      <c r="BE24" s="8">
        <v>0</v>
      </c>
      <c r="BF24" s="8">
        <v>0</v>
      </c>
      <c r="BG24" s="8">
        <v>0</v>
      </c>
      <c r="BH24" s="514">
        <v>0</v>
      </c>
    </row>
    <row r="25" spans="1:60" s="148" customFormat="1" ht="45" customHeight="1" x14ac:dyDescent="0.15">
      <c r="A25" s="8">
        <f t="shared" si="1"/>
        <v>17</v>
      </c>
      <c r="B25" s="8">
        <v>1</v>
      </c>
      <c r="C25" s="8" t="s">
        <v>117</v>
      </c>
      <c r="D25" s="8"/>
      <c r="E25" s="8" t="s">
        <v>361</v>
      </c>
      <c r="F25" s="28" t="s">
        <v>236</v>
      </c>
      <c r="G25" s="8"/>
      <c r="H25" s="8" t="s">
        <v>356</v>
      </c>
      <c r="I25" s="8" t="s">
        <v>346</v>
      </c>
      <c r="J25" s="8"/>
      <c r="K25" s="8" t="s">
        <v>345</v>
      </c>
      <c r="L25" s="8" t="s">
        <v>85</v>
      </c>
      <c r="M25" s="8" t="s">
        <v>345</v>
      </c>
      <c r="N25" s="8" t="s">
        <v>347</v>
      </c>
      <c r="O25" s="8" t="s">
        <v>348</v>
      </c>
      <c r="P25" s="8" t="s">
        <v>349</v>
      </c>
      <c r="Q25" s="8" t="s">
        <v>350</v>
      </c>
      <c r="R25" s="8" t="s">
        <v>85</v>
      </c>
      <c r="S25" s="8" t="s">
        <v>85</v>
      </c>
      <c r="T25" s="8" t="s">
        <v>85</v>
      </c>
      <c r="U25" s="8" t="s">
        <v>85</v>
      </c>
      <c r="V25" s="9" t="s">
        <v>85</v>
      </c>
      <c r="W25" s="8" t="s">
        <v>85</v>
      </c>
      <c r="X25" s="8" t="s">
        <v>85</v>
      </c>
      <c r="Y25" s="8" t="s">
        <v>85</v>
      </c>
      <c r="Z25" s="8" t="s">
        <v>85</v>
      </c>
      <c r="AA25" s="8"/>
      <c r="AB25" s="8"/>
      <c r="AC25" s="8"/>
      <c r="AD25" s="8"/>
      <c r="AE25" s="8"/>
      <c r="AF25" s="8"/>
      <c r="AG25" s="8"/>
      <c r="AH25" s="8"/>
      <c r="AI25" s="8"/>
      <c r="AJ25" s="8" t="s">
        <v>357</v>
      </c>
      <c r="AK25" s="8"/>
      <c r="AL25" s="8"/>
      <c r="AM25" s="8"/>
      <c r="AN25" s="8"/>
      <c r="AO25" s="8"/>
      <c r="AP25" s="8"/>
      <c r="AQ25" s="8"/>
      <c r="AR25" s="8"/>
      <c r="AS25" s="8"/>
      <c r="AT25" s="8"/>
      <c r="AU25" s="8"/>
      <c r="AV25" s="8"/>
      <c r="AW25" s="8">
        <v>0</v>
      </c>
      <c r="AX25" s="8">
        <v>0</v>
      </c>
      <c r="AY25" s="8">
        <v>0</v>
      </c>
      <c r="AZ25" s="8">
        <v>0</v>
      </c>
      <c r="BA25" s="8">
        <v>0</v>
      </c>
      <c r="BB25" s="8">
        <v>1</v>
      </c>
      <c r="BC25" s="8">
        <v>0</v>
      </c>
      <c r="BD25" s="8">
        <v>0</v>
      </c>
      <c r="BE25" s="8">
        <v>0</v>
      </c>
      <c r="BF25" s="8">
        <v>0</v>
      </c>
      <c r="BG25" s="8">
        <v>0</v>
      </c>
      <c r="BH25" s="514">
        <v>0</v>
      </c>
    </row>
    <row r="26" spans="1:60" s="148" customFormat="1" ht="45" customHeight="1" x14ac:dyDescent="0.15">
      <c r="A26" s="8">
        <f t="shared" si="1"/>
        <v>18</v>
      </c>
      <c r="B26" s="8">
        <v>1</v>
      </c>
      <c r="C26" s="8" t="s">
        <v>134</v>
      </c>
      <c r="D26" s="8"/>
      <c r="E26" s="8" t="s">
        <v>362</v>
      </c>
      <c r="F26" s="28" t="s">
        <v>236</v>
      </c>
      <c r="G26" s="8"/>
      <c r="H26" s="8" t="s">
        <v>356</v>
      </c>
      <c r="I26" s="8" t="s">
        <v>346</v>
      </c>
      <c r="J26" s="8"/>
      <c r="K26" s="8" t="s">
        <v>345</v>
      </c>
      <c r="L26" s="8" t="s">
        <v>85</v>
      </c>
      <c r="M26" s="8" t="s">
        <v>345</v>
      </c>
      <c r="N26" s="8" t="s">
        <v>347</v>
      </c>
      <c r="O26" s="8" t="s">
        <v>348</v>
      </c>
      <c r="P26" s="8" t="s">
        <v>349</v>
      </c>
      <c r="Q26" s="8" t="s">
        <v>350</v>
      </c>
      <c r="R26" s="8" t="s">
        <v>85</v>
      </c>
      <c r="S26" s="8" t="s">
        <v>85</v>
      </c>
      <c r="T26" s="8" t="s">
        <v>85</v>
      </c>
      <c r="U26" s="8" t="s">
        <v>85</v>
      </c>
      <c r="V26" s="9" t="s">
        <v>85</v>
      </c>
      <c r="W26" s="8" t="s">
        <v>85</v>
      </c>
      <c r="X26" s="8" t="s">
        <v>85</v>
      </c>
      <c r="Y26" s="8" t="s">
        <v>85</v>
      </c>
      <c r="Z26" s="8" t="s">
        <v>85</v>
      </c>
      <c r="AA26" s="8"/>
      <c r="AB26" s="8"/>
      <c r="AC26" s="8"/>
      <c r="AD26" s="8"/>
      <c r="AE26" s="8"/>
      <c r="AF26" s="8"/>
      <c r="AG26" s="8"/>
      <c r="AH26" s="8"/>
      <c r="AI26" s="8"/>
      <c r="AJ26" s="8" t="s">
        <v>357</v>
      </c>
      <c r="AK26" s="8"/>
      <c r="AL26" s="8"/>
      <c r="AM26" s="8"/>
      <c r="AN26" s="8"/>
      <c r="AO26" s="8"/>
      <c r="AP26" s="8"/>
      <c r="AQ26" s="8"/>
      <c r="AR26" s="8"/>
      <c r="AS26" s="8"/>
      <c r="AT26" s="8"/>
      <c r="AU26" s="8"/>
      <c r="AV26" s="8"/>
      <c r="AW26" s="8">
        <v>0</v>
      </c>
      <c r="AX26" s="8">
        <v>0</v>
      </c>
      <c r="AY26" s="8">
        <v>0</v>
      </c>
      <c r="AZ26" s="8">
        <v>0</v>
      </c>
      <c r="BA26" s="8">
        <v>0</v>
      </c>
      <c r="BB26" s="8">
        <v>0</v>
      </c>
      <c r="BC26" s="8">
        <v>1</v>
      </c>
      <c r="BD26" s="8">
        <v>1</v>
      </c>
      <c r="BE26" s="8">
        <v>0</v>
      </c>
      <c r="BF26" s="8">
        <v>0</v>
      </c>
      <c r="BG26" s="8">
        <v>0</v>
      </c>
      <c r="BH26" s="514">
        <v>0</v>
      </c>
    </row>
    <row r="27" spans="1:60" s="148" customFormat="1" ht="45" customHeight="1" x14ac:dyDescent="0.15">
      <c r="A27" s="8">
        <f t="shared" si="1"/>
        <v>19</v>
      </c>
      <c r="B27" s="8">
        <v>1</v>
      </c>
      <c r="C27" s="8" t="s">
        <v>134</v>
      </c>
      <c r="D27" s="8"/>
      <c r="E27" s="8" t="s">
        <v>363</v>
      </c>
      <c r="F27" s="28" t="s">
        <v>236</v>
      </c>
      <c r="G27" s="8"/>
      <c r="H27" s="8" t="s">
        <v>356</v>
      </c>
      <c r="I27" s="8" t="s">
        <v>346</v>
      </c>
      <c r="J27" s="8"/>
      <c r="K27" s="8" t="s">
        <v>345</v>
      </c>
      <c r="L27" s="8" t="s">
        <v>85</v>
      </c>
      <c r="M27" s="8" t="s">
        <v>345</v>
      </c>
      <c r="N27" s="8" t="s">
        <v>347</v>
      </c>
      <c r="O27" s="8" t="s">
        <v>348</v>
      </c>
      <c r="P27" s="8" t="s">
        <v>349</v>
      </c>
      <c r="Q27" s="8" t="s">
        <v>350</v>
      </c>
      <c r="R27" s="8" t="s">
        <v>85</v>
      </c>
      <c r="S27" s="8" t="s">
        <v>85</v>
      </c>
      <c r="T27" s="8" t="s">
        <v>85</v>
      </c>
      <c r="U27" s="8" t="s">
        <v>85</v>
      </c>
      <c r="V27" s="9" t="s">
        <v>85</v>
      </c>
      <c r="W27" s="8" t="s">
        <v>85</v>
      </c>
      <c r="X27" s="8" t="s">
        <v>85</v>
      </c>
      <c r="Y27" s="8" t="s">
        <v>85</v>
      </c>
      <c r="Z27" s="8" t="s">
        <v>85</v>
      </c>
      <c r="AA27" s="8"/>
      <c r="AB27" s="8"/>
      <c r="AC27" s="8"/>
      <c r="AD27" s="8"/>
      <c r="AE27" s="8"/>
      <c r="AF27" s="8"/>
      <c r="AG27" s="8"/>
      <c r="AH27" s="8"/>
      <c r="AI27" s="8"/>
      <c r="AJ27" s="8" t="s">
        <v>357</v>
      </c>
      <c r="AK27" s="8"/>
      <c r="AL27" s="8"/>
      <c r="AM27" s="8"/>
      <c r="AN27" s="8"/>
      <c r="AO27" s="8"/>
      <c r="AP27" s="8"/>
      <c r="AQ27" s="8"/>
      <c r="AR27" s="8"/>
      <c r="AS27" s="8"/>
      <c r="AT27" s="8"/>
      <c r="AU27" s="8"/>
      <c r="AV27" s="8"/>
      <c r="AW27" s="8">
        <v>0</v>
      </c>
      <c r="AX27" s="8">
        <v>0</v>
      </c>
      <c r="AY27" s="8">
        <v>0</v>
      </c>
      <c r="AZ27" s="8">
        <v>0</v>
      </c>
      <c r="BA27" s="8">
        <v>0</v>
      </c>
      <c r="BB27" s="8">
        <v>0</v>
      </c>
      <c r="BC27" s="8">
        <v>0</v>
      </c>
      <c r="BD27" s="8">
        <v>0</v>
      </c>
      <c r="BE27" s="8">
        <v>1</v>
      </c>
      <c r="BF27" s="8">
        <v>1</v>
      </c>
      <c r="BG27" s="8">
        <v>0</v>
      </c>
      <c r="BH27" s="514">
        <v>0</v>
      </c>
    </row>
    <row r="28" spans="1:60" s="148" customFormat="1" ht="45" customHeight="1" x14ac:dyDescent="0.15">
      <c r="A28" s="8">
        <f t="shared" si="1"/>
        <v>20</v>
      </c>
      <c r="B28" s="8">
        <v>1</v>
      </c>
      <c r="C28" s="8" t="s">
        <v>142</v>
      </c>
      <c r="D28" s="8"/>
      <c r="E28" s="8" t="s">
        <v>235</v>
      </c>
      <c r="F28" s="28" t="s">
        <v>236</v>
      </c>
      <c r="G28" s="8"/>
      <c r="H28" s="8" t="s">
        <v>356</v>
      </c>
      <c r="I28" s="8" t="s">
        <v>346</v>
      </c>
      <c r="J28" s="8"/>
      <c r="K28" s="8" t="s">
        <v>345</v>
      </c>
      <c r="L28" s="8" t="s">
        <v>85</v>
      </c>
      <c r="M28" s="8" t="s">
        <v>345</v>
      </c>
      <c r="N28" s="8" t="s">
        <v>347</v>
      </c>
      <c r="O28" s="8" t="s">
        <v>348</v>
      </c>
      <c r="P28" s="8" t="s">
        <v>349</v>
      </c>
      <c r="Q28" s="8" t="s">
        <v>350</v>
      </c>
      <c r="R28" s="8" t="s">
        <v>85</v>
      </c>
      <c r="S28" s="8" t="s">
        <v>85</v>
      </c>
      <c r="T28" s="8" t="s">
        <v>85</v>
      </c>
      <c r="U28" s="8" t="s">
        <v>85</v>
      </c>
      <c r="V28" s="9" t="s">
        <v>85</v>
      </c>
      <c r="W28" s="8" t="s">
        <v>85</v>
      </c>
      <c r="X28" s="8" t="s">
        <v>85</v>
      </c>
      <c r="Y28" s="8" t="s">
        <v>85</v>
      </c>
      <c r="Z28" s="8" t="s">
        <v>85</v>
      </c>
      <c r="AA28" s="8"/>
      <c r="AB28" s="8"/>
      <c r="AC28" s="8"/>
      <c r="AD28" s="8"/>
      <c r="AE28" s="8"/>
      <c r="AF28" s="8"/>
      <c r="AG28" s="8"/>
      <c r="AH28" s="8"/>
      <c r="AI28" s="8"/>
      <c r="AJ28" s="8" t="s">
        <v>357</v>
      </c>
      <c r="AK28" s="8"/>
      <c r="AL28" s="8"/>
      <c r="AM28" s="8"/>
      <c r="AN28" s="8"/>
      <c r="AO28" s="8"/>
      <c r="AP28" s="8"/>
      <c r="AQ28" s="8"/>
      <c r="AR28" s="8"/>
      <c r="AS28" s="8"/>
      <c r="AT28" s="8"/>
      <c r="AU28" s="8"/>
      <c r="AV28" s="8"/>
      <c r="AW28" s="8">
        <v>0</v>
      </c>
      <c r="AX28" s="8">
        <v>0</v>
      </c>
      <c r="AY28" s="8">
        <v>0</v>
      </c>
      <c r="AZ28" s="8">
        <v>0</v>
      </c>
      <c r="BA28" s="8">
        <v>0</v>
      </c>
      <c r="BB28" s="8">
        <v>0</v>
      </c>
      <c r="BC28" s="8">
        <v>0</v>
      </c>
      <c r="BD28" s="8">
        <v>0</v>
      </c>
      <c r="BE28" s="8">
        <v>0</v>
      </c>
      <c r="BF28" s="8">
        <v>0</v>
      </c>
      <c r="BG28" s="8">
        <v>1</v>
      </c>
      <c r="BH28" s="514">
        <v>0</v>
      </c>
    </row>
    <row r="29" spans="1:60" s="533" customFormat="1" ht="45" customHeight="1" x14ac:dyDescent="0.15">
      <c r="A29" s="32">
        <f>ROW()-8</f>
        <v>21</v>
      </c>
      <c r="B29" s="514">
        <v>1</v>
      </c>
      <c r="C29" s="514" t="s">
        <v>354</v>
      </c>
      <c r="D29" s="514"/>
      <c r="E29" s="514" t="s">
        <v>364</v>
      </c>
      <c r="F29" s="401" t="s">
        <v>236</v>
      </c>
      <c r="G29" s="514"/>
      <c r="H29" s="514" t="s">
        <v>356</v>
      </c>
      <c r="I29" s="514" t="s">
        <v>346</v>
      </c>
      <c r="J29" s="514"/>
      <c r="K29" s="514" t="s">
        <v>345</v>
      </c>
      <c r="L29" s="514" t="s">
        <v>85</v>
      </c>
      <c r="M29" s="514" t="s">
        <v>345</v>
      </c>
      <c r="N29" s="514" t="s">
        <v>347</v>
      </c>
      <c r="O29" s="514" t="s">
        <v>348</v>
      </c>
      <c r="P29" s="514" t="s">
        <v>349</v>
      </c>
      <c r="Q29" s="514" t="s">
        <v>350</v>
      </c>
      <c r="R29" s="514" t="s">
        <v>85</v>
      </c>
      <c r="S29" s="514" t="s">
        <v>85</v>
      </c>
      <c r="T29" s="514" t="s">
        <v>85</v>
      </c>
      <c r="U29" s="514" t="s">
        <v>85</v>
      </c>
      <c r="V29" s="551" t="s">
        <v>85</v>
      </c>
      <c r="W29" s="514" t="s">
        <v>85</v>
      </c>
      <c r="X29" s="514" t="s">
        <v>85</v>
      </c>
      <c r="Y29" s="514" t="s">
        <v>85</v>
      </c>
      <c r="Z29" s="514" t="s">
        <v>85</v>
      </c>
      <c r="AA29" s="32"/>
      <c r="AB29" s="32"/>
      <c r="AC29" s="32"/>
      <c r="AD29" s="32"/>
      <c r="AE29" s="32"/>
      <c r="AF29" s="32"/>
      <c r="AG29" s="32"/>
      <c r="AH29" s="32"/>
      <c r="AI29" s="32"/>
      <c r="AJ29" s="32" t="s">
        <v>357</v>
      </c>
      <c r="AK29" s="32"/>
      <c r="AL29" s="32"/>
      <c r="AM29" s="32"/>
      <c r="AN29" s="32"/>
      <c r="AO29" s="32"/>
      <c r="AP29" s="32"/>
      <c r="AQ29" s="32"/>
      <c r="AR29" s="32"/>
      <c r="AS29" s="32"/>
      <c r="AT29" s="32"/>
      <c r="AU29" s="32"/>
      <c r="AV29" s="32"/>
      <c r="AW29" s="514">
        <v>0</v>
      </c>
      <c r="AX29" s="514">
        <v>0</v>
      </c>
      <c r="AY29" s="514">
        <v>0</v>
      </c>
      <c r="AZ29" s="514">
        <v>0</v>
      </c>
      <c r="BA29" s="514">
        <v>0</v>
      </c>
      <c r="BB29" s="514">
        <v>0</v>
      </c>
      <c r="BC29" s="514">
        <v>0</v>
      </c>
      <c r="BD29" s="514">
        <v>0</v>
      </c>
      <c r="BE29" s="514">
        <v>0</v>
      </c>
      <c r="BF29" s="514">
        <v>0</v>
      </c>
      <c r="BG29" s="514">
        <v>0</v>
      </c>
      <c r="BH29" s="514">
        <v>1</v>
      </c>
    </row>
    <row r="30" spans="1:60" s="148" customFormat="1" ht="45" customHeight="1" x14ac:dyDescent="0.15">
      <c r="A30" s="8">
        <f t="shared" ref="A30:A43" si="2">ROW()-8</f>
        <v>22</v>
      </c>
      <c r="B30" s="8">
        <v>2</v>
      </c>
      <c r="C30" s="8" t="s">
        <v>365</v>
      </c>
      <c r="D30" s="544" t="s">
        <v>366</v>
      </c>
      <c r="E30" s="512" t="s">
        <v>366</v>
      </c>
      <c r="F30" s="412" t="s">
        <v>367</v>
      </c>
      <c r="G30" s="545" t="s">
        <v>368</v>
      </c>
      <c r="H30" s="545"/>
      <c r="I30" s="8" t="s">
        <v>369</v>
      </c>
      <c r="J30" s="512"/>
      <c r="K30" s="40" t="s">
        <v>345</v>
      </c>
      <c r="L30" s="512" t="s">
        <v>366</v>
      </c>
      <c r="M30" s="8" t="s">
        <v>345</v>
      </c>
      <c r="N30" s="8" t="s">
        <v>348</v>
      </c>
      <c r="O30" s="8" t="s">
        <v>347</v>
      </c>
      <c r="P30" s="549" t="s">
        <v>85</v>
      </c>
      <c r="Q30" s="549" t="s">
        <v>85</v>
      </c>
      <c r="R30" s="549" t="s">
        <v>85</v>
      </c>
      <c r="S30" s="549" t="s">
        <v>85</v>
      </c>
      <c r="T30" s="549" t="s">
        <v>85</v>
      </c>
      <c r="U30" s="549" t="s">
        <v>85</v>
      </c>
      <c r="V30" s="549" t="s">
        <v>85</v>
      </c>
      <c r="W30" s="549" t="s">
        <v>85</v>
      </c>
      <c r="X30" s="549" t="s">
        <v>85</v>
      </c>
      <c r="Y30" s="549" t="s">
        <v>85</v>
      </c>
      <c r="Z30" s="549" t="s">
        <v>85</v>
      </c>
      <c r="AA30" s="8"/>
      <c r="AB30" s="8"/>
      <c r="AC30" s="8"/>
      <c r="AD30" s="8"/>
      <c r="AE30" s="8"/>
      <c r="AF30" s="8"/>
      <c r="AG30" s="8"/>
      <c r="AH30" s="8"/>
      <c r="AI30" s="8"/>
      <c r="AJ30" s="8" t="s">
        <v>370</v>
      </c>
      <c r="AK30" s="8" t="s">
        <v>371</v>
      </c>
      <c r="AL30" s="8"/>
      <c r="AM30" s="8"/>
      <c r="AN30" s="8"/>
      <c r="AO30" s="8"/>
      <c r="AP30" s="8"/>
      <c r="AQ30" s="8"/>
      <c r="AR30" s="8"/>
      <c r="AS30" s="8"/>
      <c r="AT30" s="8"/>
      <c r="AU30" s="8"/>
      <c r="AV30" s="8"/>
      <c r="AW30" s="8">
        <v>0</v>
      </c>
      <c r="AX30" s="8">
        <v>0</v>
      </c>
      <c r="AY30" s="8">
        <v>0</v>
      </c>
      <c r="AZ30" s="8">
        <v>1</v>
      </c>
      <c r="BA30" s="8">
        <v>0</v>
      </c>
      <c r="BB30" s="8">
        <v>1</v>
      </c>
      <c r="BC30" s="8">
        <v>0</v>
      </c>
      <c r="BD30" s="8">
        <v>0</v>
      </c>
      <c r="BE30" s="8">
        <v>0</v>
      </c>
      <c r="BF30" s="8">
        <v>0</v>
      </c>
      <c r="BG30" s="8">
        <v>0</v>
      </c>
      <c r="BH30" s="514">
        <v>0</v>
      </c>
    </row>
    <row r="31" spans="1:60" s="148" customFormat="1" ht="45" customHeight="1" x14ac:dyDescent="0.15">
      <c r="A31" s="8">
        <f t="shared" si="2"/>
        <v>23</v>
      </c>
      <c r="B31" s="8">
        <v>2</v>
      </c>
      <c r="C31" s="8" t="s">
        <v>365</v>
      </c>
      <c r="D31" s="544" t="s">
        <v>372</v>
      </c>
      <c r="E31" s="512" t="s">
        <v>372</v>
      </c>
      <c r="F31" s="412" t="s">
        <v>373</v>
      </c>
      <c r="G31" s="512" t="s">
        <v>368</v>
      </c>
      <c r="H31" s="512"/>
      <c r="I31" s="8" t="s">
        <v>369</v>
      </c>
      <c r="J31" s="512"/>
      <c r="K31" s="40" t="s">
        <v>345</v>
      </c>
      <c r="L31" s="512" t="s">
        <v>372</v>
      </c>
      <c r="M31" s="8" t="s">
        <v>345</v>
      </c>
      <c r="N31" s="8" t="s">
        <v>348</v>
      </c>
      <c r="O31" s="8" t="s">
        <v>347</v>
      </c>
      <c r="P31" s="549" t="s">
        <v>85</v>
      </c>
      <c r="Q31" s="549" t="s">
        <v>85</v>
      </c>
      <c r="R31" s="549" t="s">
        <v>85</v>
      </c>
      <c r="S31" s="549" t="s">
        <v>85</v>
      </c>
      <c r="T31" s="549" t="s">
        <v>85</v>
      </c>
      <c r="U31" s="549" t="s">
        <v>85</v>
      </c>
      <c r="V31" s="549" t="s">
        <v>85</v>
      </c>
      <c r="W31" s="549" t="s">
        <v>85</v>
      </c>
      <c r="X31" s="549" t="s">
        <v>85</v>
      </c>
      <c r="Y31" s="549" t="s">
        <v>85</v>
      </c>
      <c r="Z31" s="549" t="s">
        <v>85</v>
      </c>
      <c r="AA31" s="8"/>
      <c r="AB31" s="8"/>
      <c r="AC31" s="8"/>
      <c r="AD31" s="8"/>
      <c r="AE31" s="8"/>
      <c r="AF31" s="8"/>
      <c r="AG31" s="8"/>
      <c r="AH31" s="8"/>
      <c r="AI31" s="8"/>
      <c r="AJ31" s="8" t="s">
        <v>370</v>
      </c>
      <c r="AK31" s="8" t="s">
        <v>371</v>
      </c>
      <c r="AL31" s="8"/>
      <c r="AM31" s="8"/>
      <c r="AN31" s="8"/>
      <c r="AO31" s="8"/>
      <c r="AP31" s="8"/>
      <c r="AQ31" s="8"/>
      <c r="AR31" s="8"/>
      <c r="AS31" s="8"/>
      <c r="AT31" s="8"/>
      <c r="AU31" s="8"/>
      <c r="AV31" s="8"/>
      <c r="AW31" s="8">
        <v>0</v>
      </c>
      <c r="AX31" s="8">
        <v>0</v>
      </c>
      <c r="AY31" s="8">
        <v>0</v>
      </c>
      <c r="AZ31" s="8">
        <v>1</v>
      </c>
      <c r="BA31" s="8">
        <v>0</v>
      </c>
      <c r="BB31" s="8">
        <v>1</v>
      </c>
      <c r="BC31" s="8">
        <v>0</v>
      </c>
      <c r="BD31" s="8">
        <v>0</v>
      </c>
      <c r="BE31" s="8">
        <v>0</v>
      </c>
      <c r="BF31" s="8">
        <v>0</v>
      </c>
      <c r="BG31" s="8">
        <v>0</v>
      </c>
      <c r="BH31" s="514">
        <v>0</v>
      </c>
    </row>
    <row r="32" spans="1:60" s="148" customFormat="1" ht="45" customHeight="1" x14ac:dyDescent="0.15">
      <c r="A32" s="8">
        <f t="shared" si="2"/>
        <v>24</v>
      </c>
      <c r="B32" s="8">
        <v>2</v>
      </c>
      <c r="C32" s="8" t="s">
        <v>374</v>
      </c>
      <c r="D32" s="544" t="s">
        <v>375</v>
      </c>
      <c r="E32" s="512" t="s">
        <v>375</v>
      </c>
      <c r="F32" s="412" t="s">
        <v>376</v>
      </c>
      <c r="G32" s="512" t="s">
        <v>368</v>
      </c>
      <c r="H32" s="512"/>
      <c r="I32" s="8" t="s">
        <v>369</v>
      </c>
      <c r="J32" s="512"/>
      <c r="K32" s="40" t="s">
        <v>345</v>
      </c>
      <c r="L32" s="512" t="s">
        <v>375</v>
      </c>
      <c r="M32" s="8" t="s">
        <v>345</v>
      </c>
      <c r="N32" s="8" t="s">
        <v>348</v>
      </c>
      <c r="O32" s="8" t="s">
        <v>347</v>
      </c>
      <c r="P32" s="549" t="s">
        <v>85</v>
      </c>
      <c r="Q32" s="549" t="s">
        <v>85</v>
      </c>
      <c r="R32" s="549" t="s">
        <v>85</v>
      </c>
      <c r="S32" s="549" t="s">
        <v>85</v>
      </c>
      <c r="T32" s="549" t="s">
        <v>85</v>
      </c>
      <c r="U32" s="549" t="s">
        <v>85</v>
      </c>
      <c r="V32" s="549" t="s">
        <v>85</v>
      </c>
      <c r="W32" s="549" t="s">
        <v>85</v>
      </c>
      <c r="X32" s="549" t="s">
        <v>85</v>
      </c>
      <c r="Y32" s="549" t="s">
        <v>85</v>
      </c>
      <c r="Z32" s="549" t="s">
        <v>85</v>
      </c>
      <c r="AA32" s="8"/>
      <c r="AB32" s="8"/>
      <c r="AC32" s="8"/>
      <c r="AD32" s="8"/>
      <c r="AE32" s="8"/>
      <c r="AF32" s="8"/>
      <c r="AG32" s="8"/>
      <c r="AH32" s="8"/>
      <c r="AI32" s="8"/>
      <c r="AJ32" s="8" t="s">
        <v>370</v>
      </c>
      <c r="AK32" s="8" t="s">
        <v>377</v>
      </c>
      <c r="AL32" s="8"/>
      <c r="AM32" s="8"/>
      <c r="AN32" s="8"/>
      <c r="AO32" s="8"/>
      <c r="AP32" s="8"/>
      <c r="AQ32" s="8"/>
      <c r="AR32" s="8"/>
      <c r="AS32" s="8"/>
      <c r="AT32" s="8"/>
      <c r="AU32" s="8"/>
      <c r="AV32" s="8"/>
      <c r="AW32" s="8">
        <v>0</v>
      </c>
      <c r="AX32" s="8">
        <v>0</v>
      </c>
      <c r="AY32" s="8">
        <v>0</v>
      </c>
      <c r="AZ32" s="8">
        <v>1</v>
      </c>
      <c r="BA32" s="8">
        <v>0</v>
      </c>
      <c r="BB32" s="8">
        <v>1</v>
      </c>
      <c r="BC32" s="8">
        <v>0</v>
      </c>
      <c r="BD32" s="8">
        <v>0</v>
      </c>
      <c r="BE32" s="8">
        <v>0</v>
      </c>
      <c r="BF32" s="8">
        <v>0</v>
      </c>
      <c r="BG32" s="8">
        <v>0</v>
      </c>
      <c r="BH32" s="514">
        <v>0</v>
      </c>
    </row>
    <row r="33" spans="1:61" s="148" customFormat="1" ht="45" customHeight="1" x14ac:dyDescent="0.15">
      <c r="A33" s="8">
        <f t="shared" si="2"/>
        <v>25</v>
      </c>
      <c r="B33" s="8">
        <v>2</v>
      </c>
      <c r="C33" s="8" t="s">
        <v>374</v>
      </c>
      <c r="D33" s="544" t="s">
        <v>378</v>
      </c>
      <c r="E33" s="512" t="s">
        <v>378</v>
      </c>
      <c r="F33" s="412" t="s">
        <v>379</v>
      </c>
      <c r="G33" s="512" t="s">
        <v>368</v>
      </c>
      <c r="H33" s="512"/>
      <c r="I33" s="8" t="s">
        <v>369</v>
      </c>
      <c r="J33" s="512"/>
      <c r="K33" s="40" t="s">
        <v>345</v>
      </c>
      <c r="L33" s="512" t="s">
        <v>378</v>
      </c>
      <c r="M33" s="8" t="s">
        <v>345</v>
      </c>
      <c r="N33" s="8" t="s">
        <v>348</v>
      </c>
      <c r="O33" s="8" t="s">
        <v>347</v>
      </c>
      <c r="P33" s="549" t="s">
        <v>85</v>
      </c>
      <c r="Q33" s="549" t="s">
        <v>85</v>
      </c>
      <c r="R33" s="549" t="s">
        <v>85</v>
      </c>
      <c r="S33" s="549" t="s">
        <v>85</v>
      </c>
      <c r="T33" s="549" t="s">
        <v>85</v>
      </c>
      <c r="U33" s="549" t="s">
        <v>85</v>
      </c>
      <c r="V33" s="549" t="s">
        <v>85</v>
      </c>
      <c r="W33" s="549" t="s">
        <v>85</v>
      </c>
      <c r="X33" s="549" t="s">
        <v>85</v>
      </c>
      <c r="Y33" s="549" t="s">
        <v>85</v>
      </c>
      <c r="Z33" s="549" t="s">
        <v>85</v>
      </c>
      <c r="AA33" s="8"/>
      <c r="AB33" s="8"/>
      <c r="AC33" s="8"/>
      <c r="AD33" s="8"/>
      <c r="AE33" s="8"/>
      <c r="AF33" s="8"/>
      <c r="AG33" s="8"/>
      <c r="AH33" s="8"/>
      <c r="AI33" s="8"/>
      <c r="AJ33" s="8" t="s">
        <v>370</v>
      </c>
      <c r="AK33" s="8" t="s">
        <v>377</v>
      </c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>
        <v>0</v>
      </c>
      <c r="AX33" s="8">
        <v>0</v>
      </c>
      <c r="AY33" s="8">
        <v>0</v>
      </c>
      <c r="AZ33" s="8">
        <v>1</v>
      </c>
      <c r="BA33" s="8">
        <v>0</v>
      </c>
      <c r="BB33" s="8">
        <v>1</v>
      </c>
      <c r="BC33" s="8">
        <v>0</v>
      </c>
      <c r="BD33" s="8">
        <v>0</v>
      </c>
      <c r="BE33" s="8">
        <v>0</v>
      </c>
      <c r="BF33" s="8">
        <v>0</v>
      </c>
      <c r="BG33" s="8">
        <v>0</v>
      </c>
      <c r="BH33" s="514">
        <v>0</v>
      </c>
    </row>
    <row r="34" spans="1:61" s="148" customFormat="1" ht="45" customHeight="1" x14ac:dyDescent="0.15">
      <c r="A34" s="8">
        <f t="shared" si="2"/>
        <v>26</v>
      </c>
      <c r="B34" s="8">
        <v>2</v>
      </c>
      <c r="C34" s="8" t="s">
        <v>365</v>
      </c>
      <c r="D34" s="544" t="s">
        <v>380</v>
      </c>
      <c r="E34" s="512" t="s">
        <v>380</v>
      </c>
      <c r="F34" s="412" t="s">
        <v>381</v>
      </c>
      <c r="G34" s="512" t="s">
        <v>382</v>
      </c>
      <c r="H34" s="512"/>
      <c r="I34" s="8" t="s">
        <v>369</v>
      </c>
      <c r="J34" s="512"/>
      <c r="K34" s="512" t="s">
        <v>345</v>
      </c>
      <c r="L34" s="512" t="s">
        <v>380</v>
      </c>
      <c r="M34" s="8" t="s">
        <v>345</v>
      </c>
      <c r="N34" s="8" t="s">
        <v>348</v>
      </c>
      <c r="O34" s="8" t="s">
        <v>347</v>
      </c>
      <c r="P34" s="549" t="s">
        <v>85</v>
      </c>
      <c r="Q34" s="549" t="s">
        <v>85</v>
      </c>
      <c r="R34" s="549" t="s">
        <v>85</v>
      </c>
      <c r="S34" s="549" t="s">
        <v>85</v>
      </c>
      <c r="T34" s="549" t="s">
        <v>85</v>
      </c>
      <c r="U34" s="549" t="s">
        <v>85</v>
      </c>
      <c r="V34" s="549" t="s">
        <v>85</v>
      </c>
      <c r="W34" s="549" t="s">
        <v>85</v>
      </c>
      <c r="X34" s="549" t="s">
        <v>85</v>
      </c>
      <c r="Y34" s="549" t="s">
        <v>85</v>
      </c>
      <c r="Z34" s="549" t="s">
        <v>85</v>
      </c>
      <c r="AA34" s="8"/>
      <c r="AB34" s="8"/>
      <c r="AC34" s="8"/>
      <c r="AD34" s="8"/>
      <c r="AE34" s="8"/>
      <c r="AF34" s="8"/>
      <c r="AG34" s="8"/>
      <c r="AH34" s="8"/>
      <c r="AI34" s="8"/>
      <c r="AJ34" s="8" t="s">
        <v>370</v>
      </c>
      <c r="AK34" s="8" t="s">
        <v>383</v>
      </c>
      <c r="AL34" s="8"/>
      <c r="AM34" s="8"/>
      <c r="AN34" s="8"/>
      <c r="AO34" s="8"/>
      <c r="AP34" s="8"/>
      <c r="AQ34" s="8"/>
      <c r="AR34" s="8"/>
      <c r="AS34" s="8"/>
      <c r="AT34" s="8"/>
      <c r="AU34" s="8"/>
      <c r="AV34" s="8"/>
      <c r="AW34" s="8">
        <v>0</v>
      </c>
      <c r="AX34" s="8">
        <v>0</v>
      </c>
      <c r="AY34" s="8">
        <v>0</v>
      </c>
      <c r="AZ34" s="8">
        <v>1</v>
      </c>
      <c r="BA34" s="8">
        <v>0</v>
      </c>
      <c r="BB34" s="8">
        <v>1</v>
      </c>
      <c r="BC34" s="8">
        <v>0</v>
      </c>
      <c r="BD34" s="8">
        <v>0</v>
      </c>
      <c r="BE34" s="8">
        <v>0</v>
      </c>
      <c r="BF34" s="8">
        <v>0</v>
      </c>
      <c r="BG34" s="8">
        <v>0</v>
      </c>
      <c r="BH34" s="514">
        <v>0</v>
      </c>
    </row>
    <row r="35" spans="1:61" s="148" customFormat="1" ht="45" customHeight="1" x14ac:dyDescent="0.15">
      <c r="A35" s="8">
        <f t="shared" si="2"/>
        <v>27</v>
      </c>
      <c r="B35" s="8">
        <v>2</v>
      </c>
      <c r="C35" s="8" t="s">
        <v>384</v>
      </c>
      <c r="D35" s="544" t="s">
        <v>385</v>
      </c>
      <c r="E35" s="512" t="s">
        <v>385</v>
      </c>
      <c r="F35" s="412" t="s">
        <v>386</v>
      </c>
      <c r="G35" s="512"/>
      <c r="H35" s="512"/>
      <c r="I35" s="8"/>
      <c r="J35" s="512"/>
      <c r="K35" s="512" t="s">
        <v>345</v>
      </c>
      <c r="L35" s="512" t="s">
        <v>385</v>
      </c>
      <c r="M35" s="8" t="s">
        <v>345</v>
      </c>
      <c r="N35" s="8" t="s">
        <v>348</v>
      </c>
      <c r="O35" s="8" t="s">
        <v>347</v>
      </c>
      <c r="P35" s="549" t="s">
        <v>85</v>
      </c>
      <c r="Q35" s="549" t="s">
        <v>85</v>
      </c>
      <c r="R35" s="549" t="s">
        <v>85</v>
      </c>
      <c r="S35" s="549" t="s">
        <v>85</v>
      </c>
      <c r="T35" s="549" t="s">
        <v>85</v>
      </c>
      <c r="U35" s="549" t="s">
        <v>85</v>
      </c>
      <c r="V35" s="549" t="s">
        <v>85</v>
      </c>
      <c r="W35" s="549" t="s">
        <v>85</v>
      </c>
      <c r="X35" s="549" t="s">
        <v>85</v>
      </c>
      <c r="Y35" s="549" t="s">
        <v>85</v>
      </c>
      <c r="Z35" s="549" t="s">
        <v>85</v>
      </c>
      <c r="AA35" s="8"/>
      <c r="AB35" s="8"/>
      <c r="AC35" s="8"/>
      <c r="AD35" s="8"/>
      <c r="AE35" s="8"/>
      <c r="AF35" s="8"/>
      <c r="AG35" s="8"/>
      <c r="AH35" s="8"/>
      <c r="AI35" s="8"/>
      <c r="AJ35" s="8" t="s">
        <v>387</v>
      </c>
      <c r="AK35" s="8" t="s">
        <v>388</v>
      </c>
      <c r="AL35" s="8"/>
      <c r="AM35" s="8"/>
      <c r="AN35" s="8"/>
      <c r="AO35" s="8"/>
      <c r="AP35" s="8"/>
      <c r="AQ35" s="8"/>
      <c r="AR35" s="8"/>
      <c r="AS35" s="8"/>
      <c r="AT35" s="8"/>
      <c r="AU35" s="8"/>
      <c r="AV35" s="8"/>
      <c r="AW35" s="8">
        <v>0</v>
      </c>
      <c r="AX35" s="8">
        <v>0</v>
      </c>
      <c r="AY35" s="8">
        <v>0</v>
      </c>
      <c r="AZ35" s="8">
        <v>2</v>
      </c>
      <c r="BA35" s="8">
        <v>0</v>
      </c>
      <c r="BB35" s="8">
        <v>2</v>
      </c>
      <c r="BC35" s="8">
        <v>0</v>
      </c>
      <c r="BD35" s="8">
        <v>0</v>
      </c>
      <c r="BE35" s="8">
        <v>0</v>
      </c>
      <c r="BF35" s="8">
        <v>0</v>
      </c>
      <c r="BG35" s="8">
        <v>0</v>
      </c>
      <c r="BH35" s="514">
        <v>0</v>
      </c>
    </row>
    <row r="36" spans="1:61" s="148" customFormat="1" ht="45" customHeight="1" x14ac:dyDescent="0.15">
      <c r="A36" s="8">
        <f t="shared" si="2"/>
        <v>28</v>
      </c>
      <c r="B36" s="8">
        <v>2</v>
      </c>
      <c r="C36" s="8" t="s">
        <v>374</v>
      </c>
      <c r="D36" s="544" t="s">
        <v>389</v>
      </c>
      <c r="E36" s="512" t="s">
        <v>389</v>
      </c>
      <c r="F36" s="412" t="s">
        <v>390</v>
      </c>
      <c r="G36" s="512" t="s">
        <v>391</v>
      </c>
      <c r="H36" s="545" t="s">
        <v>345</v>
      </c>
      <c r="I36" s="8" t="s">
        <v>369</v>
      </c>
      <c r="J36" s="512"/>
      <c r="K36" s="512" t="s">
        <v>345</v>
      </c>
      <c r="L36" s="512" t="s">
        <v>389</v>
      </c>
      <c r="M36" s="512" t="s">
        <v>345</v>
      </c>
      <c r="N36" s="8" t="s">
        <v>348</v>
      </c>
      <c r="O36" s="8" t="s">
        <v>347</v>
      </c>
      <c r="P36" s="512" t="s">
        <v>391</v>
      </c>
      <c r="Q36" s="512" t="s">
        <v>350</v>
      </c>
      <c r="R36" s="549" t="s">
        <v>85</v>
      </c>
      <c r="S36" s="549" t="s">
        <v>85</v>
      </c>
      <c r="T36" s="8" t="s">
        <v>85</v>
      </c>
      <c r="U36" s="8" t="s">
        <v>85</v>
      </c>
      <c r="V36" s="512">
        <v>4.7E-2</v>
      </c>
      <c r="W36" s="8" t="s">
        <v>85</v>
      </c>
      <c r="X36" s="8"/>
      <c r="Y36" s="8"/>
      <c r="Z36" s="8"/>
      <c r="AA36" s="8"/>
      <c r="AB36" s="8"/>
      <c r="AC36" s="8"/>
      <c r="AD36" s="8"/>
      <c r="AE36" s="8"/>
      <c r="AF36" s="8"/>
      <c r="AG36" s="8"/>
      <c r="AH36" s="8"/>
      <c r="AI36" s="8"/>
      <c r="AJ36" s="8" t="s">
        <v>370</v>
      </c>
      <c r="AK36" s="8" t="s">
        <v>392</v>
      </c>
      <c r="AL36" s="8"/>
      <c r="AM36" s="8"/>
      <c r="AN36" s="8"/>
      <c r="AO36" s="8"/>
      <c r="AP36" s="8"/>
      <c r="AQ36" s="8"/>
      <c r="AR36" s="8"/>
      <c r="AS36" s="8"/>
      <c r="AT36" s="8"/>
      <c r="AU36" s="8"/>
      <c r="AV36" s="8"/>
      <c r="AW36" s="8">
        <v>0</v>
      </c>
      <c r="AX36" s="8">
        <v>0</v>
      </c>
      <c r="AY36" s="8">
        <v>1</v>
      </c>
      <c r="AZ36" s="8">
        <v>0</v>
      </c>
      <c r="BA36" s="8">
        <v>0</v>
      </c>
      <c r="BB36" s="8">
        <v>1</v>
      </c>
      <c r="BC36" s="8">
        <v>0</v>
      </c>
      <c r="BD36" s="8">
        <v>0</v>
      </c>
      <c r="BE36" s="8">
        <v>0</v>
      </c>
      <c r="BF36" s="8">
        <v>0</v>
      </c>
      <c r="BG36" s="8">
        <v>0</v>
      </c>
      <c r="BH36" s="514">
        <v>0</v>
      </c>
    </row>
    <row r="37" spans="1:61" s="148" customFormat="1" ht="45" customHeight="1" x14ac:dyDescent="0.15">
      <c r="A37" s="8">
        <f t="shared" si="2"/>
        <v>29</v>
      </c>
      <c r="B37" s="8">
        <v>2</v>
      </c>
      <c r="C37" s="8" t="s">
        <v>393</v>
      </c>
      <c r="D37" s="541" t="s">
        <v>394</v>
      </c>
      <c r="E37" s="8" t="s">
        <v>395</v>
      </c>
      <c r="F37" s="28" t="s">
        <v>396</v>
      </c>
      <c r="G37" s="8" t="s">
        <v>85</v>
      </c>
      <c r="H37" s="8" t="s">
        <v>356</v>
      </c>
      <c r="I37" s="8" t="s">
        <v>346</v>
      </c>
      <c r="J37" s="8"/>
      <c r="K37" s="8" t="s">
        <v>345</v>
      </c>
      <c r="L37" s="8" t="s">
        <v>395</v>
      </c>
      <c r="M37" s="8" t="s">
        <v>345</v>
      </c>
      <c r="N37" s="8" t="s">
        <v>348</v>
      </c>
      <c r="O37" s="8" t="s">
        <v>347</v>
      </c>
      <c r="P37" s="8" t="s">
        <v>397</v>
      </c>
      <c r="Q37" s="8" t="s">
        <v>398</v>
      </c>
      <c r="R37" s="8" t="s">
        <v>85</v>
      </c>
      <c r="S37" s="8" t="s">
        <v>85</v>
      </c>
      <c r="T37" s="8" t="s">
        <v>399</v>
      </c>
      <c r="U37" s="8" t="s">
        <v>85</v>
      </c>
      <c r="V37" s="9">
        <v>1.4E-2</v>
      </c>
      <c r="W37" s="8" t="s">
        <v>85</v>
      </c>
      <c r="X37" s="8" t="s">
        <v>400</v>
      </c>
      <c r="Y37" s="8" t="s">
        <v>319</v>
      </c>
      <c r="Z37" s="8" t="s">
        <v>85</v>
      </c>
      <c r="AA37" s="8"/>
      <c r="AB37" s="8"/>
      <c r="AC37" s="8"/>
      <c r="AD37" s="8"/>
      <c r="AE37" s="8"/>
      <c r="AF37" s="8"/>
      <c r="AG37" s="8"/>
      <c r="AH37" s="8"/>
      <c r="AI37" s="8"/>
      <c r="AJ37" s="8" t="s">
        <v>370</v>
      </c>
      <c r="AK37" s="8" t="s">
        <v>401</v>
      </c>
      <c r="AL37" s="8"/>
      <c r="AM37" s="8"/>
      <c r="AN37" s="8"/>
      <c r="AO37" s="8"/>
      <c r="AP37" s="8"/>
      <c r="AQ37" s="8"/>
      <c r="AR37" s="8"/>
      <c r="AS37" s="8"/>
      <c r="AT37" s="8"/>
      <c r="AU37" s="8"/>
      <c r="AV37" s="8"/>
      <c r="AW37" s="8">
        <v>1</v>
      </c>
      <c r="AX37" s="8">
        <v>1</v>
      </c>
      <c r="AY37" s="8">
        <v>1</v>
      </c>
      <c r="AZ37" s="8">
        <v>1</v>
      </c>
      <c r="BA37" s="8">
        <v>1</v>
      </c>
      <c r="BB37" s="8">
        <v>1</v>
      </c>
      <c r="BC37" s="8">
        <v>1</v>
      </c>
      <c r="BD37" s="8">
        <v>1</v>
      </c>
      <c r="BE37" s="8">
        <v>1</v>
      </c>
      <c r="BF37" s="8">
        <v>1</v>
      </c>
      <c r="BG37" s="8">
        <v>1</v>
      </c>
      <c r="BH37" s="514">
        <v>1</v>
      </c>
    </row>
    <row r="38" spans="1:61" s="148" customFormat="1" ht="45" customHeight="1" x14ac:dyDescent="0.15">
      <c r="A38" s="8">
        <f t="shared" si="2"/>
        <v>30</v>
      </c>
      <c r="B38" s="8">
        <v>2</v>
      </c>
      <c r="C38" s="8" t="s">
        <v>393</v>
      </c>
      <c r="D38" s="541" t="s">
        <v>402</v>
      </c>
      <c r="E38" s="8" t="s">
        <v>403</v>
      </c>
      <c r="F38" s="28" t="s">
        <v>404</v>
      </c>
      <c r="G38" s="8" t="s">
        <v>85</v>
      </c>
      <c r="H38" s="8" t="s">
        <v>356</v>
      </c>
      <c r="I38" s="8" t="s">
        <v>346</v>
      </c>
      <c r="J38" s="8"/>
      <c r="K38" s="8" t="s">
        <v>345</v>
      </c>
      <c r="L38" s="8" t="s">
        <v>403</v>
      </c>
      <c r="M38" s="8" t="s">
        <v>345</v>
      </c>
      <c r="N38" s="8" t="s">
        <v>348</v>
      </c>
      <c r="O38" s="8" t="s">
        <v>347</v>
      </c>
      <c r="P38" s="8" t="s">
        <v>405</v>
      </c>
      <c r="Q38" s="8" t="s">
        <v>406</v>
      </c>
      <c r="R38" s="8" t="s">
        <v>407</v>
      </c>
      <c r="S38" s="8" t="s">
        <v>408</v>
      </c>
      <c r="T38" s="8" t="s">
        <v>85</v>
      </c>
      <c r="U38" s="8" t="s">
        <v>85</v>
      </c>
      <c r="V38" s="9">
        <v>8.0000000000000002E-3</v>
      </c>
      <c r="W38" s="8" t="s">
        <v>85</v>
      </c>
      <c r="X38" s="8" t="s">
        <v>400</v>
      </c>
      <c r="Y38" s="8" t="s">
        <v>85</v>
      </c>
      <c r="Z38" s="8" t="s">
        <v>409</v>
      </c>
      <c r="AA38" s="8"/>
      <c r="AB38" s="8"/>
      <c r="AC38" s="8"/>
      <c r="AD38" s="8"/>
      <c r="AE38" s="8"/>
      <c r="AF38" s="8"/>
      <c r="AG38" s="8"/>
      <c r="AH38" s="8"/>
      <c r="AI38" s="8"/>
      <c r="AJ38" s="8" t="s">
        <v>370</v>
      </c>
      <c r="AK38" s="8" t="s">
        <v>410</v>
      </c>
      <c r="AL38" s="8"/>
      <c r="AM38" s="8"/>
      <c r="AN38" s="8"/>
      <c r="AO38" s="8"/>
      <c r="AP38" s="8"/>
      <c r="AQ38" s="8"/>
      <c r="AR38" s="8"/>
      <c r="AS38" s="8"/>
      <c r="AT38" s="8"/>
      <c r="AU38" s="8"/>
      <c r="AV38" s="8"/>
      <c r="AW38" s="8">
        <v>1</v>
      </c>
      <c r="AX38" s="8">
        <v>1</v>
      </c>
      <c r="AY38" s="8">
        <v>1</v>
      </c>
      <c r="AZ38" s="8">
        <v>1</v>
      </c>
      <c r="BA38" s="8">
        <v>1</v>
      </c>
      <c r="BB38" s="8">
        <v>1</v>
      </c>
      <c r="BC38" s="8">
        <v>1</v>
      </c>
      <c r="BD38" s="8">
        <v>1</v>
      </c>
      <c r="BE38" s="8">
        <v>1</v>
      </c>
      <c r="BF38" s="8">
        <v>1</v>
      </c>
      <c r="BG38" s="8">
        <v>1</v>
      </c>
      <c r="BH38" s="514">
        <v>1</v>
      </c>
    </row>
    <row r="39" spans="1:61" s="148" customFormat="1" ht="45" customHeight="1" x14ac:dyDescent="0.15">
      <c r="A39" s="8">
        <f t="shared" si="2"/>
        <v>31</v>
      </c>
      <c r="B39" s="8">
        <v>2</v>
      </c>
      <c r="C39" s="8" t="s">
        <v>393</v>
      </c>
      <c r="D39" s="546" t="s">
        <v>411</v>
      </c>
      <c r="E39" s="8" t="s">
        <v>412</v>
      </c>
      <c r="F39" s="28" t="s">
        <v>413</v>
      </c>
      <c r="G39" s="8" t="s">
        <v>414</v>
      </c>
      <c r="H39" s="8" t="s">
        <v>356</v>
      </c>
      <c r="I39" s="8" t="s">
        <v>346</v>
      </c>
      <c r="J39" s="8" t="s">
        <v>85</v>
      </c>
      <c r="K39" s="8" t="s">
        <v>345</v>
      </c>
      <c r="L39" s="8" t="s">
        <v>85</v>
      </c>
      <c r="M39" s="8" t="s">
        <v>345</v>
      </c>
      <c r="N39" s="8" t="s">
        <v>348</v>
      </c>
      <c r="O39" s="8" t="s">
        <v>347</v>
      </c>
      <c r="P39" s="8" t="s">
        <v>415</v>
      </c>
      <c r="Q39" s="8" t="s">
        <v>416</v>
      </c>
      <c r="R39" s="8" t="s">
        <v>85</v>
      </c>
      <c r="S39" s="8" t="s">
        <v>85</v>
      </c>
      <c r="T39" s="8" t="s">
        <v>417</v>
      </c>
      <c r="U39" s="8" t="s">
        <v>85</v>
      </c>
      <c r="V39" s="9">
        <v>1E-3</v>
      </c>
      <c r="W39" s="8" t="s">
        <v>85</v>
      </c>
      <c r="X39" s="8" t="s">
        <v>85</v>
      </c>
      <c r="Y39" s="8" t="s">
        <v>85</v>
      </c>
      <c r="Z39" s="8" t="s">
        <v>85</v>
      </c>
      <c r="AA39" s="8"/>
      <c r="AB39" s="8"/>
      <c r="AC39" s="8"/>
      <c r="AD39" s="8"/>
      <c r="AE39" s="8"/>
      <c r="AF39" s="8"/>
      <c r="AG39" s="8"/>
      <c r="AH39" s="8"/>
      <c r="AI39" s="8"/>
      <c r="AJ39" s="8" t="s">
        <v>370</v>
      </c>
      <c r="AK39" s="8" t="s">
        <v>418</v>
      </c>
      <c r="AL39" s="8"/>
      <c r="AM39" s="8"/>
      <c r="AN39" s="8"/>
      <c r="AO39" s="8"/>
      <c r="AP39" s="8"/>
      <c r="AQ39" s="8"/>
      <c r="AR39" s="8"/>
      <c r="AS39" s="8"/>
      <c r="AT39" s="8"/>
      <c r="AU39" s="8"/>
      <c r="AV39" s="8"/>
      <c r="AW39" s="8">
        <v>4</v>
      </c>
      <c r="AX39" s="8">
        <v>4</v>
      </c>
      <c r="AY39" s="8">
        <v>4</v>
      </c>
      <c r="AZ39" s="8">
        <v>4</v>
      </c>
      <c r="BA39" s="8">
        <v>4</v>
      </c>
      <c r="BB39" s="8">
        <v>4</v>
      </c>
      <c r="BC39" s="8">
        <v>4</v>
      </c>
      <c r="BD39" s="8">
        <v>4</v>
      </c>
      <c r="BE39" s="8">
        <v>4</v>
      </c>
      <c r="BF39" s="8">
        <v>4</v>
      </c>
      <c r="BG39" s="8">
        <v>4</v>
      </c>
      <c r="BH39" s="514">
        <v>4</v>
      </c>
    </row>
    <row r="40" spans="1:61" s="534" customFormat="1" ht="45" customHeight="1" x14ac:dyDescent="0.15">
      <c r="A40" s="547">
        <f t="shared" si="2"/>
        <v>32</v>
      </c>
      <c r="B40" s="547">
        <v>2</v>
      </c>
      <c r="C40" s="547" t="s">
        <v>117</v>
      </c>
      <c r="D40" s="548" t="s">
        <v>187</v>
      </c>
      <c r="E40" s="547" t="s">
        <v>187</v>
      </c>
      <c r="F40" s="405" t="s">
        <v>163</v>
      </c>
      <c r="G40" s="547" t="s">
        <v>419</v>
      </c>
      <c r="H40" s="547" t="s">
        <v>345</v>
      </c>
      <c r="I40" s="547" t="s">
        <v>346</v>
      </c>
      <c r="J40" s="547"/>
      <c r="K40" s="550" t="s">
        <v>345</v>
      </c>
      <c r="L40" s="550" t="s">
        <v>162</v>
      </c>
      <c r="M40" s="550" t="s">
        <v>345</v>
      </c>
      <c r="N40" s="550" t="s">
        <v>347</v>
      </c>
      <c r="O40" s="550" t="s">
        <v>348</v>
      </c>
      <c r="P40" s="547" t="s">
        <v>420</v>
      </c>
      <c r="Q40" s="550" t="s">
        <v>350</v>
      </c>
      <c r="R40" s="550" t="s">
        <v>85</v>
      </c>
      <c r="S40" s="550" t="s">
        <v>421</v>
      </c>
      <c r="T40" s="550" t="s">
        <v>85</v>
      </c>
      <c r="U40" s="550" t="s">
        <v>85</v>
      </c>
      <c r="V40" s="552" t="s">
        <v>85</v>
      </c>
      <c r="W40" s="550" t="s">
        <v>85</v>
      </c>
      <c r="X40" s="550" t="s">
        <v>85</v>
      </c>
      <c r="Y40" s="550" t="s">
        <v>85</v>
      </c>
      <c r="Z40" s="547" t="s">
        <v>85</v>
      </c>
      <c r="AA40" s="547"/>
      <c r="AB40" s="555"/>
      <c r="AC40" s="555"/>
      <c r="AD40" s="555"/>
      <c r="AE40" s="555"/>
      <c r="AF40" s="555"/>
      <c r="AG40" s="555"/>
      <c r="AH40" s="555"/>
      <c r="AI40" s="555"/>
      <c r="AJ40" s="547" t="s">
        <v>370</v>
      </c>
      <c r="AK40" s="547" t="s">
        <v>422</v>
      </c>
      <c r="AL40" s="555"/>
      <c r="AM40" s="555"/>
      <c r="AN40" s="555"/>
      <c r="AO40" s="555"/>
      <c r="AP40" s="555"/>
      <c r="AQ40" s="555"/>
      <c r="AR40" s="555"/>
      <c r="AS40" s="555"/>
      <c r="AT40" s="555"/>
      <c r="AU40" s="555"/>
      <c r="AV40" s="547"/>
      <c r="AW40" s="547">
        <v>1</v>
      </c>
      <c r="AX40" s="547">
        <v>1</v>
      </c>
      <c r="AY40" s="547">
        <v>1</v>
      </c>
      <c r="AZ40" s="547">
        <v>1</v>
      </c>
      <c r="BA40" s="547">
        <v>1</v>
      </c>
      <c r="BB40" s="547">
        <v>1</v>
      </c>
      <c r="BC40" s="547">
        <v>0</v>
      </c>
      <c r="BD40" s="547">
        <v>0</v>
      </c>
      <c r="BE40" s="547">
        <v>0</v>
      </c>
      <c r="BF40" s="547">
        <v>0</v>
      </c>
      <c r="BG40" s="547">
        <v>1</v>
      </c>
      <c r="BH40" s="547">
        <v>1</v>
      </c>
      <c r="BI40" s="534" t="s">
        <v>423</v>
      </c>
    </row>
    <row r="41" spans="1:61" s="534" customFormat="1" ht="45" customHeight="1" x14ac:dyDescent="0.15">
      <c r="A41" s="547">
        <f t="shared" si="2"/>
        <v>33</v>
      </c>
      <c r="B41" s="547">
        <v>2</v>
      </c>
      <c r="C41" s="547" t="s">
        <v>117</v>
      </c>
      <c r="D41" s="548" t="s">
        <v>217</v>
      </c>
      <c r="E41" s="547" t="s">
        <v>217</v>
      </c>
      <c r="F41" s="405" t="s">
        <v>163</v>
      </c>
      <c r="G41" s="547" t="s">
        <v>424</v>
      </c>
      <c r="H41" s="547" t="s">
        <v>345</v>
      </c>
      <c r="I41" s="547" t="s">
        <v>346</v>
      </c>
      <c r="J41" s="547"/>
      <c r="K41" s="550" t="s">
        <v>345</v>
      </c>
      <c r="L41" s="550" t="s">
        <v>162</v>
      </c>
      <c r="M41" s="550" t="s">
        <v>345</v>
      </c>
      <c r="N41" s="550" t="s">
        <v>347</v>
      </c>
      <c r="O41" s="550" t="s">
        <v>348</v>
      </c>
      <c r="P41" s="547" t="s">
        <v>420</v>
      </c>
      <c r="Q41" s="550" t="s">
        <v>350</v>
      </c>
      <c r="R41" s="550" t="s">
        <v>85</v>
      </c>
      <c r="S41" s="550" t="s">
        <v>421</v>
      </c>
      <c r="T41" s="550" t="s">
        <v>85</v>
      </c>
      <c r="U41" s="550" t="s">
        <v>85</v>
      </c>
      <c r="V41" s="552" t="s">
        <v>85</v>
      </c>
      <c r="W41" s="550" t="s">
        <v>85</v>
      </c>
      <c r="X41" s="550" t="s">
        <v>85</v>
      </c>
      <c r="Y41" s="550" t="s">
        <v>85</v>
      </c>
      <c r="Z41" s="547" t="s">
        <v>85</v>
      </c>
      <c r="AA41" s="547"/>
      <c r="AB41" s="555"/>
      <c r="AC41" s="555"/>
      <c r="AD41" s="555"/>
      <c r="AE41" s="555"/>
      <c r="AF41" s="555"/>
      <c r="AG41" s="555"/>
      <c r="AH41" s="555"/>
      <c r="AI41" s="555"/>
      <c r="AJ41" s="547" t="s">
        <v>370</v>
      </c>
      <c r="AK41" s="547" t="s">
        <v>425</v>
      </c>
      <c r="AL41" s="555"/>
      <c r="AM41" s="555"/>
      <c r="AN41" s="555"/>
      <c r="AO41" s="555"/>
      <c r="AP41" s="555"/>
      <c r="AQ41" s="555"/>
      <c r="AR41" s="555"/>
      <c r="AS41" s="555"/>
      <c r="AT41" s="555"/>
      <c r="AU41" s="555"/>
      <c r="AV41" s="547"/>
      <c r="AW41" s="547">
        <v>0</v>
      </c>
      <c r="AX41" s="547">
        <v>0</v>
      </c>
      <c r="AY41" s="547">
        <v>0</v>
      </c>
      <c r="AZ41" s="547">
        <v>0</v>
      </c>
      <c r="BA41" s="547">
        <v>0</v>
      </c>
      <c r="BB41" s="547">
        <v>0</v>
      </c>
      <c r="BC41" s="547">
        <v>1</v>
      </c>
      <c r="BD41" s="547">
        <v>1</v>
      </c>
      <c r="BE41" s="547">
        <v>1</v>
      </c>
      <c r="BF41" s="547">
        <v>1</v>
      </c>
      <c r="BG41" s="547">
        <v>0</v>
      </c>
      <c r="BH41" s="547"/>
      <c r="BI41" s="534" t="s">
        <v>423</v>
      </c>
    </row>
    <row r="42" spans="1:61" s="534" customFormat="1" ht="45" customHeight="1" x14ac:dyDescent="0.15">
      <c r="A42" s="32">
        <f t="shared" si="2"/>
        <v>34</v>
      </c>
      <c r="B42" s="514">
        <v>2</v>
      </c>
      <c r="C42" s="514" t="s">
        <v>426</v>
      </c>
      <c r="D42" s="543" t="s">
        <v>427</v>
      </c>
      <c r="E42" s="514" t="s">
        <v>282</v>
      </c>
      <c r="F42" s="401" t="s">
        <v>163</v>
      </c>
      <c r="G42" s="514" t="s">
        <v>428</v>
      </c>
      <c r="H42" s="514" t="s">
        <v>345</v>
      </c>
      <c r="I42" s="514" t="s">
        <v>346</v>
      </c>
      <c r="J42" s="514"/>
      <c r="K42" s="514" t="s">
        <v>345</v>
      </c>
      <c r="L42" s="514" t="s">
        <v>162</v>
      </c>
      <c r="M42" s="514" t="s">
        <v>345</v>
      </c>
      <c r="N42" s="542" t="s">
        <v>348</v>
      </c>
      <c r="O42" s="542" t="s">
        <v>347</v>
      </c>
      <c r="P42" s="514" t="s">
        <v>420</v>
      </c>
      <c r="Q42" s="514" t="s">
        <v>350</v>
      </c>
      <c r="R42" s="514" t="s">
        <v>85</v>
      </c>
      <c r="S42" s="514" t="s">
        <v>421</v>
      </c>
      <c r="T42" s="514" t="s">
        <v>85</v>
      </c>
      <c r="U42" s="514" t="s">
        <v>85</v>
      </c>
      <c r="V42" s="551" t="s">
        <v>85</v>
      </c>
      <c r="W42" s="514" t="s">
        <v>85</v>
      </c>
      <c r="X42" s="514" t="s">
        <v>85</v>
      </c>
      <c r="Y42" s="514" t="s">
        <v>85</v>
      </c>
      <c r="Z42" s="514" t="s">
        <v>85</v>
      </c>
      <c r="AA42" s="547"/>
      <c r="AB42" s="556"/>
      <c r="AC42" s="556"/>
      <c r="AD42" s="556"/>
      <c r="AE42" s="556"/>
      <c r="AF42" s="556"/>
      <c r="AG42" s="556"/>
      <c r="AH42" s="556"/>
      <c r="AI42" s="556"/>
      <c r="AJ42" s="32" t="s">
        <v>370</v>
      </c>
      <c r="AK42" s="32" t="s">
        <v>429</v>
      </c>
      <c r="AL42" s="556"/>
      <c r="AM42" s="556"/>
      <c r="AN42" s="556"/>
      <c r="AO42" s="556"/>
      <c r="AP42" s="556"/>
      <c r="AQ42" s="556"/>
      <c r="AR42" s="556"/>
      <c r="AS42" s="556"/>
      <c r="AT42" s="556"/>
      <c r="AU42" s="556"/>
      <c r="AV42" s="547"/>
      <c r="AW42" s="32">
        <v>1</v>
      </c>
      <c r="AX42" s="32">
        <v>1</v>
      </c>
      <c r="AY42" s="32">
        <v>1</v>
      </c>
      <c r="AZ42" s="32">
        <v>1</v>
      </c>
      <c r="BA42" s="32">
        <v>1</v>
      </c>
      <c r="BB42" s="32">
        <v>1</v>
      </c>
      <c r="BC42" s="32">
        <v>0</v>
      </c>
      <c r="BD42" s="32">
        <v>0</v>
      </c>
      <c r="BE42" s="32">
        <v>0</v>
      </c>
      <c r="BF42" s="32">
        <v>0</v>
      </c>
      <c r="BG42" s="32">
        <v>1</v>
      </c>
      <c r="BH42" s="32">
        <v>1</v>
      </c>
      <c r="BI42" s="537" t="s">
        <v>164</v>
      </c>
    </row>
    <row r="43" spans="1:61" s="534" customFormat="1" ht="45" customHeight="1" x14ac:dyDescent="0.15">
      <c r="A43" s="32">
        <f t="shared" si="2"/>
        <v>35</v>
      </c>
      <c r="B43" s="514">
        <v>2</v>
      </c>
      <c r="C43" s="514" t="s">
        <v>117</v>
      </c>
      <c r="D43" s="543" t="s">
        <v>283</v>
      </c>
      <c r="E43" s="514" t="s">
        <v>283</v>
      </c>
      <c r="F43" s="401" t="s">
        <v>163</v>
      </c>
      <c r="G43" s="514" t="s">
        <v>424</v>
      </c>
      <c r="H43" s="514" t="s">
        <v>345</v>
      </c>
      <c r="I43" s="514" t="s">
        <v>346</v>
      </c>
      <c r="J43" s="514"/>
      <c r="K43" s="514" t="s">
        <v>345</v>
      </c>
      <c r="L43" s="514" t="s">
        <v>162</v>
      </c>
      <c r="M43" s="514" t="s">
        <v>345</v>
      </c>
      <c r="N43" s="514" t="s">
        <v>347</v>
      </c>
      <c r="O43" s="514" t="s">
        <v>348</v>
      </c>
      <c r="P43" s="514" t="s">
        <v>420</v>
      </c>
      <c r="Q43" s="514" t="s">
        <v>350</v>
      </c>
      <c r="R43" s="514" t="s">
        <v>85</v>
      </c>
      <c r="S43" s="514" t="s">
        <v>421</v>
      </c>
      <c r="T43" s="514" t="s">
        <v>85</v>
      </c>
      <c r="U43" s="514" t="s">
        <v>85</v>
      </c>
      <c r="V43" s="551" t="s">
        <v>85</v>
      </c>
      <c r="W43" s="514" t="s">
        <v>85</v>
      </c>
      <c r="X43" s="514" t="s">
        <v>85</v>
      </c>
      <c r="Y43" s="514" t="s">
        <v>85</v>
      </c>
      <c r="Z43" s="514" t="s">
        <v>85</v>
      </c>
      <c r="AA43" s="547"/>
      <c r="AB43" s="556"/>
      <c r="AC43" s="556"/>
      <c r="AD43" s="556"/>
      <c r="AE43" s="556"/>
      <c r="AF43" s="556"/>
      <c r="AG43" s="556"/>
      <c r="AH43" s="556"/>
      <c r="AI43" s="556"/>
      <c r="AJ43" s="32" t="s">
        <v>370</v>
      </c>
      <c r="AK43" s="547"/>
      <c r="AL43" s="556"/>
      <c r="AM43" s="556"/>
      <c r="AN43" s="556"/>
      <c r="AO43" s="556"/>
      <c r="AP43" s="556"/>
      <c r="AQ43" s="556"/>
      <c r="AR43" s="556"/>
      <c r="AS43" s="556"/>
      <c r="AT43" s="556"/>
      <c r="AU43" s="556"/>
      <c r="AV43" s="547"/>
      <c r="AW43" s="32">
        <v>0</v>
      </c>
      <c r="AX43" s="32">
        <v>0</v>
      </c>
      <c r="AY43" s="32">
        <v>0</v>
      </c>
      <c r="AZ43" s="32">
        <v>0</v>
      </c>
      <c r="BA43" s="32">
        <v>0</v>
      </c>
      <c r="BB43" s="32">
        <v>0</v>
      </c>
      <c r="BC43" s="32">
        <v>1</v>
      </c>
      <c r="BD43" s="32">
        <v>1</v>
      </c>
      <c r="BE43" s="32">
        <v>1</v>
      </c>
      <c r="BF43" s="32">
        <v>1</v>
      </c>
      <c r="BG43" s="32">
        <v>0</v>
      </c>
      <c r="BH43" s="32">
        <v>0</v>
      </c>
      <c r="BI43" s="537" t="s">
        <v>164</v>
      </c>
    </row>
    <row r="44" spans="1:61" s="148" customFormat="1" ht="45" customHeight="1" x14ac:dyDescent="0.15">
      <c r="A44" s="8">
        <f t="shared" ref="A44:A54" si="3">ROW()-8</f>
        <v>36</v>
      </c>
      <c r="B44" s="8">
        <v>2</v>
      </c>
      <c r="C44" s="8" t="s">
        <v>117</v>
      </c>
      <c r="D44" s="541" t="s">
        <v>174</v>
      </c>
      <c r="E44" s="8" t="s">
        <v>174</v>
      </c>
      <c r="F44" s="28" t="s">
        <v>166</v>
      </c>
      <c r="G44" s="8" t="s">
        <v>430</v>
      </c>
      <c r="H44" s="8" t="s">
        <v>431</v>
      </c>
      <c r="I44" s="8" t="s">
        <v>346</v>
      </c>
      <c r="J44" s="8"/>
      <c r="K44" s="8" t="s">
        <v>345</v>
      </c>
      <c r="L44" s="8" t="s">
        <v>165</v>
      </c>
      <c r="M44" s="8" t="s">
        <v>345</v>
      </c>
      <c r="N44" s="8" t="s">
        <v>348</v>
      </c>
      <c r="O44" s="8" t="s">
        <v>347</v>
      </c>
      <c r="P44" s="8" t="s">
        <v>432</v>
      </c>
      <c r="Q44" s="8" t="s">
        <v>350</v>
      </c>
      <c r="R44" s="8" t="s">
        <v>85</v>
      </c>
      <c r="S44" s="8" t="s">
        <v>85</v>
      </c>
      <c r="T44" s="8" t="s">
        <v>85</v>
      </c>
      <c r="U44" s="8" t="s">
        <v>85</v>
      </c>
      <c r="V44" s="9" t="s">
        <v>85</v>
      </c>
      <c r="W44" s="8" t="s">
        <v>85</v>
      </c>
      <c r="X44" s="8" t="s">
        <v>85</v>
      </c>
      <c r="Y44" s="8" t="s">
        <v>85</v>
      </c>
      <c r="Z44" s="8" t="s">
        <v>409</v>
      </c>
      <c r="AA44" s="8"/>
      <c r="AB44" s="8"/>
      <c r="AC44" s="8"/>
      <c r="AD44" s="8"/>
      <c r="AE44" s="8"/>
      <c r="AF44" s="8"/>
      <c r="AG44" s="8"/>
      <c r="AH44" s="8"/>
      <c r="AI44" s="8"/>
      <c r="AJ44" s="8" t="s">
        <v>387</v>
      </c>
      <c r="AK44" s="8" t="s">
        <v>433</v>
      </c>
      <c r="AL44" s="8"/>
      <c r="AM44" s="8"/>
      <c r="AN44" s="8"/>
      <c r="AO44" s="8"/>
      <c r="AP44" s="8"/>
      <c r="AQ44" s="8"/>
      <c r="AR44" s="8"/>
      <c r="AS44" s="8"/>
      <c r="AT44" s="8"/>
      <c r="AU44" s="8"/>
      <c r="AV44" s="8"/>
      <c r="AW44" s="8">
        <v>1</v>
      </c>
      <c r="AX44" s="8">
        <v>1</v>
      </c>
      <c r="AY44" s="8">
        <v>1</v>
      </c>
      <c r="AZ44" s="8">
        <v>1</v>
      </c>
      <c r="BA44" s="8">
        <v>1</v>
      </c>
      <c r="BB44" s="8">
        <v>1</v>
      </c>
      <c r="BC44" s="8">
        <v>1</v>
      </c>
      <c r="BD44" s="8">
        <v>1</v>
      </c>
      <c r="BE44" s="8">
        <v>1</v>
      </c>
      <c r="BF44" s="8">
        <v>1</v>
      </c>
      <c r="BG44" s="8">
        <v>1</v>
      </c>
      <c r="BH44" s="514">
        <v>1</v>
      </c>
    </row>
    <row r="45" spans="1:61" s="148" customFormat="1" ht="45" customHeight="1" x14ac:dyDescent="0.15">
      <c r="A45" s="8">
        <f t="shared" si="3"/>
        <v>37</v>
      </c>
      <c r="B45" s="8">
        <v>2</v>
      </c>
      <c r="C45" s="8"/>
      <c r="D45" s="544" t="s">
        <v>197</v>
      </c>
      <c r="E45" s="512" t="s">
        <v>197</v>
      </c>
      <c r="F45" s="412" t="s">
        <v>198</v>
      </c>
      <c r="G45" s="29" t="s">
        <v>434</v>
      </c>
      <c r="H45" s="8" t="s">
        <v>431</v>
      </c>
      <c r="I45" s="8" t="s">
        <v>346</v>
      </c>
      <c r="J45" s="8"/>
      <c r="K45" s="8" t="s">
        <v>345</v>
      </c>
      <c r="L45" s="8" t="s">
        <v>197</v>
      </c>
      <c r="M45" s="8" t="s">
        <v>345</v>
      </c>
      <c r="N45" s="8" t="s">
        <v>348</v>
      </c>
      <c r="O45" s="8" t="s">
        <v>347</v>
      </c>
      <c r="P45" s="8" t="s">
        <v>432</v>
      </c>
      <c r="Q45" s="8" t="s">
        <v>350</v>
      </c>
      <c r="R45" s="8" t="s">
        <v>85</v>
      </c>
      <c r="S45" s="8" t="s">
        <v>85</v>
      </c>
      <c r="T45" s="8" t="s">
        <v>435</v>
      </c>
      <c r="U45" s="8" t="s">
        <v>85</v>
      </c>
      <c r="V45" s="9" t="s">
        <v>85</v>
      </c>
      <c r="W45" s="8" t="s">
        <v>85</v>
      </c>
      <c r="X45" s="8" t="s">
        <v>400</v>
      </c>
      <c r="Y45" s="8" t="s">
        <v>85</v>
      </c>
      <c r="Z45" s="8" t="s">
        <v>85</v>
      </c>
      <c r="AA45" s="8"/>
      <c r="AB45" s="8"/>
      <c r="AC45" s="8"/>
      <c r="AD45" s="8"/>
      <c r="AE45" s="8"/>
      <c r="AF45" s="8"/>
      <c r="AG45" s="8"/>
      <c r="AH45" s="8"/>
      <c r="AI45" s="8"/>
      <c r="AJ45" s="8" t="s">
        <v>370</v>
      </c>
      <c r="AK45" s="8" t="s">
        <v>436</v>
      </c>
      <c r="AL45" s="8"/>
      <c r="AM45" s="8"/>
      <c r="AN45" s="8"/>
      <c r="AO45" s="8"/>
      <c r="AP45" s="8"/>
      <c r="AQ45" s="8"/>
      <c r="AR45" s="8"/>
      <c r="AS45" s="8"/>
      <c r="AT45" s="8"/>
      <c r="AU45" s="8"/>
      <c r="AV45" s="8"/>
      <c r="AW45" s="8">
        <v>2</v>
      </c>
      <c r="AX45" s="8">
        <v>2</v>
      </c>
      <c r="AY45" s="8">
        <v>2</v>
      </c>
      <c r="AZ45" s="8">
        <v>2</v>
      </c>
      <c r="BA45" s="8">
        <v>2</v>
      </c>
      <c r="BB45" s="8">
        <v>2</v>
      </c>
      <c r="BC45" s="8">
        <v>2</v>
      </c>
      <c r="BD45" s="8">
        <v>2</v>
      </c>
      <c r="BE45" s="8">
        <v>2</v>
      </c>
      <c r="BF45" s="8">
        <v>2</v>
      </c>
      <c r="BG45" s="8">
        <v>2</v>
      </c>
      <c r="BH45" s="514">
        <v>2</v>
      </c>
    </row>
    <row r="46" spans="1:61" s="148" customFormat="1" ht="45" customHeight="1" x14ac:dyDescent="0.15">
      <c r="A46" s="8">
        <f t="shared" si="3"/>
        <v>38</v>
      </c>
      <c r="B46" s="8">
        <v>2</v>
      </c>
      <c r="C46" s="8" t="s">
        <v>117</v>
      </c>
      <c r="D46" s="541" t="s">
        <v>437</v>
      </c>
      <c r="E46" s="8" t="s">
        <v>437</v>
      </c>
      <c r="F46" s="28" t="s">
        <v>238</v>
      </c>
      <c r="G46" s="8"/>
      <c r="H46" s="8" t="s">
        <v>356</v>
      </c>
      <c r="I46" s="8" t="s">
        <v>346</v>
      </c>
      <c r="J46" s="8"/>
      <c r="K46" s="8" t="s">
        <v>345</v>
      </c>
      <c r="L46" s="8" t="s">
        <v>85</v>
      </c>
      <c r="M46" s="8" t="s">
        <v>345</v>
      </c>
      <c r="N46" s="8" t="s">
        <v>347</v>
      </c>
      <c r="O46" s="8" t="s">
        <v>348</v>
      </c>
      <c r="P46" s="8" t="s">
        <v>438</v>
      </c>
      <c r="Q46" s="8" t="s">
        <v>350</v>
      </c>
      <c r="R46" s="8" t="s">
        <v>85</v>
      </c>
      <c r="S46" s="8" t="s">
        <v>85</v>
      </c>
      <c r="T46" s="8" t="s">
        <v>85</v>
      </c>
      <c r="U46" s="8" t="s">
        <v>85</v>
      </c>
      <c r="V46" s="9" t="s">
        <v>85</v>
      </c>
      <c r="W46" s="8" t="s">
        <v>85</v>
      </c>
      <c r="X46" s="8" t="s">
        <v>85</v>
      </c>
      <c r="Y46" s="8" t="s">
        <v>85</v>
      </c>
      <c r="Z46" s="8" t="s">
        <v>85</v>
      </c>
      <c r="AA46" s="8"/>
      <c r="AB46" s="8"/>
      <c r="AC46" s="8"/>
      <c r="AD46" s="8"/>
      <c r="AE46" s="8"/>
      <c r="AF46" s="8"/>
      <c r="AG46" s="8"/>
      <c r="AH46" s="8"/>
      <c r="AI46" s="8"/>
      <c r="AJ46" s="8" t="s">
        <v>370</v>
      </c>
      <c r="AK46" s="8" t="s">
        <v>439</v>
      </c>
      <c r="AL46" s="8"/>
      <c r="AM46" s="8"/>
      <c r="AN46" s="8"/>
      <c r="AO46" s="8"/>
      <c r="AP46" s="8"/>
      <c r="AQ46" s="8"/>
      <c r="AR46" s="8"/>
      <c r="AS46" s="8"/>
      <c r="AT46" s="8"/>
      <c r="AU46" s="8"/>
      <c r="AV46" s="8"/>
      <c r="AW46" s="8">
        <v>1</v>
      </c>
      <c r="AX46" s="8">
        <v>0</v>
      </c>
      <c r="AY46" s="8">
        <v>0</v>
      </c>
      <c r="AZ46" s="8">
        <v>0</v>
      </c>
      <c r="BA46" s="8">
        <v>0</v>
      </c>
      <c r="BB46" s="8">
        <v>0</v>
      </c>
      <c r="BC46" s="8">
        <v>0</v>
      </c>
      <c r="BD46" s="8">
        <v>0</v>
      </c>
      <c r="BE46" s="8">
        <v>0</v>
      </c>
      <c r="BF46" s="8">
        <v>0</v>
      </c>
      <c r="BG46" s="8">
        <v>0</v>
      </c>
      <c r="BH46" s="514">
        <v>0</v>
      </c>
    </row>
    <row r="47" spans="1:61" s="148" customFormat="1" ht="45" customHeight="1" x14ac:dyDescent="0.15">
      <c r="A47" s="8">
        <f t="shared" si="3"/>
        <v>39</v>
      </c>
      <c r="B47" s="8">
        <v>2</v>
      </c>
      <c r="C47" s="8" t="s">
        <v>117</v>
      </c>
      <c r="D47" s="541" t="s">
        <v>440</v>
      </c>
      <c r="E47" s="8" t="s">
        <v>440</v>
      </c>
      <c r="F47" s="28" t="s">
        <v>238</v>
      </c>
      <c r="G47" s="8"/>
      <c r="H47" s="8" t="s">
        <v>356</v>
      </c>
      <c r="I47" s="8" t="s">
        <v>346</v>
      </c>
      <c r="J47" s="8"/>
      <c r="K47" s="8" t="s">
        <v>345</v>
      </c>
      <c r="L47" s="8" t="s">
        <v>85</v>
      </c>
      <c r="M47" s="8" t="s">
        <v>345</v>
      </c>
      <c r="N47" s="8" t="s">
        <v>347</v>
      </c>
      <c r="O47" s="8" t="s">
        <v>348</v>
      </c>
      <c r="P47" s="8" t="s">
        <v>438</v>
      </c>
      <c r="Q47" s="8" t="s">
        <v>350</v>
      </c>
      <c r="R47" s="8" t="s">
        <v>85</v>
      </c>
      <c r="S47" s="8" t="s">
        <v>85</v>
      </c>
      <c r="T47" s="8" t="s">
        <v>85</v>
      </c>
      <c r="U47" s="8" t="s">
        <v>85</v>
      </c>
      <c r="V47" s="9" t="s">
        <v>85</v>
      </c>
      <c r="W47" s="8" t="s">
        <v>85</v>
      </c>
      <c r="X47" s="8" t="s">
        <v>85</v>
      </c>
      <c r="Y47" s="8" t="s">
        <v>85</v>
      </c>
      <c r="Z47" s="8" t="s">
        <v>85</v>
      </c>
      <c r="AA47" s="8"/>
      <c r="AB47" s="8"/>
      <c r="AC47" s="8"/>
      <c r="AD47" s="8"/>
      <c r="AE47" s="8"/>
      <c r="AF47" s="8"/>
      <c r="AG47" s="8"/>
      <c r="AH47" s="8"/>
      <c r="AI47" s="8"/>
      <c r="AJ47" s="8" t="s">
        <v>370</v>
      </c>
      <c r="AK47" s="8" t="s">
        <v>441</v>
      </c>
      <c r="AL47" s="8"/>
      <c r="AM47" s="8"/>
      <c r="AN47" s="8"/>
      <c r="AO47" s="8"/>
      <c r="AP47" s="8"/>
      <c r="AQ47" s="8"/>
      <c r="AR47" s="8"/>
      <c r="AS47" s="8"/>
      <c r="AT47" s="8"/>
      <c r="AU47" s="8"/>
      <c r="AV47" s="8"/>
      <c r="AW47" s="8">
        <v>0</v>
      </c>
      <c r="AX47" s="8">
        <v>1</v>
      </c>
      <c r="AY47" s="8">
        <v>1</v>
      </c>
      <c r="AZ47" s="8">
        <v>0</v>
      </c>
      <c r="BA47" s="8">
        <v>1</v>
      </c>
      <c r="BB47" s="8">
        <v>0</v>
      </c>
      <c r="BC47" s="8">
        <v>0</v>
      </c>
      <c r="BD47" s="8">
        <v>0</v>
      </c>
      <c r="BE47" s="8">
        <v>0</v>
      </c>
      <c r="BF47" s="8">
        <v>0</v>
      </c>
      <c r="BG47" s="8">
        <v>0</v>
      </c>
      <c r="BH47" s="514">
        <v>0</v>
      </c>
    </row>
    <row r="48" spans="1:61" s="148" customFormat="1" ht="45" customHeight="1" x14ac:dyDescent="0.15">
      <c r="A48" s="8">
        <f t="shared" si="3"/>
        <v>40</v>
      </c>
      <c r="B48" s="8">
        <v>2</v>
      </c>
      <c r="C48" s="8" t="s">
        <v>117</v>
      </c>
      <c r="D48" s="541" t="s">
        <v>442</v>
      </c>
      <c r="E48" s="8" t="s">
        <v>442</v>
      </c>
      <c r="F48" s="28" t="s">
        <v>238</v>
      </c>
      <c r="G48" s="8"/>
      <c r="H48" s="8" t="s">
        <v>356</v>
      </c>
      <c r="I48" s="8" t="s">
        <v>346</v>
      </c>
      <c r="J48" s="8"/>
      <c r="K48" s="8" t="s">
        <v>345</v>
      </c>
      <c r="L48" s="8" t="s">
        <v>85</v>
      </c>
      <c r="M48" s="8" t="s">
        <v>345</v>
      </c>
      <c r="N48" s="8" t="s">
        <v>347</v>
      </c>
      <c r="O48" s="8" t="s">
        <v>348</v>
      </c>
      <c r="P48" s="8" t="s">
        <v>438</v>
      </c>
      <c r="Q48" s="8" t="s">
        <v>350</v>
      </c>
      <c r="R48" s="8" t="s">
        <v>85</v>
      </c>
      <c r="S48" s="8" t="s">
        <v>85</v>
      </c>
      <c r="T48" s="8" t="s">
        <v>85</v>
      </c>
      <c r="U48" s="8" t="s">
        <v>85</v>
      </c>
      <c r="V48" s="9" t="s">
        <v>85</v>
      </c>
      <c r="W48" s="8" t="s">
        <v>85</v>
      </c>
      <c r="X48" s="8" t="s">
        <v>85</v>
      </c>
      <c r="Y48" s="8" t="s">
        <v>85</v>
      </c>
      <c r="Z48" s="8" t="s">
        <v>85</v>
      </c>
      <c r="AA48" s="8"/>
      <c r="AB48" s="8"/>
      <c r="AC48" s="8"/>
      <c r="AD48" s="8"/>
      <c r="AE48" s="8"/>
      <c r="AF48" s="8"/>
      <c r="AG48" s="8"/>
      <c r="AH48" s="8"/>
      <c r="AI48" s="8"/>
      <c r="AJ48" s="8" t="s">
        <v>370</v>
      </c>
      <c r="AK48" s="8" t="s">
        <v>439</v>
      </c>
      <c r="AL48" s="8"/>
      <c r="AM48" s="8"/>
      <c r="AN48" s="8"/>
      <c r="AO48" s="8"/>
      <c r="AP48" s="8"/>
      <c r="AQ48" s="8"/>
      <c r="AR48" s="8"/>
      <c r="AS48" s="8"/>
      <c r="AT48" s="8"/>
      <c r="AU48" s="8"/>
      <c r="AV48" s="8"/>
      <c r="AW48" s="8">
        <v>0</v>
      </c>
      <c r="AX48" s="8">
        <v>0</v>
      </c>
      <c r="AY48" s="8">
        <v>0</v>
      </c>
      <c r="AZ48" s="8">
        <v>1</v>
      </c>
      <c r="BA48" s="8">
        <v>0</v>
      </c>
      <c r="BB48" s="8">
        <v>1</v>
      </c>
      <c r="BC48" s="8">
        <v>0</v>
      </c>
      <c r="BD48" s="8">
        <v>0</v>
      </c>
      <c r="BE48" s="8">
        <v>0</v>
      </c>
      <c r="BF48" s="8">
        <v>0</v>
      </c>
      <c r="BG48" s="8">
        <v>0</v>
      </c>
      <c r="BH48" s="514">
        <v>0</v>
      </c>
    </row>
    <row r="49" spans="1:60" s="148" customFormat="1" ht="45" customHeight="1" x14ac:dyDescent="0.15">
      <c r="A49" s="8">
        <f t="shared" si="3"/>
        <v>41</v>
      </c>
      <c r="B49" s="8">
        <v>2</v>
      </c>
      <c r="C49" s="8" t="s">
        <v>134</v>
      </c>
      <c r="D49" s="541" t="s">
        <v>443</v>
      </c>
      <c r="E49" s="8" t="s">
        <v>443</v>
      </c>
      <c r="F49" s="28" t="s">
        <v>238</v>
      </c>
      <c r="G49" s="8" t="s">
        <v>444</v>
      </c>
      <c r="H49" s="8" t="s">
        <v>356</v>
      </c>
      <c r="I49" s="8" t="s">
        <v>346</v>
      </c>
      <c r="J49" s="8"/>
      <c r="K49" s="8" t="s">
        <v>345</v>
      </c>
      <c r="L49" s="8" t="s">
        <v>85</v>
      </c>
      <c r="M49" s="8" t="s">
        <v>345</v>
      </c>
      <c r="N49" s="8" t="s">
        <v>347</v>
      </c>
      <c r="O49" s="8" t="s">
        <v>348</v>
      </c>
      <c r="P49" s="8" t="s">
        <v>438</v>
      </c>
      <c r="Q49" s="8" t="s">
        <v>350</v>
      </c>
      <c r="R49" s="8" t="s">
        <v>85</v>
      </c>
      <c r="S49" s="8" t="s">
        <v>85</v>
      </c>
      <c r="T49" s="8" t="s">
        <v>85</v>
      </c>
      <c r="U49" s="8" t="s">
        <v>85</v>
      </c>
      <c r="V49" s="9" t="s">
        <v>85</v>
      </c>
      <c r="W49" s="8" t="s">
        <v>85</v>
      </c>
      <c r="X49" s="8" t="s">
        <v>85</v>
      </c>
      <c r="Y49" s="8" t="s">
        <v>85</v>
      </c>
      <c r="Z49" s="8" t="s">
        <v>85</v>
      </c>
      <c r="AA49" s="8"/>
      <c r="AB49" s="8"/>
      <c r="AC49" s="8"/>
      <c r="AD49" s="8"/>
      <c r="AE49" s="8"/>
      <c r="AF49" s="8"/>
      <c r="AG49" s="8"/>
      <c r="AH49" s="8"/>
      <c r="AI49" s="8"/>
      <c r="AJ49" s="8" t="s">
        <v>370</v>
      </c>
      <c r="AK49" s="8" t="s">
        <v>439</v>
      </c>
      <c r="AL49" s="8"/>
      <c r="AM49" s="8"/>
      <c r="AN49" s="8"/>
      <c r="AO49" s="8"/>
      <c r="AP49" s="8"/>
      <c r="AQ49" s="8"/>
      <c r="AR49" s="8"/>
      <c r="AS49" s="8"/>
      <c r="AT49" s="8"/>
      <c r="AU49" s="8"/>
      <c r="AV49" s="8"/>
      <c r="AW49" s="8">
        <v>0</v>
      </c>
      <c r="AX49" s="8">
        <v>0</v>
      </c>
      <c r="AY49" s="8">
        <v>0</v>
      </c>
      <c r="AZ49" s="8">
        <v>0</v>
      </c>
      <c r="BA49" s="8">
        <v>0</v>
      </c>
      <c r="BB49" s="8">
        <v>0</v>
      </c>
      <c r="BC49" s="8">
        <v>1</v>
      </c>
      <c r="BD49" s="8">
        <v>1</v>
      </c>
      <c r="BE49" s="8">
        <v>0</v>
      </c>
      <c r="BF49" s="8">
        <v>0</v>
      </c>
      <c r="BG49" s="8">
        <v>0</v>
      </c>
      <c r="BH49" s="514">
        <v>0</v>
      </c>
    </row>
    <row r="50" spans="1:60" s="148" customFormat="1" ht="45" customHeight="1" x14ac:dyDescent="0.15">
      <c r="A50" s="8">
        <f t="shared" si="3"/>
        <v>42</v>
      </c>
      <c r="B50" s="8">
        <v>2</v>
      </c>
      <c r="C50" s="8" t="s">
        <v>134</v>
      </c>
      <c r="D50" s="541" t="s">
        <v>445</v>
      </c>
      <c r="E50" s="8" t="s">
        <v>445</v>
      </c>
      <c r="F50" s="28" t="s">
        <v>238</v>
      </c>
      <c r="G50" s="8" t="s">
        <v>446</v>
      </c>
      <c r="H50" s="8" t="s">
        <v>356</v>
      </c>
      <c r="I50" s="8" t="s">
        <v>346</v>
      </c>
      <c r="J50" s="8"/>
      <c r="K50" s="8" t="s">
        <v>345</v>
      </c>
      <c r="L50" s="8" t="s">
        <v>85</v>
      </c>
      <c r="M50" s="8" t="s">
        <v>345</v>
      </c>
      <c r="N50" s="8" t="s">
        <v>347</v>
      </c>
      <c r="O50" s="8" t="s">
        <v>348</v>
      </c>
      <c r="P50" s="8" t="s">
        <v>438</v>
      </c>
      <c r="Q50" s="8" t="s">
        <v>350</v>
      </c>
      <c r="R50" s="8" t="s">
        <v>85</v>
      </c>
      <c r="S50" s="8" t="s">
        <v>85</v>
      </c>
      <c r="T50" s="8" t="s">
        <v>85</v>
      </c>
      <c r="U50" s="8" t="s">
        <v>85</v>
      </c>
      <c r="V50" s="9" t="s">
        <v>85</v>
      </c>
      <c r="W50" s="8" t="s">
        <v>85</v>
      </c>
      <c r="X50" s="8" t="s">
        <v>85</v>
      </c>
      <c r="Y50" s="8" t="s">
        <v>85</v>
      </c>
      <c r="Z50" s="8" t="s">
        <v>85</v>
      </c>
      <c r="AA50" s="8"/>
      <c r="AB50" s="8"/>
      <c r="AC50" s="8"/>
      <c r="AD50" s="8"/>
      <c r="AE50" s="8"/>
      <c r="AF50" s="8"/>
      <c r="AG50" s="8"/>
      <c r="AH50" s="8"/>
      <c r="AI50" s="8"/>
      <c r="AJ50" s="8" t="s">
        <v>370</v>
      </c>
      <c r="AK50" s="8"/>
      <c r="AL50" s="8"/>
      <c r="AM50" s="8"/>
      <c r="AN50" s="8"/>
      <c r="AO50" s="8"/>
      <c r="AP50" s="8"/>
      <c r="AQ50" s="8"/>
      <c r="AR50" s="8"/>
      <c r="AS50" s="8"/>
      <c r="AT50" s="8"/>
      <c r="AU50" s="8"/>
      <c r="AV50" s="8"/>
      <c r="AW50" s="8">
        <v>0</v>
      </c>
      <c r="AX50" s="8">
        <v>0</v>
      </c>
      <c r="AY50" s="8">
        <v>0</v>
      </c>
      <c r="AZ50" s="8">
        <v>0</v>
      </c>
      <c r="BA50" s="8">
        <v>0</v>
      </c>
      <c r="BB50" s="8">
        <v>0</v>
      </c>
      <c r="BC50" s="8">
        <v>0</v>
      </c>
      <c r="BD50" s="8">
        <v>0</v>
      </c>
      <c r="BE50" s="8">
        <v>1</v>
      </c>
      <c r="BF50" s="8">
        <v>1</v>
      </c>
      <c r="BG50" s="8">
        <v>0</v>
      </c>
      <c r="BH50" s="514">
        <v>0</v>
      </c>
    </row>
    <row r="51" spans="1:60" s="148" customFormat="1" ht="45" customHeight="1" x14ac:dyDescent="0.15">
      <c r="A51" s="8">
        <f t="shared" si="3"/>
        <v>43</v>
      </c>
      <c r="B51" s="8">
        <v>2</v>
      </c>
      <c r="C51" s="8" t="s">
        <v>142</v>
      </c>
      <c r="D51" s="541" t="s">
        <v>237</v>
      </c>
      <c r="E51" s="8" t="s">
        <v>237</v>
      </c>
      <c r="F51" s="28" t="s">
        <v>238</v>
      </c>
      <c r="G51" s="8" t="s">
        <v>144</v>
      </c>
      <c r="H51" s="8" t="s">
        <v>356</v>
      </c>
      <c r="I51" s="8" t="s">
        <v>346</v>
      </c>
      <c r="J51" s="8"/>
      <c r="K51" s="8" t="s">
        <v>345</v>
      </c>
      <c r="L51" s="8" t="s">
        <v>85</v>
      </c>
      <c r="M51" s="8" t="s">
        <v>345</v>
      </c>
      <c r="N51" s="8" t="s">
        <v>347</v>
      </c>
      <c r="O51" s="8" t="s">
        <v>348</v>
      </c>
      <c r="P51" s="8" t="s">
        <v>438</v>
      </c>
      <c r="Q51" s="8" t="s">
        <v>350</v>
      </c>
      <c r="R51" s="8" t="s">
        <v>85</v>
      </c>
      <c r="S51" s="8" t="s">
        <v>85</v>
      </c>
      <c r="T51" s="8" t="s">
        <v>85</v>
      </c>
      <c r="U51" s="8" t="s">
        <v>85</v>
      </c>
      <c r="V51" s="9" t="s">
        <v>85</v>
      </c>
      <c r="W51" s="8" t="s">
        <v>85</v>
      </c>
      <c r="X51" s="8" t="s">
        <v>85</v>
      </c>
      <c r="Y51" s="8" t="s">
        <v>85</v>
      </c>
      <c r="Z51" s="8" t="s">
        <v>85</v>
      </c>
      <c r="AA51" s="8"/>
      <c r="AB51" s="8"/>
      <c r="AC51" s="8"/>
      <c r="AD51" s="8"/>
      <c r="AE51" s="8"/>
      <c r="AF51" s="8"/>
      <c r="AG51" s="8"/>
      <c r="AH51" s="8"/>
      <c r="AI51" s="8"/>
      <c r="AJ51" s="8" t="s">
        <v>370</v>
      </c>
      <c r="AK51" s="8"/>
      <c r="AL51" s="8"/>
      <c r="AM51" s="8"/>
      <c r="AN51" s="8"/>
      <c r="AO51" s="8"/>
      <c r="AP51" s="8"/>
      <c r="AQ51" s="8"/>
      <c r="AR51" s="8"/>
      <c r="AS51" s="8"/>
      <c r="AT51" s="8"/>
      <c r="AU51" s="8"/>
      <c r="AV51" s="8"/>
      <c r="AW51" s="8">
        <v>0</v>
      </c>
      <c r="AX51" s="8">
        <v>0</v>
      </c>
      <c r="AY51" s="8">
        <v>0</v>
      </c>
      <c r="AZ51" s="8">
        <v>0</v>
      </c>
      <c r="BA51" s="8">
        <v>0</v>
      </c>
      <c r="BB51" s="8">
        <v>0</v>
      </c>
      <c r="BC51" s="8">
        <v>0</v>
      </c>
      <c r="BD51" s="8">
        <v>0</v>
      </c>
      <c r="BE51" s="8">
        <v>0</v>
      </c>
      <c r="BF51" s="8">
        <v>0</v>
      </c>
      <c r="BG51" s="8">
        <v>1</v>
      </c>
      <c r="BH51" s="32">
        <v>0</v>
      </c>
    </row>
    <row r="52" spans="1:60" s="533" customFormat="1" ht="45" customHeight="1" x14ac:dyDescent="0.15">
      <c r="A52" s="8">
        <f t="shared" si="3"/>
        <v>44</v>
      </c>
      <c r="B52" s="514">
        <v>2</v>
      </c>
      <c r="C52" s="514" t="s">
        <v>354</v>
      </c>
      <c r="D52" s="543" t="s">
        <v>447</v>
      </c>
      <c r="E52" s="514" t="s">
        <v>447</v>
      </c>
      <c r="F52" s="401" t="s">
        <v>238</v>
      </c>
      <c r="G52" s="514"/>
      <c r="H52" s="514" t="s">
        <v>356</v>
      </c>
      <c r="I52" s="514" t="s">
        <v>346</v>
      </c>
      <c r="J52" s="514"/>
      <c r="K52" s="514" t="s">
        <v>345</v>
      </c>
      <c r="L52" s="514" t="s">
        <v>85</v>
      </c>
      <c r="M52" s="514" t="s">
        <v>345</v>
      </c>
      <c r="N52" s="514" t="s">
        <v>347</v>
      </c>
      <c r="O52" s="514" t="s">
        <v>348</v>
      </c>
      <c r="P52" s="514" t="s">
        <v>438</v>
      </c>
      <c r="Q52" s="514" t="s">
        <v>350</v>
      </c>
      <c r="R52" s="514" t="s">
        <v>85</v>
      </c>
      <c r="S52" s="514" t="s">
        <v>85</v>
      </c>
      <c r="T52" s="514" t="s">
        <v>85</v>
      </c>
      <c r="U52" s="514" t="s">
        <v>85</v>
      </c>
      <c r="V52" s="551" t="s">
        <v>85</v>
      </c>
      <c r="W52" s="514" t="s">
        <v>85</v>
      </c>
      <c r="X52" s="514" t="s">
        <v>85</v>
      </c>
      <c r="Y52" s="514" t="s">
        <v>85</v>
      </c>
      <c r="Z52" s="514" t="s">
        <v>85</v>
      </c>
      <c r="AA52" s="32"/>
      <c r="AB52" s="32"/>
      <c r="AC52" s="32"/>
      <c r="AD52" s="32"/>
      <c r="AE52" s="32"/>
      <c r="AF52" s="32"/>
      <c r="AG52" s="32"/>
      <c r="AH52" s="32"/>
      <c r="AI52" s="32"/>
      <c r="AJ52" s="32" t="s">
        <v>370</v>
      </c>
      <c r="AK52" s="32"/>
      <c r="AL52" s="32"/>
      <c r="AM52" s="32"/>
      <c r="AN52" s="32"/>
      <c r="AO52" s="32"/>
      <c r="AP52" s="32"/>
      <c r="AQ52" s="32"/>
      <c r="AR52" s="32"/>
      <c r="AS52" s="32"/>
      <c r="AT52" s="32"/>
      <c r="AU52" s="32"/>
      <c r="AV52" s="32"/>
      <c r="AW52" s="514">
        <v>0</v>
      </c>
      <c r="AX52" s="514">
        <v>0</v>
      </c>
      <c r="AY52" s="514">
        <v>0</v>
      </c>
      <c r="AZ52" s="514">
        <v>0</v>
      </c>
      <c r="BA52" s="514">
        <v>0</v>
      </c>
      <c r="BB52" s="514">
        <v>0</v>
      </c>
      <c r="BC52" s="514">
        <v>0</v>
      </c>
      <c r="BD52" s="514">
        <v>0</v>
      </c>
      <c r="BE52" s="514">
        <v>0</v>
      </c>
      <c r="BF52" s="514">
        <v>0</v>
      </c>
      <c r="BG52" s="514">
        <v>0</v>
      </c>
      <c r="BH52" s="514">
        <v>1</v>
      </c>
    </row>
    <row r="53" spans="1:60" s="148" customFormat="1" ht="45" customHeight="1" x14ac:dyDescent="0.15">
      <c r="A53" s="8">
        <f t="shared" si="3"/>
        <v>45</v>
      </c>
      <c r="B53" s="8">
        <v>2</v>
      </c>
      <c r="C53" s="8" t="s">
        <v>374</v>
      </c>
      <c r="D53" s="541" t="s">
        <v>170</v>
      </c>
      <c r="E53" s="8" t="s">
        <v>170</v>
      </c>
      <c r="F53" s="28" t="s">
        <v>169</v>
      </c>
      <c r="G53" s="8" t="s">
        <v>448</v>
      </c>
      <c r="H53" s="8" t="s">
        <v>356</v>
      </c>
      <c r="I53" s="8" t="s">
        <v>346</v>
      </c>
      <c r="J53" s="8"/>
      <c r="K53" s="8" t="s">
        <v>345</v>
      </c>
      <c r="L53" s="8" t="s">
        <v>168</v>
      </c>
      <c r="M53" s="8" t="s">
        <v>345</v>
      </c>
      <c r="N53" s="8" t="s">
        <v>348</v>
      </c>
      <c r="O53" s="8" t="s">
        <v>347</v>
      </c>
      <c r="P53" s="8" t="s">
        <v>449</v>
      </c>
      <c r="Q53" s="8" t="s">
        <v>350</v>
      </c>
      <c r="R53" s="8" t="s">
        <v>85</v>
      </c>
      <c r="S53" s="8" t="s">
        <v>85</v>
      </c>
      <c r="T53" s="8" t="s">
        <v>450</v>
      </c>
      <c r="U53" s="8" t="s">
        <v>451</v>
      </c>
      <c r="V53" s="9">
        <v>1.3499000000000001</v>
      </c>
      <c r="W53" s="8" t="s">
        <v>85</v>
      </c>
      <c r="X53" s="8" t="s">
        <v>85</v>
      </c>
      <c r="Y53" s="8" t="s">
        <v>85</v>
      </c>
      <c r="Z53" s="8" t="s">
        <v>85</v>
      </c>
      <c r="AA53" s="8"/>
      <c r="AB53" s="8"/>
      <c r="AC53" s="8"/>
      <c r="AD53" s="8"/>
      <c r="AE53" s="8"/>
      <c r="AF53" s="8"/>
      <c r="AG53" s="8"/>
      <c r="AH53" s="8"/>
      <c r="AI53" s="8"/>
      <c r="AJ53" s="8" t="s">
        <v>387</v>
      </c>
      <c r="AK53" s="8" t="s">
        <v>452</v>
      </c>
      <c r="AL53" s="8"/>
      <c r="AM53" s="8"/>
      <c r="AN53" s="8"/>
      <c r="AO53" s="8"/>
      <c r="AP53" s="8"/>
      <c r="AQ53" s="8"/>
      <c r="AR53" s="8"/>
      <c r="AS53" s="8"/>
      <c r="AT53" s="8"/>
      <c r="AU53" s="8"/>
      <c r="AV53" s="8"/>
      <c r="AW53" s="8">
        <v>1</v>
      </c>
      <c r="AX53" s="8">
        <v>1</v>
      </c>
      <c r="AY53" s="8">
        <v>1</v>
      </c>
      <c r="AZ53" s="8">
        <v>0</v>
      </c>
      <c r="BA53" s="8">
        <v>1</v>
      </c>
      <c r="BB53" s="8">
        <v>0</v>
      </c>
      <c r="BC53" s="8">
        <v>1</v>
      </c>
      <c r="BD53" s="8">
        <v>1</v>
      </c>
      <c r="BE53" s="8">
        <v>1</v>
      </c>
      <c r="BF53" s="8">
        <v>1</v>
      </c>
      <c r="BG53" s="8">
        <v>1</v>
      </c>
      <c r="BH53" s="514">
        <v>1</v>
      </c>
    </row>
    <row r="54" spans="1:60" s="148" customFormat="1" ht="45" customHeight="1" x14ac:dyDescent="0.15">
      <c r="A54" s="8">
        <f t="shared" si="3"/>
        <v>46</v>
      </c>
      <c r="B54" s="8">
        <v>2</v>
      </c>
      <c r="C54" s="8" t="s">
        <v>374</v>
      </c>
      <c r="D54" s="541" t="s">
        <v>453</v>
      </c>
      <c r="E54" s="8" t="s">
        <v>453</v>
      </c>
      <c r="F54" s="28" t="s">
        <v>454</v>
      </c>
      <c r="G54" s="8" t="s">
        <v>448</v>
      </c>
      <c r="H54" s="8" t="s">
        <v>356</v>
      </c>
      <c r="I54" s="8" t="s">
        <v>346</v>
      </c>
      <c r="J54" s="8"/>
      <c r="K54" s="8" t="s">
        <v>345</v>
      </c>
      <c r="L54" s="8" t="s">
        <v>168</v>
      </c>
      <c r="M54" s="8" t="s">
        <v>345</v>
      </c>
      <c r="N54" s="8" t="s">
        <v>348</v>
      </c>
      <c r="O54" s="8" t="s">
        <v>347</v>
      </c>
      <c r="P54" s="8" t="s">
        <v>449</v>
      </c>
      <c r="Q54" s="8" t="s">
        <v>350</v>
      </c>
      <c r="R54" s="8" t="s">
        <v>85</v>
      </c>
      <c r="S54" s="8" t="s">
        <v>85</v>
      </c>
      <c r="T54" s="8" t="s">
        <v>450</v>
      </c>
      <c r="U54" s="8" t="s">
        <v>451</v>
      </c>
      <c r="V54" s="9">
        <v>1.3499000000000001</v>
      </c>
      <c r="W54" s="8" t="s">
        <v>85</v>
      </c>
      <c r="X54" s="8" t="s">
        <v>85</v>
      </c>
      <c r="Y54" s="8" t="s">
        <v>85</v>
      </c>
      <c r="Z54" s="8" t="s">
        <v>85</v>
      </c>
      <c r="AA54" s="8"/>
      <c r="AB54" s="8"/>
      <c r="AC54" s="8"/>
      <c r="AD54" s="8"/>
      <c r="AE54" s="8"/>
      <c r="AF54" s="8"/>
      <c r="AG54" s="8"/>
      <c r="AH54" s="8"/>
      <c r="AI54" s="8"/>
      <c r="AJ54" s="8" t="s">
        <v>387</v>
      </c>
      <c r="AK54" s="8" t="s">
        <v>452</v>
      </c>
      <c r="AL54" s="8"/>
      <c r="AM54" s="8"/>
      <c r="AN54" s="8"/>
      <c r="AO54" s="8"/>
      <c r="AP54" s="8"/>
      <c r="AQ54" s="8"/>
      <c r="AR54" s="8"/>
      <c r="AS54" s="8"/>
      <c r="AT54" s="8"/>
      <c r="AU54" s="8"/>
      <c r="AV54" s="8"/>
      <c r="AW54" s="8">
        <v>0</v>
      </c>
      <c r="AX54" s="8">
        <v>0</v>
      </c>
      <c r="AY54" s="8">
        <v>0</v>
      </c>
      <c r="AZ54" s="8">
        <v>1</v>
      </c>
      <c r="BA54" s="8">
        <v>0</v>
      </c>
      <c r="BB54" s="8">
        <v>1</v>
      </c>
      <c r="BC54" s="8">
        <v>0</v>
      </c>
      <c r="BD54" s="8">
        <v>0</v>
      </c>
      <c r="BE54" s="8">
        <v>0</v>
      </c>
      <c r="BF54" s="8">
        <v>0</v>
      </c>
      <c r="BG54" s="8">
        <v>0</v>
      </c>
      <c r="BH54" s="514">
        <v>0</v>
      </c>
    </row>
    <row r="55" spans="1:60" s="148" customFormat="1" ht="45" customHeight="1" x14ac:dyDescent="0.15">
      <c r="A55" s="8">
        <f t="shared" ref="A55:A68" si="4">ROW()-8</f>
        <v>47</v>
      </c>
      <c r="B55" s="8">
        <v>2</v>
      </c>
      <c r="C55" s="8" t="s">
        <v>455</v>
      </c>
      <c r="D55" s="541" t="s">
        <v>456</v>
      </c>
      <c r="E55" s="8" t="s">
        <v>456</v>
      </c>
      <c r="F55" s="28" t="s">
        <v>457</v>
      </c>
      <c r="G55" s="8" t="s">
        <v>458</v>
      </c>
      <c r="H55" s="8" t="s">
        <v>356</v>
      </c>
      <c r="I55" s="8" t="s">
        <v>346</v>
      </c>
      <c r="J55" s="8"/>
      <c r="K55" s="8" t="s">
        <v>345</v>
      </c>
      <c r="L55" s="8" t="s">
        <v>456</v>
      </c>
      <c r="M55" s="8" t="s">
        <v>345</v>
      </c>
      <c r="N55" s="8" t="s">
        <v>348</v>
      </c>
      <c r="O55" s="8" t="s">
        <v>347</v>
      </c>
      <c r="P55" s="8" t="s">
        <v>459</v>
      </c>
      <c r="Q55" s="8" t="s">
        <v>350</v>
      </c>
      <c r="R55" s="8" t="s">
        <v>85</v>
      </c>
      <c r="S55" s="8"/>
      <c r="T55" s="8" t="s">
        <v>460</v>
      </c>
      <c r="U55" s="8" t="s">
        <v>85</v>
      </c>
      <c r="V55" s="9">
        <v>0.19</v>
      </c>
      <c r="W55" s="8" t="s">
        <v>85</v>
      </c>
      <c r="X55" s="8" t="s">
        <v>85</v>
      </c>
      <c r="Y55" s="8" t="s">
        <v>85</v>
      </c>
      <c r="Z55" s="8" t="s">
        <v>85</v>
      </c>
      <c r="AA55" s="8"/>
      <c r="AB55" s="8"/>
      <c r="AC55" s="8"/>
      <c r="AD55" s="8"/>
      <c r="AE55" s="8"/>
      <c r="AF55" s="8"/>
      <c r="AG55" s="8"/>
      <c r="AH55" s="8"/>
      <c r="AI55" s="8"/>
      <c r="AJ55" s="8" t="s">
        <v>370</v>
      </c>
      <c r="AK55" s="8" t="s">
        <v>461</v>
      </c>
      <c r="AL55" s="8"/>
      <c r="AM55" s="8"/>
      <c r="AN55" s="8"/>
      <c r="AO55" s="8"/>
      <c r="AP55" s="8"/>
      <c r="AQ55" s="8"/>
      <c r="AR55" s="8"/>
      <c r="AS55" s="8"/>
      <c r="AT55" s="8"/>
      <c r="AU55" s="8"/>
      <c r="AV55" s="8"/>
      <c r="AW55" s="8">
        <v>1</v>
      </c>
      <c r="AX55" s="8">
        <v>1</v>
      </c>
      <c r="AY55" s="8">
        <v>1</v>
      </c>
      <c r="AZ55" s="8">
        <v>1</v>
      </c>
      <c r="BA55" s="8">
        <v>1</v>
      </c>
      <c r="BB55" s="8">
        <v>1</v>
      </c>
      <c r="BC55" s="8">
        <v>1</v>
      </c>
      <c r="BD55" s="8">
        <v>1</v>
      </c>
      <c r="BE55" s="8">
        <v>1</v>
      </c>
      <c r="BF55" s="8">
        <v>1</v>
      </c>
      <c r="BG55" s="8">
        <v>1</v>
      </c>
      <c r="BH55" s="514">
        <v>1</v>
      </c>
    </row>
    <row r="56" spans="1:60" s="148" customFormat="1" ht="45" customHeight="1" x14ac:dyDescent="0.15">
      <c r="A56" s="8">
        <f t="shared" si="4"/>
        <v>48</v>
      </c>
      <c r="B56" s="8">
        <v>1</v>
      </c>
      <c r="C56" s="8" t="s">
        <v>462</v>
      </c>
      <c r="D56" s="8"/>
      <c r="E56" s="8" t="s">
        <v>463</v>
      </c>
      <c r="F56" s="28" t="s">
        <v>464</v>
      </c>
      <c r="G56" s="8" t="s">
        <v>459</v>
      </c>
      <c r="H56" s="8" t="s">
        <v>356</v>
      </c>
      <c r="I56" s="8" t="s">
        <v>346</v>
      </c>
      <c r="J56" s="8"/>
      <c r="K56" s="8" t="s">
        <v>345</v>
      </c>
      <c r="L56" s="8" t="s">
        <v>463</v>
      </c>
      <c r="M56" s="8" t="s">
        <v>345</v>
      </c>
      <c r="N56" s="8" t="s">
        <v>348</v>
      </c>
      <c r="O56" s="8" t="s">
        <v>347</v>
      </c>
      <c r="P56" s="8" t="s">
        <v>465</v>
      </c>
      <c r="Q56" s="8" t="s">
        <v>350</v>
      </c>
      <c r="R56" s="8" t="s">
        <v>85</v>
      </c>
      <c r="S56" s="8" t="s">
        <v>85</v>
      </c>
      <c r="T56" s="8" t="s">
        <v>466</v>
      </c>
      <c r="U56" s="8" t="s">
        <v>85</v>
      </c>
      <c r="V56" s="9" t="s">
        <v>467</v>
      </c>
      <c r="W56" s="8" t="s">
        <v>85</v>
      </c>
      <c r="X56" s="8" t="s">
        <v>85</v>
      </c>
      <c r="Y56" s="8" t="s">
        <v>85</v>
      </c>
      <c r="Z56" s="8" t="s">
        <v>85</v>
      </c>
      <c r="AA56" s="8"/>
      <c r="AB56" s="8"/>
      <c r="AC56" s="8"/>
      <c r="AD56" s="8"/>
      <c r="AE56" s="8"/>
      <c r="AF56" s="8"/>
      <c r="AG56" s="8"/>
      <c r="AH56" s="8"/>
      <c r="AI56" s="8"/>
      <c r="AJ56" s="8" t="s">
        <v>357</v>
      </c>
      <c r="AK56" s="8"/>
      <c r="AL56" s="8"/>
      <c r="AM56" s="8"/>
      <c r="AN56" s="8"/>
      <c r="AO56" s="8"/>
      <c r="AP56" s="8"/>
      <c r="AQ56" s="8"/>
      <c r="AR56" s="8"/>
      <c r="AS56" s="8"/>
      <c r="AT56" s="8"/>
      <c r="AU56" s="8"/>
      <c r="AV56" s="8"/>
      <c r="AW56" s="8">
        <v>1</v>
      </c>
      <c r="AX56" s="8">
        <v>1</v>
      </c>
      <c r="AY56" s="8">
        <v>1</v>
      </c>
      <c r="AZ56" s="8">
        <v>1</v>
      </c>
      <c r="BA56" s="8">
        <v>1</v>
      </c>
      <c r="BB56" s="8">
        <v>1</v>
      </c>
      <c r="BC56" s="8">
        <v>1</v>
      </c>
      <c r="BD56" s="8">
        <v>1</v>
      </c>
      <c r="BE56" s="8">
        <v>0</v>
      </c>
      <c r="BF56" s="8">
        <v>0</v>
      </c>
      <c r="BG56" s="8">
        <v>1</v>
      </c>
      <c r="BH56" s="514">
        <v>1</v>
      </c>
    </row>
    <row r="57" spans="1:60" s="148" customFormat="1" ht="45" customHeight="1" x14ac:dyDescent="0.15">
      <c r="A57" s="8">
        <f t="shared" si="4"/>
        <v>49</v>
      </c>
      <c r="B57" s="8">
        <v>2</v>
      </c>
      <c r="C57" s="8" t="s">
        <v>462</v>
      </c>
      <c r="D57" s="541" t="s">
        <v>468</v>
      </c>
      <c r="E57" s="8" t="s">
        <v>468</v>
      </c>
      <c r="F57" s="28" t="s">
        <v>469</v>
      </c>
      <c r="G57" s="8"/>
      <c r="H57" s="8" t="s">
        <v>356</v>
      </c>
      <c r="I57" s="8" t="s">
        <v>346</v>
      </c>
      <c r="J57" s="8"/>
      <c r="K57" s="8" t="s">
        <v>345</v>
      </c>
      <c r="L57" s="8" t="s">
        <v>85</v>
      </c>
      <c r="M57" s="8" t="s">
        <v>345</v>
      </c>
      <c r="N57" s="8" t="s">
        <v>348</v>
      </c>
      <c r="O57" s="8" t="s">
        <v>347</v>
      </c>
      <c r="P57" s="8" t="s">
        <v>470</v>
      </c>
      <c r="Q57" s="8" t="s">
        <v>85</v>
      </c>
      <c r="R57" s="8" t="s">
        <v>85</v>
      </c>
      <c r="S57" s="8" t="s">
        <v>85</v>
      </c>
      <c r="T57" s="8" t="s">
        <v>85</v>
      </c>
      <c r="U57" s="8" t="s">
        <v>85</v>
      </c>
      <c r="V57" s="9" t="s">
        <v>85</v>
      </c>
      <c r="W57" s="8" t="s">
        <v>85</v>
      </c>
      <c r="X57" s="8" t="s">
        <v>85</v>
      </c>
      <c r="Y57" s="8" t="s">
        <v>85</v>
      </c>
      <c r="Z57" s="8" t="s">
        <v>85</v>
      </c>
      <c r="AA57" s="8"/>
      <c r="AB57" s="8"/>
      <c r="AC57" s="8"/>
      <c r="AD57" s="8"/>
      <c r="AE57" s="8"/>
      <c r="AF57" s="8"/>
      <c r="AG57" s="8"/>
      <c r="AH57" s="8"/>
      <c r="AI57" s="8"/>
      <c r="AJ57" s="8" t="s">
        <v>370</v>
      </c>
      <c r="AK57" s="8" t="s">
        <v>471</v>
      </c>
      <c r="AL57" s="8"/>
      <c r="AM57" s="8"/>
      <c r="AN57" s="8"/>
      <c r="AO57" s="8"/>
      <c r="AP57" s="8"/>
      <c r="AQ57" s="8"/>
      <c r="AR57" s="8"/>
      <c r="AS57" s="8"/>
      <c r="AT57" s="8"/>
      <c r="AU57" s="8"/>
      <c r="AV57" s="8"/>
      <c r="AW57" s="8">
        <v>1</v>
      </c>
      <c r="AX57" s="8">
        <v>1</v>
      </c>
      <c r="AY57" s="8">
        <v>1</v>
      </c>
      <c r="AZ57" s="8">
        <v>1</v>
      </c>
      <c r="BA57" s="8">
        <v>1</v>
      </c>
      <c r="BB57" s="8">
        <v>1</v>
      </c>
      <c r="BC57" s="8">
        <v>1</v>
      </c>
      <c r="BD57" s="8">
        <v>1</v>
      </c>
      <c r="BE57" s="8">
        <v>0</v>
      </c>
      <c r="BF57" s="8">
        <v>0</v>
      </c>
      <c r="BG57" s="8">
        <v>1</v>
      </c>
      <c r="BH57" s="514">
        <v>1</v>
      </c>
    </row>
    <row r="58" spans="1:60" s="148" customFormat="1" ht="45" customHeight="1" x14ac:dyDescent="0.15">
      <c r="A58" s="8">
        <f t="shared" si="4"/>
        <v>50</v>
      </c>
      <c r="B58" s="8">
        <v>2</v>
      </c>
      <c r="C58" s="8" t="s">
        <v>94</v>
      </c>
      <c r="D58" s="541" t="s">
        <v>472</v>
      </c>
      <c r="E58" s="8" t="s">
        <v>472</v>
      </c>
      <c r="F58" s="28" t="s">
        <v>473</v>
      </c>
      <c r="G58" s="8"/>
      <c r="H58" s="8" t="s">
        <v>356</v>
      </c>
      <c r="I58" s="8" t="s">
        <v>346</v>
      </c>
      <c r="J58" s="8"/>
      <c r="K58" s="8" t="s">
        <v>345</v>
      </c>
      <c r="L58" s="8" t="s">
        <v>85</v>
      </c>
      <c r="M58" s="8" t="s">
        <v>345</v>
      </c>
      <c r="N58" s="8" t="s">
        <v>348</v>
      </c>
      <c r="O58" s="8" t="s">
        <v>347</v>
      </c>
      <c r="P58" s="8" t="s">
        <v>465</v>
      </c>
      <c r="Q58" s="8" t="s">
        <v>85</v>
      </c>
      <c r="R58" s="8" t="s">
        <v>85</v>
      </c>
      <c r="S58" s="8" t="s">
        <v>85</v>
      </c>
      <c r="T58" s="8" t="s">
        <v>85</v>
      </c>
      <c r="U58" s="8" t="s">
        <v>85</v>
      </c>
      <c r="V58" s="9" t="s">
        <v>85</v>
      </c>
      <c r="W58" s="8" t="s">
        <v>85</v>
      </c>
      <c r="X58" s="8" t="s">
        <v>85</v>
      </c>
      <c r="Y58" s="8" t="s">
        <v>85</v>
      </c>
      <c r="Z58" s="8" t="s">
        <v>85</v>
      </c>
      <c r="AA58" s="8"/>
      <c r="AB58" s="8"/>
      <c r="AC58" s="8"/>
      <c r="AD58" s="8"/>
      <c r="AE58" s="8"/>
      <c r="AF58" s="8"/>
      <c r="AG58" s="8"/>
      <c r="AH58" s="8"/>
      <c r="AI58" s="8"/>
      <c r="AJ58" s="8" t="s">
        <v>370</v>
      </c>
      <c r="AK58" s="8" t="s">
        <v>471</v>
      </c>
      <c r="AL58" s="8"/>
      <c r="AM58" s="8"/>
      <c r="AN58" s="8"/>
      <c r="AO58" s="8"/>
      <c r="AP58" s="8"/>
      <c r="AQ58" s="8"/>
      <c r="AR58" s="8"/>
      <c r="AS58" s="8"/>
      <c r="AT58" s="8"/>
      <c r="AU58" s="8"/>
      <c r="AV58" s="8"/>
      <c r="AW58" s="8">
        <v>1</v>
      </c>
      <c r="AX58" s="8">
        <v>1</v>
      </c>
      <c r="AY58" s="8">
        <v>1</v>
      </c>
      <c r="AZ58" s="8">
        <v>1</v>
      </c>
      <c r="BA58" s="8">
        <v>1</v>
      </c>
      <c r="BB58" s="8">
        <v>1</v>
      </c>
      <c r="BC58" s="8">
        <v>1</v>
      </c>
      <c r="BD58" s="8">
        <v>1</v>
      </c>
      <c r="BE58" s="8">
        <v>0</v>
      </c>
      <c r="BF58" s="8">
        <v>0</v>
      </c>
      <c r="BG58" s="8">
        <v>1</v>
      </c>
      <c r="BH58" s="514">
        <v>1</v>
      </c>
    </row>
    <row r="59" spans="1:60" s="148" customFormat="1" ht="45" customHeight="1" x14ac:dyDescent="0.15">
      <c r="A59" s="8">
        <f t="shared" si="4"/>
        <v>51</v>
      </c>
      <c r="B59" s="8">
        <v>2</v>
      </c>
      <c r="C59" s="8" t="s">
        <v>94</v>
      </c>
      <c r="D59" s="541" t="s">
        <v>474</v>
      </c>
      <c r="E59" s="8" t="s">
        <v>474</v>
      </c>
      <c r="F59" s="28" t="s">
        <v>475</v>
      </c>
      <c r="G59" s="8" t="s">
        <v>476</v>
      </c>
      <c r="H59" s="8" t="s">
        <v>356</v>
      </c>
      <c r="I59" s="8" t="s">
        <v>346</v>
      </c>
      <c r="J59" s="8"/>
      <c r="K59" s="8" t="s">
        <v>345</v>
      </c>
      <c r="L59" s="8" t="s">
        <v>85</v>
      </c>
      <c r="M59" s="8" t="s">
        <v>345</v>
      </c>
      <c r="N59" s="8" t="s">
        <v>348</v>
      </c>
      <c r="O59" s="8" t="s">
        <v>347</v>
      </c>
      <c r="P59" s="8" t="s">
        <v>415</v>
      </c>
      <c r="Q59" s="8" t="s">
        <v>85</v>
      </c>
      <c r="R59" s="8" t="s">
        <v>85</v>
      </c>
      <c r="S59" s="8" t="s">
        <v>85</v>
      </c>
      <c r="T59" s="8" t="s">
        <v>85</v>
      </c>
      <c r="U59" s="8" t="s">
        <v>85</v>
      </c>
      <c r="V59" s="9" t="s">
        <v>85</v>
      </c>
      <c r="W59" s="8" t="s">
        <v>85</v>
      </c>
      <c r="X59" s="8" t="s">
        <v>85</v>
      </c>
      <c r="Y59" s="8" t="s">
        <v>85</v>
      </c>
      <c r="Z59" s="8" t="s">
        <v>85</v>
      </c>
      <c r="AA59" s="8"/>
      <c r="AB59" s="8"/>
      <c r="AC59" s="8"/>
      <c r="AD59" s="8"/>
      <c r="AE59" s="8"/>
      <c r="AF59" s="8"/>
      <c r="AG59" s="8"/>
      <c r="AH59" s="8"/>
      <c r="AI59" s="8"/>
      <c r="AJ59" s="8" t="s">
        <v>370</v>
      </c>
      <c r="AK59" s="8" t="s">
        <v>471</v>
      </c>
      <c r="AL59" s="8"/>
      <c r="AM59" s="8"/>
      <c r="AN59" s="8"/>
      <c r="AO59" s="8"/>
      <c r="AP59" s="8"/>
      <c r="AQ59" s="8"/>
      <c r="AR59" s="8"/>
      <c r="AS59" s="8"/>
      <c r="AT59" s="8"/>
      <c r="AU59" s="8"/>
      <c r="AV59" s="8"/>
      <c r="AW59" s="8">
        <v>1</v>
      </c>
      <c r="AX59" s="8">
        <v>1</v>
      </c>
      <c r="AY59" s="8">
        <v>1</v>
      </c>
      <c r="AZ59" s="8">
        <v>1</v>
      </c>
      <c r="BA59" s="8">
        <v>1</v>
      </c>
      <c r="BB59" s="8">
        <v>1</v>
      </c>
      <c r="BC59" s="8">
        <v>1</v>
      </c>
      <c r="BD59" s="8">
        <v>1</v>
      </c>
      <c r="BE59" s="8">
        <v>0</v>
      </c>
      <c r="BF59" s="8">
        <v>0</v>
      </c>
      <c r="BG59" s="8">
        <v>1</v>
      </c>
      <c r="BH59" s="514">
        <v>1</v>
      </c>
    </row>
    <row r="60" spans="1:60" s="148" customFormat="1" ht="45" customHeight="1" x14ac:dyDescent="0.15">
      <c r="A60" s="8">
        <f t="shared" si="4"/>
        <v>52</v>
      </c>
      <c r="B60" s="8">
        <v>2</v>
      </c>
      <c r="C60" s="8" t="s">
        <v>94</v>
      </c>
      <c r="D60" s="541" t="s">
        <v>477</v>
      </c>
      <c r="E60" s="8" t="s">
        <v>477</v>
      </c>
      <c r="F60" s="28" t="s">
        <v>478</v>
      </c>
      <c r="G60" s="8" t="s">
        <v>479</v>
      </c>
      <c r="H60" s="8" t="s">
        <v>356</v>
      </c>
      <c r="I60" s="8" t="s">
        <v>346</v>
      </c>
      <c r="J60" s="8"/>
      <c r="K60" s="8" t="s">
        <v>345</v>
      </c>
      <c r="L60" s="8" t="s">
        <v>85</v>
      </c>
      <c r="M60" s="8" t="s">
        <v>345</v>
      </c>
      <c r="N60" s="8" t="s">
        <v>348</v>
      </c>
      <c r="O60" s="8" t="s">
        <v>347</v>
      </c>
      <c r="P60" s="8" t="s">
        <v>415</v>
      </c>
      <c r="Q60" s="8" t="s">
        <v>85</v>
      </c>
      <c r="R60" s="8" t="s">
        <v>85</v>
      </c>
      <c r="S60" s="8" t="s">
        <v>85</v>
      </c>
      <c r="T60" s="8" t="s">
        <v>85</v>
      </c>
      <c r="U60" s="8" t="s">
        <v>85</v>
      </c>
      <c r="V60" s="9" t="s">
        <v>85</v>
      </c>
      <c r="W60" s="8" t="s">
        <v>85</v>
      </c>
      <c r="X60" s="8" t="s">
        <v>85</v>
      </c>
      <c r="Y60" s="8" t="s">
        <v>85</v>
      </c>
      <c r="Z60" s="8" t="s">
        <v>85</v>
      </c>
      <c r="AA60" s="8"/>
      <c r="AB60" s="8"/>
      <c r="AC60" s="8"/>
      <c r="AD60" s="8"/>
      <c r="AE60" s="8"/>
      <c r="AF60" s="8"/>
      <c r="AG60" s="8"/>
      <c r="AH60" s="8"/>
      <c r="AI60" s="8"/>
      <c r="AJ60" s="8" t="s">
        <v>370</v>
      </c>
      <c r="AK60" s="8" t="s">
        <v>471</v>
      </c>
      <c r="AL60" s="8"/>
      <c r="AM60" s="8"/>
      <c r="AN60" s="8"/>
      <c r="AO60" s="8"/>
      <c r="AP60" s="8"/>
      <c r="AQ60" s="8"/>
      <c r="AR60" s="8"/>
      <c r="AS60" s="8"/>
      <c r="AT60" s="8"/>
      <c r="AU60" s="8"/>
      <c r="AV60" s="8"/>
      <c r="AW60" s="8">
        <v>1</v>
      </c>
      <c r="AX60" s="8">
        <v>1</v>
      </c>
      <c r="AY60" s="8">
        <v>1</v>
      </c>
      <c r="AZ60" s="8">
        <v>1</v>
      </c>
      <c r="BA60" s="8">
        <v>1</v>
      </c>
      <c r="BB60" s="8">
        <v>1</v>
      </c>
      <c r="BC60" s="8">
        <v>1</v>
      </c>
      <c r="BD60" s="8">
        <v>1</v>
      </c>
      <c r="BE60" s="8">
        <v>0</v>
      </c>
      <c r="BF60" s="8">
        <v>0</v>
      </c>
      <c r="BG60" s="8">
        <v>1</v>
      </c>
      <c r="BH60" s="514">
        <v>1</v>
      </c>
    </row>
    <row r="61" spans="1:60" s="148" customFormat="1" ht="45" customHeight="1" x14ac:dyDescent="0.15">
      <c r="A61" s="8">
        <f t="shared" si="4"/>
        <v>53</v>
      </c>
      <c r="B61" s="8">
        <v>2</v>
      </c>
      <c r="C61" s="8" t="s">
        <v>94</v>
      </c>
      <c r="D61" s="541" t="s">
        <v>480</v>
      </c>
      <c r="E61" s="8" t="s">
        <v>480</v>
      </c>
      <c r="F61" s="28" t="s">
        <v>481</v>
      </c>
      <c r="G61" s="8"/>
      <c r="H61" s="8" t="s">
        <v>356</v>
      </c>
      <c r="I61" s="8" t="s">
        <v>346</v>
      </c>
      <c r="J61" s="8"/>
      <c r="K61" s="8" t="s">
        <v>345</v>
      </c>
      <c r="L61" s="8" t="s">
        <v>85</v>
      </c>
      <c r="M61" s="8" t="s">
        <v>345</v>
      </c>
      <c r="N61" s="8" t="s">
        <v>348</v>
      </c>
      <c r="O61" s="8" t="s">
        <v>347</v>
      </c>
      <c r="P61" s="8" t="s">
        <v>449</v>
      </c>
      <c r="Q61" s="8" t="s">
        <v>85</v>
      </c>
      <c r="R61" s="8" t="s">
        <v>85</v>
      </c>
      <c r="S61" s="8" t="s">
        <v>85</v>
      </c>
      <c r="T61" s="8" t="s">
        <v>85</v>
      </c>
      <c r="U61" s="8" t="s">
        <v>85</v>
      </c>
      <c r="V61" s="9" t="s">
        <v>85</v>
      </c>
      <c r="W61" s="8" t="s">
        <v>85</v>
      </c>
      <c r="X61" s="8" t="s">
        <v>85</v>
      </c>
      <c r="Y61" s="8" t="s">
        <v>85</v>
      </c>
      <c r="Z61" s="8" t="s">
        <v>85</v>
      </c>
      <c r="AA61" s="8"/>
      <c r="AB61" s="8"/>
      <c r="AC61" s="8"/>
      <c r="AD61" s="8"/>
      <c r="AE61" s="8"/>
      <c r="AF61" s="8"/>
      <c r="AG61" s="8"/>
      <c r="AH61" s="8"/>
      <c r="AI61" s="8"/>
      <c r="AJ61" s="8" t="s">
        <v>370</v>
      </c>
      <c r="AK61" s="8" t="s">
        <v>471</v>
      </c>
      <c r="AL61" s="8"/>
      <c r="AM61" s="8"/>
      <c r="AN61" s="8"/>
      <c r="AO61" s="8"/>
      <c r="AP61" s="8"/>
      <c r="AQ61" s="8"/>
      <c r="AR61" s="8"/>
      <c r="AS61" s="8"/>
      <c r="AT61" s="8"/>
      <c r="AU61" s="8"/>
      <c r="AV61" s="8"/>
      <c r="AW61" s="8">
        <v>1</v>
      </c>
      <c r="AX61" s="8">
        <v>1</v>
      </c>
      <c r="AY61" s="8">
        <v>1</v>
      </c>
      <c r="AZ61" s="8">
        <v>1</v>
      </c>
      <c r="BA61" s="8">
        <v>1</v>
      </c>
      <c r="BB61" s="8">
        <v>1</v>
      </c>
      <c r="BC61" s="8">
        <v>1</v>
      </c>
      <c r="BD61" s="8">
        <v>1</v>
      </c>
      <c r="BE61" s="8">
        <v>0</v>
      </c>
      <c r="BF61" s="8">
        <v>0</v>
      </c>
      <c r="BG61" s="8">
        <v>1</v>
      </c>
      <c r="BH61" s="514">
        <v>1</v>
      </c>
    </row>
    <row r="62" spans="1:60" s="148" customFormat="1" ht="45" customHeight="1" x14ac:dyDescent="0.15">
      <c r="A62" s="8">
        <f t="shared" si="4"/>
        <v>54</v>
      </c>
      <c r="B62" s="8">
        <v>2</v>
      </c>
      <c r="C62" s="8" t="s">
        <v>94</v>
      </c>
      <c r="D62" s="541" t="s">
        <v>482</v>
      </c>
      <c r="E62" s="8" t="s">
        <v>482</v>
      </c>
      <c r="F62" s="28" t="s">
        <v>483</v>
      </c>
      <c r="G62" s="8" t="s">
        <v>484</v>
      </c>
      <c r="H62" s="8" t="s">
        <v>356</v>
      </c>
      <c r="I62" s="8" t="s">
        <v>346</v>
      </c>
      <c r="J62" s="8"/>
      <c r="K62" s="8" t="s">
        <v>345</v>
      </c>
      <c r="L62" s="8" t="s">
        <v>85</v>
      </c>
      <c r="M62" s="8" t="s">
        <v>345</v>
      </c>
      <c r="N62" s="8" t="s">
        <v>348</v>
      </c>
      <c r="O62" s="8" t="s">
        <v>347</v>
      </c>
      <c r="P62" s="8" t="s">
        <v>415</v>
      </c>
      <c r="Q62" s="8" t="s">
        <v>85</v>
      </c>
      <c r="R62" s="8" t="s">
        <v>85</v>
      </c>
      <c r="S62" s="8" t="s">
        <v>85</v>
      </c>
      <c r="T62" s="8" t="s">
        <v>85</v>
      </c>
      <c r="U62" s="8" t="s">
        <v>85</v>
      </c>
      <c r="V62" s="9" t="s">
        <v>85</v>
      </c>
      <c r="W62" s="8" t="s">
        <v>85</v>
      </c>
      <c r="X62" s="8" t="s">
        <v>85</v>
      </c>
      <c r="Y62" s="8" t="s">
        <v>85</v>
      </c>
      <c r="Z62" s="8" t="s">
        <v>85</v>
      </c>
      <c r="AA62" s="8"/>
      <c r="AB62" s="8"/>
      <c r="AC62" s="8"/>
      <c r="AD62" s="8"/>
      <c r="AE62" s="8"/>
      <c r="AF62" s="8"/>
      <c r="AG62" s="8"/>
      <c r="AH62" s="8"/>
      <c r="AI62" s="8"/>
      <c r="AJ62" s="8" t="s">
        <v>370</v>
      </c>
      <c r="AK62" s="8" t="s">
        <v>471</v>
      </c>
      <c r="AL62" s="8"/>
      <c r="AM62" s="8"/>
      <c r="AN62" s="8"/>
      <c r="AO62" s="8"/>
      <c r="AP62" s="8"/>
      <c r="AQ62" s="8"/>
      <c r="AR62" s="8"/>
      <c r="AS62" s="8"/>
      <c r="AT62" s="8"/>
      <c r="AU62" s="8"/>
      <c r="AV62" s="8"/>
      <c r="AW62" s="8">
        <v>3</v>
      </c>
      <c r="AX62" s="8">
        <v>3</v>
      </c>
      <c r="AY62" s="8">
        <v>3</v>
      </c>
      <c r="AZ62" s="8">
        <v>3</v>
      </c>
      <c r="BA62" s="8">
        <v>3</v>
      </c>
      <c r="BB62" s="8">
        <v>3</v>
      </c>
      <c r="BC62" s="8">
        <v>3</v>
      </c>
      <c r="BD62" s="8">
        <v>3</v>
      </c>
      <c r="BE62" s="8">
        <v>0</v>
      </c>
      <c r="BF62" s="8">
        <v>0</v>
      </c>
      <c r="BG62" s="8">
        <v>3</v>
      </c>
      <c r="BH62" s="514">
        <v>3</v>
      </c>
    </row>
    <row r="63" spans="1:60" s="148" customFormat="1" ht="45" customHeight="1" x14ac:dyDescent="0.15">
      <c r="A63" s="8">
        <f t="shared" si="4"/>
        <v>55</v>
      </c>
      <c r="B63" s="8">
        <v>1</v>
      </c>
      <c r="C63" s="8" t="s">
        <v>117</v>
      </c>
      <c r="D63" s="541" t="s">
        <v>177</v>
      </c>
      <c r="E63" s="8" t="s">
        <v>177</v>
      </c>
      <c r="F63" s="28" t="s">
        <v>176</v>
      </c>
      <c r="G63" s="8" t="s">
        <v>485</v>
      </c>
      <c r="H63" s="8" t="s">
        <v>431</v>
      </c>
      <c r="I63" s="8" t="s">
        <v>346</v>
      </c>
      <c r="J63" s="8"/>
      <c r="K63" s="8" t="s">
        <v>345</v>
      </c>
      <c r="L63" s="8" t="s">
        <v>175</v>
      </c>
      <c r="M63" s="8" t="s">
        <v>345</v>
      </c>
      <c r="N63" s="8" t="s">
        <v>348</v>
      </c>
      <c r="O63" s="8" t="s">
        <v>347</v>
      </c>
      <c r="P63" s="8" t="s">
        <v>465</v>
      </c>
      <c r="Q63" s="8" t="s">
        <v>350</v>
      </c>
      <c r="R63" s="8" t="s">
        <v>85</v>
      </c>
      <c r="S63" s="8" t="s">
        <v>85</v>
      </c>
      <c r="T63" s="8" t="s">
        <v>486</v>
      </c>
      <c r="U63" s="8" t="s">
        <v>85</v>
      </c>
      <c r="V63" s="9">
        <v>2.1059999999999999</v>
      </c>
      <c r="W63" s="8" t="s">
        <v>85</v>
      </c>
      <c r="X63" s="8" t="s">
        <v>85</v>
      </c>
      <c r="Y63" s="8" t="s">
        <v>85</v>
      </c>
      <c r="Z63" s="8" t="s">
        <v>85</v>
      </c>
      <c r="AA63" s="8"/>
      <c r="AB63" s="8"/>
      <c r="AC63" s="8"/>
      <c r="AD63" s="8"/>
      <c r="AE63" s="8"/>
      <c r="AF63" s="8"/>
      <c r="AG63" s="8"/>
      <c r="AH63" s="8"/>
      <c r="AI63" s="8"/>
      <c r="AJ63" s="8" t="s">
        <v>387</v>
      </c>
      <c r="AK63" s="8" t="s">
        <v>433</v>
      </c>
      <c r="AL63" s="8"/>
      <c r="AM63" s="8"/>
      <c r="AN63" s="8"/>
      <c r="AO63" s="8"/>
      <c r="AP63" s="8"/>
      <c r="AQ63" s="8"/>
      <c r="AR63" s="8"/>
      <c r="AS63" s="8"/>
      <c r="AT63" s="8"/>
      <c r="AU63" s="8"/>
      <c r="AV63" s="8"/>
      <c r="AW63" s="8">
        <v>1</v>
      </c>
      <c r="AX63" s="8">
        <v>1</v>
      </c>
      <c r="AY63" s="8">
        <v>1</v>
      </c>
      <c r="AZ63" s="8">
        <v>1</v>
      </c>
      <c r="BA63" s="8">
        <v>1</v>
      </c>
      <c r="BB63" s="8">
        <v>1</v>
      </c>
      <c r="BC63" s="8">
        <v>1</v>
      </c>
      <c r="BD63" s="8">
        <v>1</v>
      </c>
      <c r="BE63" s="8">
        <v>1</v>
      </c>
      <c r="BF63" s="8">
        <v>1</v>
      </c>
      <c r="BG63" s="8">
        <v>0</v>
      </c>
      <c r="BH63" s="514">
        <v>0</v>
      </c>
    </row>
    <row r="64" spans="1:60" s="148" customFormat="1" ht="45" customHeight="1" x14ac:dyDescent="0.15">
      <c r="A64" s="8">
        <f t="shared" si="4"/>
        <v>56</v>
      </c>
      <c r="B64" s="8">
        <v>1</v>
      </c>
      <c r="C64" s="8" t="s">
        <v>142</v>
      </c>
      <c r="D64" s="541" t="s">
        <v>239</v>
      </c>
      <c r="E64" s="8" t="s">
        <v>239</v>
      </c>
      <c r="F64" s="28" t="s">
        <v>176</v>
      </c>
      <c r="G64" s="8" t="s">
        <v>487</v>
      </c>
      <c r="H64" s="8" t="s">
        <v>431</v>
      </c>
      <c r="I64" s="8" t="s">
        <v>346</v>
      </c>
      <c r="J64" s="8"/>
      <c r="K64" s="8" t="s">
        <v>345</v>
      </c>
      <c r="L64" s="8" t="s">
        <v>175</v>
      </c>
      <c r="M64" s="8" t="s">
        <v>345</v>
      </c>
      <c r="N64" s="8" t="s">
        <v>347</v>
      </c>
      <c r="O64" s="8" t="s">
        <v>348</v>
      </c>
      <c r="P64" s="8" t="s">
        <v>465</v>
      </c>
      <c r="Q64" s="8" t="s">
        <v>350</v>
      </c>
      <c r="R64" s="8" t="s">
        <v>85</v>
      </c>
      <c r="S64" s="8" t="s">
        <v>85</v>
      </c>
      <c r="T64" s="8" t="s">
        <v>486</v>
      </c>
      <c r="U64" s="8" t="s">
        <v>85</v>
      </c>
      <c r="V64" s="9">
        <v>2.1059999999999999</v>
      </c>
      <c r="W64" s="8" t="s">
        <v>85</v>
      </c>
      <c r="X64" s="8" t="s">
        <v>85</v>
      </c>
      <c r="Y64" s="8" t="s">
        <v>85</v>
      </c>
      <c r="Z64" s="8" t="s">
        <v>85</v>
      </c>
      <c r="AA64" s="8"/>
      <c r="AB64" s="8"/>
      <c r="AC64" s="8"/>
      <c r="AD64" s="8"/>
      <c r="AE64" s="8"/>
      <c r="AF64" s="8"/>
      <c r="AG64" s="8"/>
      <c r="AH64" s="8"/>
      <c r="AI64" s="8"/>
      <c r="AJ64" s="8" t="s">
        <v>387</v>
      </c>
      <c r="AK64" s="8" t="s">
        <v>433</v>
      </c>
      <c r="AL64" s="8"/>
      <c r="AM64" s="8"/>
      <c r="AN64" s="8"/>
      <c r="AO64" s="8"/>
      <c r="AP64" s="8"/>
      <c r="AQ64" s="8"/>
      <c r="AR64" s="8"/>
      <c r="AS64" s="8"/>
      <c r="AT64" s="8"/>
      <c r="AU64" s="8"/>
      <c r="AV64" s="8"/>
      <c r="AW64" s="8">
        <v>0</v>
      </c>
      <c r="AX64" s="8">
        <v>0</v>
      </c>
      <c r="AY64" s="8">
        <v>0</v>
      </c>
      <c r="AZ64" s="8">
        <v>0</v>
      </c>
      <c r="BA64" s="8">
        <v>0</v>
      </c>
      <c r="BB64" s="8">
        <v>0</v>
      </c>
      <c r="BC64" s="8">
        <v>0</v>
      </c>
      <c r="BD64" s="8">
        <v>0</v>
      </c>
      <c r="BE64" s="8">
        <v>0</v>
      </c>
      <c r="BF64" s="8">
        <v>0</v>
      </c>
      <c r="BG64" s="8">
        <v>1</v>
      </c>
      <c r="BH64" s="514">
        <v>1</v>
      </c>
    </row>
    <row r="65" spans="1:60" s="148" customFormat="1" ht="45" customHeight="1" x14ac:dyDescent="0.15">
      <c r="A65" s="8">
        <f t="shared" si="4"/>
        <v>57</v>
      </c>
      <c r="B65" s="8">
        <v>1</v>
      </c>
      <c r="C65" s="8" t="s">
        <v>85</v>
      </c>
      <c r="D65" s="546" t="s">
        <v>488</v>
      </c>
      <c r="E65" s="8" t="s">
        <v>489</v>
      </c>
      <c r="F65" s="28" t="s">
        <v>490</v>
      </c>
      <c r="G65" s="8" t="s">
        <v>415</v>
      </c>
      <c r="H65" s="8" t="s">
        <v>356</v>
      </c>
      <c r="I65" s="8" t="s">
        <v>346</v>
      </c>
      <c r="J65" s="8"/>
      <c r="K65" s="8" t="s">
        <v>345</v>
      </c>
      <c r="L65" s="8" t="s">
        <v>85</v>
      </c>
      <c r="M65" s="8" t="s">
        <v>345</v>
      </c>
      <c r="N65" s="8" t="s">
        <v>348</v>
      </c>
      <c r="O65" s="8" t="s">
        <v>347</v>
      </c>
      <c r="P65" s="8" t="s">
        <v>415</v>
      </c>
      <c r="Q65" s="8" t="s">
        <v>85</v>
      </c>
      <c r="R65" s="8" t="s">
        <v>85</v>
      </c>
      <c r="S65" s="8" t="s">
        <v>85</v>
      </c>
      <c r="T65" s="8" t="s">
        <v>491</v>
      </c>
      <c r="U65" s="8" t="s">
        <v>85</v>
      </c>
      <c r="V65" s="9">
        <v>2.5999999999999999E-2</v>
      </c>
      <c r="W65" s="8" t="s">
        <v>85</v>
      </c>
      <c r="X65" s="8" t="s">
        <v>85</v>
      </c>
      <c r="Y65" s="8" t="s">
        <v>85</v>
      </c>
      <c r="Z65" s="8" t="s">
        <v>85</v>
      </c>
      <c r="AA65" s="8"/>
      <c r="AB65" s="8"/>
      <c r="AC65" s="8"/>
      <c r="AD65" s="8"/>
      <c r="AE65" s="8"/>
      <c r="AF65" s="8"/>
      <c r="AG65" s="8"/>
      <c r="AH65" s="8"/>
      <c r="AI65" s="8"/>
      <c r="AJ65" s="8" t="s">
        <v>370</v>
      </c>
      <c r="AK65" s="8" t="s">
        <v>418</v>
      </c>
      <c r="AL65" s="8"/>
      <c r="AM65" s="8"/>
      <c r="AN65" s="8"/>
      <c r="AO65" s="8"/>
      <c r="AP65" s="8"/>
      <c r="AQ65" s="8"/>
      <c r="AR65" s="8"/>
      <c r="AS65" s="8"/>
      <c r="AT65" s="8"/>
      <c r="AU65" s="8"/>
      <c r="AV65" s="8"/>
      <c r="AW65" s="8">
        <v>8</v>
      </c>
      <c r="AX65" s="8">
        <v>8</v>
      </c>
      <c r="AY65" s="8">
        <v>8</v>
      </c>
      <c r="AZ65" s="8">
        <v>8</v>
      </c>
      <c r="BA65" s="8">
        <v>8</v>
      </c>
      <c r="BB65" s="8">
        <v>8</v>
      </c>
      <c r="BC65" s="8">
        <v>8</v>
      </c>
      <c r="BD65" s="8">
        <v>8</v>
      </c>
      <c r="BE65" s="8">
        <v>8</v>
      </c>
      <c r="BF65" s="8">
        <v>8</v>
      </c>
      <c r="BG65" s="8">
        <v>8</v>
      </c>
      <c r="BH65" s="514">
        <v>8</v>
      </c>
    </row>
    <row r="66" spans="1:60" s="148" customFormat="1" ht="45" customHeight="1" x14ac:dyDescent="0.15">
      <c r="A66" s="8">
        <f t="shared" si="4"/>
        <v>58</v>
      </c>
      <c r="B66" s="8">
        <v>1</v>
      </c>
      <c r="C66" s="8" t="s">
        <v>85</v>
      </c>
      <c r="D66" s="546" t="s">
        <v>492</v>
      </c>
      <c r="E66" s="8" t="s">
        <v>493</v>
      </c>
      <c r="F66" s="28" t="s">
        <v>494</v>
      </c>
      <c r="G66" s="8" t="s">
        <v>415</v>
      </c>
      <c r="H66" s="8" t="s">
        <v>356</v>
      </c>
      <c r="I66" s="8" t="s">
        <v>346</v>
      </c>
      <c r="J66" s="8"/>
      <c r="K66" s="8" t="s">
        <v>345</v>
      </c>
      <c r="L66" s="8" t="s">
        <v>85</v>
      </c>
      <c r="M66" s="8" t="s">
        <v>345</v>
      </c>
      <c r="N66" s="8" t="s">
        <v>348</v>
      </c>
      <c r="O66" s="8" t="s">
        <v>347</v>
      </c>
      <c r="P66" s="8" t="s">
        <v>415</v>
      </c>
      <c r="Q66" s="8" t="s">
        <v>85</v>
      </c>
      <c r="R66" s="8" t="s">
        <v>85</v>
      </c>
      <c r="S66" s="8" t="s">
        <v>85</v>
      </c>
      <c r="T66" s="8" t="s">
        <v>495</v>
      </c>
      <c r="U66" s="8" t="s">
        <v>85</v>
      </c>
      <c r="V66" s="9">
        <v>4.0000000000000001E-3</v>
      </c>
      <c r="W66" s="8" t="s">
        <v>85</v>
      </c>
      <c r="X66" s="8" t="s">
        <v>85</v>
      </c>
      <c r="Y66" s="8" t="s">
        <v>85</v>
      </c>
      <c r="Z66" s="8" t="s">
        <v>85</v>
      </c>
      <c r="AA66" s="8"/>
      <c r="AB66" s="8"/>
      <c r="AC66" s="8"/>
      <c r="AD66" s="8"/>
      <c r="AE66" s="8"/>
      <c r="AF66" s="8"/>
      <c r="AG66" s="8"/>
      <c r="AH66" s="8"/>
      <c r="AI66" s="8"/>
      <c r="AJ66" s="8" t="s">
        <v>370</v>
      </c>
      <c r="AK66" s="8" t="s">
        <v>418</v>
      </c>
      <c r="AL66" s="8"/>
      <c r="AM66" s="8"/>
      <c r="AN66" s="8"/>
      <c r="AO66" s="8"/>
      <c r="AP66" s="8"/>
      <c r="AQ66" s="8"/>
      <c r="AR66" s="8"/>
      <c r="AS66" s="8"/>
      <c r="AT66" s="8"/>
      <c r="AU66" s="8"/>
      <c r="AV66" s="8"/>
      <c r="AW66" s="8" t="s">
        <v>496</v>
      </c>
      <c r="AX66" s="8" t="s">
        <v>496</v>
      </c>
      <c r="AY66" s="8" t="s">
        <v>496</v>
      </c>
      <c r="AZ66" s="8" t="s">
        <v>496</v>
      </c>
      <c r="BA66" s="8" t="s">
        <v>496</v>
      </c>
      <c r="BB66" s="8" t="s">
        <v>496</v>
      </c>
      <c r="BC66" s="8" t="s">
        <v>496</v>
      </c>
      <c r="BD66" s="8" t="s">
        <v>496</v>
      </c>
      <c r="BE66" s="8" t="s">
        <v>496</v>
      </c>
      <c r="BF66" s="8" t="s">
        <v>496</v>
      </c>
      <c r="BG66" s="8" t="s">
        <v>496</v>
      </c>
      <c r="BH66" s="514" t="s">
        <v>496</v>
      </c>
    </row>
    <row r="67" spans="1:60" s="148" customFormat="1" ht="45" customHeight="1" x14ac:dyDescent="0.15">
      <c r="A67" s="8">
        <f t="shared" si="4"/>
        <v>59</v>
      </c>
      <c r="B67" s="8">
        <v>1</v>
      </c>
      <c r="C67" s="8" t="s">
        <v>85</v>
      </c>
      <c r="D67" s="546" t="s">
        <v>497</v>
      </c>
      <c r="E67" s="8" t="s">
        <v>498</v>
      </c>
      <c r="F67" s="28" t="s">
        <v>499</v>
      </c>
      <c r="G67" s="8" t="s">
        <v>415</v>
      </c>
      <c r="H67" s="8" t="s">
        <v>356</v>
      </c>
      <c r="I67" s="8" t="s">
        <v>346</v>
      </c>
      <c r="J67" s="8"/>
      <c r="K67" s="8" t="s">
        <v>345</v>
      </c>
      <c r="L67" s="8" t="s">
        <v>85</v>
      </c>
      <c r="M67" s="8" t="s">
        <v>345</v>
      </c>
      <c r="N67" s="8" t="s">
        <v>348</v>
      </c>
      <c r="O67" s="8" t="s">
        <v>347</v>
      </c>
      <c r="P67" s="8" t="s">
        <v>415</v>
      </c>
      <c r="Q67" s="8" t="s">
        <v>85</v>
      </c>
      <c r="R67" s="8" t="s">
        <v>85</v>
      </c>
      <c r="S67" s="8" t="s">
        <v>85</v>
      </c>
      <c r="T67" s="8" t="s">
        <v>500</v>
      </c>
      <c r="U67" s="8" t="s">
        <v>85</v>
      </c>
      <c r="V67" s="9">
        <v>6.0000000000000001E-3</v>
      </c>
      <c r="W67" s="8" t="s">
        <v>85</v>
      </c>
      <c r="X67" s="8" t="s">
        <v>85</v>
      </c>
      <c r="Y67" s="8" t="s">
        <v>85</v>
      </c>
      <c r="Z67" s="8" t="s">
        <v>85</v>
      </c>
      <c r="AA67" s="8"/>
      <c r="AB67" s="8"/>
      <c r="AC67" s="8"/>
      <c r="AD67" s="8"/>
      <c r="AE67" s="8"/>
      <c r="AF67" s="8"/>
      <c r="AG67" s="8"/>
      <c r="AH67" s="8"/>
      <c r="AI67" s="8"/>
      <c r="AJ67" s="8" t="s">
        <v>370</v>
      </c>
      <c r="AK67" s="8" t="s">
        <v>418</v>
      </c>
      <c r="AL67" s="8"/>
      <c r="AM67" s="8"/>
      <c r="AN67" s="8"/>
      <c r="AO67" s="8"/>
      <c r="AP67" s="8"/>
      <c r="AQ67" s="8"/>
      <c r="AR67" s="8"/>
      <c r="AS67" s="8"/>
      <c r="AT67" s="8"/>
      <c r="AU67" s="8"/>
      <c r="AV67" s="8"/>
      <c r="AW67" s="8" t="s">
        <v>496</v>
      </c>
      <c r="AX67" s="8" t="s">
        <v>496</v>
      </c>
      <c r="AY67" s="8" t="s">
        <v>496</v>
      </c>
      <c r="AZ67" s="8" t="s">
        <v>496</v>
      </c>
      <c r="BA67" s="8" t="s">
        <v>496</v>
      </c>
      <c r="BB67" s="8" t="s">
        <v>496</v>
      </c>
      <c r="BC67" s="8" t="s">
        <v>496</v>
      </c>
      <c r="BD67" s="8" t="s">
        <v>496</v>
      </c>
      <c r="BE67" s="8" t="s">
        <v>496</v>
      </c>
      <c r="BF67" s="8" t="s">
        <v>496</v>
      </c>
      <c r="BG67" s="8" t="s">
        <v>496</v>
      </c>
      <c r="BH67" s="514" t="s">
        <v>496</v>
      </c>
    </row>
    <row r="68" spans="1:60" s="148" customFormat="1" ht="45" customHeight="1" x14ac:dyDescent="0.15">
      <c r="A68" s="8">
        <f t="shared" si="4"/>
        <v>60</v>
      </c>
      <c r="B68" s="8">
        <v>1</v>
      </c>
      <c r="C68" s="8" t="s">
        <v>117</v>
      </c>
      <c r="D68" s="8"/>
      <c r="E68" s="8" t="s">
        <v>501</v>
      </c>
      <c r="F68" s="28" t="s">
        <v>241</v>
      </c>
      <c r="G68" s="8"/>
      <c r="H68" s="8" t="s">
        <v>356</v>
      </c>
      <c r="I68" s="8" t="s">
        <v>346</v>
      </c>
      <c r="J68" s="8"/>
      <c r="K68" s="8" t="s">
        <v>345</v>
      </c>
      <c r="L68" s="8" t="s">
        <v>85</v>
      </c>
      <c r="M68" s="8" t="s">
        <v>345</v>
      </c>
      <c r="N68" s="8" t="s">
        <v>347</v>
      </c>
      <c r="O68" s="8" t="s">
        <v>348</v>
      </c>
      <c r="P68" s="8" t="s">
        <v>465</v>
      </c>
      <c r="Q68" s="8" t="s">
        <v>350</v>
      </c>
      <c r="R68" s="8" t="s">
        <v>85</v>
      </c>
      <c r="S68" s="8" t="s">
        <v>85</v>
      </c>
      <c r="T68" s="8" t="s">
        <v>85</v>
      </c>
      <c r="U68" s="8" t="s">
        <v>85</v>
      </c>
      <c r="V68" s="9" t="s">
        <v>85</v>
      </c>
      <c r="W68" s="8" t="s">
        <v>85</v>
      </c>
      <c r="X68" s="8" t="s">
        <v>85</v>
      </c>
      <c r="Y68" s="8" t="s">
        <v>85</v>
      </c>
      <c r="Z68" s="8" t="s">
        <v>85</v>
      </c>
      <c r="AA68" s="8"/>
      <c r="AB68" s="8"/>
      <c r="AC68" s="8"/>
      <c r="AD68" s="8"/>
      <c r="AE68" s="8"/>
      <c r="AF68" s="8"/>
      <c r="AG68" s="8"/>
      <c r="AH68" s="8"/>
      <c r="AI68" s="8"/>
      <c r="AJ68" s="8" t="s">
        <v>357</v>
      </c>
      <c r="AK68" s="8"/>
      <c r="AL68" s="8"/>
      <c r="AM68" s="8"/>
      <c r="AN68" s="8"/>
      <c r="AO68" s="8"/>
      <c r="AP68" s="8"/>
      <c r="AQ68" s="8"/>
      <c r="AR68" s="8"/>
      <c r="AS68" s="8"/>
      <c r="AT68" s="8"/>
      <c r="AU68" s="8"/>
      <c r="AV68" s="8"/>
      <c r="AW68" s="8">
        <v>1</v>
      </c>
      <c r="AX68" s="8">
        <v>0</v>
      </c>
      <c r="AY68" s="8">
        <v>0</v>
      </c>
      <c r="AZ68" s="8">
        <v>0</v>
      </c>
      <c r="BA68" s="8">
        <v>0</v>
      </c>
      <c r="BB68" s="8">
        <v>0</v>
      </c>
      <c r="BC68" s="8">
        <v>0</v>
      </c>
      <c r="BD68" s="8">
        <v>0</v>
      </c>
      <c r="BE68" s="8">
        <v>0</v>
      </c>
      <c r="BF68" s="8">
        <v>0</v>
      </c>
      <c r="BG68" s="8">
        <v>0</v>
      </c>
      <c r="BH68" s="514">
        <v>0</v>
      </c>
    </row>
    <row r="69" spans="1:60" s="148" customFormat="1" ht="45" customHeight="1" x14ac:dyDescent="0.15">
      <c r="A69" s="8">
        <f t="shared" ref="A69:A75" si="5">ROW()-8</f>
        <v>61</v>
      </c>
      <c r="B69" s="8">
        <v>1</v>
      </c>
      <c r="C69" s="8" t="s">
        <v>117</v>
      </c>
      <c r="D69" s="8"/>
      <c r="E69" s="8" t="s">
        <v>502</v>
      </c>
      <c r="F69" s="28" t="s">
        <v>241</v>
      </c>
      <c r="G69" s="8"/>
      <c r="H69" s="8" t="s">
        <v>356</v>
      </c>
      <c r="I69" s="8" t="s">
        <v>346</v>
      </c>
      <c r="J69" s="8"/>
      <c r="K69" s="8" t="s">
        <v>345</v>
      </c>
      <c r="L69" s="8" t="s">
        <v>85</v>
      </c>
      <c r="M69" s="8" t="s">
        <v>345</v>
      </c>
      <c r="N69" s="8" t="s">
        <v>347</v>
      </c>
      <c r="O69" s="8" t="s">
        <v>348</v>
      </c>
      <c r="P69" s="8" t="s">
        <v>465</v>
      </c>
      <c r="Q69" s="8" t="s">
        <v>350</v>
      </c>
      <c r="R69" s="8" t="s">
        <v>85</v>
      </c>
      <c r="S69" s="8" t="s">
        <v>85</v>
      </c>
      <c r="T69" s="8" t="s">
        <v>85</v>
      </c>
      <c r="U69" s="8" t="s">
        <v>85</v>
      </c>
      <c r="V69" s="9" t="s">
        <v>85</v>
      </c>
      <c r="W69" s="8" t="s">
        <v>85</v>
      </c>
      <c r="X69" s="8" t="s">
        <v>85</v>
      </c>
      <c r="Y69" s="8" t="s">
        <v>85</v>
      </c>
      <c r="Z69" s="8" t="s">
        <v>85</v>
      </c>
      <c r="AA69" s="8"/>
      <c r="AB69" s="8"/>
      <c r="AC69" s="8"/>
      <c r="AD69" s="8"/>
      <c r="AE69" s="8"/>
      <c r="AF69" s="8"/>
      <c r="AG69" s="8"/>
      <c r="AH69" s="8"/>
      <c r="AI69" s="8"/>
      <c r="AJ69" s="8" t="s">
        <v>357</v>
      </c>
      <c r="AK69" s="8"/>
      <c r="AL69" s="8"/>
      <c r="AM69" s="8"/>
      <c r="AN69" s="8"/>
      <c r="AO69" s="8"/>
      <c r="AP69" s="8"/>
      <c r="AQ69" s="8"/>
      <c r="AR69" s="8"/>
      <c r="AS69" s="8"/>
      <c r="AT69" s="8"/>
      <c r="AU69" s="8"/>
      <c r="AV69" s="8"/>
      <c r="AW69" s="8">
        <v>0</v>
      </c>
      <c r="AX69" s="8">
        <v>1</v>
      </c>
      <c r="AY69" s="8">
        <v>0</v>
      </c>
      <c r="AZ69" s="8">
        <v>0</v>
      </c>
      <c r="BA69" s="8">
        <v>1</v>
      </c>
      <c r="BB69" s="8">
        <v>0</v>
      </c>
      <c r="BC69" s="8">
        <v>0</v>
      </c>
      <c r="BD69" s="8">
        <v>0</v>
      </c>
      <c r="BE69" s="8">
        <v>0</v>
      </c>
      <c r="BF69" s="8">
        <v>0</v>
      </c>
      <c r="BG69" s="8">
        <v>0</v>
      </c>
      <c r="BH69" s="514">
        <v>0</v>
      </c>
    </row>
    <row r="70" spans="1:60" s="148" customFormat="1" ht="45" customHeight="1" x14ac:dyDescent="0.15">
      <c r="A70" s="8">
        <f t="shared" si="5"/>
        <v>62</v>
      </c>
      <c r="B70" s="8">
        <v>1</v>
      </c>
      <c r="C70" s="8" t="s">
        <v>117</v>
      </c>
      <c r="D70" s="8"/>
      <c r="E70" s="8" t="s">
        <v>503</v>
      </c>
      <c r="F70" s="28" t="s">
        <v>241</v>
      </c>
      <c r="G70" s="8"/>
      <c r="H70" s="8" t="s">
        <v>356</v>
      </c>
      <c r="I70" s="8" t="s">
        <v>346</v>
      </c>
      <c r="J70" s="8"/>
      <c r="K70" s="8" t="s">
        <v>345</v>
      </c>
      <c r="L70" s="8" t="s">
        <v>85</v>
      </c>
      <c r="M70" s="8" t="s">
        <v>345</v>
      </c>
      <c r="N70" s="8" t="s">
        <v>347</v>
      </c>
      <c r="O70" s="8" t="s">
        <v>348</v>
      </c>
      <c r="P70" s="8" t="s">
        <v>465</v>
      </c>
      <c r="Q70" s="8" t="s">
        <v>350</v>
      </c>
      <c r="R70" s="8" t="s">
        <v>85</v>
      </c>
      <c r="S70" s="8" t="s">
        <v>85</v>
      </c>
      <c r="T70" s="8" t="s">
        <v>85</v>
      </c>
      <c r="U70" s="8" t="s">
        <v>85</v>
      </c>
      <c r="V70" s="9" t="s">
        <v>85</v>
      </c>
      <c r="W70" s="8" t="s">
        <v>85</v>
      </c>
      <c r="X70" s="8" t="s">
        <v>85</v>
      </c>
      <c r="Y70" s="8"/>
      <c r="Z70" s="8"/>
      <c r="AA70" s="8"/>
      <c r="AB70" s="8"/>
      <c r="AC70" s="8"/>
      <c r="AD70" s="8"/>
      <c r="AE70" s="8"/>
      <c r="AF70" s="8"/>
      <c r="AG70" s="8"/>
      <c r="AH70" s="8"/>
      <c r="AI70" s="8"/>
      <c r="AJ70" s="8" t="s">
        <v>357</v>
      </c>
      <c r="AK70" s="8"/>
      <c r="AL70" s="8"/>
      <c r="AM70" s="8"/>
      <c r="AN70" s="8"/>
      <c r="AO70" s="8"/>
      <c r="AP70" s="8"/>
      <c r="AQ70" s="8"/>
      <c r="AR70" s="8"/>
      <c r="AS70" s="8"/>
      <c r="AT70" s="8"/>
      <c r="AU70" s="8"/>
      <c r="AV70" s="8"/>
      <c r="AW70" s="8">
        <v>0</v>
      </c>
      <c r="AX70" s="8">
        <v>0</v>
      </c>
      <c r="AY70" s="8">
        <v>1</v>
      </c>
      <c r="AZ70" s="8">
        <v>0</v>
      </c>
      <c r="BA70" s="8">
        <v>0</v>
      </c>
      <c r="BB70" s="8">
        <v>0</v>
      </c>
      <c r="BC70" s="8">
        <v>0</v>
      </c>
      <c r="BD70" s="8">
        <v>0</v>
      </c>
      <c r="BE70" s="8">
        <v>0</v>
      </c>
      <c r="BF70" s="8">
        <v>0</v>
      </c>
      <c r="BG70" s="8">
        <v>0</v>
      </c>
      <c r="BH70" s="514">
        <v>0</v>
      </c>
    </row>
    <row r="71" spans="1:60" s="148" customFormat="1" ht="45" customHeight="1" x14ac:dyDescent="0.15">
      <c r="A71" s="8">
        <f t="shared" si="5"/>
        <v>63</v>
      </c>
      <c r="B71" s="8">
        <v>1</v>
      </c>
      <c r="C71" s="8" t="s">
        <v>117</v>
      </c>
      <c r="D71" s="8"/>
      <c r="E71" s="8" t="s">
        <v>504</v>
      </c>
      <c r="F71" s="28" t="s">
        <v>241</v>
      </c>
      <c r="G71" s="8"/>
      <c r="H71" s="8" t="s">
        <v>356</v>
      </c>
      <c r="I71" s="8" t="s">
        <v>346</v>
      </c>
      <c r="J71" s="8"/>
      <c r="K71" s="8" t="s">
        <v>345</v>
      </c>
      <c r="L71" s="8" t="s">
        <v>85</v>
      </c>
      <c r="M71" s="8" t="s">
        <v>345</v>
      </c>
      <c r="N71" s="8" t="s">
        <v>347</v>
      </c>
      <c r="O71" s="8" t="s">
        <v>348</v>
      </c>
      <c r="P71" s="8" t="s">
        <v>465</v>
      </c>
      <c r="Q71" s="8" t="s">
        <v>350</v>
      </c>
      <c r="R71" s="8" t="s">
        <v>85</v>
      </c>
      <c r="S71" s="8" t="s">
        <v>85</v>
      </c>
      <c r="T71" s="8" t="s">
        <v>85</v>
      </c>
      <c r="U71" s="8" t="s">
        <v>85</v>
      </c>
      <c r="V71" s="9" t="s">
        <v>85</v>
      </c>
      <c r="W71" s="8" t="s">
        <v>85</v>
      </c>
      <c r="X71" s="8" t="s">
        <v>85</v>
      </c>
      <c r="Y71" s="8" t="s">
        <v>85</v>
      </c>
      <c r="Z71" s="8" t="s">
        <v>85</v>
      </c>
      <c r="AA71" s="8"/>
      <c r="AB71" s="8"/>
      <c r="AC71" s="8"/>
      <c r="AD71" s="8"/>
      <c r="AE71" s="8"/>
      <c r="AF71" s="8"/>
      <c r="AG71" s="8"/>
      <c r="AH71" s="8"/>
      <c r="AI71" s="8"/>
      <c r="AJ71" s="8" t="s">
        <v>357</v>
      </c>
      <c r="AK71" s="8"/>
      <c r="AL71" s="8"/>
      <c r="AM71" s="8"/>
      <c r="AN71" s="8"/>
      <c r="AO71" s="8"/>
      <c r="AP71" s="8"/>
      <c r="AQ71" s="8"/>
      <c r="AR71" s="8"/>
      <c r="AS71" s="8"/>
      <c r="AT71" s="8"/>
      <c r="AU71" s="8"/>
      <c r="AV71" s="8"/>
      <c r="AW71" s="8">
        <v>0</v>
      </c>
      <c r="AX71" s="8">
        <v>0</v>
      </c>
      <c r="AY71" s="8">
        <v>0</v>
      </c>
      <c r="AZ71" s="8">
        <v>1</v>
      </c>
      <c r="BA71" s="8">
        <v>0</v>
      </c>
      <c r="BB71" s="8">
        <v>0</v>
      </c>
      <c r="BC71" s="8">
        <v>0</v>
      </c>
      <c r="BD71" s="8">
        <v>0</v>
      </c>
      <c r="BE71" s="8">
        <v>0</v>
      </c>
      <c r="BF71" s="8">
        <v>0</v>
      </c>
      <c r="BG71" s="8">
        <v>0</v>
      </c>
      <c r="BH71" s="514">
        <v>0</v>
      </c>
    </row>
    <row r="72" spans="1:60" s="148" customFormat="1" ht="45" customHeight="1" x14ac:dyDescent="0.15">
      <c r="A72" s="8">
        <f t="shared" si="5"/>
        <v>64</v>
      </c>
      <c r="B72" s="8">
        <v>1</v>
      </c>
      <c r="C72" s="8" t="s">
        <v>117</v>
      </c>
      <c r="D72" s="8"/>
      <c r="E72" s="8" t="s">
        <v>505</v>
      </c>
      <c r="F72" s="28" t="s">
        <v>241</v>
      </c>
      <c r="G72" s="8"/>
      <c r="H72" s="8" t="s">
        <v>356</v>
      </c>
      <c r="I72" s="8" t="s">
        <v>346</v>
      </c>
      <c r="J72" s="8"/>
      <c r="K72" s="8" t="s">
        <v>345</v>
      </c>
      <c r="L72" s="8" t="s">
        <v>85</v>
      </c>
      <c r="M72" s="8" t="s">
        <v>345</v>
      </c>
      <c r="N72" s="8" t="s">
        <v>347</v>
      </c>
      <c r="O72" s="8" t="s">
        <v>348</v>
      </c>
      <c r="P72" s="8" t="s">
        <v>465</v>
      </c>
      <c r="Q72" s="8" t="s">
        <v>350</v>
      </c>
      <c r="R72" s="8" t="s">
        <v>85</v>
      </c>
      <c r="S72" s="8" t="s">
        <v>85</v>
      </c>
      <c r="T72" s="8" t="s">
        <v>85</v>
      </c>
      <c r="U72" s="8" t="s">
        <v>85</v>
      </c>
      <c r="V72" s="9" t="s">
        <v>85</v>
      </c>
      <c r="W72" s="8" t="s">
        <v>85</v>
      </c>
      <c r="X72" s="8" t="s">
        <v>85</v>
      </c>
      <c r="Y72" s="8" t="s">
        <v>85</v>
      </c>
      <c r="Z72" s="8" t="s">
        <v>85</v>
      </c>
      <c r="AA72" s="8"/>
      <c r="AB72" s="8"/>
      <c r="AC72" s="8"/>
      <c r="AD72" s="8"/>
      <c r="AE72" s="8"/>
      <c r="AF72" s="8"/>
      <c r="AG72" s="8"/>
      <c r="AH72" s="8"/>
      <c r="AI72" s="8"/>
      <c r="AJ72" s="8" t="s">
        <v>357</v>
      </c>
      <c r="AK72" s="8"/>
      <c r="AL72" s="8"/>
      <c r="AM72" s="8"/>
      <c r="AN72" s="8"/>
      <c r="AO72" s="8"/>
      <c r="AP72" s="8"/>
      <c r="AQ72" s="8"/>
      <c r="AR72" s="8"/>
      <c r="AS72" s="8"/>
      <c r="AT72" s="8"/>
      <c r="AU72" s="8"/>
      <c r="AV72" s="8"/>
      <c r="AW72" s="8">
        <v>0</v>
      </c>
      <c r="AX72" s="8">
        <v>0</v>
      </c>
      <c r="AY72" s="8">
        <v>0</v>
      </c>
      <c r="AZ72" s="8">
        <v>0</v>
      </c>
      <c r="BA72" s="8">
        <v>0</v>
      </c>
      <c r="BB72" s="8">
        <v>1</v>
      </c>
      <c r="BC72" s="8">
        <v>0</v>
      </c>
      <c r="BD72" s="8">
        <v>0</v>
      </c>
      <c r="BE72" s="8">
        <v>0</v>
      </c>
      <c r="BF72" s="8">
        <v>0</v>
      </c>
      <c r="BG72" s="8">
        <v>0</v>
      </c>
      <c r="BH72" s="514">
        <v>0</v>
      </c>
    </row>
    <row r="73" spans="1:60" s="148" customFormat="1" ht="45" customHeight="1" x14ac:dyDescent="0.15">
      <c r="A73" s="8">
        <f t="shared" si="5"/>
        <v>65</v>
      </c>
      <c r="B73" s="8">
        <v>1</v>
      </c>
      <c r="C73" s="8" t="s">
        <v>134</v>
      </c>
      <c r="D73" s="8"/>
      <c r="E73" s="8" t="s">
        <v>506</v>
      </c>
      <c r="F73" s="28" t="s">
        <v>241</v>
      </c>
      <c r="G73" s="8"/>
      <c r="H73" s="8" t="s">
        <v>356</v>
      </c>
      <c r="I73" s="8" t="s">
        <v>346</v>
      </c>
      <c r="J73" s="8"/>
      <c r="K73" s="8" t="s">
        <v>345</v>
      </c>
      <c r="L73" s="8" t="s">
        <v>85</v>
      </c>
      <c r="M73" s="8" t="s">
        <v>345</v>
      </c>
      <c r="N73" s="8" t="s">
        <v>347</v>
      </c>
      <c r="O73" s="8" t="s">
        <v>348</v>
      </c>
      <c r="P73" s="8" t="s">
        <v>465</v>
      </c>
      <c r="Q73" s="8" t="s">
        <v>350</v>
      </c>
      <c r="R73" s="8" t="s">
        <v>85</v>
      </c>
      <c r="S73" s="8" t="s">
        <v>85</v>
      </c>
      <c r="T73" s="8" t="s">
        <v>85</v>
      </c>
      <c r="U73" s="8" t="s">
        <v>85</v>
      </c>
      <c r="V73" s="9" t="s">
        <v>85</v>
      </c>
      <c r="W73" s="8" t="s">
        <v>85</v>
      </c>
      <c r="X73" s="8" t="s">
        <v>85</v>
      </c>
      <c r="Y73" s="8" t="s">
        <v>85</v>
      </c>
      <c r="Z73" s="8" t="s">
        <v>85</v>
      </c>
      <c r="AA73" s="8"/>
      <c r="AB73" s="8"/>
      <c r="AC73" s="8"/>
      <c r="AD73" s="8"/>
      <c r="AE73" s="8"/>
      <c r="AF73" s="8"/>
      <c r="AG73" s="8"/>
      <c r="AH73" s="8"/>
      <c r="AI73" s="8"/>
      <c r="AJ73" s="8" t="s">
        <v>357</v>
      </c>
      <c r="AK73" s="8"/>
      <c r="AL73" s="8"/>
      <c r="AM73" s="8"/>
      <c r="AN73" s="8"/>
      <c r="AO73" s="8"/>
      <c r="AP73" s="8"/>
      <c r="AQ73" s="8"/>
      <c r="AR73" s="8"/>
      <c r="AS73" s="8"/>
      <c r="AT73" s="8"/>
      <c r="AU73" s="8"/>
      <c r="AV73" s="8"/>
      <c r="AW73" s="8">
        <v>0</v>
      </c>
      <c r="AX73" s="8">
        <v>0</v>
      </c>
      <c r="AY73" s="8">
        <v>0</v>
      </c>
      <c r="AZ73" s="8">
        <v>0</v>
      </c>
      <c r="BA73" s="8">
        <v>0</v>
      </c>
      <c r="BB73" s="8">
        <v>0</v>
      </c>
      <c r="BC73" s="8">
        <v>1</v>
      </c>
      <c r="BD73" s="8">
        <v>1</v>
      </c>
      <c r="BE73" s="8">
        <v>1</v>
      </c>
      <c r="BF73" s="8">
        <v>1</v>
      </c>
      <c r="BG73" s="8">
        <v>0</v>
      </c>
      <c r="BH73" s="514">
        <v>0</v>
      </c>
    </row>
    <row r="74" spans="1:60" s="148" customFormat="1" ht="45" customHeight="1" x14ac:dyDescent="0.15">
      <c r="A74" s="8">
        <f t="shared" si="5"/>
        <v>66</v>
      </c>
      <c r="B74" s="8">
        <v>1</v>
      </c>
      <c r="C74" s="8" t="s">
        <v>142</v>
      </c>
      <c r="D74" s="8"/>
      <c r="E74" s="8" t="s">
        <v>240</v>
      </c>
      <c r="F74" s="28" t="s">
        <v>241</v>
      </c>
      <c r="G74" s="8"/>
      <c r="H74" s="8" t="s">
        <v>356</v>
      </c>
      <c r="I74" s="8" t="s">
        <v>346</v>
      </c>
      <c r="J74" s="8"/>
      <c r="K74" s="8" t="s">
        <v>345</v>
      </c>
      <c r="L74" s="8" t="s">
        <v>85</v>
      </c>
      <c r="M74" s="8" t="s">
        <v>345</v>
      </c>
      <c r="N74" s="8" t="s">
        <v>347</v>
      </c>
      <c r="O74" s="8" t="s">
        <v>348</v>
      </c>
      <c r="P74" s="8" t="s">
        <v>465</v>
      </c>
      <c r="Q74" s="8" t="s">
        <v>350</v>
      </c>
      <c r="R74" s="8" t="s">
        <v>85</v>
      </c>
      <c r="S74" s="8" t="s">
        <v>85</v>
      </c>
      <c r="T74" s="8" t="s">
        <v>85</v>
      </c>
      <c r="U74" s="8" t="s">
        <v>85</v>
      </c>
      <c r="V74" s="9" t="s">
        <v>85</v>
      </c>
      <c r="W74" s="8" t="s">
        <v>85</v>
      </c>
      <c r="X74" s="8" t="s">
        <v>85</v>
      </c>
      <c r="Y74" s="8" t="s">
        <v>85</v>
      </c>
      <c r="Z74" s="8" t="s">
        <v>85</v>
      </c>
      <c r="AA74" s="8"/>
      <c r="AB74" s="8"/>
      <c r="AC74" s="8"/>
      <c r="AD74" s="8"/>
      <c r="AE74" s="8"/>
      <c r="AF74" s="8"/>
      <c r="AG74" s="8"/>
      <c r="AH74" s="8"/>
      <c r="AI74" s="8"/>
      <c r="AJ74" s="8" t="s">
        <v>357</v>
      </c>
      <c r="AK74" s="8"/>
      <c r="AL74" s="8"/>
      <c r="AM74" s="8"/>
      <c r="AN74" s="8"/>
      <c r="AO74" s="8"/>
      <c r="AP74" s="8"/>
      <c r="AQ74" s="8"/>
      <c r="AR74" s="8"/>
      <c r="AS74" s="8"/>
      <c r="AT74" s="8"/>
      <c r="AU74" s="8"/>
      <c r="AV74" s="8"/>
      <c r="AW74" s="8">
        <v>0</v>
      </c>
      <c r="AX74" s="8">
        <v>0</v>
      </c>
      <c r="AY74" s="8">
        <v>0</v>
      </c>
      <c r="AZ74" s="8">
        <v>0</v>
      </c>
      <c r="BA74" s="8">
        <v>0</v>
      </c>
      <c r="BB74" s="8">
        <v>0</v>
      </c>
      <c r="BC74" s="8">
        <v>0</v>
      </c>
      <c r="BD74" s="8">
        <v>0</v>
      </c>
      <c r="BE74" s="8">
        <v>0</v>
      </c>
      <c r="BF74" s="8">
        <v>0</v>
      </c>
      <c r="BG74" s="8">
        <v>1</v>
      </c>
      <c r="BH74" s="514">
        <v>0</v>
      </c>
    </row>
    <row r="75" spans="1:60" s="533" customFormat="1" ht="45" customHeight="1" x14ac:dyDescent="0.15">
      <c r="A75" s="32">
        <f t="shared" si="5"/>
        <v>67</v>
      </c>
      <c r="B75" s="32">
        <v>1</v>
      </c>
      <c r="C75" s="514" t="s">
        <v>354</v>
      </c>
      <c r="D75" s="514"/>
      <c r="E75" s="514" t="s">
        <v>507</v>
      </c>
      <c r="F75" s="401" t="s">
        <v>241</v>
      </c>
      <c r="G75" s="514"/>
      <c r="H75" s="514" t="s">
        <v>356</v>
      </c>
      <c r="I75" s="514" t="s">
        <v>346</v>
      </c>
      <c r="J75" s="514"/>
      <c r="K75" s="514" t="s">
        <v>345</v>
      </c>
      <c r="L75" s="514" t="s">
        <v>85</v>
      </c>
      <c r="M75" s="514" t="s">
        <v>345</v>
      </c>
      <c r="N75" s="514" t="s">
        <v>347</v>
      </c>
      <c r="O75" s="514" t="s">
        <v>348</v>
      </c>
      <c r="P75" s="514" t="s">
        <v>465</v>
      </c>
      <c r="Q75" s="514" t="s">
        <v>350</v>
      </c>
      <c r="R75" s="514" t="s">
        <v>85</v>
      </c>
      <c r="S75" s="514" t="s">
        <v>85</v>
      </c>
      <c r="T75" s="514" t="s">
        <v>85</v>
      </c>
      <c r="U75" s="514" t="s">
        <v>85</v>
      </c>
      <c r="V75" s="551" t="s">
        <v>85</v>
      </c>
      <c r="W75" s="514" t="s">
        <v>85</v>
      </c>
      <c r="X75" s="514" t="s">
        <v>85</v>
      </c>
      <c r="Y75" s="514" t="s">
        <v>85</v>
      </c>
      <c r="Z75" s="514" t="s">
        <v>85</v>
      </c>
      <c r="AA75" s="32"/>
      <c r="AB75" s="32"/>
      <c r="AC75" s="32"/>
      <c r="AD75" s="32"/>
      <c r="AE75" s="32"/>
      <c r="AF75" s="32"/>
      <c r="AG75" s="32"/>
      <c r="AH75" s="32"/>
      <c r="AI75" s="32"/>
      <c r="AJ75" s="32" t="s">
        <v>357</v>
      </c>
      <c r="AK75" s="32"/>
      <c r="AL75" s="32"/>
      <c r="AM75" s="32"/>
      <c r="AN75" s="32"/>
      <c r="AO75" s="32"/>
      <c r="AP75" s="32"/>
      <c r="AQ75" s="32"/>
      <c r="AR75" s="32"/>
      <c r="AS75" s="32"/>
      <c r="AT75" s="32"/>
      <c r="AU75" s="32"/>
      <c r="AV75" s="32"/>
      <c r="AW75" s="514">
        <v>0</v>
      </c>
      <c r="AX75" s="514">
        <v>0</v>
      </c>
      <c r="AY75" s="514">
        <v>0</v>
      </c>
      <c r="AZ75" s="514">
        <v>0</v>
      </c>
      <c r="BA75" s="514">
        <v>0</v>
      </c>
      <c r="BB75" s="514">
        <v>0</v>
      </c>
      <c r="BC75" s="514">
        <v>0</v>
      </c>
      <c r="BD75" s="514">
        <v>0</v>
      </c>
      <c r="BE75" s="514">
        <v>0</v>
      </c>
      <c r="BF75" s="514">
        <v>0</v>
      </c>
      <c r="BG75" s="514">
        <v>0</v>
      </c>
      <c r="BH75" s="514">
        <v>1</v>
      </c>
    </row>
    <row r="76" spans="1:60" s="148" customFormat="1" ht="45" customHeight="1" x14ac:dyDescent="0.15">
      <c r="A76" s="8">
        <f>ROW()-8</f>
        <v>68</v>
      </c>
      <c r="B76" s="8">
        <v>2</v>
      </c>
      <c r="C76" s="8" t="s">
        <v>374</v>
      </c>
      <c r="D76" s="544" t="s">
        <v>508</v>
      </c>
      <c r="E76" s="512" t="s">
        <v>508</v>
      </c>
      <c r="F76" s="564" t="s">
        <v>509</v>
      </c>
      <c r="G76" s="512" t="s">
        <v>368</v>
      </c>
      <c r="H76" s="512"/>
      <c r="I76" s="8" t="s">
        <v>369</v>
      </c>
      <c r="J76" s="512"/>
      <c r="K76" s="40" t="s">
        <v>345</v>
      </c>
      <c r="L76" s="8" t="s">
        <v>85</v>
      </c>
      <c r="M76" s="8" t="s">
        <v>345</v>
      </c>
      <c r="N76" s="8" t="s">
        <v>348</v>
      </c>
      <c r="O76" s="8" t="s">
        <v>347</v>
      </c>
      <c r="P76" s="8" t="s">
        <v>85</v>
      </c>
      <c r="Q76" s="8" t="s">
        <v>85</v>
      </c>
      <c r="R76" s="8" t="s">
        <v>85</v>
      </c>
      <c r="S76" s="8" t="s">
        <v>85</v>
      </c>
      <c r="T76" s="8" t="s">
        <v>85</v>
      </c>
      <c r="U76" s="8" t="s">
        <v>85</v>
      </c>
      <c r="V76" s="9" t="s">
        <v>85</v>
      </c>
      <c r="W76" s="8" t="s">
        <v>85</v>
      </c>
      <c r="X76" s="8" t="s">
        <v>85</v>
      </c>
      <c r="Y76" s="8" t="s">
        <v>85</v>
      </c>
      <c r="Z76" s="8" t="s">
        <v>85</v>
      </c>
      <c r="AA76" s="8"/>
      <c r="AB76" s="8"/>
      <c r="AC76" s="8"/>
      <c r="AD76" s="8"/>
      <c r="AE76" s="8"/>
      <c r="AF76" s="8"/>
      <c r="AG76" s="8"/>
      <c r="AH76" s="8"/>
      <c r="AI76" s="8"/>
      <c r="AJ76" s="8" t="s">
        <v>370</v>
      </c>
      <c r="AK76" s="8" t="s">
        <v>510</v>
      </c>
      <c r="AL76" s="8"/>
      <c r="AM76" s="8"/>
      <c r="AN76" s="8"/>
      <c r="AO76" s="8"/>
      <c r="AP76" s="8"/>
      <c r="AQ76" s="8"/>
      <c r="AR76" s="8"/>
      <c r="AS76" s="8"/>
      <c r="AT76" s="8"/>
      <c r="AU76" s="8"/>
      <c r="AV76" s="8"/>
      <c r="AW76" s="8">
        <v>0</v>
      </c>
      <c r="AX76" s="8">
        <v>0</v>
      </c>
      <c r="AY76" s="8">
        <v>0</v>
      </c>
      <c r="AZ76" s="8">
        <v>1</v>
      </c>
      <c r="BA76" s="8">
        <v>0</v>
      </c>
      <c r="BB76" s="8">
        <v>1</v>
      </c>
      <c r="BC76" s="8">
        <v>0</v>
      </c>
      <c r="BD76" s="8">
        <v>0</v>
      </c>
      <c r="BE76" s="8">
        <v>0</v>
      </c>
      <c r="BF76" s="8">
        <v>0</v>
      </c>
      <c r="BG76" s="8">
        <v>0</v>
      </c>
      <c r="BH76" s="514">
        <v>0</v>
      </c>
    </row>
    <row r="77" spans="1:60" s="148" customFormat="1" ht="45" customHeight="1" x14ac:dyDescent="0.15">
      <c r="A77" s="8">
        <f>ROW()-8</f>
        <v>69</v>
      </c>
      <c r="B77" s="8">
        <v>2</v>
      </c>
      <c r="C77" s="8"/>
      <c r="D77" s="544" t="s">
        <v>380</v>
      </c>
      <c r="E77" s="512" t="s">
        <v>380</v>
      </c>
      <c r="F77" s="412" t="s">
        <v>381</v>
      </c>
      <c r="G77" s="512" t="s">
        <v>382</v>
      </c>
      <c r="H77" s="512"/>
      <c r="I77" s="8" t="s">
        <v>369</v>
      </c>
      <c r="J77" s="512"/>
      <c r="K77" s="512" t="s">
        <v>345</v>
      </c>
      <c r="L77" s="512" t="s">
        <v>380</v>
      </c>
      <c r="M77" s="8" t="s">
        <v>345</v>
      </c>
      <c r="N77" s="8" t="s">
        <v>348</v>
      </c>
      <c r="O77" s="8" t="s">
        <v>347</v>
      </c>
      <c r="P77" s="549" t="s">
        <v>85</v>
      </c>
      <c r="Q77" s="549" t="s">
        <v>85</v>
      </c>
      <c r="R77" s="549" t="s">
        <v>85</v>
      </c>
      <c r="S77" s="549" t="s">
        <v>85</v>
      </c>
      <c r="T77" s="549" t="s">
        <v>85</v>
      </c>
      <c r="U77" s="549" t="s">
        <v>85</v>
      </c>
      <c r="V77" s="549" t="s">
        <v>85</v>
      </c>
      <c r="W77" s="549" t="s">
        <v>85</v>
      </c>
      <c r="X77" s="549" t="s">
        <v>85</v>
      </c>
      <c r="Y77" s="549" t="s">
        <v>85</v>
      </c>
      <c r="Z77" s="549" t="s">
        <v>85</v>
      </c>
      <c r="AA77" s="8"/>
      <c r="AB77" s="8"/>
      <c r="AC77" s="8"/>
      <c r="AD77" s="8"/>
      <c r="AE77" s="8"/>
      <c r="AF77" s="8"/>
      <c r="AG77" s="8"/>
      <c r="AH77" s="8"/>
      <c r="AI77" s="8"/>
      <c r="AJ77" s="8" t="s">
        <v>370</v>
      </c>
      <c r="AK77" s="8" t="s">
        <v>511</v>
      </c>
      <c r="AL77" s="8"/>
      <c r="AM77" s="8"/>
      <c r="AN77" s="8"/>
      <c r="AO77" s="8"/>
      <c r="AP77" s="8"/>
      <c r="AQ77" s="8"/>
      <c r="AR77" s="8"/>
      <c r="AS77" s="8"/>
      <c r="AT77" s="8"/>
      <c r="AU77" s="8"/>
      <c r="AV77" s="8"/>
      <c r="AW77" s="8">
        <v>0</v>
      </c>
      <c r="AX77" s="8">
        <v>0</v>
      </c>
      <c r="AY77" s="8">
        <v>0</v>
      </c>
      <c r="AZ77" s="8">
        <v>1</v>
      </c>
      <c r="BA77" s="8">
        <v>0</v>
      </c>
      <c r="BB77" s="8">
        <v>1</v>
      </c>
      <c r="BC77" s="8">
        <v>0</v>
      </c>
      <c r="BD77" s="8">
        <v>0</v>
      </c>
      <c r="BE77" s="8">
        <v>0</v>
      </c>
      <c r="BF77" s="8">
        <v>0</v>
      </c>
      <c r="BG77" s="8">
        <v>0</v>
      </c>
      <c r="BH77" s="514">
        <v>0</v>
      </c>
    </row>
    <row r="78" spans="1:60" s="148" customFormat="1" ht="45" customHeight="1" x14ac:dyDescent="0.15">
      <c r="A78" s="8">
        <f>ROW()-8</f>
        <v>70</v>
      </c>
      <c r="B78" s="8">
        <v>2</v>
      </c>
      <c r="C78" s="8" t="s">
        <v>384</v>
      </c>
      <c r="D78" s="544" t="s">
        <v>385</v>
      </c>
      <c r="E78" s="512" t="s">
        <v>385</v>
      </c>
      <c r="F78" s="412" t="s">
        <v>386</v>
      </c>
      <c r="G78" s="512"/>
      <c r="H78" s="512"/>
      <c r="I78" s="8" t="s">
        <v>369</v>
      </c>
      <c r="J78" s="512"/>
      <c r="K78" s="512" t="s">
        <v>345</v>
      </c>
      <c r="L78" s="8" t="s">
        <v>85</v>
      </c>
      <c r="M78" s="8" t="s">
        <v>345</v>
      </c>
      <c r="N78" s="8" t="s">
        <v>348</v>
      </c>
      <c r="O78" s="8" t="s">
        <v>347</v>
      </c>
      <c r="P78" s="8" t="s">
        <v>85</v>
      </c>
      <c r="Q78" s="8" t="s">
        <v>85</v>
      </c>
      <c r="R78" s="8" t="s">
        <v>85</v>
      </c>
      <c r="S78" s="8" t="s">
        <v>85</v>
      </c>
      <c r="T78" s="8" t="s">
        <v>85</v>
      </c>
      <c r="U78" s="8" t="s">
        <v>85</v>
      </c>
      <c r="V78" s="9" t="s">
        <v>85</v>
      </c>
      <c r="W78" s="8" t="s">
        <v>85</v>
      </c>
      <c r="X78" s="8" t="s">
        <v>85</v>
      </c>
      <c r="Y78" s="8" t="s">
        <v>85</v>
      </c>
      <c r="Z78" s="8" t="s">
        <v>85</v>
      </c>
      <c r="AA78" s="8"/>
      <c r="AB78" s="8"/>
      <c r="AC78" s="8"/>
      <c r="AD78" s="8"/>
      <c r="AE78" s="8"/>
      <c r="AF78" s="8"/>
      <c r="AG78" s="8"/>
      <c r="AH78" s="8"/>
      <c r="AI78" s="8"/>
      <c r="AJ78" s="8" t="s">
        <v>387</v>
      </c>
      <c r="AK78" s="8" t="s">
        <v>388</v>
      </c>
      <c r="AL78" s="8"/>
      <c r="AM78" s="8"/>
      <c r="AN78" s="8"/>
      <c r="AO78" s="8"/>
      <c r="AP78" s="8"/>
      <c r="AQ78" s="8"/>
      <c r="AR78" s="8"/>
      <c r="AS78" s="8"/>
      <c r="AT78" s="8"/>
      <c r="AU78" s="8"/>
      <c r="AV78" s="8"/>
      <c r="AW78" s="8">
        <v>0</v>
      </c>
      <c r="AX78" s="8">
        <v>0</v>
      </c>
      <c r="AY78" s="8">
        <v>0</v>
      </c>
      <c r="AZ78" s="8">
        <v>2</v>
      </c>
      <c r="BA78" s="8">
        <v>0</v>
      </c>
      <c r="BB78" s="8">
        <v>2</v>
      </c>
      <c r="BC78" s="8">
        <v>0</v>
      </c>
      <c r="BD78" s="8">
        <v>0</v>
      </c>
      <c r="BE78" s="8">
        <v>0</v>
      </c>
      <c r="BF78" s="8">
        <v>0</v>
      </c>
      <c r="BG78" s="8">
        <v>0</v>
      </c>
      <c r="BH78" s="514">
        <v>0</v>
      </c>
    </row>
    <row r="79" spans="1:60" s="148" customFormat="1" ht="45" customHeight="1" x14ac:dyDescent="0.15">
      <c r="A79" s="8">
        <f t="shared" ref="A79:A84" si="6">ROW()-8</f>
        <v>71</v>
      </c>
      <c r="B79" s="8">
        <v>1</v>
      </c>
      <c r="C79" s="8" t="s">
        <v>374</v>
      </c>
      <c r="D79" s="544" t="s">
        <v>512</v>
      </c>
      <c r="E79" s="512" t="s">
        <v>512</v>
      </c>
      <c r="F79" s="412" t="s">
        <v>513</v>
      </c>
      <c r="G79" s="512" t="s">
        <v>391</v>
      </c>
      <c r="H79" s="565" t="s">
        <v>431</v>
      </c>
      <c r="I79" s="8" t="s">
        <v>369</v>
      </c>
      <c r="J79" s="512"/>
      <c r="K79" s="512" t="s">
        <v>345</v>
      </c>
      <c r="L79" s="8" t="s">
        <v>85</v>
      </c>
      <c r="M79" s="512" t="s">
        <v>345</v>
      </c>
      <c r="N79" s="8" t="s">
        <v>348</v>
      </c>
      <c r="O79" s="8" t="s">
        <v>347</v>
      </c>
      <c r="P79" s="512" t="s">
        <v>391</v>
      </c>
      <c r="Q79" s="512" t="s">
        <v>350</v>
      </c>
      <c r="R79" s="29" t="s">
        <v>85</v>
      </c>
      <c r="S79" s="8" t="s">
        <v>85</v>
      </c>
      <c r="T79" s="512" t="s">
        <v>514</v>
      </c>
      <c r="U79" s="8" t="s">
        <v>85</v>
      </c>
      <c r="V79" s="512">
        <v>6.4000000000000001E-2</v>
      </c>
      <c r="W79" s="8" t="s">
        <v>85</v>
      </c>
      <c r="X79" s="8" t="s">
        <v>85</v>
      </c>
      <c r="Y79" s="8"/>
      <c r="Z79" s="8"/>
      <c r="AA79" s="8"/>
      <c r="AB79" s="8"/>
      <c r="AC79" s="8"/>
      <c r="AD79" s="8"/>
      <c r="AE79" s="8"/>
      <c r="AF79" s="8"/>
      <c r="AG79" s="8"/>
      <c r="AH79" s="8"/>
      <c r="AI79" s="8"/>
      <c r="AJ79" s="8" t="s">
        <v>370</v>
      </c>
      <c r="AK79" s="8" t="s">
        <v>392</v>
      </c>
      <c r="AL79" s="8"/>
      <c r="AM79" s="8"/>
      <c r="AN79" s="8"/>
      <c r="AO79" s="8"/>
      <c r="AP79" s="8"/>
      <c r="AQ79" s="8"/>
      <c r="AR79" s="8"/>
      <c r="AS79" s="8"/>
      <c r="AT79" s="8"/>
      <c r="AU79" s="8"/>
      <c r="AV79" s="8"/>
      <c r="AW79" s="8">
        <v>0</v>
      </c>
      <c r="AX79" s="8">
        <v>0</v>
      </c>
      <c r="AY79" s="8">
        <v>1</v>
      </c>
      <c r="AZ79" s="8">
        <v>0</v>
      </c>
      <c r="BA79" s="8">
        <v>0</v>
      </c>
      <c r="BB79" s="8">
        <v>1</v>
      </c>
      <c r="BC79" s="8">
        <v>0</v>
      </c>
      <c r="BD79" s="8">
        <v>0</v>
      </c>
      <c r="BE79" s="8">
        <v>0</v>
      </c>
      <c r="BF79" s="8">
        <v>0</v>
      </c>
      <c r="BG79" s="8">
        <v>0</v>
      </c>
      <c r="BH79" s="514">
        <v>0</v>
      </c>
    </row>
    <row r="80" spans="1:60" s="148" customFormat="1" ht="45" customHeight="1" x14ac:dyDescent="0.15">
      <c r="A80" s="8">
        <f t="shared" si="6"/>
        <v>72</v>
      </c>
      <c r="B80" s="8">
        <v>2</v>
      </c>
      <c r="C80" s="8" t="s">
        <v>117</v>
      </c>
      <c r="D80" s="541" t="s">
        <v>515</v>
      </c>
      <c r="E80" s="8" t="s">
        <v>515</v>
      </c>
      <c r="F80" s="28" t="s">
        <v>243</v>
      </c>
      <c r="G80" s="8"/>
      <c r="H80" s="8" t="s">
        <v>356</v>
      </c>
      <c r="I80" s="8" t="s">
        <v>346</v>
      </c>
      <c r="J80" s="8"/>
      <c r="K80" s="8" t="s">
        <v>345</v>
      </c>
      <c r="L80" s="8" t="s">
        <v>85</v>
      </c>
      <c r="M80" s="8" t="s">
        <v>345</v>
      </c>
      <c r="N80" s="8" t="s">
        <v>347</v>
      </c>
      <c r="O80" s="8" t="s">
        <v>348</v>
      </c>
      <c r="P80" s="8" t="s">
        <v>516</v>
      </c>
      <c r="Q80" s="8" t="s">
        <v>350</v>
      </c>
      <c r="R80" s="8" t="s">
        <v>85</v>
      </c>
      <c r="S80" s="8" t="s">
        <v>85</v>
      </c>
      <c r="T80" s="8" t="s">
        <v>85</v>
      </c>
      <c r="U80" s="8" t="s">
        <v>85</v>
      </c>
      <c r="V80" s="9" t="s">
        <v>85</v>
      </c>
      <c r="W80" s="8" t="s">
        <v>85</v>
      </c>
      <c r="X80" s="8" t="s">
        <v>85</v>
      </c>
      <c r="Y80" s="8" t="s">
        <v>85</v>
      </c>
      <c r="Z80" s="8" t="s">
        <v>85</v>
      </c>
      <c r="AA80" s="8"/>
      <c r="AB80" s="8"/>
      <c r="AC80" s="8"/>
      <c r="AD80" s="8"/>
      <c r="AE80" s="8"/>
      <c r="AF80" s="8"/>
      <c r="AG80" s="8"/>
      <c r="AH80" s="8"/>
      <c r="AI80" s="8"/>
      <c r="AJ80" s="8" t="s">
        <v>370</v>
      </c>
      <c r="AK80" s="8" t="s">
        <v>439</v>
      </c>
      <c r="AL80" s="8"/>
      <c r="AM80" s="8"/>
      <c r="AN80" s="8"/>
      <c r="AO80" s="8"/>
      <c r="AP80" s="8"/>
      <c r="AQ80" s="8"/>
      <c r="AR80" s="8"/>
      <c r="AS80" s="8"/>
      <c r="AT80" s="8"/>
      <c r="AU80" s="8"/>
      <c r="AV80" s="8"/>
      <c r="AW80" s="8">
        <v>1</v>
      </c>
      <c r="AX80" s="8">
        <v>0</v>
      </c>
      <c r="AY80" s="8">
        <v>0</v>
      </c>
      <c r="AZ80" s="8">
        <v>0</v>
      </c>
      <c r="BA80" s="8">
        <v>0</v>
      </c>
      <c r="BB80" s="8">
        <v>0</v>
      </c>
      <c r="BC80" s="8">
        <v>0</v>
      </c>
      <c r="BD80" s="8">
        <v>0</v>
      </c>
      <c r="BE80" s="8">
        <v>0</v>
      </c>
      <c r="BF80" s="8">
        <v>0</v>
      </c>
      <c r="BG80" s="8">
        <v>0</v>
      </c>
      <c r="BH80" s="514">
        <v>0</v>
      </c>
    </row>
    <row r="81" spans="1:60" s="148" customFormat="1" ht="45" customHeight="1" x14ac:dyDescent="0.15">
      <c r="A81" s="8">
        <f t="shared" si="6"/>
        <v>73</v>
      </c>
      <c r="B81" s="8">
        <v>2</v>
      </c>
      <c r="C81" s="8" t="s">
        <v>117</v>
      </c>
      <c r="D81" s="541" t="s">
        <v>517</v>
      </c>
      <c r="E81" s="8" t="s">
        <v>517</v>
      </c>
      <c r="F81" s="28" t="s">
        <v>243</v>
      </c>
      <c r="G81" s="8"/>
      <c r="H81" s="8" t="s">
        <v>356</v>
      </c>
      <c r="I81" s="8" t="s">
        <v>346</v>
      </c>
      <c r="J81" s="8"/>
      <c r="K81" s="8" t="s">
        <v>345</v>
      </c>
      <c r="L81" s="8" t="s">
        <v>85</v>
      </c>
      <c r="M81" s="8" t="s">
        <v>345</v>
      </c>
      <c r="N81" s="8" t="s">
        <v>347</v>
      </c>
      <c r="O81" s="8" t="s">
        <v>348</v>
      </c>
      <c r="P81" s="8" t="s">
        <v>516</v>
      </c>
      <c r="Q81" s="8" t="s">
        <v>350</v>
      </c>
      <c r="R81" s="8" t="s">
        <v>85</v>
      </c>
      <c r="S81" s="8" t="s">
        <v>85</v>
      </c>
      <c r="T81" s="8" t="s">
        <v>85</v>
      </c>
      <c r="U81" s="8" t="s">
        <v>85</v>
      </c>
      <c r="V81" s="9" t="s">
        <v>85</v>
      </c>
      <c r="W81" s="8" t="s">
        <v>85</v>
      </c>
      <c r="X81" s="8" t="s">
        <v>85</v>
      </c>
      <c r="Y81" s="8" t="s">
        <v>85</v>
      </c>
      <c r="Z81" s="8" t="s">
        <v>85</v>
      </c>
      <c r="AA81" s="8"/>
      <c r="AB81" s="8"/>
      <c r="AC81" s="8"/>
      <c r="AD81" s="8"/>
      <c r="AE81" s="8"/>
      <c r="AF81" s="8"/>
      <c r="AG81" s="8"/>
      <c r="AH81" s="8"/>
      <c r="AI81" s="8"/>
      <c r="AJ81" s="8" t="s">
        <v>370</v>
      </c>
      <c r="AK81" s="8" t="s">
        <v>441</v>
      </c>
      <c r="AL81" s="8"/>
      <c r="AM81" s="8"/>
      <c r="AN81" s="8"/>
      <c r="AO81" s="8"/>
      <c r="AP81" s="8"/>
      <c r="AQ81" s="8"/>
      <c r="AR81" s="8"/>
      <c r="AS81" s="8"/>
      <c r="AT81" s="8"/>
      <c r="AU81" s="8"/>
      <c r="AV81" s="8"/>
      <c r="AW81" s="8">
        <v>0</v>
      </c>
      <c r="AX81" s="8">
        <v>1</v>
      </c>
      <c r="AY81" s="8">
        <v>1</v>
      </c>
      <c r="AZ81" s="8">
        <v>0</v>
      </c>
      <c r="BA81" s="8">
        <v>1</v>
      </c>
      <c r="BB81" s="8">
        <v>0</v>
      </c>
      <c r="BC81" s="8">
        <v>0</v>
      </c>
      <c r="BD81" s="8">
        <v>0</v>
      </c>
      <c r="BE81" s="8">
        <v>0</v>
      </c>
      <c r="BF81" s="8">
        <v>0</v>
      </c>
      <c r="BG81" s="8">
        <v>0</v>
      </c>
      <c r="BH81" s="514">
        <v>0</v>
      </c>
    </row>
    <row r="82" spans="1:60" s="148" customFormat="1" ht="45" customHeight="1" x14ac:dyDescent="0.15">
      <c r="A82" s="8">
        <f t="shared" si="6"/>
        <v>74</v>
      </c>
      <c r="B82" s="8">
        <v>2</v>
      </c>
      <c r="C82" s="8" t="s">
        <v>117</v>
      </c>
      <c r="D82" s="541" t="s">
        <v>518</v>
      </c>
      <c r="E82" s="8" t="s">
        <v>518</v>
      </c>
      <c r="F82" s="28" t="s">
        <v>243</v>
      </c>
      <c r="G82" s="8"/>
      <c r="H82" s="8" t="s">
        <v>356</v>
      </c>
      <c r="I82" s="8" t="s">
        <v>346</v>
      </c>
      <c r="J82" s="8"/>
      <c r="K82" s="8" t="s">
        <v>345</v>
      </c>
      <c r="L82" s="8" t="s">
        <v>85</v>
      </c>
      <c r="M82" s="8" t="s">
        <v>345</v>
      </c>
      <c r="N82" s="8" t="s">
        <v>347</v>
      </c>
      <c r="O82" s="8" t="s">
        <v>348</v>
      </c>
      <c r="P82" s="8" t="s">
        <v>516</v>
      </c>
      <c r="Q82" s="8" t="s">
        <v>350</v>
      </c>
      <c r="R82" s="8" t="s">
        <v>85</v>
      </c>
      <c r="S82" s="8" t="s">
        <v>85</v>
      </c>
      <c r="T82" s="8" t="s">
        <v>85</v>
      </c>
      <c r="U82" s="8" t="s">
        <v>85</v>
      </c>
      <c r="V82" s="9" t="s">
        <v>85</v>
      </c>
      <c r="W82" s="8" t="s">
        <v>85</v>
      </c>
      <c r="X82" s="8" t="s">
        <v>85</v>
      </c>
      <c r="Y82" s="8" t="s">
        <v>85</v>
      </c>
      <c r="Z82" s="8" t="s">
        <v>85</v>
      </c>
      <c r="AA82" s="8"/>
      <c r="AB82" s="8"/>
      <c r="AC82" s="8"/>
      <c r="AD82" s="8"/>
      <c r="AE82" s="8"/>
      <c r="AF82" s="8"/>
      <c r="AG82" s="8"/>
      <c r="AH82" s="8"/>
      <c r="AI82" s="8"/>
      <c r="AJ82" s="8" t="s">
        <v>370</v>
      </c>
      <c r="AK82" s="8" t="s">
        <v>439</v>
      </c>
      <c r="AL82" s="8"/>
      <c r="AM82" s="8"/>
      <c r="AN82" s="8"/>
      <c r="AO82" s="8"/>
      <c r="AP82" s="8"/>
      <c r="AQ82" s="8"/>
      <c r="AR82" s="8"/>
      <c r="AS82" s="8"/>
      <c r="AT82" s="8"/>
      <c r="AU82" s="8"/>
      <c r="AV82" s="8"/>
      <c r="AW82" s="8">
        <v>0</v>
      </c>
      <c r="AX82" s="8">
        <v>0</v>
      </c>
      <c r="AY82" s="8">
        <v>0</v>
      </c>
      <c r="AZ82" s="8">
        <v>1</v>
      </c>
      <c r="BA82" s="8">
        <v>0</v>
      </c>
      <c r="BB82" s="8">
        <v>1</v>
      </c>
      <c r="BC82" s="8">
        <v>0</v>
      </c>
      <c r="BD82" s="8">
        <v>0</v>
      </c>
      <c r="BE82" s="8">
        <v>0</v>
      </c>
      <c r="BF82" s="8">
        <v>0</v>
      </c>
      <c r="BG82" s="8">
        <v>0</v>
      </c>
      <c r="BH82" s="514">
        <v>0</v>
      </c>
    </row>
    <row r="83" spans="1:60" s="148" customFormat="1" ht="45" customHeight="1" x14ac:dyDescent="0.15">
      <c r="A83" s="8">
        <f t="shared" si="6"/>
        <v>75</v>
      </c>
      <c r="B83" s="8">
        <v>2</v>
      </c>
      <c r="C83" s="8" t="s">
        <v>134</v>
      </c>
      <c r="D83" s="541" t="s">
        <v>519</v>
      </c>
      <c r="E83" s="8" t="s">
        <v>519</v>
      </c>
      <c r="F83" s="28" t="s">
        <v>243</v>
      </c>
      <c r="G83" s="8" t="s">
        <v>54</v>
      </c>
      <c r="H83" s="8" t="s">
        <v>356</v>
      </c>
      <c r="I83" s="8" t="s">
        <v>346</v>
      </c>
      <c r="J83" s="8"/>
      <c r="K83" s="8" t="s">
        <v>345</v>
      </c>
      <c r="L83" s="8" t="s">
        <v>85</v>
      </c>
      <c r="M83" s="8" t="s">
        <v>345</v>
      </c>
      <c r="N83" s="8" t="s">
        <v>347</v>
      </c>
      <c r="O83" s="8" t="s">
        <v>348</v>
      </c>
      <c r="P83" s="8" t="s">
        <v>516</v>
      </c>
      <c r="Q83" s="8" t="s">
        <v>350</v>
      </c>
      <c r="R83" s="8" t="s">
        <v>85</v>
      </c>
      <c r="S83" s="8" t="s">
        <v>85</v>
      </c>
      <c r="T83" s="8" t="s">
        <v>85</v>
      </c>
      <c r="U83" s="8" t="s">
        <v>85</v>
      </c>
      <c r="V83" s="9" t="s">
        <v>85</v>
      </c>
      <c r="W83" s="8" t="s">
        <v>85</v>
      </c>
      <c r="X83" s="8" t="s">
        <v>85</v>
      </c>
      <c r="Y83" s="8" t="s">
        <v>85</v>
      </c>
      <c r="Z83" s="8" t="s">
        <v>85</v>
      </c>
      <c r="AA83" s="8"/>
      <c r="AB83" s="8"/>
      <c r="AC83" s="8"/>
      <c r="AD83" s="8"/>
      <c r="AE83" s="8"/>
      <c r="AF83" s="8"/>
      <c r="AG83" s="8"/>
      <c r="AH83" s="8"/>
      <c r="AI83" s="8"/>
      <c r="AJ83" s="8" t="s">
        <v>370</v>
      </c>
      <c r="AK83" s="8" t="s">
        <v>439</v>
      </c>
      <c r="AL83" s="8"/>
      <c r="AM83" s="8"/>
      <c r="AN83" s="8"/>
      <c r="AO83" s="8"/>
      <c r="AP83" s="8"/>
      <c r="AQ83" s="8"/>
      <c r="AR83" s="8"/>
      <c r="AS83" s="8"/>
      <c r="AT83" s="8"/>
      <c r="AU83" s="8"/>
      <c r="AV83" s="8"/>
      <c r="AW83" s="8">
        <v>0</v>
      </c>
      <c r="AX83" s="8">
        <v>0</v>
      </c>
      <c r="AY83" s="8">
        <v>0</v>
      </c>
      <c r="AZ83" s="8">
        <v>0</v>
      </c>
      <c r="BA83" s="8">
        <v>0</v>
      </c>
      <c r="BB83" s="8">
        <v>0</v>
      </c>
      <c r="BC83" s="8">
        <v>1</v>
      </c>
      <c r="BD83" s="8">
        <v>1</v>
      </c>
      <c r="BE83" s="8">
        <v>1</v>
      </c>
      <c r="BF83" s="8">
        <v>1</v>
      </c>
      <c r="BG83" s="8">
        <v>0</v>
      </c>
      <c r="BH83" s="514">
        <v>0</v>
      </c>
    </row>
    <row r="84" spans="1:60" s="148" customFormat="1" ht="45" customHeight="1" x14ac:dyDescent="0.15">
      <c r="A84" s="8">
        <f t="shared" si="6"/>
        <v>76</v>
      </c>
      <c r="B84" s="8">
        <v>2</v>
      </c>
      <c r="C84" s="8" t="s">
        <v>142</v>
      </c>
      <c r="D84" s="541" t="s">
        <v>242</v>
      </c>
      <c r="E84" s="8" t="s">
        <v>242</v>
      </c>
      <c r="F84" s="28" t="s">
        <v>243</v>
      </c>
      <c r="G84" s="8" t="s">
        <v>144</v>
      </c>
      <c r="H84" s="8" t="s">
        <v>356</v>
      </c>
      <c r="I84" s="8" t="s">
        <v>346</v>
      </c>
      <c r="J84" s="8"/>
      <c r="K84" s="8" t="s">
        <v>345</v>
      </c>
      <c r="L84" s="8" t="s">
        <v>85</v>
      </c>
      <c r="M84" s="8" t="s">
        <v>345</v>
      </c>
      <c r="N84" s="8" t="s">
        <v>347</v>
      </c>
      <c r="O84" s="8" t="s">
        <v>348</v>
      </c>
      <c r="P84" s="8" t="s">
        <v>516</v>
      </c>
      <c r="Q84" s="8" t="s">
        <v>350</v>
      </c>
      <c r="R84" s="8" t="s">
        <v>85</v>
      </c>
      <c r="S84" s="8" t="s">
        <v>85</v>
      </c>
      <c r="T84" s="8" t="s">
        <v>85</v>
      </c>
      <c r="U84" s="8" t="s">
        <v>85</v>
      </c>
      <c r="V84" s="9" t="s">
        <v>85</v>
      </c>
      <c r="W84" s="8" t="s">
        <v>85</v>
      </c>
      <c r="X84" s="8" t="s">
        <v>85</v>
      </c>
      <c r="Y84" s="8" t="s">
        <v>85</v>
      </c>
      <c r="Z84" s="8" t="s">
        <v>85</v>
      </c>
      <c r="AA84" s="8"/>
      <c r="AB84" s="8"/>
      <c r="AC84" s="8"/>
      <c r="AD84" s="8"/>
      <c r="AE84" s="8"/>
      <c r="AF84" s="8"/>
      <c r="AG84" s="8"/>
      <c r="AH84" s="8"/>
      <c r="AI84" s="8"/>
      <c r="AJ84" s="8" t="s">
        <v>370</v>
      </c>
      <c r="AK84" s="8"/>
      <c r="AL84" s="8"/>
      <c r="AM84" s="8"/>
      <c r="AN84" s="8"/>
      <c r="AO84" s="8"/>
      <c r="AP84" s="8"/>
      <c r="AQ84" s="8"/>
      <c r="AR84" s="8"/>
      <c r="AS84" s="8"/>
      <c r="AT84" s="8"/>
      <c r="AU84" s="8"/>
      <c r="AV84" s="8"/>
      <c r="AW84" s="8">
        <v>0</v>
      </c>
      <c r="AX84" s="8">
        <v>0</v>
      </c>
      <c r="AY84" s="8">
        <v>0</v>
      </c>
      <c r="AZ84" s="8">
        <v>0</v>
      </c>
      <c r="BA84" s="8">
        <v>0</v>
      </c>
      <c r="BB84" s="8">
        <v>0</v>
      </c>
      <c r="BC84" s="8">
        <v>0</v>
      </c>
      <c r="BD84" s="8">
        <v>0</v>
      </c>
      <c r="BE84" s="8">
        <v>0</v>
      </c>
      <c r="BF84" s="8">
        <v>0</v>
      </c>
      <c r="BG84" s="8">
        <v>1</v>
      </c>
      <c r="BH84" s="514">
        <v>0</v>
      </c>
    </row>
    <row r="85" spans="1:60" s="533" customFormat="1" ht="45" customHeight="1" x14ac:dyDescent="0.15">
      <c r="A85" s="32">
        <f>ROW()-8</f>
        <v>77</v>
      </c>
      <c r="B85" s="514">
        <v>2</v>
      </c>
      <c r="C85" s="514" t="s">
        <v>354</v>
      </c>
      <c r="D85" s="543" t="s">
        <v>520</v>
      </c>
      <c r="E85" s="514" t="s">
        <v>520</v>
      </c>
      <c r="F85" s="401" t="s">
        <v>243</v>
      </c>
      <c r="G85" s="514"/>
      <c r="H85" s="514" t="s">
        <v>356</v>
      </c>
      <c r="I85" s="514" t="s">
        <v>346</v>
      </c>
      <c r="J85" s="514"/>
      <c r="K85" s="514" t="s">
        <v>345</v>
      </c>
      <c r="L85" s="514" t="s">
        <v>85</v>
      </c>
      <c r="M85" s="514" t="s">
        <v>345</v>
      </c>
      <c r="N85" s="514" t="s">
        <v>347</v>
      </c>
      <c r="O85" s="514" t="s">
        <v>348</v>
      </c>
      <c r="P85" s="514" t="s">
        <v>516</v>
      </c>
      <c r="Q85" s="514" t="s">
        <v>350</v>
      </c>
      <c r="R85" s="514" t="s">
        <v>85</v>
      </c>
      <c r="S85" s="514" t="s">
        <v>85</v>
      </c>
      <c r="T85" s="514" t="s">
        <v>85</v>
      </c>
      <c r="U85" s="514" t="s">
        <v>85</v>
      </c>
      <c r="V85" s="551" t="s">
        <v>85</v>
      </c>
      <c r="W85" s="514" t="s">
        <v>85</v>
      </c>
      <c r="X85" s="514" t="s">
        <v>85</v>
      </c>
      <c r="Y85" s="514" t="s">
        <v>85</v>
      </c>
      <c r="Z85" s="514" t="s">
        <v>85</v>
      </c>
      <c r="AA85" s="32"/>
      <c r="AB85" s="32"/>
      <c r="AC85" s="32"/>
      <c r="AD85" s="32"/>
      <c r="AE85" s="32"/>
      <c r="AF85" s="32"/>
      <c r="AG85" s="32"/>
      <c r="AH85" s="32"/>
      <c r="AI85" s="32"/>
      <c r="AJ85" s="32" t="s">
        <v>370</v>
      </c>
      <c r="AK85" s="32"/>
      <c r="AL85" s="32"/>
      <c r="AM85" s="32"/>
      <c r="AN85" s="32"/>
      <c r="AO85" s="32"/>
      <c r="AP85" s="32"/>
      <c r="AQ85" s="32"/>
      <c r="AR85" s="32"/>
      <c r="AS85" s="32"/>
      <c r="AT85" s="32"/>
      <c r="AU85" s="32"/>
      <c r="AV85" s="32"/>
      <c r="AW85" s="514">
        <v>0</v>
      </c>
      <c r="AX85" s="514">
        <v>0</v>
      </c>
      <c r="AY85" s="514">
        <v>0</v>
      </c>
      <c r="AZ85" s="514">
        <v>0</v>
      </c>
      <c r="BA85" s="514">
        <v>0</v>
      </c>
      <c r="BB85" s="514">
        <v>0</v>
      </c>
      <c r="BC85" s="514">
        <v>0</v>
      </c>
      <c r="BD85" s="514">
        <v>0</v>
      </c>
      <c r="BE85" s="514">
        <v>0</v>
      </c>
      <c r="BF85" s="514">
        <v>0</v>
      </c>
      <c r="BG85" s="514">
        <v>0</v>
      </c>
      <c r="BH85" s="514">
        <v>1</v>
      </c>
    </row>
    <row r="86" spans="1:60" s="535" customFormat="1" ht="45" customHeight="1" x14ac:dyDescent="0.15">
      <c r="A86" s="8">
        <f t="shared" ref="A86:A89" si="7">ROW()-8</f>
        <v>78</v>
      </c>
      <c r="B86" s="8">
        <v>2</v>
      </c>
      <c r="C86" s="8" t="s">
        <v>117</v>
      </c>
      <c r="D86" s="541" t="s">
        <v>231</v>
      </c>
      <c r="E86" s="8" t="s">
        <v>231</v>
      </c>
      <c r="F86" s="28" t="s">
        <v>227</v>
      </c>
      <c r="G86" s="8" t="s">
        <v>85</v>
      </c>
      <c r="H86" s="8" t="s">
        <v>356</v>
      </c>
      <c r="I86" s="8" t="s">
        <v>346</v>
      </c>
      <c r="J86" s="8"/>
      <c r="K86" s="8" t="s">
        <v>345</v>
      </c>
      <c r="L86" s="8" t="s">
        <v>231</v>
      </c>
      <c r="M86" s="8" t="s">
        <v>345</v>
      </c>
      <c r="N86" s="8" t="s">
        <v>347</v>
      </c>
      <c r="O86" s="8" t="s">
        <v>348</v>
      </c>
      <c r="P86" s="8" t="s">
        <v>449</v>
      </c>
      <c r="Q86" s="8" t="s">
        <v>350</v>
      </c>
      <c r="R86" s="8" t="s">
        <v>85</v>
      </c>
      <c r="S86" s="8" t="s">
        <v>85</v>
      </c>
      <c r="T86" s="8" t="s">
        <v>521</v>
      </c>
      <c r="U86" s="8" t="s">
        <v>522</v>
      </c>
      <c r="V86" s="9">
        <v>0.83730000000000004</v>
      </c>
      <c r="W86" s="8" t="s">
        <v>85</v>
      </c>
      <c r="X86" s="8" t="s">
        <v>85</v>
      </c>
      <c r="Y86" s="8" t="s">
        <v>85</v>
      </c>
      <c r="Z86" s="8" t="s">
        <v>85</v>
      </c>
      <c r="AA86" s="550"/>
      <c r="AB86" s="550"/>
      <c r="AC86" s="550"/>
      <c r="AD86" s="550"/>
      <c r="AE86" s="550"/>
      <c r="AF86" s="550"/>
      <c r="AG86" s="550"/>
      <c r="AH86" s="550"/>
      <c r="AI86" s="550"/>
      <c r="AJ86" s="8" t="s">
        <v>370</v>
      </c>
      <c r="AK86" s="550"/>
      <c r="AL86" s="550"/>
      <c r="AM86" s="550"/>
      <c r="AN86" s="550"/>
      <c r="AO86" s="550"/>
      <c r="AP86" s="550"/>
      <c r="AQ86" s="550"/>
      <c r="AR86" s="550"/>
      <c r="AS86" s="550"/>
      <c r="AT86" s="550"/>
      <c r="AU86" s="550"/>
      <c r="AV86" s="8"/>
      <c r="AW86" s="8">
        <v>1</v>
      </c>
      <c r="AX86" s="8">
        <v>1</v>
      </c>
      <c r="AY86" s="8">
        <v>1</v>
      </c>
      <c r="AZ86" s="8">
        <v>0</v>
      </c>
      <c r="BA86" s="8">
        <v>1</v>
      </c>
      <c r="BB86" s="8">
        <v>0</v>
      </c>
      <c r="BC86" s="8">
        <v>1</v>
      </c>
      <c r="BD86" s="8">
        <v>1</v>
      </c>
      <c r="BE86" s="8">
        <v>1</v>
      </c>
      <c r="BF86" s="8">
        <v>1</v>
      </c>
      <c r="BG86" s="8">
        <v>1</v>
      </c>
      <c r="BH86" s="514">
        <v>1</v>
      </c>
    </row>
    <row r="87" spans="1:60" s="535" customFormat="1" ht="45" customHeight="1" x14ac:dyDescent="0.15">
      <c r="A87" s="8">
        <f t="shared" si="7"/>
        <v>79</v>
      </c>
      <c r="B87" s="8">
        <v>2</v>
      </c>
      <c r="C87" s="8" t="s">
        <v>117</v>
      </c>
      <c r="D87" s="566" t="s">
        <v>232</v>
      </c>
      <c r="E87" s="6" t="s">
        <v>232</v>
      </c>
      <c r="F87" s="7" t="s">
        <v>233</v>
      </c>
      <c r="G87" s="8" t="s">
        <v>85</v>
      </c>
      <c r="H87" s="8" t="s">
        <v>356</v>
      </c>
      <c r="I87" s="8" t="s">
        <v>346</v>
      </c>
      <c r="J87" s="8"/>
      <c r="K87" s="8" t="s">
        <v>345</v>
      </c>
      <c r="L87" s="6" t="s">
        <v>232</v>
      </c>
      <c r="M87" s="8" t="s">
        <v>345</v>
      </c>
      <c r="N87" s="8" t="s">
        <v>347</v>
      </c>
      <c r="O87" s="8" t="s">
        <v>348</v>
      </c>
      <c r="P87" s="8" t="s">
        <v>449</v>
      </c>
      <c r="Q87" s="8" t="s">
        <v>350</v>
      </c>
      <c r="R87" s="8" t="s">
        <v>85</v>
      </c>
      <c r="S87" s="8" t="s">
        <v>85</v>
      </c>
      <c r="T87" s="8" t="s">
        <v>521</v>
      </c>
      <c r="U87" s="8" t="s">
        <v>522</v>
      </c>
      <c r="V87" s="9">
        <v>0.83730000000000004</v>
      </c>
      <c r="W87" s="8" t="s">
        <v>85</v>
      </c>
      <c r="X87" s="8" t="s">
        <v>85</v>
      </c>
      <c r="Y87" s="8" t="s">
        <v>85</v>
      </c>
      <c r="Z87" s="8" t="s">
        <v>85</v>
      </c>
      <c r="AA87" s="550"/>
      <c r="AB87" s="550"/>
      <c r="AC87" s="550"/>
      <c r="AD87" s="550"/>
      <c r="AE87" s="550"/>
      <c r="AF87" s="550"/>
      <c r="AG87" s="550"/>
      <c r="AH87" s="550"/>
      <c r="AI87" s="550"/>
      <c r="AJ87" s="8" t="s">
        <v>370</v>
      </c>
      <c r="AK87" s="550"/>
      <c r="AL87" s="550"/>
      <c r="AM87" s="550"/>
      <c r="AN87" s="550"/>
      <c r="AO87" s="550"/>
      <c r="AP87" s="550"/>
      <c r="AQ87" s="550"/>
      <c r="AR87" s="550"/>
      <c r="AS87" s="550"/>
      <c r="AT87" s="550"/>
      <c r="AU87" s="550"/>
      <c r="AV87" s="8"/>
      <c r="AW87" s="8">
        <v>0</v>
      </c>
      <c r="AX87" s="8">
        <v>0</v>
      </c>
      <c r="AY87" s="8">
        <v>0</v>
      </c>
      <c r="AZ87" s="8">
        <v>1</v>
      </c>
      <c r="BA87" s="8">
        <v>0</v>
      </c>
      <c r="BB87" s="8">
        <v>1</v>
      </c>
      <c r="BC87" s="8">
        <v>0</v>
      </c>
      <c r="BD87" s="8">
        <v>0</v>
      </c>
      <c r="BE87" s="8">
        <v>0</v>
      </c>
      <c r="BF87" s="8">
        <v>0</v>
      </c>
      <c r="BG87" s="8">
        <v>0</v>
      </c>
      <c r="BH87" s="514">
        <v>0</v>
      </c>
    </row>
    <row r="88" spans="1:60" s="148" customFormat="1" ht="45" customHeight="1" x14ac:dyDescent="0.15">
      <c r="A88" s="8">
        <f t="shared" si="7"/>
        <v>80</v>
      </c>
      <c r="B88" s="8">
        <v>2</v>
      </c>
      <c r="C88" s="8" t="s">
        <v>523</v>
      </c>
      <c r="D88" s="541" t="s">
        <v>524</v>
      </c>
      <c r="E88" s="8" t="s">
        <v>524</v>
      </c>
      <c r="F88" s="28" t="s">
        <v>525</v>
      </c>
      <c r="G88" s="8" t="s">
        <v>526</v>
      </c>
      <c r="H88" s="8" t="s">
        <v>431</v>
      </c>
      <c r="I88" s="8" t="s">
        <v>346</v>
      </c>
      <c r="J88" s="8"/>
      <c r="K88" s="8" t="s">
        <v>345</v>
      </c>
      <c r="L88" s="8" t="s">
        <v>524</v>
      </c>
      <c r="M88" s="8" t="s">
        <v>345</v>
      </c>
      <c r="N88" s="8" t="s">
        <v>348</v>
      </c>
      <c r="O88" s="8" t="s">
        <v>347</v>
      </c>
      <c r="P88" s="8" t="s">
        <v>459</v>
      </c>
      <c r="Q88" s="8" t="s">
        <v>350</v>
      </c>
      <c r="R88" s="8" t="s">
        <v>85</v>
      </c>
      <c r="S88" s="8" t="s">
        <v>85</v>
      </c>
      <c r="T88" s="8" t="s">
        <v>85</v>
      </c>
      <c r="U88" s="8" t="s">
        <v>85</v>
      </c>
      <c r="V88" s="9" t="s">
        <v>85</v>
      </c>
      <c r="W88" s="8" t="s">
        <v>85</v>
      </c>
      <c r="X88" s="8" t="s">
        <v>85</v>
      </c>
      <c r="Y88" s="8" t="s">
        <v>85</v>
      </c>
      <c r="Z88" s="8" t="s">
        <v>409</v>
      </c>
      <c r="AA88" s="8"/>
      <c r="AB88" s="8"/>
      <c r="AC88" s="8"/>
      <c r="AD88" s="8"/>
      <c r="AE88" s="8"/>
      <c r="AF88" s="8"/>
      <c r="AG88" s="8"/>
      <c r="AH88" s="8"/>
      <c r="AI88" s="8"/>
      <c r="AJ88" s="8" t="s">
        <v>370</v>
      </c>
      <c r="AK88" s="8" t="s">
        <v>527</v>
      </c>
      <c r="AL88" s="8"/>
      <c r="AM88" s="8"/>
      <c r="AN88" s="8"/>
      <c r="AO88" s="8"/>
      <c r="AP88" s="8"/>
      <c r="AQ88" s="8"/>
      <c r="AR88" s="8"/>
      <c r="AS88" s="8"/>
      <c r="AT88" s="8"/>
      <c r="AU88" s="8"/>
      <c r="AV88" s="8"/>
      <c r="AW88" s="8">
        <v>1</v>
      </c>
      <c r="AX88" s="8">
        <v>1</v>
      </c>
      <c r="AY88" s="8">
        <v>1</v>
      </c>
      <c r="AZ88" s="8">
        <v>1</v>
      </c>
      <c r="BA88" s="8">
        <v>1</v>
      </c>
      <c r="BB88" s="8">
        <v>1</v>
      </c>
      <c r="BC88" s="8">
        <v>1</v>
      </c>
      <c r="BD88" s="8">
        <v>1</v>
      </c>
      <c r="BE88" s="8">
        <v>1</v>
      </c>
      <c r="BF88" s="8">
        <v>1</v>
      </c>
      <c r="BG88" s="8">
        <v>0</v>
      </c>
      <c r="BH88" s="514">
        <v>0</v>
      </c>
    </row>
    <row r="89" spans="1:60" s="148" customFormat="1" ht="45" customHeight="1" x14ac:dyDescent="0.15">
      <c r="A89" s="8">
        <f t="shared" si="7"/>
        <v>81</v>
      </c>
      <c r="B89" s="8">
        <v>2</v>
      </c>
      <c r="C89" s="8" t="s">
        <v>455</v>
      </c>
      <c r="D89" s="541" t="s">
        <v>528</v>
      </c>
      <c r="E89" s="6" t="s">
        <v>529</v>
      </c>
      <c r="F89" s="7" t="s">
        <v>525</v>
      </c>
      <c r="G89" s="8" t="s">
        <v>530</v>
      </c>
      <c r="H89" s="8" t="s">
        <v>431</v>
      </c>
      <c r="I89" s="8" t="s">
        <v>531</v>
      </c>
      <c r="J89" s="8"/>
      <c r="K89" s="8" t="s">
        <v>345</v>
      </c>
      <c r="L89" s="6" t="s">
        <v>529</v>
      </c>
      <c r="M89" s="8" t="s">
        <v>345</v>
      </c>
      <c r="N89" s="8" t="s">
        <v>348</v>
      </c>
      <c r="O89" s="8" t="s">
        <v>347</v>
      </c>
      <c r="P89" s="8" t="s">
        <v>465</v>
      </c>
      <c r="Q89" s="8" t="s">
        <v>350</v>
      </c>
      <c r="R89" s="8" t="s">
        <v>85</v>
      </c>
      <c r="S89" s="8" t="s">
        <v>85</v>
      </c>
      <c r="T89" s="8" t="s">
        <v>532</v>
      </c>
      <c r="U89" s="8" t="s">
        <v>85</v>
      </c>
      <c r="V89" s="9">
        <v>2.077</v>
      </c>
      <c r="W89" s="8">
        <v>2</v>
      </c>
      <c r="X89" s="8" t="s">
        <v>400</v>
      </c>
      <c r="Y89" s="8" t="s">
        <v>85</v>
      </c>
      <c r="Z89" s="8" t="s">
        <v>409</v>
      </c>
      <c r="AA89" s="8"/>
      <c r="AB89" s="8"/>
      <c r="AC89" s="8"/>
      <c r="AD89" s="8"/>
      <c r="AE89" s="8"/>
      <c r="AF89" s="8"/>
      <c r="AG89" s="8"/>
      <c r="AH89" s="8"/>
      <c r="AI89" s="8"/>
      <c r="AJ89" s="8" t="s">
        <v>370</v>
      </c>
      <c r="AK89" s="8"/>
      <c r="AL89" s="8"/>
      <c r="AM89" s="8"/>
      <c r="AN89" s="8"/>
      <c r="AO89" s="8"/>
      <c r="AP89" s="8"/>
      <c r="AQ89" s="8"/>
      <c r="AR89" s="8"/>
      <c r="AS89" s="8"/>
      <c r="AT89" s="8"/>
      <c r="AU89" s="8"/>
      <c r="AV89" s="8"/>
      <c r="AW89" s="8">
        <v>0</v>
      </c>
      <c r="AX89" s="8">
        <v>0</v>
      </c>
      <c r="AY89" s="8">
        <v>0</v>
      </c>
      <c r="AZ89" s="8">
        <v>0</v>
      </c>
      <c r="BA89" s="8">
        <v>0</v>
      </c>
      <c r="BB89" s="8">
        <v>0</v>
      </c>
      <c r="BC89" s="8">
        <v>0</v>
      </c>
      <c r="BD89" s="8">
        <v>0</v>
      </c>
      <c r="BE89" s="8">
        <v>0</v>
      </c>
      <c r="BF89" s="8">
        <v>0</v>
      </c>
      <c r="BG89" s="8">
        <v>1</v>
      </c>
      <c r="BH89" s="514">
        <v>1</v>
      </c>
    </row>
    <row r="90" spans="1:60" s="148" customFormat="1" ht="45" customHeight="1" x14ac:dyDescent="0.15">
      <c r="A90" s="8">
        <f t="shared" ref="A90:A95" si="8">ROW()-8</f>
        <v>82</v>
      </c>
      <c r="B90" s="8">
        <v>1</v>
      </c>
      <c r="C90" s="8" t="s">
        <v>533</v>
      </c>
      <c r="D90" s="541" t="s">
        <v>534</v>
      </c>
      <c r="E90" s="8" t="s">
        <v>534</v>
      </c>
      <c r="F90" s="28" t="s">
        <v>535</v>
      </c>
      <c r="G90" s="8" t="s">
        <v>415</v>
      </c>
      <c r="H90" s="8" t="s">
        <v>356</v>
      </c>
      <c r="I90" s="8" t="s">
        <v>346</v>
      </c>
      <c r="J90" s="8"/>
      <c r="K90" s="8" t="s">
        <v>345</v>
      </c>
      <c r="L90" s="8" t="s">
        <v>85</v>
      </c>
      <c r="M90" s="8" t="s">
        <v>345</v>
      </c>
      <c r="N90" s="8" t="s">
        <v>348</v>
      </c>
      <c r="O90" s="8" t="s">
        <v>347</v>
      </c>
      <c r="P90" s="8" t="s">
        <v>415</v>
      </c>
      <c r="Q90" s="8" t="s">
        <v>85</v>
      </c>
      <c r="R90" s="8" t="s">
        <v>85</v>
      </c>
      <c r="S90" s="8" t="s">
        <v>85</v>
      </c>
      <c r="T90" s="8" t="s">
        <v>536</v>
      </c>
      <c r="U90" s="8" t="s">
        <v>85</v>
      </c>
      <c r="V90" s="9" t="s">
        <v>85</v>
      </c>
      <c r="W90" s="8" t="s">
        <v>85</v>
      </c>
      <c r="X90" s="8" t="s">
        <v>85</v>
      </c>
      <c r="Y90" s="8" t="s">
        <v>85</v>
      </c>
      <c r="Z90" s="8" t="s">
        <v>85</v>
      </c>
      <c r="AA90" s="8"/>
      <c r="AB90" s="8"/>
      <c r="AC90" s="8"/>
      <c r="AD90" s="8"/>
      <c r="AE90" s="8"/>
      <c r="AF90" s="8"/>
      <c r="AG90" s="8"/>
      <c r="AH90" s="8"/>
      <c r="AI90" s="8"/>
      <c r="AJ90" s="8" t="s">
        <v>370</v>
      </c>
      <c r="AK90" s="8" t="s">
        <v>418</v>
      </c>
      <c r="AL90" s="8"/>
      <c r="AM90" s="8"/>
      <c r="AN90" s="8"/>
      <c r="AO90" s="8"/>
      <c r="AP90" s="8"/>
      <c r="AQ90" s="8"/>
      <c r="AR90" s="8"/>
      <c r="AS90" s="8"/>
      <c r="AT90" s="8"/>
      <c r="AU90" s="8"/>
      <c r="AV90" s="8"/>
      <c r="AW90" s="8">
        <v>1</v>
      </c>
      <c r="AX90" s="8">
        <v>1</v>
      </c>
      <c r="AY90" s="8">
        <v>1</v>
      </c>
      <c r="AZ90" s="8">
        <v>1</v>
      </c>
      <c r="BA90" s="8">
        <v>1</v>
      </c>
      <c r="BB90" s="8">
        <v>1</v>
      </c>
      <c r="BC90" s="8">
        <v>1</v>
      </c>
      <c r="BD90" s="8">
        <v>1</v>
      </c>
      <c r="BE90" s="8">
        <v>1</v>
      </c>
      <c r="BF90" s="8">
        <v>1</v>
      </c>
      <c r="BG90" s="8">
        <v>0</v>
      </c>
      <c r="BH90" s="514">
        <v>0</v>
      </c>
    </row>
    <row r="91" spans="1:60" s="148" customFormat="1" ht="45" customHeight="1" x14ac:dyDescent="0.15">
      <c r="A91" s="8">
        <f t="shared" si="8"/>
        <v>83</v>
      </c>
      <c r="B91" s="8">
        <v>1</v>
      </c>
      <c r="C91" s="8" t="s">
        <v>117</v>
      </c>
      <c r="D91" s="541" t="s">
        <v>208</v>
      </c>
      <c r="E91" s="8" t="s">
        <v>208</v>
      </c>
      <c r="F91" s="28" t="s">
        <v>209</v>
      </c>
      <c r="G91" s="8" t="s">
        <v>537</v>
      </c>
      <c r="H91" s="8" t="s">
        <v>431</v>
      </c>
      <c r="I91" s="8" t="s">
        <v>346</v>
      </c>
      <c r="J91" s="8"/>
      <c r="K91" s="8" t="s">
        <v>345</v>
      </c>
      <c r="L91" s="8" t="s">
        <v>247</v>
      </c>
      <c r="M91" s="8" t="s">
        <v>345</v>
      </c>
      <c r="N91" s="8" t="s">
        <v>347</v>
      </c>
      <c r="O91" s="8" t="s">
        <v>348</v>
      </c>
      <c r="P91" s="8" t="s">
        <v>459</v>
      </c>
      <c r="Q91" s="8" t="s">
        <v>350</v>
      </c>
      <c r="R91" s="8" t="s">
        <v>85</v>
      </c>
      <c r="S91" s="8" t="s">
        <v>85</v>
      </c>
      <c r="T91" s="8" t="s">
        <v>85</v>
      </c>
      <c r="U91" s="8" t="s">
        <v>85</v>
      </c>
      <c r="V91" s="9" t="s">
        <v>85</v>
      </c>
      <c r="W91" s="8" t="s">
        <v>538</v>
      </c>
      <c r="X91" s="8" t="s">
        <v>85</v>
      </c>
      <c r="Y91" s="8" t="s">
        <v>85</v>
      </c>
      <c r="Z91" s="8" t="s">
        <v>85</v>
      </c>
      <c r="AA91" s="8"/>
      <c r="AB91" s="8"/>
      <c r="AC91" s="8"/>
      <c r="AD91" s="8"/>
      <c r="AE91" s="8"/>
      <c r="AF91" s="8"/>
      <c r="AG91" s="8"/>
      <c r="AH91" s="8"/>
      <c r="AI91" s="8"/>
      <c r="AJ91" s="8" t="s">
        <v>387</v>
      </c>
      <c r="AK91" s="8" t="s">
        <v>433</v>
      </c>
      <c r="AL91" s="8"/>
      <c r="AM91" s="8"/>
      <c r="AN91" s="8"/>
      <c r="AO91" s="8"/>
      <c r="AP91" s="8"/>
      <c r="AQ91" s="8"/>
      <c r="AR91" s="8"/>
      <c r="AS91" s="8"/>
      <c r="AT91" s="8"/>
      <c r="AU91" s="8"/>
      <c r="AV91" s="8"/>
      <c r="AW91" s="8">
        <v>1</v>
      </c>
      <c r="AX91" s="8">
        <v>1</v>
      </c>
      <c r="AY91" s="8">
        <v>1</v>
      </c>
      <c r="AZ91" s="8">
        <v>1</v>
      </c>
      <c r="BA91" s="8">
        <v>1</v>
      </c>
      <c r="BB91" s="8">
        <v>1</v>
      </c>
      <c r="BC91" s="8">
        <v>0</v>
      </c>
      <c r="BD91" s="8">
        <v>0</v>
      </c>
      <c r="BE91" s="8">
        <v>0</v>
      </c>
      <c r="BF91" s="8">
        <v>0</v>
      </c>
      <c r="BG91" s="8">
        <v>0</v>
      </c>
      <c r="BH91" s="514">
        <v>0</v>
      </c>
    </row>
    <row r="92" spans="1:60" s="148" customFormat="1" ht="45" customHeight="1" x14ac:dyDescent="0.15">
      <c r="A92" s="8">
        <f t="shared" si="8"/>
        <v>84</v>
      </c>
      <c r="B92" s="8">
        <v>1</v>
      </c>
      <c r="C92" s="8" t="s">
        <v>117</v>
      </c>
      <c r="D92" s="541" t="s">
        <v>254</v>
      </c>
      <c r="E92" s="8" t="s">
        <v>254</v>
      </c>
      <c r="F92" s="28" t="s">
        <v>255</v>
      </c>
      <c r="G92" s="8" t="s">
        <v>539</v>
      </c>
      <c r="H92" s="8" t="s">
        <v>431</v>
      </c>
      <c r="I92" s="8" t="s">
        <v>346</v>
      </c>
      <c r="J92" s="8"/>
      <c r="K92" s="8" t="s">
        <v>345</v>
      </c>
      <c r="L92" s="8" t="s">
        <v>247</v>
      </c>
      <c r="M92" s="8" t="s">
        <v>345</v>
      </c>
      <c r="N92" s="8" t="s">
        <v>347</v>
      </c>
      <c r="O92" s="8" t="s">
        <v>348</v>
      </c>
      <c r="P92" s="8" t="s">
        <v>459</v>
      </c>
      <c r="Q92" s="8" t="s">
        <v>350</v>
      </c>
      <c r="R92" s="8" t="s">
        <v>85</v>
      </c>
      <c r="S92" s="8" t="s">
        <v>85</v>
      </c>
      <c r="T92" s="8" t="s">
        <v>85</v>
      </c>
      <c r="U92" s="8" t="s">
        <v>85</v>
      </c>
      <c r="V92" s="9" t="s">
        <v>85</v>
      </c>
      <c r="W92" s="8" t="s">
        <v>538</v>
      </c>
      <c r="X92" s="8" t="s">
        <v>85</v>
      </c>
      <c r="Y92" s="8" t="s">
        <v>85</v>
      </c>
      <c r="Z92" s="8" t="s">
        <v>85</v>
      </c>
      <c r="AA92" s="8"/>
      <c r="AB92" s="8"/>
      <c r="AC92" s="8"/>
      <c r="AD92" s="8"/>
      <c r="AE92" s="8"/>
      <c r="AF92" s="8"/>
      <c r="AG92" s="8"/>
      <c r="AH92" s="8"/>
      <c r="AI92" s="8"/>
      <c r="AJ92" s="8" t="s">
        <v>387</v>
      </c>
      <c r="AK92" s="8" t="s">
        <v>433</v>
      </c>
      <c r="AL92" s="8"/>
      <c r="AM92" s="8"/>
      <c r="AN92" s="8"/>
      <c r="AO92" s="8"/>
      <c r="AP92" s="8"/>
      <c r="AQ92" s="8"/>
      <c r="AR92" s="8"/>
      <c r="AS92" s="8"/>
      <c r="AT92" s="8"/>
      <c r="AU92" s="8"/>
      <c r="AV92" s="8"/>
      <c r="AW92" s="8">
        <v>0</v>
      </c>
      <c r="AX92" s="8">
        <v>0</v>
      </c>
      <c r="AY92" s="8">
        <v>0</v>
      </c>
      <c r="AZ92" s="8">
        <v>0</v>
      </c>
      <c r="BA92" s="8">
        <v>0</v>
      </c>
      <c r="BB92" s="8">
        <v>0</v>
      </c>
      <c r="BC92" s="8">
        <v>1</v>
      </c>
      <c r="BD92" s="8">
        <v>0</v>
      </c>
      <c r="BE92" s="8">
        <v>1</v>
      </c>
      <c r="BF92" s="8">
        <v>0</v>
      </c>
      <c r="BG92" s="8">
        <v>0</v>
      </c>
      <c r="BH92" s="514">
        <v>0</v>
      </c>
    </row>
    <row r="93" spans="1:60" s="148" customFormat="1" ht="45" customHeight="1" x14ac:dyDescent="0.15">
      <c r="A93" s="8">
        <f t="shared" si="8"/>
        <v>85</v>
      </c>
      <c r="B93" s="8">
        <v>1</v>
      </c>
      <c r="C93" s="8" t="s">
        <v>117</v>
      </c>
      <c r="D93" s="541" t="s">
        <v>252</v>
      </c>
      <c r="E93" s="8" t="s">
        <v>252</v>
      </c>
      <c r="F93" s="28" t="s">
        <v>209</v>
      </c>
      <c r="G93" s="8" t="s">
        <v>540</v>
      </c>
      <c r="H93" s="8" t="s">
        <v>431</v>
      </c>
      <c r="I93" s="8" t="s">
        <v>346</v>
      </c>
      <c r="J93" s="8"/>
      <c r="K93" s="8" t="s">
        <v>345</v>
      </c>
      <c r="L93" s="8" t="s">
        <v>247</v>
      </c>
      <c r="M93" s="8" t="s">
        <v>345</v>
      </c>
      <c r="N93" s="8" t="s">
        <v>347</v>
      </c>
      <c r="O93" s="8" t="s">
        <v>348</v>
      </c>
      <c r="P93" s="8" t="s">
        <v>459</v>
      </c>
      <c r="Q93" s="8" t="s">
        <v>350</v>
      </c>
      <c r="R93" s="8" t="s">
        <v>85</v>
      </c>
      <c r="S93" s="8" t="s">
        <v>85</v>
      </c>
      <c r="T93" s="8" t="s">
        <v>85</v>
      </c>
      <c r="U93" s="8" t="s">
        <v>85</v>
      </c>
      <c r="V93" s="9" t="s">
        <v>85</v>
      </c>
      <c r="W93" s="8" t="s">
        <v>538</v>
      </c>
      <c r="X93" s="8" t="s">
        <v>85</v>
      </c>
      <c r="Y93" s="8" t="s">
        <v>85</v>
      </c>
      <c r="Z93" s="8" t="s">
        <v>85</v>
      </c>
      <c r="AA93" s="8"/>
      <c r="AB93" s="8"/>
      <c r="AC93" s="8"/>
      <c r="AD93" s="8"/>
      <c r="AE93" s="8"/>
      <c r="AF93" s="8"/>
      <c r="AG93" s="8"/>
      <c r="AH93" s="8"/>
      <c r="AI93" s="8"/>
      <c r="AJ93" s="8" t="s">
        <v>387</v>
      </c>
      <c r="AK93" s="8" t="s">
        <v>433</v>
      </c>
      <c r="AL93" s="8"/>
      <c r="AM93" s="8"/>
      <c r="AN93" s="8"/>
      <c r="AO93" s="8"/>
      <c r="AP93" s="8"/>
      <c r="AQ93" s="8"/>
      <c r="AR93" s="8"/>
      <c r="AS93" s="8"/>
      <c r="AT93" s="8"/>
      <c r="AU93" s="8"/>
      <c r="AV93" s="8"/>
      <c r="AW93" s="8">
        <v>0</v>
      </c>
      <c r="AX93" s="8">
        <v>0</v>
      </c>
      <c r="AY93" s="8">
        <v>0</v>
      </c>
      <c r="AZ93" s="8">
        <v>0</v>
      </c>
      <c r="BA93" s="8">
        <v>0</v>
      </c>
      <c r="BB93" s="8">
        <v>0</v>
      </c>
      <c r="BC93" s="8">
        <v>0</v>
      </c>
      <c r="BD93" s="8">
        <v>1</v>
      </c>
      <c r="BE93" s="8">
        <v>0</v>
      </c>
      <c r="BF93" s="8">
        <v>1</v>
      </c>
      <c r="BG93" s="8">
        <v>0</v>
      </c>
      <c r="BH93" s="514">
        <v>0</v>
      </c>
    </row>
    <row r="94" spans="1:60" s="533" customFormat="1" ht="45" customHeight="1" x14ac:dyDescent="0.15">
      <c r="A94" s="32">
        <f t="shared" si="8"/>
        <v>86</v>
      </c>
      <c r="B94" s="514">
        <v>1</v>
      </c>
      <c r="C94" s="514" t="s">
        <v>354</v>
      </c>
      <c r="D94" s="543" t="s">
        <v>244</v>
      </c>
      <c r="E94" s="514" t="s">
        <v>244</v>
      </c>
      <c r="F94" s="401" t="s">
        <v>209</v>
      </c>
      <c r="G94" s="514" t="s">
        <v>541</v>
      </c>
      <c r="H94" s="514" t="s">
        <v>431</v>
      </c>
      <c r="I94" s="514" t="s">
        <v>346</v>
      </c>
      <c r="J94" s="514"/>
      <c r="K94" s="514" t="s">
        <v>345</v>
      </c>
      <c r="L94" s="514" t="s">
        <v>247</v>
      </c>
      <c r="M94" s="514" t="s">
        <v>345</v>
      </c>
      <c r="N94" s="514" t="s">
        <v>347</v>
      </c>
      <c r="O94" s="514" t="s">
        <v>348</v>
      </c>
      <c r="P94" s="514" t="s">
        <v>459</v>
      </c>
      <c r="Q94" s="514" t="s">
        <v>350</v>
      </c>
      <c r="R94" s="514" t="s">
        <v>85</v>
      </c>
      <c r="S94" s="514" t="s">
        <v>85</v>
      </c>
      <c r="T94" s="514" t="s">
        <v>85</v>
      </c>
      <c r="U94" s="514" t="s">
        <v>85</v>
      </c>
      <c r="V94" s="551" t="s">
        <v>85</v>
      </c>
      <c r="W94" s="551" t="s">
        <v>85</v>
      </c>
      <c r="X94" s="514" t="s">
        <v>85</v>
      </c>
      <c r="Y94" s="514" t="s">
        <v>85</v>
      </c>
      <c r="Z94" s="514" t="s">
        <v>85</v>
      </c>
      <c r="AA94" s="32"/>
      <c r="AB94" s="32"/>
      <c r="AC94" s="32"/>
      <c r="AD94" s="32"/>
      <c r="AE94" s="32"/>
      <c r="AF94" s="32"/>
      <c r="AG94" s="32"/>
      <c r="AH94" s="32"/>
      <c r="AI94" s="32"/>
      <c r="AJ94" s="32" t="s">
        <v>387</v>
      </c>
      <c r="AK94" s="32" t="s">
        <v>433</v>
      </c>
      <c r="AL94" s="32"/>
      <c r="AM94" s="32"/>
      <c r="AN94" s="32"/>
      <c r="AO94" s="32"/>
      <c r="AP94" s="32"/>
      <c r="AQ94" s="32"/>
      <c r="AR94" s="32"/>
      <c r="AS94" s="32"/>
      <c r="AT94" s="32"/>
      <c r="AU94" s="32"/>
      <c r="AV94" s="32"/>
      <c r="AW94" s="514">
        <v>0</v>
      </c>
      <c r="AX94" s="514">
        <v>0</v>
      </c>
      <c r="AY94" s="514">
        <v>0</v>
      </c>
      <c r="AZ94" s="514">
        <v>0</v>
      </c>
      <c r="BA94" s="514">
        <v>0</v>
      </c>
      <c r="BB94" s="514">
        <v>0</v>
      </c>
      <c r="BC94" s="514">
        <v>0</v>
      </c>
      <c r="BD94" s="514">
        <v>0</v>
      </c>
      <c r="BE94" s="514">
        <v>0</v>
      </c>
      <c r="BF94" s="514">
        <v>0</v>
      </c>
      <c r="BG94" s="514">
        <v>0</v>
      </c>
      <c r="BH94" s="514">
        <v>1</v>
      </c>
    </row>
    <row r="95" spans="1:60" s="148" customFormat="1" ht="45" customHeight="1" x14ac:dyDescent="0.15">
      <c r="A95" s="8">
        <f t="shared" si="8"/>
        <v>87</v>
      </c>
      <c r="B95" s="8">
        <v>1</v>
      </c>
      <c r="C95" s="8" t="s">
        <v>142</v>
      </c>
      <c r="D95" s="541" t="s">
        <v>246</v>
      </c>
      <c r="E95" s="8" t="s">
        <v>246</v>
      </c>
      <c r="F95" s="28" t="s">
        <v>209</v>
      </c>
      <c r="G95" s="8" t="s">
        <v>542</v>
      </c>
      <c r="H95" s="8" t="s">
        <v>431</v>
      </c>
      <c r="I95" s="8" t="s">
        <v>346</v>
      </c>
      <c r="J95" s="8"/>
      <c r="K95" s="8" t="s">
        <v>345</v>
      </c>
      <c r="L95" s="8" t="s">
        <v>247</v>
      </c>
      <c r="M95" s="8" t="s">
        <v>345</v>
      </c>
      <c r="N95" s="8" t="s">
        <v>347</v>
      </c>
      <c r="O95" s="8" t="s">
        <v>348</v>
      </c>
      <c r="P95" s="8" t="s">
        <v>459</v>
      </c>
      <c r="Q95" s="8" t="s">
        <v>350</v>
      </c>
      <c r="R95" s="8" t="s">
        <v>85</v>
      </c>
      <c r="S95" s="8" t="s">
        <v>85</v>
      </c>
      <c r="T95" s="8" t="s">
        <v>85</v>
      </c>
      <c r="U95" s="8" t="s">
        <v>85</v>
      </c>
      <c r="V95" s="9" t="s">
        <v>85</v>
      </c>
      <c r="W95" s="8" t="s">
        <v>538</v>
      </c>
      <c r="X95" s="8" t="s">
        <v>85</v>
      </c>
      <c r="Y95" s="8" t="s">
        <v>85</v>
      </c>
      <c r="Z95" s="8" t="s">
        <v>85</v>
      </c>
      <c r="AA95" s="8"/>
      <c r="AB95" s="8"/>
      <c r="AC95" s="8"/>
      <c r="AD95" s="8"/>
      <c r="AE95" s="8"/>
      <c r="AF95" s="8"/>
      <c r="AG95" s="8"/>
      <c r="AH95" s="8"/>
      <c r="AI95" s="8"/>
      <c r="AJ95" s="8" t="s">
        <v>387</v>
      </c>
      <c r="AK95" s="8" t="s">
        <v>433</v>
      </c>
      <c r="AL95" s="8"/>
      <c r="AM95" s="8"/>
      <c r="AN95" s="8"/>
      <c r="AO95" s="8"/>
      <c r="AP95" s="8"/>
      <c r="AQ95" s="8"/>
      <c r="AR95" s="8"/>
      <c r="AS95" s="8"/>
      <c r="AT95" s="8"/>
      <c r="AU95" s="8"/>
      <c r="AV95" s="8"/>
      <c r="AW95" s="8">
        <v>0</v>
      </c>
      <c r="AX95" s="8">
        <v>0</v>
      </c>
      <c r="AY95" s="8">
        <v>0</v>
      </c>
      <c r="AZ95" s="8">
        <v>0</v>
      </c>
      <c r="BA95" s="8">
        <v>0</v>
      </c>
      <c r="BB95" s="8">
        <v>0</v>
      </c>
      <c r="BC95" s="8">
        <v>0</v>
      </c>
      <c r="BD95" s="8">
        <v>0</v>
      </c>
      <c r="BE95" s="8">
        <v>0</v>
      </c>
      <c r="BF95" s="8">
        <v>0</v>
      </c>
      <c r="BG95" s="8">
        <v>1</v>
      </c>
      <c r="BH95" s="514">
        <v>0</v>
      </c>
    </row>
    <row r="96" spans="1:60" s="148" customFormat="1" ht="45" customHeight="1" x14ac:dyDescent="0.15">
      <c r="A96" s="8">
        <f t="shared" ref="A96:A116" si="9">ROW()-8</f>
        <v>88</v>
      </c>
      <c r="B96" s="8">
        <v>1</v>
      </c>
      <c r="C96" s="8" t="s">
        <v>94</v>
      </c>
      <c r="D96" s="541" t="s">
        <v>543</v>
      </c>
      <c r="E96" s="8" t="s">
        <v>543</v>
      </c>
      <c r="F96" s="28" t="s">
        <v>544</v>
      </c>
      <c r="G96" s="8" t="s">
        <v>545</v>
      </c>
      <c r="H96" s="8" t="s">
        <v>431</v>
      </c>
      <c r="I96" s="8" t="s">
        <v>346</v>
      </c>
      <c r="J96" s="8"/>
      <c r="K96" s="8" t="s">
        <v>345</v>
      </c>
      <c r="L96" s="8" t="s">
        <v>543</v>
      </c>
      <c r="M96" s="8" t="s">
        <v>345</v>
      </c>
      <c r="N96" s="8" t="s">
        <v>348</v>
      </c>
      <c r="O96" s="8" t="s">
        <v>347</v>
      </c>
      <c r="P96" s="8" t="s">
        <v>349</v>
      </c>
      <c r="Q96" s="8" t="s">
        <v>350</v>
      </c>
      <c r="R96" s="8" t="s">
        <v>85</v>
      </c>
      <c r="S96" s="8" t="s">
        <v>85</v>
      </c>
      <c r="T96" s="8" t="s">
        <v>546</v>
      </c>
      <c r="U96" s="8" t="s">
        <v>85</v>
      </c>
      <c r="V96" s="9">
        <v>2.5</v>
      </c>
      <c r="W96" s="8" t="s">
        <v>85</v>
      </c>
      <c r="X96" s="8" t="s">
        <v>85</v>
      </c>
      <c r="Y96" s="8" t="s">
        <v>85</v>
      </c>
      <c r="Z96" s="8" t="s">
        <v>409</v>
      </c>
      <c r="AA96" s="8"/>
      <c r="AB96" s="8"/>
      <c r="AC96" s="8"/>
      <c r="AD96" s="8"/>
      <c r="AE96" s="8"/>
      <c r="AF96" s="8"/>
      <c r="AG96" s="8"/>
      <c r="AH96" s="8"/>
      <c r="AI96" s="8"/>
      <c r="AJ96" s="8" t="s">
        <v>370</v>
      </c>
      <c r="AK96" s="8" t="s">
        <v>547</v>
      </c>
      <c r="AL96" s="8"/>
      <c r="AM96" s="8"/>
      <c r="AN96" s="8"/>
      <c r="AO96" s="8"/>
      <c r="AP96" s="8"/>
      <c r="AQ96" s="8"/>
      <c r="AR96" s="8"/>
      <c r="AS96" s="8"/>
      <c r="AT96" s="8"/>
      <c r="AU96" s="8"/>
      <c r="AV96" s="8"/>
      <c r="AW96" s="8">
        <v>1</v>
      </c>
      <c r="AX96" s="8">
        <v>1</v>
      </c>
      <c r="AY96" s="8">
        <v>1</v>
      </c>
      <c r="AZ96" s="8">
        <v>1</v>
      </c>
      <c r="BA96" s="8">
        <v>1</v>
      </c>
      <c r="BB96" s="8">
        <v>1</v>
      </c>
      <c r="BC96" s="8">
        <v>1</v>
      </c>
      <c r="BD96" s="8">
        <v>1</v>
      </c>
      <c r="BE96" s="8">
        <v>1</v>
      </c>
      <c r="BF96" s="8">
        <v>1</v>
      </c>
      <c r="BG96" s="8">
        <v>1</v>
      </c>
      <c r="BH96" s="514">
        <v>1</v>
      </c>
    </row>
    <row r="97" spans="1:61" s="148" customFormat="1" ht="45" customHeight="1" x14ac:dyDescent="0.15">
      <c r="A97" s="8">
        <f t="shared" si="9"/>
        <v>89</v>
      </c>
      <c r="B97" s="8">
        <v>1</v>
      </c>
      <c r="C97" s="8" t="s">
        <v>548</v>
      </c>
      <c r="D97" s="541" t="s">
        <v>549</v>
      </c>
      <c r="E97" s="8" t="s">
        <v>549</v>
      </c>
      <c r="F97" s="28" t="s">
        <v>550</v>
      </c>
      <c r="G97" s="8"/>
      <c r="H97" s="8" t="s">
        <v>356</v>
      </c>
      <c r="I97" s="8" t="s">
        <v>346</v>
      </c>
      <c r="J97" s="8"/>
      <c r="K97" s="8" t="s">
        <v>345</v>
      </c>
      <c r="L97" s="8" t="s">
        <v>549</v>
      </c>
      <c r="M97" s="8" t="s">
        <v>345</v>
      </c>
      <c r="N97" s="8" t="s">
        <v>348</v>
      </c>
      <c r="O97" s="8" t="s">
        <v>347</v>
      </c>
      <c r="P97" s="8" t="s">
        <v>459</v>
      </c>
      <c r="Q97" s="8" t="s">
        <v>350</v>
      </c>
      <c r="R97" s="8" t="s">
        <v>85</v>
      </c>
      <c r="S97" s="8" t="s">
        <v>85</v>
      </c>
      <c r="T97" s="8" t="s">
        <v>85</v>
      </c>
      <c r="U97" s="8" t="s">
        <v>85</v>
      </c>
      <c r="V97" s="9" t="s">
        <v>85</v>
      </c>
      <c r="W97" s="8" t="s">
        <v>85</v>
      </c>
      <c r="X97" s="8" t="s">
        <v>400</v>
      </c>
      <c r="Y97" s="8" t="s">
        <v>319</v>
      </c>
      <c r="Z97" s="8" t="s">
        <v>85</v>
      </c>
      <c r="AA97" s="8"/>
      <c r="AB97" s="8"/>
      <c r="AC97" s="8"/>
      <c r="AD97" s="8"/>
      <c r="AE97" s="8"/>
      <c r="AF97" s="8"/>
      <c r="AG97" s="8"/>
      <c r="AH97" s="8"/>
      <c r="AI97" s="8"/>
      <c r="AJ97" s="8" t="s">
        <v>370</v>
      </c>
      <c r="AK97" s="8" t="s">
        <v>551</v>
      </c>
      <c r="AL97" s="8"/>
      <c r="AM97" s="8"/>
      <c r="AN97" s="8"/>
      <c r="AO97" s="8"/>
      <c r="AP97" s="8"/>
      <c r="AQ97" s="8"/>
      <c r="AR97" s="8"/>
      <c r="AS97" s="8"/>
      <c r="AT97" s="8"/>
      <c r="AU97" s="8"/>
      <c r="AV97" s="8"/>
      <c r="AW97" s="8">
        <v>1</v>
      </c>
      <c r="AX97" s="8">
        <v>1</v>
      </c>
      <c r="AY97" s="8">
        <v>1</v>
      </c>
      <c r="AZ97" s="8">
        <v>1</v>
      </c>
      <c r="BA97" s="8">
        <v>1</v>
      </c>
      <c r="BB97" s="8">
        <v>1</v>
      </c>
      <c r="BC97" s="8">
        <v>1</v>
      </c>
      <c r="BD97" s="8">
        <v>1</v>
      </c>
      <c r="BE97" s="8">
        <v>1</v>
      </c>
      <c r="BF97" s="8">
        <v>1</v>
      </c>
      <c r="BG97" s="8">
        <v>0</v>
      </c>
      <c r="BH97" s="514">
        <v>0</v>
      </c>
    </row>
    <row r="98" spans="1:61" s="148" customFormat="1" ht="45" customHeight="1" x14ac:dyDescent="0.15">
      <c r="A98" s="8">
        <f t="shared" si="9"/>
        <v>90</v>
      </c>
      <c r="B98" s="8">
        <v>1</v>
      </c>
      <c r="C98" s="8" t="s">
        <v>117</v>
      </c>
      <c r="D98" s="541" t="s">
        <v>180</v>
      </c>
      <c r="E98" s="8" t="s">
        <v>180</v>
      </c>
      <c r="F98" s="28" t="s">
        <v>179</v>
      </c>
      <c r="G98" s="8" t="s">
        <v>552</v>
      </c>
      <c r="H98" s="8" t="s">
        <v>356</v>
      </c>
      <c r="I98" s="8" t="s">
        <v>346</v>
      </c>
      <c r="J98" s="8"/>
      <c r="K98" s="8" t="s">
        <v>345</v>
      </c>
      <c r="L98" s="8" t="s">
        <v>553</v>
      </c>
      <c r="M98" s="8" t="s">
        <v>345</v>
      </c>
      <c r="N98" s="8" t="s">
        <v>347</v>
      </c>
      <c r="O98" s="8" t="s">
        <v>348</v>
      </c>
      <c r="P98" s="8" t="s">
        <v>449</v>
      </c>
      <c r="Q98" s="8"/>
      <c r="R98" s="8" t="s">
        <v>85</v>
      </c>
      <c r="S98" s="8" t="s">
        <v>85</v>
      </c>
      <c r="T98" s="8" t="s">
        <v>85</v>
      </c>
      <c r="U98" s="8" t="s">
        <v>85</v>
      </c>
      <c r="V98" s="9">
        <v>0.30869999999999997</v>
      </c>
      <c r="W98" s="8" t="s">
        <v>85</v>
      </c>
      <c r="X98" s="8" t="s">
        <v>400</v>
      </c>
      <c r="Y98" s="8" t="s">
        <v>319</v>
      </c>
      <c r="Z98" s="8" t="s">
        <v>85</v>
      </c>
      <c r="AA98" s="8" t="s">
        <v>554</v>
      </c>
      <c r="AB98" s="8"/>
      <c r="AC98" s="568"/>
      <c r="AD98" s="8"/>
      <c r="AE98" s="8"/>
      <c r="AF98" s="8"/>
      <c r="AG98" s="13"/>
      <c r="AH98" s="8"/>
      <c r="AI98" s="8"/>
      <c r="AJ98" s="8" t="s">
        <v>387</v>
      </c>
      <c r="AK98" s="8" t="s">
        <v>388</v>
      </c>
      <c r="AL98" s="8"/>
      <c r="AM98" s="8"/>
      <c r="AN98" s="8"/>
      <c r="AO98" s="8"/>
      <c r="AP98" s="8"/>
      <c r="AQ98" s="8"/>
      <c r="AR98" s="8"/>
      <c r="AS98" s="8"/>
      <c r="AT98" s="8"/>
      <c r="AU98" s="8"/>
      <c r="AV98" s="8"/>
      <c r="AW98" s="8">
        <v>1</v>
      </c>
      <c r="AX98" s="8">
        <v>1</v>
      </c>
      <c r="AY98" s="8">
        <v>0</v>
      </c>
      <c r="AZ98" s="8">
        <v>0</v>
      </c>
      <c r="BA98" s="8">
        <v>1</v>
      </c>
      <c r="BB98" s="8">
        <v>0</v>
      </c>
      <c r="BC98" s="8">
        <v>0</v>
      </c>
      <c r="BD98" s="8">
        <v>0</v>
      </c>
      <c r="BE98" s="8">
        <v>0</v>
      </c>
      <c r="BF98" s="8">
        <v>0</v>
      </c>
      <c r="BG98" s="8">
        <v>0</v>
      </c>
      <c r="BH98" s="514">
        <v>0</v>
      </c>
    </row>
    <row r="99" spans="1:61" s="148" customFormat="1" ht="45" customHeight="1" x14ac:dyDescent="0.15">
      <c r="A99" s="8">
        <f t="shared" si="9"/>
        <v>91</v>
      </c>
      <c r="B99" s="8">
        <v>1</v>
      </c>
      <c r="C99" s="8" t="s">
        <v>117</v>
      </c>
      <c r="D99" s="541" t="s">
        <v>181</v>
      </c>
      <c r="E99" s="8" t="s">
        <v>181</v>
      </c>
      <c r="F99" s="28" t="s">
        <v>179</v>
      </c>
      <c r="G99" s="8" t="s">
        <v>555</v>
      </c>
      <c r="H99" s="8" t="s">
        <v>356</v>
      </c>
      <c r="I99" s="8" t="s">
        <v>346</v>
      </c>
      <c r="J99" s="8"/>
      <c r="K99" s="8" t="s">
        <v>345</v>
      </c>
      <c r="L99" s="8" t="s">
        <v>556</v>
      </c>
      <c r="M99" s="8" t="s">
        <v>345</v>
      </c>
      <c r="N99" s="8" t="s">
        <v>347</v>
      </c>
      <c r="O99" s="8" t="s">
        <v>348</v>
      </c>
      <c r="P99" s="8" t="s">
        <v>449</v>
      </c>
      <c r="Q99" s="8" t="s">
        <v>557</v>
      </c>
      <c r="R99" s="8" t="s">
        <v>85</v>
      </c>
      <c r="S99" s="8" t="s">
        <v>85</v>
      </c>
      <c r="T99" s="8" t="s">
        <v>85</v>
      </c>
      <c r="U99" s="8" t="s">
        <v>85</v>
      </c>
      <c r="V99" s="9">
        <v>0.30869999999999997</v>
      </c>
      <c r="W99" s="8" t="s">
        <v>85</v>
      </c>
      <c r="X99" s="8" t="s">
        <v>400</v>
      </c>
      <c r="Y99" s="8" t="s">
        <v>319</v>
      </c>
      <c r="Z99" s="8" t="s">
        <v>85</v>
      </c>
      <c r="AA99" s="8"/>
      <c r="AB99" s="8"/>
      <c r="AC99" s="568"/>
      <c r="AD99" s="8"/>
      <c r="AE99" s="8"/>
      <c r="AF99" s="8"/>
      <c r="AG99" s="13"/>
      <c r="AH99" s="8"/>
      <c r="AI99" s="8"/>
      <c r="AJ99" s="8" t="s">
        <v>387</v>
      </c>
      <c r="AK99" s="8" t="s">
        <v>388</v>
      </c>
      <c r="AL99" s="8"/>
      <c r="AM99" s="8"/>
      <c r="AN99" s="8"/>
      <c r="AO99" s="8"/>
      <c r="AP99" s="8"/>
      <c r="AQ99" s="8"/>
      <c r="AR99" s="8"/>
      <c r="AS99" s="8"/>
      <c r="AT99" s="8"/>
      <c r="AU99" s="8"/>
      <c r="AV99" s="8"/>
      <c r="AW99" s="8">
        <v>0</v>
      </c>
      <c r="AX99" s="8">
        <v>0</v>
      </c>
      <c r="AY99" s="8">
        <v>1</v>
      </c>
      <c r="AZ99" s="8">
        <v>1</v>
      </c>
      <c r="BA99" s="8">
        <v>0</v>
      </c>
      <c r="BB99" s="8">
        <v>0</v>
      </c>
      <c r="BC99" s="8">
        <v>0</v>
      </c>
      <c r="BD99" s="8">
        <v>0</v>
      </c>
      <c r="BE99" s="8">
        <v>0</v>
      </c>
      <c r="BF99" s="8">
        <v>0</v>
      </c>
      <c r="BG99" s="8">
        <v>0</v>
      </c>
      <c r="BH99" s="514">
        <v>0</v>
      </c>
    </row>
    <row r="100" spans="1:61" s="148" customFormat="1" ht="45" customHeight="1" x14ac:dyDescent="0.15">
      <c r="A100" s="8">
        <f t="shared" si="9"/>
        <v>92</v>
      </c>
      <c r="B100" s="8">
        <v>1</v>
      </c>
      <c r="C100" s="8" t="s">
        <v>117</v>
      </c>
      <c r="D100" s="541" t="s">
        <v>558</v>
      </c>
      <c r="E100" s="8" t="s">
        <v>558</v>
      </c>
      <c r="F100" s="28" t="s">
        <v>179</v>
      </c>
      <c r="G100" s="8" t="s">
        <v>559</v>
      </c>
      <c r="H100" s="8" t="s">
        <v>356</v>
      </c>
      <c r="I100" s="8" t="s">
        <v>346</v>
      </c>
      <c r="J100" s="8"/>
      <c r="K100" s="8" t="s">
        <v>345</v>
      </c>
      <c r="L100" s="8" t="s">
        <v>556</v>
      </c>
      <c r="M100" s="8" t="s">
        <v>345</v>
      </c>
      <c r="N100" s="8" t="s">
        <v>347</v>
      </c>
      <c r="O100" s="8" t="s">
        <v>348</v>
      </c>
      <c r="P100" s="8" t="s">
        <v>449</v>
      </c>
      <c r="Q100" s="8" t="s">
        <v>557</v>
      </c>
      <c r="R100" s="8" t="s">
        <v>85</v>
      </c>
      <c r="S100" s="8" t="s">
        <v>85</v>
      </c>
      <c r="T100" s="8" t="s">
        <v>85</v>
      </c>
      <c r="U100" s="8" t="s">
        <v>85</v>
      </c>
      <c r="V100" s="9" t="s">
        <v>85</v>
      </c>
      <c r="W100" s="8" t="s">
        <v>85</v>
      </c>
      <c r="X100" s="8" t="s">
        <v>400</v>
      </c>
      <c r="Y100" s="8" t="s">
        <v>319</v>
      </c>
      <c r="Z100" s="8" t="s">
        <v>85</v>
      </c>
      <c r="AA100" s="8"/>
      <c r="AB100" s="8"/>
      <c r="AC100" s="568"/>
      <c r="AD100" s="8"/>
      <c r="AE100" s="8"/>
      <c r="AF100" s="8"/>
      <c r="AG100" s="13"/>
      <c r="AH100" s="8"/>
      <c r="AI100" s="8"/>
      <c r="AJ100" s="8" t="s">
        <v>387</v>
      </c>
      <c r="AK100" s="8" t="s">
        <v>388</v>
      </c>
      <c r="AL100" s="8"/>
      <c r="AM100" s="8"/>
      <c r="AN100" s="8"/>
      <c r="AO100" s="8"/>
      <c r="AP100" s="8"/>
      <c r="AQ100" s="8"/>
      <c r="AR100" s="8"/>
      <c r="AS100" s="8"/>
      <c r="AT100" s="8"/>
      <c r="AU100" s="8"/>
      <c r="AV100" s="8"/>
      <c r="AW100" s="8">
        <v>0</v>
      </c>
      <c r="AX100" s="8">
        <v>0</v>
      </c>
      <c r="AY100" s="8">
        <v>0</v>
      </c>
      <c r="AZ100" s="8">
        <v>0</v>
      </c>
      <c r="BA100" s="8">
        <v>0</v>
      </c>
      <c r="BB100" s="8">
        <v>1</v>
      </c>
      <c r="BC100" s="8">
        <v>0</v>
      </c>
      <c r="BD100" s="8">
        <v>0</v>
      </c>
      <c r="BE100" s="8">
        <v>0</v>
      </c>
      <c r="BF100" s="8">
        <v>0</v>
      </c>
      <c r="BG100" s="8">
        <v>0</v>
      </c>
      <c r="BH100" s="514">
        <v>0</v>
      </c>
    </row>
    <row r="101" spans="1:61" s="148" customFormat="1" ht="45" customHeight="1" x14ac:dyDescent="0.15">
      <c r="A101" s="8">
        <f t="shared" si="9"/>
        <v>93</v>
      </c>
      <c r="B101" s="8">
        <v>1</v>
      </c>
      <c r="C101" s="8" t="s">
        <v>134</v>
      </c>
      <c r="D101" s="541" t="s">
        <v>560</v>
      </c>
      <c r="E101" s="8" t="s">
        <v>560</v>
      </c>
      <c r="F101" s="28" t="s">
        <v>179</v>
      </c>
      <c r="G101" s="8" t="s">
        <v>561</v>
      </c>
      <c r="H101" s="8" t="s">
        <v>356</v>
      </c>
      <c r="I101" s="8" t="s">
        <v>346</v>
      </c>
      <c r="J101" s="8"/>
      <c r="K101" s="8" t="s">
        <v>345</v>
      </c>
      <c r="L101" s="8" t="s">
        <v>556</v>
      </c>
      <c r="M101" s="8" t="s">
        <v>345</v>
      </c>
      <c r="N101" s="8" t="s">
        <v>347</v>
      </c>
      <c r="O101" s="8" t="s">
        <v>348</v>
      </c>
      <c r="P101" s="8" t="s">
        <v>449</v>
      </c>
      <c r="Q101" s="8" t="s">
        <v>557</v>
      </c>
      <c r="R101" s="8" t="s">
        <v>85</v>
      </c>
      <c r="S101" s="8" t="s">
        <v>85</v>
      </c>
      <c r="T101" s="8" t="s">
        <v>85</v>
      </c>
      <c r="U101" s="8" t="s">
        <v>85</v>
      </c>
      <c r="V101" s="9" t="s">
        <v>85</v>
      </c>
      <c r="W101" s="8" t="s">
        <v>85</v>
      </c>
      <c r="X101" s="8" t="s">
        <v>400</v>
      </c>
      <c r="Y101" s="8" t="s">
        <v>319</v>
      </c>
      <c r="Z101" s="8" t="s">
        <v>85</v>
      </c>
      <c r="AA101" s="8"/>
      <c r="AB101" s="8"/>
      <c r="AC101" s="568"/>
      <c r="AD101" s="8"/>
      <c r="AE101" s="8"/>
      <c r="AF101" s="8"/>
      <c r="AG101" s="13"/>
      <c r="AH101" s="8"/>
      <c r="AI101" s="8"/>
      <c r="AJ101" s="8" t="s">
        <v>387</v>
      </c>
      <c r="AK101" s="8" t="s">
        <v>388</v>
      </c>
      <c r="AL101" s="8"/>
      <c r="AM101" s="8"/>
      <c r="AN101" s="8"/>
      <c r="AO101" s="8"/>
      <c r="AP101" s="8"/>
      <c r="AQ101" s="8"/>
      <c r="AR101" s="8"/>
      <c r="AS101" s="8"/>
      <c r="AT101" s="8"/>
      <c r="AU101" s="8"/>
      <c r="AV101" s="8"/>
      <c r="AW101" s="8">
        <v>0</v>
      </c>
      <c r="AX101" s="8">
        <v>0</v>
      </c>
      <c r="AY101" s="8">
        <v>0</v>
      </c>
      <c r="AZ101" s="8">
        <v>0</v>
      </c>
      <c r="BA101" s="8">
        <v>0</v>
      </c>
      <c r="BB101" s="8">
        <v>0</v>
      </c>
      <c r="BC101" s="8">
        <v>1</v>
      </c>
      <c r="BD101" s="8">
        <v>1</v>
      </c>
      <c r="BE101" s="8">
        <v>1</v>
      </c>
      <c r="BF101" s="8">
        <v>1</v>
      </c>
      <c r="BG101" s="8">
        <v>0</v>
      </c>
      <c r="BH101" s="514">
        <v>0</v>
      </c>
    </row>
    <row r="102" spans="1:61" s="148" customFormat="1" ht="45" customHeight="1" x14ac:dyDescent="0.15">
      <c r="A102" s="8">
        <f t="shared" si="9"/>
        <v>94</v>
      </c>
      <c r="B102" s="8">
        <v>1</v>
      </c>
      <c r="C102" s="8" t="s">
        <v>94</v>
      </c>
      <c r="D102" s="541" t="s">
        <v>562</v>
      </c>
      <c r="E102" s="8" t="s">
        <v>562</v>
      </c>
      <c r="F102" s="28" t="s">
        <v>563</v>
      </c>
      <c r="G102" s="8"/>
      <c r="H102" s="8" t="s">
        <v>356</v>
      </c>
      <c r="I102" s="8" t="s">
        <v>346</v>
      </c>
      <c r="J102" s="8"/>
      <c r="K102" s="8" t="s">
        <v>345</v>
      </c>
      <c r="L102" s="8" t="s">
        <v>562</v>
      </c>
      <c r="M102" s="8" t="s">
        <v>345</v>
      </c>
      <c r="N102" s="6" t="s">
        <v>348</v>
      </c>
      <c r="O102" s="6" t="s">
        <v>347</v>
      </c>
      <c r="P102" s="8" t="s">
        <v>449</v>
      </c>
      <c r="Q102" s="8" t="s">
        <v>557</v>
      </c>
      <c r="R102" s="8" t="s">
        <v>85</v>
      </c>
      <c r="S102" s="8" t="s">
        <v>85</v>
      </c>
      <c r="T102" s="8" t="s">
        <v>85</v>
      </c>
      <c r="U102" s="8" t="s">
        <v>85</v>
      </c>
      <c r="V102" s="9" t="s">
        <v>85</v>
      </c>
      <c r="W102" s="8" t="s">
        <v>85</v>
      </c>
      <c r="X102" s="8" t="s">
        <v>400</v>
      </c>
      <c r="Y102" s="8" t="s">
        <v>319</v>
      </c>
      <c r="Z102" s="8" t="s">
        <v>319</v>
      </c>
      <c r="AA102" s="8"/>
      <c r="AB102" s="8"/>
      <c r="AC102" s="568"/>
      <c r="AD102" s="8"/>
      <c r="AE102" s="8"/>
      <c r="AF102" s="8"/>
      <c r="AG102" s="13"/>
      <c r="AH102" s="8"/>
      <c r="AI102" s="8"/>
      <c r="AJ102" s="8" t="s">
        <v>387</v>
      </c>
      <c r="AK102" s="8" t="s">
        <v>388</v>
      </c>
      <c r="AL102" s="8"/>
      <c r="AM102" s="8"/>
      <c r="AN102" s="8"/>
      <c r="AO102" s="8"/>
      <c r="AP102" s="8"/>
      <c r="AQ102" s="8"/>
      <c r="AR102" s="8"/>
      <c r="AS102" s="8"/>
      <c r="AT102" s="8"/>
      <c r="AU102" s="8"/>
      <c r="AV102" s="8"/>
      <c r="AW102" s="8">
        <v>1</v>
      </c>
      <c r="AX102" s="8">
        <v>1</v>
      </c>
      <c r="AY102" s="8">
        <v>1</v>
      </c>
      <c r="AZ102" s="8">
        <v>1</v>
      </c>
      <c r="BA102" s="8">
        <v>1</v>
      </c>
      <c r="BB102" s="8">
        <v>1</v>
      </c>
      <c r="BC102" s="8">
        <v>1</v>
      </c>
      <c r="BD102" s="8">
        <v>1</v>
      </c>
      <c r="BE102" s="8">
        <v>1</v>
      </c>
      <c r="BF102" s="8">
        <v>1</v>
      </c>
      <c r="BG102" s="8">
        <v>0</v>
      </c>
      <c r="BH102" s="514">
        <v>0</v>
      </c>
    </row>
    <row r="103" spans="1:61" s="148" customFormat="1" ht="45" customHeight="1" x14ac:dyDescent="0.15">
      <c r="A103" s="8">
        <f t="shared" si="9"/>
        <v>95</v>
      </c>
      <c r="B103" s="8">
        <v>1</v>
      </c>
      <c r="C103" s="8" t="s">
        <v>548</v>
      </c>
      <c r="D103" s="541" t="s">
        <v>564</v>
      </c>
      <c r="E103" s="8" t="s">
        <v>564</v>
      </c>
      <c r="F103" s="28" t="s">
        <v>565</v>
      </c>
      <c r="G103" s="8" t="s">
        <v>85</v>
      </c>
      <c r="H103" s="8" t="s">
        <v>356</v>
      </c>
      <c r="I103" s="8" t="s">
        <v>346</v>
      </c>
      <c r="J103" s="8"/>
      <c r="K103" s="8" t="s">
        <v>345</v>
      </c>
      <c r="L103" s="8" t="s">
        <v>564</v>
      </c>
      <c r="M103" s="8" t="s">
        <v>345</v>
      </c>
      <c r="N103" s="8" t="s">
        <v>348</v>
      </c>
      <c r="O103" s="8" t="s">
        <v>347</v>
      </c>
      <c r="P103" s="8" t="s">
        <v>449</v>
      </c>
      <c r="Q103" s="8" t="s">
        <v>566</v>
      </c>
      <c r="R103" s="8" t="s">
        <v>85</v>
      </c>
      <c r="S103" s="8" t="s">
        <v>85</v>
      </c>
      <c r="T103" s="8" t="s">
        <v>85</v>
      </c>
      <c r="U103" s="8" t="s">
        <v>85</v>
      </c>
      <c r="V103" s="9">
        <v>0.316</v>
      </c>
      <c r="W103" s="8" t="s">
        <v>85</v>
      </c>
      <c r="X103" s="8" t="s">
        <v>400</v>
      </c>
      <c r="Y103" s="8" t="s">
        <v>319</v>
      </c>
      <c r="Z103" s="8" t="s">
        <v>85</v>
      </c>
      <c r="AA103" s="8" t="s">
        <v>554</v>
      </c>
      <c r="AB103" s="8"/>
      <c r="AC103" s="568" t="s">
        <v>567</v>
      </c>
      <c r="AD103" s="8"/>
      <c r="AE103" s="8"/>
      <c r="AF103" s="8">
        <f>V103*1.02</f>
        <v>0.32232</v>
      </c>
      <c r="AG103" s="13">
        <f>V103/AF103</f>
        <v>0.98039215686274495</v>
      </c>
      <c r="AH103" s="8"/>
      <c r="AI103" s="8"/>
      <c r="AJ103" s="8" t="s">
        <v>387</v>
      </c>
      <c r="AK103" s="8" t="s">
        <v>388</v>
      </c>
      <c r="AL103" s="8"/>
      <c r="AM103" s="8"/>
      <c r="AN103" s="8"/>
      <c r="AO103" s="8"/>
      <c r="AP103" s="8"/>
      <c r="AQ103" s="8"/>
      <c r="AR103" s="8"/>
      <c r="AS103" s="8"/>
      <c r="AT103" s="8"/>
      <c r="AU103" s="8"/>
      <c r="AV103" s="8"/>
      <c r="AW103" s="8">
        <v>1</v>
      </c>
      <c r="AX103" s="8">
        <v>1</v>
      </c>
      <c r="AY103" s="8">
        <v>1</v>
      </c>
      <c r="AZ103" s="8">
        <v>1</v>
      </c>
      <c r="BA103" s="8">
        <v>1</v>
      </c>
      <c r="BB103" s="8">
        <v>1</v>
      </c>
      <c r="BC103" s="8">
        <v>1</v>
      </c>
      <c r="BD103" s="8">
        <v>1</v>
      </c>
      <c r="BE103" s="8">
        <v>1</v>
      </c>
      <c r="BF103" s="8">
        <v>1</v>
      </c>
      <c r="BG103" s="8">
        <v>0</v>
      </c>
      <c r="BH103" s="514">
        <v>0</v>
      </c>
    </row>
    <row r="104" spans="1:61" s="148" customFormat="1" ht="45" customHeight="1" x14ac:dyDescent="0.15">
      <c r="A104" s="8">
        <f t="shared" si="9"/>
        <v>96</v>
      </c>
      <c r="B104" s="8">
        <v>1</v>
      </c>
      <c r="C104" s="8" t="s">
        <v>523</v>
      </c>
      <c r="D104" s="541" t="s">
        <v>568</v>
      </c>
      <c r="E104" s="8" t="s">
        <v>568</v>
      </c>
      <c r="F104" s="28" t="s">
        <v>569</v>
      </c>
      <c r="G104" s="8" t="s">
        <v>85</v>
      </c>
      <c r="H104" s="8" t="s">
        <v>356</v>
      </c>
      <c r="I104" s="8" t="s">
        <v>346</v>
      </c>
      <c r="J104" s="8"/>
      <c r="K104" s="8" t="s">
        <v>345</v>
      </c>
      <c r="L104" s="8" t="s">
        <v>568</v>
      </c>
      <c r="M104" s="8" t="s">
        <v>345</v>
      </c>
      <c r="N104" s="8" t="s">
        <v>348</v>
      </c>
      <c r="O104" s="8" t="s">
        <v>347</v>
      </c>
      <c r="P104" s="8" t="s">
        <v>449</v>
      </c>
      <c r="Q104" s="8" t="s">
        <v>566</v>
      </c>
      <c r="R104" s="8" t="s">
        <v>85</v>
      </c>
      <c r="S104" s="8" t="s">
        <v>85</v>
      </c>
      <c r="T104" s="8" t="s">
        <v>85</v>
      </c>
      <c r="U104" s="8" t="s">
        <v>85</v>
      </c>
      <c r="V104" s="9">
        <v>0.12</v>
      </c>
      <c r="W104" s="8" t="s">
        <v>85</v>
      </c>
      <c r="X104" s="8" t="s">
        <v>400</v>
      </c>
      <c r="Y104" s="8" t="s">
        <v>319</v>
      </c>
      <c r="Z104" s="8" t="s">
        <v>85</v>
      </c>
      <c r="AA104" s="8" t="s">
        <v>554</v>
      </c>
      <c r="AB104" s="8"/>
      <c r="AC104" s="568" t="s">
        <v>567</v>
      </c>
      <c r="AD104" s="8"/>
      <c r="AE104" s="8"/>
      <c r="AF104" s="8">
        <f>V104*1.02</f>
        <v>0.12239999999999999</v>
      </c>
      <c r="AG104" s="13">
        <f>V104/AF104</f>
        <v>0.98039215686274495</v>
      </c>
      <c r="AH104" s="8"/>
      <c r="AI104" s="8"/>
      <c r="AJ104" s="8" t="s">
        <v>387</v>
      </c>
      <c r="AK104" s="8" t="s">
        <v>388</v>
      </c>
      <c r="AL104" s="8"/>
      <c r="AM104" s="8"/>
      <c r="AN104" s="8"/>
      <c r="AO104" s="8"/>
      <c r="AP104" s="8"/>
      <c r="AQ104" s="8"/>
      <c r="AR104" s="8"/>
      <c r="AS104" s="8"/>
      <c r="AT104" s="8"/>
      <c r="AU104" s="8"/>
      <c r="AV104" s="8"/>
      <c r="AW104" s="8">
        <v>1</v>
      </c>
      <c r="AX104" s="8">
        <v>1</v>
      </c>
      <c r="AY104" s="8">
        <v>1</v>
      </c>
      <c r="AZ104" s="8">
        <v>1</v>
      </c>
      <c r="BA104" s="8">
        <v>1</v>
      </c>
      <c r="BB104" s="8">
        <v>1</v>
      </c>
      <c r="BC104" s="8">
        <v>1</v>
      </c>
      <c r="BD104" s="8">
        <v>1</v>
      </c>
      <c r="BE104" s="8">
        <v>1</v>
      </c>
      <c r="BF104" s="8">
        <v>1</v>
      </c>
      <c r="BG104" s="8">
        <v>0</v>
      </c>
      <c r="BH104" s="514">
        <v>0</v>
      </c>
    </row>
    <row r="105" spans="1:61" s="148" customFormat="1" ht="45" customHeight="1" x14ac:dyDescent="0.15">
      <c r="A105" s="8">
        <f t="shared" si="9"/>
        <v>97</v>
      </c>
      <c r="B105" s="8">
        <v>1</v>
      </c>
      <c r="C105" s="8" t="s">
        <v>384</v>
      </c>
      <c r="D105" s="541" t="s">
        <v>570</v>
      </c>
      <c r="E105" s="8" t="s">
        <v>570</v>
      </c>
      <c r="F105" s="28" t="s">
        <v>571</v>
      </c>
      <c r="G105" s="8" t="s">
        <v>572</v>
      </c>
      <c r="H105" s="8" t="s">
        <v>356</v>
      </c>
      <c r="I105" s="8" t="s">
        <v>346</v>
      </c>
      <c r="J105" s="8"/>
      <c r="K105" s="8" t="s">
        <v>345</v>
      </c>
      <c r="L105" s="8" t="s">
        <v>570</v>
      </c>
      <c r="M105" s="8" t="s">
        <v>345</v>
      </c>
      <c r="N105" s="8" t="s">
        <v>348</v>
      </c>
      <c r="O105" s="8" t="s">
        <v>347</v>
      </c>
      <c r="P105" s="8" t="s">
        <v>573</v>
      </c>
      <c r="Q105" s="8" t="s">
        <v>406</v>
      </c>
      <c r="R105" s="8" t="s">
        <v>85</v>
      </c>
      <c r="S105" s="8" t="s">
        <v>85</v>
      </c>
      <c r="T105" s="8" t="s">
        <v>85</v>
      </c>
      <c r="U105" s="8" t="s">
        <v>85</v>
      </c>
      <c r="V105" s="9" t="s">
        <v>574</v>
      </c>
      <c r="W105" s="8" t="s">
        <v>85</v>
      </c>
      <c r="X105" s="8" t="s">
        <v>85</v>
      </c>
      <c r="Y105" s="8" t="s">
        <v>85</v>
      </c>
      <c r="Z105" s="8" t="s">
        <v>575</v>
      </c>
      <c r="AA105" s="8"/>
      <c r="AB105" s="8"/>
      <c r="AC105" s="8"/>
      <c r="AD105" s="8"/>
      <c r="AE105" s="8"/>
      <c r="AF105" s="8"/>
      <c r="AG105" s="8"/>
      <c r="AH105" s="8"/>
      <c r="AI105" s="8"/>
      <c r="AJ105" s="8" t="s">
        <v>370</v>
      </c>
      <c r="AK105" s="8" t="s">
        <v>576</v>
      </c>
      <c r="AL105" s="8"/>
      <c r="AM105" s="8"/>
      <c r="AN105" s="8"/>
      <c r="AO105" s="8"/>
      <c r="AP105" s="8"/>
      <c r="AQ105" s="8"/>
      <c r="AR105" s="8"/>
      <c r="AS105" s="8"/>
      <c r="AT105" s="8"/>
      <c r="AU105" s="8"/>
      <c r="AV105" s="8"/>
      <c r="AW105" s="8">
        <v>1</v>
      </c>
      <c r="AX105" s="8">
        <v>1</v>
      </c>
      <c r="AY105" s="8">
        <v>1</v>
      </c>
      <c r="AZ105" s="8">
        <v>1</v>
      </c>
      <c r="BA105" s="8">
        <v>1</v>
      </c>
      <c r="BB105" s="8">
        <v>1</v>
      </c>
      <c r="BC105" s="8">
        <v>1</v>
      </c>
      <c r="BD105" s="8">
        <v>1</v>
      </c>
      <c r="BE105" s="8">
        <v>1</v>
      </c>
      <c r="BF105" s="8">
        <v>1</v>
      </c>
      <c r="BG105" s="8">
        <v>0</v>
      </c>
      <c r="BH105" s="514">
        <v>0</v>
      </c>
    </row>
    <row r="106" spans="1:61" s="148" customFormat="1" ht="45" customHeight="1" x14ac:dyDescent="0.15">
      <c r="A106" s="8">
        <f t="shared" si="9"/>
        <v>98</v>
      </c>
      <c r="B106" s="8">
        <v>1</v>
      </c>
      <c r="C106" s="8" t="s">
        <v>117</v>
      </c>
      <c r="D106" s="541" t="s">
        <v>577</v>
      </c>
      <c r="E106" s="8" t="s">
        <v>577</v>
      </c>
      <c r="F106" s="28" t="s">
        <v>578</v>
      </c>
      <c r="G106" s="8" t="s">
        <v>579</v>
      </c>
      <c r="H106" s="8" t="s">
        <v>431</v>
      </c>
      <c r="I106" s="8" t="s">
        <v>346</v>
      </c>
      <c r="J106" s="8"/>
      <c r="K106" s="8" t="s">
        <v>345</v>
      </c>
      <c r="L106" s="8" t="s">
        <v>577</v>
      </c>
      <c r="M106" s="8" t="s">
        <v>345</v>
      </c>
      <c r="N106" s="8" t="s">
        <v>347</v>
      </c>
      <c r="O106" s="8" t="s">
        <v>348</v>
      </c>
      <c r="P106" s="512" t="s">
        <v>391</v>
      </c>
      <c r="Q106" s="512" t="s">
        <v>350</v>
      </c>
      <c r="R106" s="29" t="s">
        <v>85</v>
      </c>
      <c r="S106" s="8" t="s">
        <v>85</v>
      </c>
      <c r="T106" s="8" t="s">
        <v>85</v>
      </c>
      <c r="U106" s="8" t="s">
        <v>85</v>
      </c>
      <c r="V106" s="8" t="s">
        <v>85</v>
      </c>
      <c r="W106" s="8" t="s">
        <v>85</v>
      </c>
      <c r="X106" s="8" t="s">
        <v>85</v>
      </c>
      <c r="Y106" s="8" t="s">
        <v>85</v>
      </c>
      <c r="Z106" s="8" t="s">
        <v>85</v>
      </c>
      <c r="AA106" s="8"/>
      <c r="AB106" s="8"/>
      <c r="AC106" s="8"/>
      <c r="AD106" s="8"/>
      <c r="AE106" s="8"/>
      <c r="AF106" s="8"/>
      <c r="AG106" s="8"/>
      <c r="AH106" s="8"/>
      <c r="AI106" s="8"/>
      <c r="AJ106" s="8" t="s">
        <v>370</v>
      </c>
      <c r="AK106" s="8" t="s">
        <v>580</v>
      </c>
      <c r="AL106" s="8"/>
      <c r="AM106" s="8"/>
      <c r="AN106" s="8"/>
      <c r="AO106" s="8"/>
      <c r="AP106" s="8"/>
      <c r="AQ106" s="8"/>
      <c r="AR106" s="8"/>
      <c r="AS106" s="8"/>
      <c r="AT106" s="8"/>
      <c r="AU106" s="8"/>
      <c r="AV106" s="8"/>
      <c r="AW106" s="8">
        <v>0</v>
      </c>
      <c r="AX106" s="8">
        <v>0</v>
      </c>
      <c r="AY106" s="8">
        <v>1</v>
      </c>
      <c r="AZ106" s="8">
        <v>0</v>
      </c>
      <c r="BA106" s="8">
        <v>0</v>
      </c>
      <c r="BB106" s="8">
        <v>0</v>
      </c>
      <c r="BC106" s="8">
        <v>0</v>
      </c>
      <c r="BD106" s="8">
        <v>0</v>
      </c>
      <c r="BE106" s="8">
        <v>0</v>
      </c>
      <c r="BF106" s="8">
        <v>0</v>
      </c>
      <c r="BG106" s="8">
        <v>0</v>
      </c>
      <c r="BH106" s="514">
        <v>0</v>
      </c>
    </row>
    <row r="107" spans="1:61" s="148" customFormat="1" ht="45" customHeight="1" x14ac:dyDescent="0.15">
      <c r="A107" s="8">
        <f t="shared" si="9"/>
        <v>99</v>
      </c>
      <c r="B107" s="8">
        <v>1</v>
      </c>
      <c r="C107" s="8" t="s">
        <v>581</v>
      </c>
      <c r="D107" s="541" t="s">
        <v>224</v>
      </c>
      <c r="E107" s="8" t="s">
        <v>224</v>
      </c>
      <c r="F107" s="28" t="s">
        <v>225</v>
      </c>
      <c r="G107" s="8" t="s">
        <v>579</v>
      </c>
      <c r="H107" s="8" t="s">
        <v>431</v>
      </c>
      <c r="I107" s="8" t="s">
        <v>346</v>
      </c>
      <c r="J107" s="8"/>
      <c r="K107" s="8" t="s">
        <v>345</v>
      </c>
      <c r="L107" s="8" t="s">
        <v>577</v>
      </c>
      <c r="M107" s="8" t="s">
        <v>345</v>
      </c>
      <c r="N107" s="8" t="s">
        <v>347</v>
      </c>
      <c r="O107" s="8" t="s">
        <v>348</v>
      </c>
      <c r="P107" s="512" t="s">
        <v>391</v>
      </c>
      <c r="Q107" s="512" t="s">
        <v>350</v>
      </c>
      <c r="R107" s="29" t="s">
        <v>85</v>
      </c>
      <c r="S107" s="8" t="s">
        <v>85</v>
      </c>
      <c r="T107" s="8" t="s">
        <v>85</v>
      </c>
      <c r="U107" s="8" t="s">
        <v>85</v>
      </c>
      <c r="V107" s="8" t="s">
        <v>85</v>
      </c>
      <c r="W107" s="8" t="s">
        <v>85</v>
      </c>
      <c r="X107" s="8" t="s">
        <v>85</v>
      </c>
      <c r="Y107" s="8" t="s">
        <v>85</v>
      </c>
      <c r="Z107" s="8" t="s">
        <v>85</v>
      </c>
      <c r="AA107" s="8"/>
      <c r="AB107" s="8"/>
      <c r="AC107" s="8"/>
      <c r="AD107" s="8"/>
      <c r="AE107" s="8"/>
      <c r="AF107" s="8"/>
      <c r="AG107" s="8"/>
      <c r="AH107" s="8"/>
      <c r="AI107" s="8"/>
      <c r="AJ107" s="8" t="s">
        <v>370</v>
      </c>
      <c r="AK107" s="8" t="s">
        <v>582</v>
      </c>
      <c r="AL107" s="8"/>
      <c r="AM107" s="8"/>
      <c r="AN107" s="8"/>
      <c r="AO107" s="8"/>
      <c r="AP107" s="8"/>
      <c r="AQ107" s="8"/>
      <c r="AR107" s="8"/>
      <c r="AS107" s="8"/>
      <c r="AT107" s="8"/>
      <c r="AU107" s="8"/>
      <c r="AV107" s="8"/>
      <c r="AW107" s="8">
        <v>0</v>
      </c>
      <c r="AX107" s="8">
        <v>0</v>
      </c>
      <c r="AY107" s="8">
        <v>0</v>
      </c>
      <c r="AZ107" s="8">
        <v>1</v>
      </c>
      <c r="BA107" s="8">
        <v>0</v>
      </c>
      <c r="BB107" s="8">
        <v>0</v>
      </c>
      <c r="BC107" s="8">
        <v>0</v>
      </c>
      <c r="BD107" s="8">
        <v>0</v>
      </c>
      <c r="BE107" s="8">
        <v>0</v>
      </c>
      <c r="BF107" s="8">
        <v>0</v>
      </c>
      <c r="BG107" s="8">
        <v>0</v>
      </c>
      <c r="BH107" s="514">
        <v>0</v>
      </c>
    </row>
    <row r="108" spans="1:61" s="535" customFormat="1" ht="45" customHeight="1" x14ac:dyDescent="0.15">
      <c r="A108" s="8">
        <f t="shared" si="9"/>
        <v>100</v>
      </c>
      <c r="B108" s="8">
        <v>1</v>
      </c>
      <c r="C108" s="8" t="s">
        <v>94</v>
      </c>
      <c r="D108" s="541" t="s">
        <v>206</v>
      </c>
      <c r="E108" s="8" t="s">
        <v>206</v>
      </c>
      <c r="F108" s="28" t="s">
        <v>207</v>
      </c>
      <c r="G108" s="8" t="s">
        <v>85</v>
      </c>
      <c r="H108" s="8" t="s">
        <v>356</v>
      </c>
      <c r="I108" s="8" t="s">
        <v>346</v>
      </c>
      <c r="J108" s="8"/>
      <c r="K108" s="8" t="s">
        <v>345</v>
      </c>
      <c r="L108" s="8" t="s">
        <v>206</v>
      </c>
      <c r="M108" s="8" t="s">
        <v>345</v>
      </c>
      <c r="N108" s="8" t="s">
        <v>348</v>
      </c>
      <c r="O108" s="8" t="s">
        <v>347</v>
      </c>
      <c r="P108" s="8" t="s">
        <v>391</v>
      </c>
      <c r="Q108" s="8" t="s">
        <v>350</v>
      </c>
      <c r="R108" s="8" t="s">
        <v>85</v>
      </c>
      <c r="S108" s="8" t="s">
        <v>85</v>
      </c>
      <c r="T108" s="8" t="s">
        <v>85</v>
      </c>
      <c r="U108" s="8" t="s">
        <v>85</v>
      </c>
      <c r="V108" s="8">
        <v>0.14499999999999999</v>
      </c>
      <c r="W108" s="8" t="s">
        <v>85</v>
      </c>
      <c r="X108" s="8" t="s">
        <v>85</v>
      </c>
      <c r="Y108" s="8" t="s">
        <v>85</v>
      </c>
      <c r="Z108" s="8" t="s">
        <v>85</v>
      </c>
      <c r="AA108" s="550"/>
      <c r="AB108" s="550"/>
      <c r="AC108" s="550"/>
      <c r="AD108" s="550"/>
      <c r="AE108" s="550"/>
      <c r="AF108" s="550"/>
      <c r="AG108" s="550"/>
      <c r="AH108" s="550"/>
      <c r="AI108" s="550"/>
      <c r="AJ108" s="8" t="s">
        <v>370</v>
      </c>
      <c r="AK108" s="8" t="s">
        <v>582</v>
      </c>
      <c r="AL108" s="550"/>
      <c r="AM108" s="550"/>
      <c r="AN108" s="550"/>
      <c r="AO108" s="550"/>
      <c r="AP108" s="550"/>
      <c r="AQ108" s="550"/>
      <c r="AR108" s="550"/>
      <c r="AS108" s="550"/>
      <c r="AT108" s="550"/>
      <c r="AU108" s="550"/>
      <c r="AV108" s="8"/>
      <c r="AW108" s="8">
        <v>0</v>
      </c>
      <c r="AX108" s="8">
        <v>0</v>
      </c>
      <c r="AY108" s="8">
        <v>0</v>
      </c>
      <c r="AZ108" s="8">
        <v>0</v>
      </c>
      <c r="BA108" s="8">
        <v>0</v>
      </c>
      <c r="BB108" s="8">
        <v>1</v>
      </c>
      <c r="BC108" s="8">
        <v>0</v>
      </c>
      <c r="BD108" s="8">
        <v>0</v>
      </c>
      <c r="BE108" s="8">
        <v>0</v>
      </c>
      <c r="BF108" s="8">
        <v>0</v>
      </c>
      <c r="BG108" s="8">
        <v>0</v>
      </c>
      <c r="BH108" s="514">
        <v>0</v>
      </c>
      <c r="BI108" s="148"/>
    </row>
    <row r="109" spans="1:61" s="148" customFormat="1" ht="45" customHeight="1" x14ac:dyDescent="0.15">
      <c r="A109" s="8">
        <f t="shared" si="9"/>
        <v>101</v>
      </c>
      <c r="B109" s="8">
        <v>1</v>
      </c>
      <c r="C109" s="8" t="s">
        <v>583</v>
      </c>
      <c r="D109" s="544" t="s">
        <v>584</v>
      </c>
      <c r="E109" s="512" t="s">
        <v>584</v>
      </c>
      <c r="F109" s="412" t="s">
        <v>585</v>
      </c>
      <c r="G109" s="512" t="s">
        <v>391</v>
      </c>
      <c r="H109" s="565" t="s">
        <v>431</v>
      </c>
      <c r="I109" s="8" t="s">
        <v>369</v>
      </c>
      <c r="J109" s="512"/>
      <c r="K109" s="512" t="s">
        <v>345</v>
      </c>
      <c r="L109" s="8" t="s">
        <v>85</v>
      </c>
      <c r="M109" s="512" t="s">
        <v>345</v>
      </c>
      <c r="N109" s="8" t="s">
        <v>348</v>
      </c>
      <c r="O109" s="8" t="s">
        <v>347</v>
      </c>
      <c r="P109" s="512" t="s">
        <v>391</v>
      </c>
      <c r="Q109" s="512" t="s">
        <v>350</v>
      </c>
      <c r="R109" s="29" t="s">
        <v>85</v>
      </c>
      <c r="S109" s="8" t="s">
        <v>85</v>
      </c>
      <c r="T109" s="512" t="s">
        <v>586</v>
      </c>
      <c r="U109" s="8" t="s">
        <v>85</v>
      </c>
      <c r="V109" s="512">
        <v>2.3E-2</v>
      </c>
      <c r="W109" s="8" t="s">
        <v>85</v>
      </c>
      <c r="X109" s="8" t="s">
        <v>85</v>
      </c>
      <c r="Y109" s="8" t="s">
        <v>85</v>
      </c>
      <c r="Z109" s="8" t="s">
        <v>85</v>
      </c>
      <c r="AA109" s="8"/>
      <c r="AB109" s="8"/>
      <c r="AC109" s="8"/>
      <c r="AD109" s="8"/>
      <c r="AE109" s="8"/>
      <c r="AF109" s="8"/>
      <c r="AG109" s="8"/>
      <c r="AH109" s="8"/>
      <c r="AI109" s="8"/>
      <c r="AJ109" s="8" t="s">
        <v>370</v>
      </c>
      <c r="AK109" s="8" t="s">
        <v>587</v>
      </c>
      <c r="AL109" s="8"/>
      <c r="AM109" s="8"/>
      <c r="AN109" s="8"/>
      <c r="AO109" s="8"/>
      <c r="AP109" s="8"/>
      <c r="AQ109" s="8"/>
      <c r="AR109" s="8"/>
      <c r="AS109" s="8"/>
      <c r="AT109" s="8"/>
      <c r="AU109" s="8"/>
      <c r="AV109" s="8"/>
      <c r="AW109" s="8">
        <v>0</v>
      </c>
      <c r="AX109" s="8">
        <v>0</v>
      </c>
      <c r="AY109" s="8">
        <v>1</v>
      </c>
      <c r="AZ109" s="8">
        <v>0</v>
      </c>
      <c r="BA109" s="8">
        <v>0</v>
      </c>
      <c r="BB109" s="8">
        <v>1</v>
      </c>
      <c r="BC109" s="8">
        <v>0</v>
      </c>
      <c r="BD109" s="8">
        <v>0</v>
      </c>
      <c r="BE109" s="8">
        <v>0</v>
      </c>
      <c r="BF109" s="8">
        <v>0</v>
      </c>
      <c r="BG109" s="8">
        <v>0</v>
      </c>
      <c r="BH109" s="514">
        <v>0</v>
      </c>
    </row>
    <row r="110" spans="1:61" s="148" customFormat="1" ht="45" customHeight="1" x14ac:dyDescent="0.15">
      <c r="A110" s="8">
        <f t="shared" si="9"/>
        <v>102</v>
      </c>
      <c r="B110" s="8">
        <v>1</v>
      </c>
      <c r="C110" s="8" t="s">
        <v>583</v>
      </c>
      <c r="D110" s="544" t="s">
        <v>588</v>
      </c>
      <c r="E110" s="512" t="s">
        <v>588</v>
      </c>
      <c r="F110" s="412" t="s">
        <v>589</v>
      </c>
      <c r="G110" s="512" t="s">
        <v>391</v>
      </c>
      <c r="H110" s="565" t="s">
        <v>431</v>
      </c>
      <c r="I110" s="8" t="s">
        <v>369</v>
      </c>
      <c r="J110" s="512"/>
      <c r="K110" s="512" t="s">
        <v>345</v>
      </c>
      <c r="L110" s="8" t="s">
        <v>85</v>
      </c>
      <c r="M110" s="512" t="s">
        <v>345</v>
      </c>
      <c r="N110" s="8" t="s">
        <v>348</v>
      </c>
      <c r="O110" s="8" t="s">
        <v>347</v>
      </c>
      <c r="P110" s="512" t="s">
        <v>391</v>
      </c>
      <c r="Q110" s="512" t="s">
        <v>350</v>
      </c>
      <c r="R110" s="29" t="s">
        <v>85</v>
      </c>
      <c r="S110" s="8" t="s">
        <v>85</v>
      </c>
      <c r="T110" s="512" t="s">
        <v>586</v>
      </c>
      <c r="U110" s="8" t="s">
        <v>85</v>
      </c>
      <c r="V110" s="512">
        <v>2.3E-2</v>
      </c>
      <c r="W110" s="8" t="s">
        <v>85</v>
      </c>
      <c r="X110" s="8" t="s">
        <v>85</v>
      </c>
      <c r="Y110" s="8" t="s">
        <v>85</v>
      </c>
      <c r="Z110" s="8" t="s">
        <v>85</v>
      </c>
      <c r="AA110" s="8"/>
      <c r="AB110" s="8"/>
      <c r="AC110" s="8"/>
      <c r="AD110" s="8"/>
      <c r="AE110" s="8"/>
      <c r="AF110" s="8"/>
      <c r="AG110" s="8"/>
      <c r="AH110" s="8"/>
      <c r="AI110" s="8"/>
      <c r="AJ110" s="8" t="s">
        <v>370</v>
      </c>
      <c r="AK110" s="8" t="s">
        <v>590</v>
      </c>
      <c r="AL110" s="8"/>
      <c r="AM110" s="8"/>
      <c r="AN110" s="8"/>
      <c r="AO110" s="8"/>
      <c r="AP110" s="8"/>
      <c r="AQ110" s="8"/>
      <c r="AR110" s="8"/>
      <c r="AS110" s="8"/>
      <c r="AT110" s="8"/>
      <c r="AU110" s="8"/>
      <c r="AV110" s="8"/>
      <c r="AW110" s="8">
        <v>0</v>
      </c>
      <c r="AX110" s="8">
        <v>0</v>
      </c>
      <c r="AY110" s="8">
        <v>0</v>
      </c>
      <c r="AZ110" s="569">
        <v>1</v>
      </c>
      <c r="BA110" s="8">
        <v>0</v>
      </c>
      <c r="BB110" s="8">
        <v>1</v>
      </c>
      <c r="BC110" s="8">
        <v>0</v>
      </c>
      <c r="BD110" s="8">
        <v>0</v>
      </c>
      <c r="BE110" s="8">
        <v>0</v>
      </c>
      <c r="BF110" s="8">
        <v>0</v>
      </c>
      <c r="BG110" s="8">
        <v>0</v>
      </c>
      <c r="BH110" s="514">
        <v>0</v>
      </c>
    </row>
    <row r="111" spans="1:61" s="148" customFormat="1" ht="45" customHeight="1" x14ac:dyDescent="0.15">
      <c r="A111" s="8">
        <f t="shared" si="9"/>
        <v>103</v>
      </c>
      <c r="B111" s="8">
        <v>1</v>
      </c>
      <c r="C111" s="8" t="s">
        <v>583</v>
      </c>
      <c r="D111" s="544" t="s">
        <v>591</v>
      </c>
      <c r="E111" s="512" t="s">
        <v>591</v>
      </c>
      <c r="F111" s="412" t="s">
        <v>592</v>
      </c>
      <c r="G111" s="512" t="s">
        <v>391</v>
      </c>
      <c r="H111" s="545" t="s">
        <v>345</v>
      </c>
      <c r="I111" s="8" t="s">
        <v>369</v>
      </c>
      <c r="J111" s="512"/>
      <c r="K111" s="512" t="s">
        <v>345</v>
      </c>
      <c r="L111" s="512" t="s">
        <v>203</v>
      </c>
      <c r="M111" s="8" t="s">
        <v>345</v>
      </c>
      <c r="N111" s="8" t="s">
        <v>348</v>
      </c>
      <c r="O111" s="8" t="s">
        <v>347</v>
      </c>
      <c r="P111" s="512" t="s">
        <v>391</v>
      </c>
      <c r="Q111" s="512" t="s">
        <v>350</v>
      </c>
      <c r="R111" s="549" t="s">
        <v>85</v>
      </c>
      <c r="S111" s="8" t="s">
        <v>85</v>
      </c>
      <c r="T111" s="512" t="s">
        <v>593</v>
      </c>
      <c r="U111" s="8" t="s">
        <v>85</v>
      </c>
      <c r="V111" s="512">
        <v>4.5999999999999999E-2</v>
      </c>
      <c r="W111" s="8" t="s">
        <v>85</v>
      </c>
      <c r="X111" s="8" t="s">
        <v>85</v>
      </c>
      <c r="Y111" s="8" t="s">
        <v>85</v>
      </c>
      <c r="Z111" s="8" t="s">
        <v>85</v>
      </c>
      <c r="AA111" s="8"/>
      <c r="AB111" s="8"/>
      <c r="AC111" s="8"/>
      <c r="AD111" s="8"/>
      <c r="AE111" s="8"/>
      <c r="AF111" s="8"/>
      <c r="AG111" s="8"/>
      <c r="AH111" s="8"/>
      <c r="AI111" s="8"/>
      <c r="AJ111" s="8" t="s">
        <v>370</v>
      </c>
      <c r="AK111" s="8" t="s">
        <v>392</v>
      </c>
      <c r="AL111" s="8"/>
      <c r="AM111" s="8"/>
      <c r="AN111" s="8"/>
      <c r="AO111" s="8"/>
      <c r="AP111" s="8"/>
      <c r="AQ111" s="8"/>
      <c r="AR111" s="8"/>
      <c r="AS111" s="8"/>
      <c r="AT111" s="8"/>
      <c r="AU111" s="8"/>
      <c r="AV111" s="8"/>
      <c r="AW111" s="8">
        <v>0</v>
      </c>
      <c r="AX111" s="8">
        <v>0</v>
      </c>
      <c r="AY111" s="8">
        <v>1</v>
      </c>
      <c r="AZ111" s="8">
        <v>0</v>
      </c>
      <c r="BA111" s="8">
        <v>0</v>
      </c>
      <c r="BB111" s="8">
        <v>0</v>
      </c>
      <c r="BC111" s="8">
        <v>0</v>
      </c>
      <c r="BD111" s="8">
        <v>0</v>
      </c>
      <c r="BE111" s="8">
        <v>0</v>
      </c>
      <c r="BF111" s="8">
        <v>0</v>
      </c>
      <c r="BG111" s="8">
        <v>0</v>
      </c>
      <c r="BH111" s="514">
        <v>0</v>
      </c>
    </row>
    <row r="112" spans="1:61" s="148" customFormat="1" ht="45" customHeight="1" x14ac:dyDescent="0.15">
      <c r="A112" s="8">
        <f t="shared" si="9"/>
        <v>104</v>
      </c>
      <c r="B112" s="8">
        <v>1</v>
      </c>
      <c r="C112" s="8" t="s">
        <v>365</v>
      </c>
      <c r="D112" s="544" t="s">
        <v>594</v>
      </c>
      <c r="E112" s="512" t="s">
        <v>594</v>
      </c>
      <c r="F112" s="412" t="s">
        <v>595</v>
      </c>
      <c r="G112" s="512" t="s">
        <v>391</v>
      </c>
      <c r="H112" s="512"/>
      <c r="I112" s="8" t="s">
        <v>369</v>
      </c>
      <c r="J112" s="512"/>
      <c r="K112" s="512" t="s">
        <v>345</v>
      </c>
      <c r="L112" s="512" t="s">
        <v>203</v>
      </c>
      <c r="M112" s="8" t="s">
        <v>345</v>
      </c>
      <c r="N112" s="8" t="s">
        <v>348</v>
      </c>
      <c r="O112" s="8" t="s">
        <v>347</v>
      </c>
      <c r="P112" s="549" t="s">
        <v>85</v>
      </c>
      <c r="Q112" s="549" t="s">
        <v>85</v>
      </c>
      <c r="R112" s="549" t="s">
        <v>85</v>
      </c>
      <c r="S112" s="549" t="s">
        <v>85</v>
      </c>
      <c r="T112" s="549" t="s">
        <v>85</v>
      </c>
      <c r="U112" s="549" t="s">
        <v>85</v>
      </c>
      <c r="V112" s="549" t="s">
        <v>85</v>
      </c>
      <c r="W112" s="549" t="s">
        <v>85</v>
      </c>
      <c r="X112" s="549" t="s">
        <v>85</v>
      </c>
      <c r="Y112" s="549" t="s">
        <v>85</v>
      </c>
      <c r="Z112" s="549" t="s">
        <v>85</v>
      </c>
      <c r="AA112" s="8"/>
      <c r="AB112" s="8"/>
      <c r="AC112" s="8"/>
      <c r="AD112" s="8"/>
      <c r="AE112" s="8"/>
      <c r="AF112" s="8"/>
      <c r="AG112" s="8"/>
      <c r="AH112" s="8"/>
      <c r="AI112" s="8"/>
      <c r="AJ112" s="8" t="s">
        <v>370</v>
      </c>
      <c r="AK112" s="8" t="s">
        <v>392</v>
      </c>
      <c r="AL112" s="8"/>
      <c r="AM112" s="8"/>
      <c r="AN112" s="8"/>
      <c r="AO112" s="8"/>
      <c r="AP112" s="8"/>
      <c r="AQ112" s="8"/>
      <c r="AR112" s="8"/>
      <c r="AS112" s="8"/>
      <c r="AT112" s="8"/>
      <c r="AU112" s="8"/>
      <c r="AV112" s="8"/>
      <c r="AW112" s="8">
        <v>0</v>
      </c>
      <c r="AX112" s="8">
        <v>0</v>
      </c>
      <c r="AY112" s="8">
        <v>0</v>
      </c>
      <c r="AZ112" s="8">
        <v>1</v>
      </c>
      <c r="BA112" s="8">
        <v>0</v>
      </c>
      <c r="BB112" s="8">
        <v>0</v>
      </c>
      <c r="BC112" s="8">
        <v>0</v>
      </c>
      <c r="BD112" s="8">
        <v>0</v>
      </c>
      <c r="BE112" s="8">
        <v>0</v>
      </c>
      <c r="BF112" s="8">
        <v>0</v>
      </c>
      <c r="BG112" s="8">
        <v>0</v>
      </c>
      <c r="BH112" s="514">
        <v>0</v>
      </c>
    </row>
    <row r="113" spans="1:61" s="535" customFormat="1" ht="45" customHeight="1" x14ac:dyDescent="0.15">
      <c r="A113" s="8">
        <f t="shared" si="9"/>
        <v>105</v>
      </c>
      <c r="B113" s="8">
        <v>1</v>
      </c>
      <c r="C113" s="8" t="s">
        <v>365</v>
      </c>
      <c r="D113" s="541" t="s">
        <v>205</v>
      </c>
      <c r="E113" s="8" t="s">
        <v>205</v>
      </c>
      <c r="F113" s="567" t="s">
        <v>204</v>
      </c>
      <c r="G113" s="512" t="s">
        <v>391</v>
      </c>
      <c r="H113" s="512"/>
      <c r="I113" s="8" t="s">
        <v>369</v>
      </c>
      <c r="J113" s="512"/>
      <c r="K113" s="512" t="s">
        <v>345</v>
      </c>
      <c r="L113" s="512" t="s">
        <v>203</v>
      </c>
      <c r="M113" s="8" t="s">
        <v>345</v>
      </c>
      <c r="N113" s="8" t="s">
        <v>348</v>
      </c>
      <c r="O113" s="8" t="s">
        <v>347</v>
      </c>
      <c r="P113" s="549" t="s">
        <v>85</v>
      </c>
      <c r="Q113" s="549" t="s">
        <v>85</v>
      </c>
      <c r="R113" s="549" t="s">
        <v>85</v>
      </c>
      <c r="S113" s="549" t="s">
        <v>85</v>
      </c>
      <c r="T113" s="549" t="s">
        <v>85</v>
      </c>
      <c r="U113" s="549" t="s">
        <v>85</v>
      </c>
      <c r="V113" s="549" t="s">
        <v>85</v>
      </c>
      <c r="W113" s="549" t="s">
        <v>85</v>
      </c>
      <c r="X113" s="549" t="s">
        <v>85</v>
      </c>
      <c r="Y113" s="549" t="s">
        <v>85</v>
      </c>
      <c r="Z113" s="549" t="s">
        <v>85</v>
      </c>
      <c r="AA113" s="550"/>
      <c r="AB113" s="550"/>
      <c r="AC113" s="550"/>
      <c r="AD113" s="550"/>
      <c r="AE113" s="550"/>
      <c r="AF113" s="550"/>
      <c r="AG113" s="550"/>
      <c r="AH113" s="550"/>
      <c r="AI113" s="550"/>
      <c r="AJ113" s="8" t="s">
        <v>370</v>
      </c>
      <c r="AK113" s="8" t="s">
        <v>392</v>
      </c>
      <c r="AL113" s="550"/>
      <c r="AM113" s="550"/>
      <c r="AN113" s="550"/>
      <c r="AO113" s="550"/>
      <c r="AP113" s="550"/>
      <c r="AQ113" s="550"/>
      <c r="AR113" s="550"/>
      <c r="AS113" s="550"/>
      <c r="AT113" s="550"/>
      <c r="AU113" s="550"/>
      <c r="AV113" s="8"/>
      <c r="AW113" s="8">
        <v>0</v>
      </c>
      <c r="AX113" s="8">
        <v>0</v>
      </c>
      <c r="AY113" s="8">
        <v>0</v>
      </c>
      <c r="AZ113" s="8">
        <v>0</v>
      </c>
      <c r="BA113" s="8">
        <v>0</v>
      </c>
      <c r="BB113" s="8">
        <v>1</v>
      </c>
      <c r="BC113" s="8">
        <v>0</v>
      </c>
      <c r="BD113" s="8">
        <v>0</v>
      </c>
      <c r="BE113" s="8">
        <v>0</v>
      </c>
      <c r="BF113" s="8">
        <v>0</v>
      </c>
      <c r="BG113" s="8">
        <v>0</v>
      </c>
      <c r="BH113" s="514">
        <v>0</v>
      </c>
      <c r="BI113" s="148"/>
    </row>
    <row r="114" spans="1:61" s="148" customFormat="1" ht="45" customHeight="1" x14ac:dyDescent="0.15">
      <c r="A114" s="8">
        <f t="shared" si="9"/>
        <v>106</v>
      </c>
      <c r="B114" s="8">
        <v>1</v>
      </c>
      <c r="C114" s="8" t="s">
        <v>596</v>
      </c>
      <c r="D114" s="541" t="s">
        <v>597</v>
      </c>
      <c r="E114" s="8" t="s">
        <v>597</v>
      </c>
      <c r="F114" s="28" t="s">
        <v>598</v>
      </c>
      <c r="G114" s="8" t="s">
        <v>85</v>
      </c>
      <c r="H114" s="8" t="s">
        <v>356</v>
      </c>
      <c r="I114" s="8" t="s">
        <v>346</v>
      </c>
      <c r="J114" s="8"/>
      <c r="K114" s="8" t="s">
        <v>345</v>
      </c>
      <c r="L114" s="8" t="s">
        <v>597</v>
      </c>
      <c r="M114" s="8" t="s">
        <v>345</v>
      </c>
      <c r="N114" s="8" t="s">
        <v>348</v>
      </c>
      <c r="O114" s="8" t="s">
        <v>347</v>
      </c>
      <c r="P114" s="8" t="s">
        <v>449</v>
      </c>
      <c r="Q114" s="8" t="s">
        <v>599</v>
      </c>
      <c r="R114" s="8" t="s">
        <v>85</v>
      </c>
      <c r="S114" s="8" t="s">
        <v>85</v>
      </c>
      <c r="T114" s="8" t="s">
        <v>85</v>
      </c>
      <c r="U114" s="8" t="s">
        <v>85</v>
      </c>
      <c r="V114" s="9">
        <v>3.4000000000000002E-2</v>
      </c>
      <c r="W114" s="8" t="s">
        <v>85</v>
      </c>
      <c r="X114" s="8" t="s">
        <v>400</v>
      </c>
      <c r="Y114" s="8" t="s">
        <v>319</v>
      </c>
      <c r="Z114" s="8" t="s">
        <v>85</v>
      </c>
      <c r="AA114" s="8" t="s">
        <v>554</v>
      </c>
      <c r="AB114" s="8"/>
      <c r="AC114" s="568" t="s">
        <v>567</v>
      </c>
      <c r="AD114" s="8"/>
      <c r="AE114" s="8"/>
      <c r="AF114" s="8">
        <f>V114*1.02</f>
        <v>3.4680000000000002E-2</v>
      </c>
      <c r="AG114" s="13">
        <f>V114/AF114</f>
        <v>0.98039215686274495</v>
      </c>
      <c r="AH114" s="8"/>
      <c r="AI114" s="8"/>
      <c r="AJ114" s="8" t="s">
        <v>370</v>
      </c>
      <c r="AK114" s="8" t="s">
        <v>600</v>
      </c>
      <c r="AL114" s="8"/>
      <c r="AM114" s="8"/>
      <c r="AN114" s="8"/>
      <c r="AO114" s="8"/>
      <c r="AP114" s="8"/>
      <c r="AQ114" s="8"/>
      <c r="AR114" s="8"/>
      <c r="AS114" s="8"/>
      <c r="AT114" s="8"/>
      <c r="AU114" s="8"/>
      <c r="AV114" s="8"/>
      <c r="AW114" s="8">
        <v>1</v>
      </c>
      <c r="AX114" s="8">
        <v>1</v>
      </c>
      <c r="AY114" s="8">
        <v>1</v>
      </c>
      <c r="AZ114" s="8">
        <v>1</v>
      </c>
      <c r="BA114" s="8">
        <v>1</v>
      </c>
      <c r="BB114" s="8">
        <v>1</v>
      </c>
      <c r="BC114" s="8">
        <v>1</v>
      </c>
      <c r="BD114" s="8">
        <v>1</v>
      </c>
      <c r="BE114" s="8">
        <v>1</v>
      </c>
      <c r="BF114" s="8">
        <v>1</v>
      </c>
      <c r="BG114" s="8">
        <v>0</v>
      </c>
      <c r="BH114" s="514">
        <v>0</v>
      </c>
    </row>
    <row r="115" spans="1:61" s="148" customFormat="1" ht="45" customHeight="1" x14ac:dyDescent="0.15">
      <c r="A115" s="8">
        <f t="shared" si="9"/>
        <v>107</v>
      </c>
      <c r="B115" s="8">
        <v>1</v>
      </c>
      <c r="C115" s="8" t="s">
        <v>455</v>
      </c>
      <c r="D115" s="541" t="s">
        <v>601</v>
      </c>
      <c r="E115" s="8" t="s">
        <v>601</v>
      </c>
      <c r="F115" s="28" t="s">
        <v>602</v>
      </c>
      <c r="G115" s="8" t="s">
        <v>603</v>
      </c>
      <c r="H115" s="8" t="s">
        <v>431</v>
      </c>
      <c r="I115" s="8" t="s">
        <v>531</v>
      </c>
      <c r="J115" s="8"/>
      <c r="K115" s="8" t="s">
        <v>345</v>
      </c>
      <c r="L115" s="8" t="s">
        <v>601</v>
      </c>
      <c r="M115" s="8" t="s">
        <v>345</v>
      </c>
      <c r="N115" s="8" t="s">
        <v>348</v>
      </c>
      <c r="O115" s="8" t="s">
        <v>347</v>
      </c>
      <c r="P115" s="8" t="s">
        <v>603</v>
      </c>
      <c r="Q115" s="8" t="s">
        <v>604</v>
      </c>
      <c r="R115" s="8" t="s">
        <v>605</v>
      </c>
      <c r="S115" s="8" t="s">
        <v>606</v>
      </c>
      <c r="T115" s="8" t="s">
        <v>607</v>
      </c>
      <c r="U115" s="8" t="s">
        <v>85</v>
      </c>
      <c r="V115" s="9">
        <v>2.5000000000000001E-3</v>
      </c>
      <c r="W115" s="8" t="s">
        <v>608</v>
      </c>
      <c r="X115" s="8" t="s">
        <v>85</v>
      </c>
      <c r="Y115" s="8" t="s">
        <v>85</v>
      </c>
      <c r="Z115" s="8" t="s">
        <v>85</v>
      </c>
      <c r="AA115" s="8"/>
      <c r="AB115" s="8"/>
      <c r="AC115" s="568"/>
      <c r="AD115" s="8"/>
      <c r="AE115" s="8"/>
      <c r="AF115" s="8"/>
      <c r="AG115" s="13"/>
      <c r="AH115" s="8"/>
      <c r="AI115" s="8"/>
      <c r="AJ115" s="8" t="s">
        <v>370</v>
      </c>
      <c r="AK115" s="8" t="s">
        <v>609</v>
      </c>
      <c r="AL115" s="8"/>
      <c r="AM115" s="8"/>
      <c r="AN115" s="8"/>
      <c r="AO115" s="8"/>
      <c r="AP115" s="8"/>
      <c r="AQ115" s="8"/>
      <c r="AR115" s="8"/>
      <c r="AS115" s="8"/>
      <c r="AT115" s="8"/>
      <c r="AU115" s="8"/>
      <c r="AV115" s="8"/>
      <c r="AW115" s="8">
        <v>0</v>
      </c>
      <c r="AX115" s="8">
        <v>0</v>
      </c>
      <c r="AY115" s="8">
        <v>0</v>
      </c>
      <c r="AZ115" s="8">
        <v>0</v>
      </c>
      <c r="BA115" s="8">
        <v>0</v>
      </c>
      <c r="BB115" s="8">
        <v>0</v>
      </c>
      <c r="BC115" s="8">
        <v>0</v>
      </c>
      <c r="BD115" s="8">
        <v>0</v>
      </c>
      <c r="BE115" s="8">
        <v>0</v>
      </c>
      <c r="BF115" s="8">
        <v>0</v>
      </c>
      <c r="BG115" s="8">
        <v>1</v>
      </c>
      <c r="BH115" s="514">
        <v>0</v>
      </c>
    </row>
    <row r="116" spans="1:61" s="148" customFormat="1" ht="45" customHeight="1" x14ac:dyDescent="0.15">
      <c r="A116" s="8">
        <f t="shared" si="9"/>
        <v>108</v>
      </c>
      <c r="B116" s="8">
        <v>1</v>
      </c>
      <c r="C116" s="8" t="s">
        <v>455</v>
      </c>
      <c r="D116" s="541" t="s">
        <v>610</v>
      </c>
      <c r="E116" s="8" t="s">
        <v>611</v>
      </c>
      <c r="F116" s="28" t="s">
        <v>612</v>
      </c>
      <c r="G116" s="8" t="s">
        <v>415</v>
      </c>
      <c r="H116" s="8" t="s">
        <v>431</v>
      </c>
      <c r="I116" s="8" t="s">
        <v>531</v>
      </c>
      <c r="J116" s="8"/>
      <c r="K116" s="8" t="s">
        <v>345</v>
      </c>
      <c r="L116" s="8" t="s">
        <v>611</v>
      </c>
      <c r="M116" s="8" t="s">
        <v>345</v>
      </c>
      <c r="N116" s="8" t="s">
        <v>348</v>
      </c>
      <c r="O116" s="8" t="s">
        <v>347</v>
      </c>
      <c r="P116" s="8" t="s">
        <v>415</v>
      </c>
      <c r="Q116" s="8" t="s">
        <v>85</v>
      </c>
      <c r="R116" s="8" t="s">
        <v>613</v>
      </c>
      <c r="S116" s="8" t="s">
        <v>85</v>
      </c>
      <c r="T116" s="8" t="s">
        <v>614</v>
      </c>
      <c r="U116" s="8" t="s">
        <v>85</v>
      </c>
      <c r="V116" s="9">
        <v>8.9999999999999998E-4</v>
      </c>
      <c r="W116" s="8" t="s">
        <v>608</v>
      </c>
      <c r="X116" s="8" t="s">
        <v>85</v>
      </c>
      <c r="Y116" s="8" t="s">
        <v>85</v>
      </c>
      <c r="Z116" s="8" t="s">
        <v>85</v>
      </c>
      <c r="AA116" s="8"/>
      <c r="AB116" s="8"/>
      <c r="AC116" s="568"/>
      <c r="AD116" s="8"/>
      <c r="AE116" s="8"/>
      <c r="AF116" s="8"/>
      <c r="AG116" s="13"/>
      <c r="AH116" s="8"/>
      <c r="AI116" s="8"/>
      <c r="AJ116" s="8" t="s">
        <v>370</v>
      </c>
      <c r="AK116" s="8" t="s">
        <v>418</v>
      </c>
      <c r="AL116" s="8"/>
      <c r="AM116" s="8"/>
      <c r="AN116" s="8"/>
      <c r="AO116" s="8"/>
      <c r="AP116" s="8"/>
      <c r="AQ116" s="8"/>
      <c r="AR116" s="8"/>
      <c r="AS116" s="8"/>
      <c r="AT116" s="8"/>
      <c r="AU116" s="8"/>
      <c r="AV116" s="8"/>
      <c r="AW116" s="8">
        <v>0</v>
      </c>
      <c r="AX116" s="8">
        <v>0</v>
      </c>
      <c r="AY116" s="8">
        <v>0</v>
      </c>
      <c r="AZ116" s="8">
        <v>0</v>
      </c>
      <c r="BA116" s="8">
        <v>0</v>
      </c>
      <c r="BB116" s="8">
        <v>0</v>
      </c>
      <c r="BC116" s="8">
        <v>0</v>
      </c>
      <c r="BD116" s="8">
        <v>0</v>
      </c>
      <c r="BE116" s="8">
        <v>0</v>
      </c>
      <c r="BF116" s="8">
        <v>0</v>
      </c>
      <c r="BG116" s="8">
        <v>1</v>
      </c>
      <c r="BH116" s="514">
        <v>0</v>
      </c>
    </row>
    <row r="117" spans="1:61" s="148" customFormat="1" ht="45" customHeight="1" x14ac:dyDescent="0.15">
      <c r="A117" s="8">
        <f>ROW()-8</f>
        <v>109</v>
      </c>
      <c r="B117" s="8">
        <v>1</v>
      </c>
      <c r="C117" s="8" t="s">
        <v>615</v>
      </c>
      <c r="D117" s="541" t="s">
        <v>616</v>
      </c>
      <c r="E117" s="8" t="s">
        <v>616</v>
      </c>
      <c r="F117" s="28" t="s">
        <v>212</v>
      </c>
      <c r="G117" s="8" t="s">
        <v>617</v>
      </c>
      <c r="H117" s="8" t="s">
        <v>356</v>
      </c>
      <c r="I117" s="8" t="s">
        <v>346</v>
      </c>
      <c r="J117" s="8"/>
      <c r="K117" s="8" t="s">
        <v>345</v>
      </c>
      <c r="L117" s="8" t="s">
        <v>211</v>
      </c>
      <c r="M117" s="8" t="s">
        <v>345</v>
      </c>
      <c r="N117" s="8" t="s">
        <v>348</v>
      </c>
      <c r="O117" s="8" t="s">
        <v>347</v>
      </c>
      <c r="P117" s="8" t="s">
        <v>459</v>
      </c>
      <c r="Q117" s="8" t="s">
        <v>350</v>
      </c>
      <c r="R117" s="8" t="s">
        <v>85</v>
      </c>
      <c r="S117" s="8" t="s">
        <v>85</v>
      </c>
      <c r="T117" s="8" t="s">
        <v>85</v>
      </c>
      <c r="U117" s="8" t="s">
        <v>85</v>
      </c>
      <c r="V117" s="8" t="s">
        <v>85</v>
      </c>
      <c r="W117" s="8" t="s">
        <v>85</v>
      </c>
      <c r="X117" s="8" t="s">
        <v>85</v>
      </c>
      <c r="Y117" s="8" t="s">
        <v>85</v>
      </c>
      <c r="Z117" s="8" t="s">
        <v>85</v>
      </c>
      <c r="AA117" s="8"/>
      <c r="AB117" s="8"/>
      <c r="AC117" s="8"/>
      <c r="AD117" s="8"/>
      <c r="AE117" s="8"/>
      <c r="AF117" s="8"/>
      <c r="AG117" s="8"/>
      <c r="AH117" s="8"/>
      <c r="AI117" s="8"/>
      <c r="AJ117" s="8" t="s">
        <v>618</v>
      </c>
      <c r="AK117" s="8" t="s">
        <v>619</v>
      </c>
      <c r="AL117" s="8"/>
      <c r="AM117" s="8"/>
      <c r="AN117" s="8"/>
      <c r="AO117" s="8"/>
      <c r="AP117" s="8"/>
      <c r="AQ117" s="8"/>
      <c r="AR117" s="8"/>
      <c r="AS117" s="8"/>
      <c r="AT117" s="8"/>
      <c r="AU117" s="8"/>
      <c r="AV117" s="8"/>
      <c r="AW117" s="8">
        <v>1</v>
      </c>
      <c r="AX117" s="8">
        <v>1</v>
      </c>
      <c r="AY117" s="8">
        <v>1</v>
      </c>
      <c r="AZ117" s="8">
        <v>1</v>
      </c>
      <c r="BA117" s="8">
        <v>1</v>
      </c>
      <c r="BB117" s="8">
        <v>1</v>
      </c>
      <c r="BC117" s="8">
        <v>1</v>
      </c>
      <c r="BD117" s="8">
        <v>1</v>
      </c>
      <c r="BE117" s="8">
        <v>1</v>
      </c>
      <c r="BF117" s="8">
        <v>1</v>
      </c>
      <c r="BG117" s="8">
        <v>0</v>
      </c>
      <c r="BH117" s="514">
        <v>0</v>
      </c>
    </row>
    <row r="118" spans="1:61" s="536" customFormat="1" ht="45" customHeight="1" x14ac:dyDescent="0.15">
      <c r="A118" s="8">
        <f>ROW()-8</f>
        <v>110</v>
      </c>
      <c r="B118" s="8">
        <v>1</v>
      </c>
      <c r="C118" s="8" t="s">
        <v>117</v>
      </c>
      <c r="D118" s="541" t="s">
        <v>220</v>
      </c>
      <c r="E118" s="8" t="s">
        <v>220</v>
      </c>
      <c r="F118" s="28" t="s">
        <v>214</v>
      </c>
      <c r="G118" s="8" t="s">
        <v>620</v>
      </c>
      <c r="H118" s="8" t="s">
        <v>356</v>
      </c>
      <c r="I118" s="8" t="s">
        <v>346</v>
      </c>
      <c r="J118" s="8"/>
      <c r="K118" s="8" t="s">
        <v>345</v>
      </c>
      <c r="L118" s="8" t="s">
        <v>213</v>
      </c>
      <c r="M118" s="8" t="s">
        <v>345</v>
      </c>
      <c r="N118" s="8" t="s">
        <v>347</v>
      </c>
      <c r="O118" s="8" t="s">
        <v>348</v>
      </c>
      <c r="P118" s="8" t="s">
        <v>459</v>
      </c>
      <c r="Q118" s="8" t="s">
        <v>350</v>
      </c>
      <c r="R118" s="8" t="s">
        <v>85</v>
      </c>
      <c r="S118" s="8" t="s">
        <v>85</v>
      </c>
      <c r="T118" s="8" t="s">
        <v>85</v>
      </c>
      <c r="U118" s="8" t="s">
        <v>85</v>
      </c>
      <c r="V118" s="8" t="s">
        <v>85</v>
      </c>
      <c r="W118" s="8" t="s">
        <v>85</v>
      </c>
      <c r="X118" s="8" t="s">
        <v>85</v>
      </c>
      <c r="Y118" s="8" t="s">
        <v>85</v>
      </c>
      <c r="Z118" s="8" t="s">
        <v>85</v>
      </c>
      <c r="AA118" s="8"/>
      <c r="AB118" s="8"/>
      <c r="AC118" s="8"/>
      <c r="AD118" s="8"/>
      <c r="AE118" s="8"/>
      <c r="AF118" s="8"/>
      <c r="AG118" s="8"/>
      <c r="AH118" s="8"/>
      <c r="AI118" s="8"/>
      <c r="AJ118" s="8" t="s">
        <v>618</v>
      </c>
      <c r="AK118" s="8" t="s">
        <v>619</v>
      </c>
      <c r="AL118" s="8"/>
      <c r="AM118" s="8"/>
      <c r="AN118" s="8"/>
      <c r="AO118" s="8"/>
      <c r="AP118" s="8"/>
      <c r="AQ118" s="8"/>
      <c r="AR118" s="8"/>
      <c r="AS118" s="8"/>
      <c r="AT118" s="8"/>
      <c r="AU118" s="8"/>
      <c r="AV118" s="8"/>
      <c r="AW118" s="8">
        <v>1</v>
      </c>
      <c r="AX118" s="8">
        <v>1</v>
      </c>
      <c r="AY118" s="8">
        <v>1</v>
      </c>
      <c r="AZ118" s="8">
        <v>1</v>
      </c>
      <c r="BA118" s="8">
        <v>1</v>
      </c>
      <c r="BB118" s="8">
        <v>1</v>
      </c>
      <c r="BC118" s="8">
        <v>0</v>
      </c>
      <c r="BD118" s="8">
        <v>0</v>
      </c>
      <c r="BE118" s="8">
        <v>0</v>
      </c>
      <c r="BF118" s="8">
        <v>0</v>
      </c>
      <c r="BG118" s="8">
        <v>0</v>
      </c>
      <c r="BH118" s="514">
        <v>0</v>
      </c>
      <c r="BI118" s="148"/>
    </row>
    <row r="119" spans="1:61" s="536" customFormat="1" ht="45" customHeight="1" x14ac:dyDescent="0.15">
      <c r="A119" s="8">
        <f>ROW()-8</f>
        <v>111</v>
      </c>
      <c r="B119" s="8">
        <v>1</v>
      </c>
      <c r="C119" s="8" t="s">
        <v>621</v>
      </c>
      <c r="D119" s="541" t="s">
        <v>622</v>
      </c>
      <c r="E119" s="8" t="s">
        <v>622</v>
      </c>
      <c r="F119" s="28" t="s">
        <v>623</v>
      </c>
      <c r="G119" s="8" t="s">
        <v>624</v>
      </c>
      <c r="H119" s="8" t="s">
        <v>356</v>
      </c>
      <c r="I119" s="8" t="s">
        <v>346</v>
      </c>
      <c r="J119" s="8"/>
      <c r="K119" s="8" t="s">
        <v>345</v>
      </c>
      <c r="L119" s="8" t="s">
        <v>625</v>
      </c>
      <c r="M119" s="8" t="s">
        <v>345</v>
      </c>
      <c r="N119" s="8" t="s">
        <v>347</v>
      </c>
      <c r="O119" s="8" t="s">
        <v>348</v>
      </c>
      <c r="P119" s="8" t="s">
        <v>449</v>
      </c>
      <c r="Q119" s="8" t="s">
        <v>566</v>
      </c>
      <c r="R119" s="8" t="s">
        <v>85</v>
      </c>
      <c r="S119" s="8" t="s">
        <v>85</v>
      </c>
      <c r="T119" s="8" t="s">
        <v>626</v>
      </c>
      <c r="U119" s="8" t="s">
        <v>85</v>
      </c>
      <c r="V119" s="8">
        <v>0.29099999999999998</v>
      </c>
      <c r="W119" s="8" t="s">
        <v>85</v>
      </c>
      <c r="X119" s="8" t="s">
        <v>400</v>
      </c>
      <c r="Y119" s="8" t="s">
        <v>319</v>
      </c>
      <c r="Z119" s="8" t="s">
        <v>85</v>
      </c>
      <c r="AA119" s="8"/>
      <c r="AB119" s="8"/>
      <c r="AC119" s="8"/>
      <c r="AD119" s="8"/>
      <c r="AE119" s="8"/>
      <c r="AF119" s="8"/>
      <c r="AG119" s="8"/>
      <c r="AH119" s="8"/>
      <c r="AI119" s="8"/>
      <c r="AJ119" s="8" t="s">
        <v>387</v>
      </c>
      <c r="AK119" s="8" t="s">
        <v>388</v>
      </c>
      <c r="AL119" s="8"/>
      <c r="AM119" s="8"/>
      <c r="AN119" s="8"/>
      <c r="AO119" s="8"/>
      <c r="AP119" s="8"/>
      <c r="AQ119" s="8"/>
      <c r="AR119" s="8"/>
      <c r="AS119" s="8"/>
      <c r="AT119" s="8"/>
      <c r="AU119" s="8"/>
      <c r="AV119" s="8"/>
      <c r="AW119" s="8">
        <v>0</v>
      </c>
      <c r="AX119" s="8">
        <v>0</v>
      </c>
      <c r="AY119" s="8">
        <v>0</v>
      </c>
      <c r="AZ119" s="8">
        <v>0</v>
      </c>
      <c r="BA119" s="8">
        <v>0</v>
      </c>
      <c r="BB119" s="8">
        <v>0</v>
      </c>
      <c r="BC119" s="8">
        <v>0</v>
      </c>
      <c r="BD119" s="8">
        <v>0</v>
      </c>
      <c r="BE119" s="8">
        <v>0</v>
      </c>
      <c r="BF119" s="8">
        <v>0</v>
      </c>
      <c r="BG119" s="8">
        <v>1</v>
      </c>
      <c r="BH119" s="514">
        <v>0</v>
      </c>
    </row>
    <row r="120" spans="1:61" s="537" customFormat="1" ht="45" customHeight="1" x14ac:dyDescent="0.15">
      <c r="A120" s="8">
        <f>ROW()-8</f>
        <v>112</v>
      </c>
      <c r="B120" s="514">
        <v>1</v>
      </c>
      <c r="C120" s="514" t="s">
        <v>621</v>
      </c>
      <c r="D120" s="543" t="s">
        <v>627</v>
      </c>
      <c r="E120" s="514" t="s">
        <v>627</v>
      </c>
      <c r="F120" s="401" t="s">
        <v>623</v>
      </c>
      <c r="G120" s="514" t="s">
        <v>628</v>
      </c>
      <c r="H120" s="514" t="s">
        <v>356</v>
      </c>
      <c r="I120" s="514" t="s">
        <v>346</v>
      </c>
      <c r="J120" s="514"/>
      <c r="K120" s="514" t="s">
        <v>345</v>
      </c>
      <c r="L120" s="514" t="s">
        <v>625</v>
      </c>
      <c r="M120" s="514" t="s">
        <v>345</v>
      </c>
      <c r="N120" s="514" t="s">
        <v>347</v>
      </c>
      <c r="O120" s="514" t="s">
        <v>348</v>
      </c>
      <c r="P120" s="514" t="s">
        <v>449</v>
      </c>
      <c r="Q120" s="514" t="s">
        <v>566</v>
      </c>
      <c r="R120" s="514" t="s">
        <v>85</v>
      </c>
      <c r="S120" s="514" t="s">
        <v>85</v>
      </c>
      <c r="T120" s="514" t="s">
        <v>626</v>
      </c>
      <c r="U120" s="514" t="s">
        <v>85</v>
      </c>
      <c r="V120" s="514">
        <v>0.29099999999999998</v>
      </c>
      <c r="W120" s="514" t="s">
        <v>85</v>
      </c>
      <c r="X120" s="514" t="s">
        <v>400</v>
      </c>
      <c r="Y120" s="514" t="s">
        <v>319</v>
      </c>
      <c r="Z120" s="514" t="s">
        <v>85</v>
      </c>
      <c r="AA120" s="32"/>
      <c r="AB120" s="32"/>
      <c r="AC120" s="32"/>
      <c r="AD120" s="32"/>
      <c r="AE120" s="32"/>
      <c r="AF120" s="32"/>
      <c r="AG120" s="32"/>
      <c r="AH120" s="32"/>
      <c r="AI120" s="32"/>
      <c r="AJ120" s="32" t="s">
        <v>387</v>
      </c>
      <c r="AK120" s="32" t="s">
        <v>388</v>
      </c>
      <c r="AL120" s="32"/>
      <c r="AM120" s="32"/>
      <c r="AN120" s="32"/>
      <c r="AO120" s="32"/>
      <c r="AP120" s="32"/>
      <c r="AQ120" s="32"/>
      <c r="AR120" s="32"/>
      <c r="AS120" s="32"/>
      <c r="AT120" s="32"/>
      <c r="AU120" s="32"/>
      <c r="AV120" s="32"/>
      <c r="AW120" s="514">
        <v>0</v>
      </c>
      <c r="AX120" s="514">
        <v>0</v>
      </c>
      <c r="AY120" s="514">
        <v>0</v>
      </c>
      <c r="AZ120" s="514">
        <v>0</v>
      </c>
      <c r="BA120" s="514">
        <v>0</v>
      </c>
      <c r="BB120" s="514">
        <v>0</v>
      </c>
      <c r="BC120" s="514">
        <v>0</v>
      </c>
      <c r="BD120" s="514">
        <v>0</v>
      </c>
      <c r="BE120" s="514">
        <v>0</v>
      </c>
      <c r="BF120" s="514">
        <v>0</v>
      </c>
      <c r="BG120" s="514">
        <v>0</v>
      </c>
      <c r="BH120" s="514">
        <v>1</v>
      </c>
    </row>
    <row r="121" spans="1:61" s="537" customFormat="1" ht="45" customHeight="1" x14ac:dyDescent="0.15">
      <c r="A121" s="8">
        <f>ROW()-8</f>
        <v>113</v>
      </c>
      <c r="B121" s="514">
        <v>1</v>
      </c>
      <c r="C121" s="514" t="s">
        <v>621</v>
      </c>
      <c r="D121" s="543" t="s">
        <v>629</v>
      </c>
      <c r="E121" s="514" t="s">
        <v>629</v>
      </c>
      <c r="F121" s="401" t="s">
        <v>630</v>
      </c>
      <c r="G121" s="514" t="s">
        <v>628</v>
      </c>
      <c r="H121" s="514" t="s">
        <v>356</v>
      </c>
      <c r="I121" s="514" t="s">
        <v>346</v>
      </c>
      <c r="J121" s="514"/>
      <c r="K121" s="514" t="s">
        <v>345</v>
      </c>
      <c r="L121" s="514" t="s">
        <v>625</v>
      </c>
      <c r="M121" s="514" t="s">
        <v>345</v>
      </c>
      <c r="N121" s="542" t="s">
        <v>348</v>
      </c>
      <c r="O121" s="542" t="s">
        <v>347</v>
      </c>
      <c r="P121" s="514" t="s">
        <v>449</v>
      </c>
      <c r="Q121" s="514" t="s">
        <v>566</v>
      </c>
      <c r="R121" s="514" t="s">
        <v>85</v>
      </c>
      <c r="S121" s="514" t="s">
        <v>85</v>
      </c>
      <c r="T121" s="514" t="s">
        <v>626</v>
      </c>
      <c r="U121" s="514" t="s">
        <v>85</v>
      </c>
      <c r="V121" s="514">
        <v>0.29099999999999998</v>
      </c>
      <c r="W121" s="514" t="s">
        <v>85</v>
      </c>
      <c r="X121" s="514" t="s">
        <v>400</v>
      </c>
      <c r="Y121" s="514" t="s">
        <v>319</v>
      </c>
      <c r="Z121" s="514" t="s">
        <v>85</v>
      </c>
      <c r="AA121" s="32"/>
      <c r="AB121" s="32"/>
      <c r="AC121" s="32"/>
      <c r="AD121" s="32"/>
      <c r="AE121" s="32"/>
      <c r="AF121" s="32"/>
      <c r="AG121" s="32"/>
      <c r="AH121" s="32"/>
      <c r="AI121" s="32"/>
      <c r="AJ121" s="32" t="s">
        <v>387</v>
      </c>
      <c r="AK121" s="32" t="s">
        <v>388</v>
      </c>
      <c r="AL121" s="32"/>
      <c r="AM121" s="32"/>
      <c r="AN121" s="32"/>
      <c r="AO121" s="32"/>
      <c r="AP121" s="32"/>
      <c r="AQ121" s="32"/>
      <c r="AR121" s="32"/>
      <c r="AS121" s="32"/>
      <c r="AT121" s="32"/>
      <c r="AU121" s="32"/>
      <c r="AV121" s="32"/>
      <c r="AW121" s="514">
        <v>0</v>
      </c>
      <c r="AX121" s="514">
        <v>0</v>
      </c>
      <c r="AY121" s="514">
        <v>0</v>
      </c>
      <c r="AZ121" s="514">
        <v>0</v>
      </c>
      <c r="BA121" s="514">
        <v>0</v>
      </c>
      <c r="BB121" s="514">
        <v>0</v>
      </c>
      <c r="BC121" s="514">
        <v>0</v>
      </c>
      <c r="BD121" s="514">
        <v>0</v>
      </c>
      <c r="BE121" s="514">
        <v>0</v>
      </c>
      <c r="BF121" s="514">
        <v>0</v>
      </c>
      <c r="BG121" s="514">
        <v>0</v>
      </c>
      <c r="BH121" s="514">
        <v>1</v>
      </c>
    </row>
    <row r="122" spans="1:61" s="536" customFormat="1" ht="45" customHeight="1" x14ac:dyDescent="0.15">
      <c r="A122" s="8">
        <f t="shared" ref="A122:A132" si="10">ROW()-8</f>
        <v>114</v>
      </c>
      <c r="B122" s="8">
        <v>1</v>
      </c>
      <c r="C122" s="8" t="s">
        <v>621</v>
      </c>
      <c r="D122" s="541" t="s">
        <v>631</v>
      </c>
      <c r="E122" s="8" t="s">
        <v>631</v>
      </c>
      <c r="F122" s="28" t="s">
        <v>632</v>
      </c>
      <c r="G122" s="8" t="s">
        <v>633</v>
      </c>
      <c r="H122" s="8" t="s">
        <v>356</v>
      </c>
      <c r="I122" s="8" t="s">
        <v>346</v>
      </c>
      <c r="J122" s="8"/>
      <c r="K122" s="8" t="s">
        <v>345</v>
      </c>
      <c r="L122" s="8" t="s">
        <v>631</v>
      </c>
      <c r="M122" s="8" t="s">
        <v>345</v>
      </c>
      <c r="N122" s="8" t="s">
        <v>348</v>
      </c>
      <c r="O122" s="8" t="s">
        <v>347</v>
      </c>
      <c r="P122" s="8" t="s">
        <v>449</v>
      </c>
      <c r="Q122" s="8" t="s">
        <v>566</v>
      </c>
      <c r="R122" s="8" t="s">
        <v>85</v>
      </c>
      <c r="S122" s="8" t="s">
        <v>85</v>
      </c>
      <c r="T122" s="8" t="s">
        <v>634</v>
      </c>
      <c r="U122" s="8" t="s">
        <v>85</v>
      </c>
      <c r="V122" s="8">
        <v>0.30120000000000002</v>
      </c>
      <c r="W122" s="8" t="s">
        <v>85</v>
      </c>
      <c r="X122" s="8" t="s">
        <v>400</v>
      </c>
      <c r="Y122" s="8" t="s">
        <v>319</v>
      </c>
      <c r="Z122" s="8" t="s">
        <v>85</v>
      </c>
      <c r="AA122" s="8"/>
      <c r="AB122" s="8"/>
      <c r="AC122" s="8"/>
      <c r="AD122" s="8"/>
      <c r="AE122" s="8"/>
      <c r="AF122" s="8"/>
      <c r="AG122" s="8"/>
      <c r="AH122" s="8"/>
      <c r="AI122" s="8"/>
      <c r="AJ122" s="8" t="s">
        <v>387</v>
      </c>
      <c r="AK122" s="8" t="s">
        <v>388</v>
      </c>
      <c r="AL122" s="8"/>
      <c r="AM122" s="8"/>
      <c r="AN122" s="8"/>
      <c r="AO122" s="8"/>
      <c r="AP122" s="8"/>
      <c r="AQ122" s="8"/>
      <c r="AR122" s="8"/>
      <c r="AS122" s="8"/>
      <c r="AT122" s="8"/>
      <c r="AU122" s="8"/>
      <c r="AV122" s="8"/>
      <c r="AW122" s="8">
        <v>0</v>
      </c>
      <c r="AX122" s="8">
        <v>0</v>
      </c>
      <c r="AY122" s="8">
        <v>0</v>
      </c>
      <c r="AZ122" s="8">
        <v>0</v>
      </c>
      <c r="BA122" s="8">
        <v>0</v>
      </c>
      <c r="BB122" s="8">
        <v>0</v>
      </c>
      <c r="BC122" s="8">
        <v>0</v>
      </c>
      <c r="BD122" s="8">
        <v>0</v>
      </c>
      <c r="BE122" s="8">
        <v>0</v>
      </c>
      <c r="BF122" s="8">
        <v>0</v>
      </c>
      <c r="BG122" s="8">
        <v>1</v>
      </c>
      <c r="BH122" s="514">
        <v>1</v>
      </c>
    </row>
    <row r="123" spans="1:61" s="536" customFormat="1" ht="45" customHeight="1" x14ac:dyDescent="0.15">
      <c r="A123" s="8">
        <f t="shared" si="10"/>
        <v>115</v>
      </c>
      <c r="B123" s="8">
        <v>1</v>
      </c>
      <c r="C123" s="8" t="s">
        <v>621</v>
      </c>
      <c r="D123" s="541" t="s">
        <v>635</v>
      </c>
      <c r="E123" s="8" t="s">
        <v>635</v>
      </c>
      <c r="F123" s="28" t="s">
        <v>569</v>
      </c>
      <c r="G123" s="8" t="s">
        <v>85</v>
      </c>
      <c r="H123" s="8" t="s">
        <v>356</v>
      </c>
      <c r="I123" s="8" t="s">
        <v>346</v>
      </c>
      <c r="J123" s="8"/>
      <c r="K123" s="8" t="s">
        <v>345</v>
      </c>
      <c r="L123" s="8" t="s">
        <v>635</v>
      </c>
      <c r="M123" s="8" t="s">
        <v>345</v>
      </c>
      <c r="N123" s="8" t="s">
        <v>348</v>
      </c>
      <c r="O123" s="8" t="s">
        <v>347</v>
      </c>
      <c r="P123" s="8" t="s">
        <v>449</v>
      </c>
      <c r="Q123" s="8" t="s">
        <v>566</v>
      </c>
      <c r="R123" s="8" t="s">
        <v>85</v>
      </c>
      <c r="S123" s="8" t="s">
        <v>85</v>
      </c>
      <c r="T123" s="8" t="s">
        <v>636</v>
      </c>
      <c r="U123" s="8" t="s">
        <v>85</v>
      </c>
      <c r="V123" s="8">
        <v>0.1124</v>
      </c>
      <c r="W123" s="8" t="s">
        <v>85</v>
      </c>
      <c r="X123" s="8" t="s">
        <v>400</v>
      </c>
      <c r="Y123" s="8" t="s">
        <v>319</v>
      </c>
      <c r="Z123" s="8" t="s">
        <v>85</v>
      </c>
      <c r="AA123" s="8"/>
      <c r="AB123" s="8"/>
      <c r="AC123" s="8"/>
      <c r="AD123" s="8"/>
      <c r="AE123" s="8"/>
      <c r="AF123" s="8"/>
      <c r="AG123" s="8"/>
      <c r="AH123" s="8"/>
      <c r="AI123" s="8"/>
      <c r="AJ123" s="8" t="s">
        <v>387</v>
      </c>
      <c r="AK123" s="8" t="s">
        <v>388</v>
      </c>
      <c r="AL123" s="8"/>
      <c r="AM123" s="8"/>
      <c r="AN123" s="8"/>
      <c r="AO123" s="8"/>
      <c r="AP123" s="8"/>
      <c r="AQ123" s="8"/>
      <c r="AR123" s="8"/>
      <c r="AS123" s="8"/>
      <c r="AT123" s="8"/>
      <c r="AU123" s="8"/>
      <c r="AV123" s="8"/>
      <c r="AW123" s="8">
        <v>0</v>
      </c>
      <c r="AX123" s="8">
        <v>0</v>
      </c>
      <c r="AY123" s="8">
        <v>0</v>
      </c>
      <c r="AZ123" s="8">
        <v>0</v>
      </c>
      <c r="BA123" s="8">
        <v>0</v>
      </c>
      <c r="BB123" s="8">
        <v>0</v>
      </c>
      <c r="BC123" s="8">
        <v>0</v>
      </c>
      <c r="BD123" s="8">
        <v>0</v>
      </c>
      <c r="BE123" s="8">
        <v>0</v>
      </c>
      <c r="BF123" s="8">
        <v>0</v>
      </c>
      <c r="BG123" s="8">
        <v>1</v>
      </c>
      <c r="BH123" s="514">
        <v>1</v>
      </c>
    </row>
    <row r="124" spans="1:61" s="536" customFormat="1" ht="45" customHeight="1" x14ac:dyDescent="0.15">
      <c r="A124" s="8">
        <f t="shared" si="10"/>
        <v>116</v>
      </c>
      <c r="B124" s="8">
        <v>1</v>
      </c>
      <c r="C124" s="8" t="s">
        <v>621</v>
      </c>
      <c r="D124" s="541" t="s">
        <v>637</v>
      </c>
      <c r="E124" s="8" t="s">
        <v>637</v>
      </c>
      <c r="F124" s="28" t="s">
        <v>638</v>
      </c>
      <c r="G124" s="8" t="s">
        <v>85</v>
      </c>
      <c r="H124" s="8" t="s">
        <v>356</v>
      </c>
      <c r="I124" s="8" t="s">
        <v>346</v>
      </c>
      <c r="J124" s="8"/>
      <c r="K124" s="8" t="s">
        <v>345</v>
      </c>
      <c r="L124" s="8" t="s">
        <v>637</v>
      </c>
      <c r="M124" s="8" t="s">
        <v>345</v>
      </c>
      <c r="N124" s="8" t="s">
        <v>348</v>
      </c>
      <c r="O124" s="8" t="s">
        <v>347</v>
      </c>
      <c r="P124" s="8" t="s">
        <v>449</v>
      </c>
      <c r="Q124" s="8" t="s">
        <v>639</v>
      </c>
      <c r="R124" s="8" t="s">
        <v>85</v>
      </c>
      <c r="S124" s="8" t="s">
        <v>85</v>
      </c>
      <c r="T124" s="8" t="s">
        <v>640</v>
      </c>
      <c r="U124" s="8" t="s">
        <v>85</v>
      </c>
      <c r="V124" s="8">
        <v>4.9799999999999997E-2</v>
      </c>
      <c r="W124" s="8" t="s">
        <v>85</v>
      </c>
      <c r="X124" s="8" t="s">
        <v>400</v>
      </c>
      <c r="Y124" s="8" t="s">
        <v>319</v>
      </c>
      <c r="Z124" s="8" t="s">
        <v>85</v>
      </c>
      <c r="AA124" s="8"/>
      <c r="AB124" s="8"/>
      <c r="AC124" s="8"/>
      <c r="AD124" s="8"/>
      <c r="AE124" s="8"/>
      <c r="AF124" s="8"/>
      <c r="AG124" s="8"/>
      <c r="AH124" s="8"/>
      <c r="AI124" s="8"/>
      <c r="AJ124" s="8" t="s">
        <v>370</v>
      </c>
      <c r="AK124" s="8" t="s">
        <v>600</v>
      </c>
      <c r="AL124" s="8"/>
      <c r="AM124" s="8"/>
      <c r="AN124" s="8"/>
      <c r="AO124" s="8"/>
      <c r="AP124" s="8"/>
      <c r="AQ124" s="8"/>
      <c r="AR124" s="8"/>
      <c r="AS124" s="8"/>
      <c r="AT124" s="8"/>
      <c r="AU124" s="8"/>
      <c r="AV124" s="8"/>
      <c r="AW124" s="8">
        <v>0</v>
      </c>
      <c r="AX124" s="8">
        <v>0</v>
      </c>
      <c r="AY124" s="8">
        <v>0</v>
      </c>
      <c r="AZ124" s="8">
        <v>0</v>
      </c>
      <c r="BA124" s="8">
        <v>0</v>
      </c>
      <c r="BB124" s="8">
        <v>0</v>
      </c>
      <c r="BC124" s="8">
        <v>0</v>
      </c>
      <c r="BD124" s="8">
        <v>0</v>
      </c>
      <c r="BE124" s="8">
        <v>0</v>
      </c>
      <c r="BF124" s="8">
        <v>0</v>
      </c>
      <c r="BG124" s="8">
        <v>1</v>
      </c>
      <c r="BH124" s="514">
        <v>1</v>
      </c>
    </row>
    <row r="125" spans="1:61" s="536" customFormat="1" ht="45" customHeight="1" x14ac:dyDescent="0.15">
      <c r="A125" s="8">
        <f t="shared" si="10"/>
        <v>117</v>
      </c>
      <c r="B125" s="8">
        <v>1</v>
      </c>
      <c r="C125" s="8" t="s">
        <v>621</v>
      </c>
      <c r="D125" s="541" t="s">
        <v>641</v>
      </c>
      <c r="E125" s="8" t="s">
        <v>641</v>
      </c>
      <c r="F125" s="28" t="s">
        <v>598</v>
      </c>
      <c r="G125" s="8" t="s">
        <v>85</v>
      </c>
      <c r="H125" s="8" t="s">
        <v>356</v>
      </c>
      <c r="I125" s="8" t="s">
        <v>346</v>
      </c>
      <c r="J125" s="8"/>
      <c r="K125" s="8" t="s">
        <v>345</v>
      </c>
      <c r="L125" s="8" t="s">
        <v>642</v>
      </c>
      <c r="M125" s="8" t="s">
        <v>345</v>
      </c>
      <c r="N125" s="8" t="s">
        <v>348</v>
      </c>
      <c r="O125" s="8" t="s">
        <v>347</v>
      </c>
      <c r="P125" s="8" t="s">
        <v>449</v>
      </c>
      <c r="Q125" s="8" t="s">
        <v>639</v>
      </c>
      <c r="R125" s="8" t="s">
        <v>85</v>
      </c>
      <c r="S125" s="8" t="s">
        <v>85</v>
      </c>
      <c r="T125" s="8" t="s">
        <v>643</v>
      </c>
      <c r="U125" s="8" t="s">
        <v>85</v>
      </c>
      <c r="V125" s="8">
        <v>6.4100000000000004E-2</v>
      </c>
      <c r="W125" s="8" t="s">
        <v>85</v>
      </c>
      <c r="X125" s="8" t="s">
        <v>400</v>
      </c>
      <c r="Y125" s="8" t="s">
        <v>319</v>
      </c>
      <c r="Z125" s="8" t="s">
        <v>85</v>
      </c>
      <c r="AA125" s="8"/>
      <c r="AB125" s="8"/>
      <c r="AC125" s="8"/>
      <c r="AD125" s="8"/>
      <c r="AE125" s="8"/>
      <c r="AF125" s="8"/>
      <c r="AG125" s="8"/>
      <c r="AH125" s="8"/>
      <c r="AI125" s="8"/>
      <c r="AJ125" s="8" t="s">
        <v>370</v>
      </c>
      <c r="AK125" s="8" t="s">
        <v>600</v>
      </c>
      <c r="AL125" s="8"/>
      <c r="AM125" s="8"/>
      <c r="AN125" s="8"/>
      <c r="AO125" s="8"/>
      <c r="AP125" s="8"/>
      <c r="AQ125" s="8"/>
      <c r="AR125" s="8"/>
      <c r="AS125" s="8"/>
      <c r="AT125" s="8"/>
      <c r="AU125" s="8"/>
      <c r="AV125" s="8"/>
      <c r="AW125" s="8">
        <v>0</v>
      </c>
      <c r="AX125" s="8">
        <v>0</v>
      </c>
      <c r="AY125" s="8">
        <v>0</v>
      </c>
      <c r="AZ125" s="8">
        <v>0</v>
      </c>
      <c r="BA125" s="8">
        <v>0</v>
      </c>
      <c r="BB125" s="8">
        <v>0</v>
      </c>
      <c r="BC125" s="8">
        <v>0</v>
      </c>
      <c r="BD125" s="8">
        <v>0</v>
      </c>
      <c r="BE125" s="8">
        <v>0</v>
      </c>
      <c r="BF125" s="8">
        <v>0</v>
      </c>
      <c r="BG125" s="8">
        <v>1</v>
      </c>
      <c r="BH125" s="514">
        <v>1</v>
      </c>
    </row>
    <row r="126" spans="1:61" s="536" customFormat="1" ht="45" customHeight="1" x14ac:dyDescent="0.15">
      <c r="A126" s="8">
        <f t="shared" si="10"/>
        <v>118</v>
      </c>
      <c r="B126" s="8">
        <v>1</v>
      </c>
      <c r="C126" s="8" t="s">
        <v>644</v>
      </c>
      <c r="D126" s="541" t="s">
        <v>645</v>
      </c>
      <c r="E126" s="8" t="s">
        <v>646</v>
      </c>
      <c r="F126" s="28" t="s">
        <v>647</v>
      </c>
      <c r="G126" s="8" t="s">
        <v>85</v>
      </c>
      <c r="H126" s="8" t="s">
        <v>356</v>
      </c>
      <c r="I126" s="8" t="s">
        <v>346</v>
      </c>
      <c r="J126" s="8"/>
      <c r="K126" s="8" t="s">
        <v>345</v>
      </c>
      <c r="L126" s="8" t="s">
        <v>646</v>
      </c>
      <c r="M126" s="8" t="s">
        <v>345</v>
      </c>
      <c r="N126" s="8" t="s">
        <v>348</v>
      </c>
      <c r="O126" s="8" t="s">
        <v>347</v>
      </c>
      <c r="P126" s="8" t="s">
        <v>449</v>
      </c>
      <c r="Q126" s="8" t="s">
        <v>639</v>
      </c>
      <c r="R126" s="8" t="s">
        <v>85</v>
      </c>
      <c r="S126" s="8" t="s">
        <v>85</v>
      </c>
      <c r="T126" s="8" t="s">
        <v>648</v>
      </c>
      <c r="U126" s="8" t="s">
        <v>85</v>
      </c>
      <c r="V126" s="8">
        <v>5.7799999999999997E-2</v>
      </c>
      <c r="W126" s="8" t="s">
        <v>85</v>
      </c>
      <c r="X126" s="8" t="s">
        <v>400</v>
      </c>
      <c r="Y126" s="8" t="s">
        <v>319</v>
      </c>
      <c r="Z126" s="8" t="s">
        <v>85</v>
      </c>
      <c r="AA126" s="8"/>
      <c r="AB126" s="8"/>
      <c r="AC126" s="8"/>
      <c r="AD126" s="8"/>
      <c r="AE126" s="8"/>
      <c r="AF126" s="8"/>
      <c r="AG126" s="8"/>
      <c r="AH126" s="8"/>
      <c r="AI126" s="8"/>
      <c r="AJ126" s="8" t="s">
        <v>370</v>
      </c>
      <c r="AK126" s="8" t="s">
        <v>600</v>
      </c>
      <c r="AL126" s="8"/>
      <c r="AM126" s="8"/>
      <c r="AN126" s="8"/>
      <c r="AO126" s="8"/>
      <c r="AP126" s="8"/>
      <c r="AQ126" s="8"/>
      <c r="AR126" s="8"/>
      <c r="AS126" s="8"/>
      <c r="AT126" s="8"/>
      <c r="AU126" s="8"/>
      <c r="AV126" s="8"/>
      <c r="AW126" s="8">
        <v>0</v>
      </c>
      <c r="AX126" s="8">
        <v>0</v>
      </c>
      <c r="AY126" s="8">
        <v>0</v>
      </c>
      <c r="AZ126" s="8">
        <v>0</v>
      </c>
      <c r="BA126" s="8">
        <v>0</v>
      </c>
      <c r="BB126" s="8">
        <v>0</v>
      </c>
      <c r="BC126" s="8">
        <v>0</v>
      </c>
      <c r="BD126" s="8">
        <v>0</v>
      </c>
      <c r="BE126" s="8">
        <v>0</v>
      </c>
      <c r="BF126" s="8">
        <v>0</v>
      </c>
      <c r="BG126" s="8">
        <v>1</v>
      </c>
      <c r="BH126" s="514">
        <v>1</v>
      </c>
    </row>
    <row r="127" spans="1:61" s="536" customFormat="1" ht="45" customHeight="1" x14ac:dyDescent="0.15">
      <c r="A127" s="8">
        <f t="shared" si="10"/>
        <v>119</v>
      </c>
      <c r="B127" s="8">
        <v>1</v>
      </c>
      <c r="C127" s="8" t="s">
        <v>621</v>
      </c>
      <c r="D127" s="541" t="s">
        <v>649</v>
      </c>
      <c r="E127" s="8" t="s">
        <v>649</v>
      </c>
      <c r="F127" s="28" t="s">
        <v>650</v>
      </c>
      <c r="G127" s="8" t="s">
        <v>651</v>
      </c>
      <c r="H127" s="8" t="s">
        <v>356</v>
      </c>
      <c r="I127" s="8" t="s">
        <v>346</v>
      </c>
      <c r="J127" s="8"/>
      <c r="K127" s="8" t="s">
        <v>345</v>
      </c>
      <c r="L127" s="8" t="s">
        <v>649</v>
      </c>
      <c r="M127" s="8" t="s">
        <v>345</v>
      </c>
      <c r="N127" s="8" t="s">
        <v>348</v>
      </c>
      <c r="O127" s="8" t="s">
        <v>347</v>
      </c>
      <c r="P127" s="8" t="s">
        <v>459</v>
      </c>
      <c r="Q127" s="8" t="s">
        <v>350</v>
      </c>
      <c r="R127" s="8" t="s">
        <v>85</v>
      </c>
      <c r="S127" s="8" t="s">
        <v>85</v>
      </c>
      <c r="T127" s="8" t="s">
        <v>85</v>
      </c>
      <c r="U127" s="8" t="s">
        <v>85</v>
      </c>
      <c r="V127" s="8" t="s">
        <v>85</v>
      </c>
      <c r="W127" s="8" t="s">
        <v>85</v>
      </c>
      <c r="X127" s="8" t="s">
        <v>85</v>
      </c>
      <c r="Y127" s="8" t="s">
        <v>319</v>
      </c>
      <c r="Z127" s="8" t="s">
        <v>85</v>
      </c>
      <c r="AA127" s="8"/>
      <c r="AB127" s="8"/>
      <c r="AC127" s="8"/>
      <c r="AD127" s="8"/>
      <c r="AE127" s="8"/>
      <c r="AF127" s="8"/>
      <c r="AG127" s="8"/>
      <c r="AH127" s="8"/>
      <c r="AI127" s="8"/>
      <c r="AJ127" s="8" t="s">
        <v>618</v>
      </c>
      <c r="AK127" s="8" t="s">
        <v>619</v>
      </c>
      <c r="AL127" s="8"/>
      <c r="AM127" s="8"/>
      <c r="AN127" s="8"/>
      <c r="AO127" s="8"/>
      <c r="AP127" s="8"/>
      <c r="AQ127" s="8"/>
      <c r="AR127" s="8"/>
      <c r="AS127" s="8"/>
      <c r="AT127" s="8"/>
      <c r="AU127" s="8"/>
      <c r="AV127" s="8"/>
      <c r="AW127" s="8">
        <v>0</v>
      </c>
      <c r="AX127" s="8">
        <v>0</v>
      </c>
      <c r="AY127" s="8">
        <v>0</v>
      </c>
      <c r="AZ127" s="8">
        <v>0</v>
      </c>
      <c r="BA127" s="8">
        <v>0</v>
      </c>
      <c r="BB127" s="8">
        <v>0</v>
      </c>
      <c r="BC127" s="8">
        <v>0</v>
      </c>
      <c r="BD127" s="8">
        <v>0</v>
      </c>
      <c r="BE127" s="8">
        <v>0</v>
      </c>
      <c r="BF127" s="8">
        <v>0</v>
      </c>
      <c r="BG127" s="8">
        <v>1</v>
      </c>
      <c r="BH127" s="514">
        <v>1</v>
      </c>
    </row>
    <row r="128" spans="1:61" s="536" customFormat="1" ht="45" customHeight="1" x14ac:dyDescent="0.15">
      <c r="A128" s="8">
        <f t="shared" si="10"/>
        <v>120</v>
      </c>
      <c r="B128" s="8">
        <v>1</v>
      </c>
      <c r="C128" s="8" t="s">
        <v>621</v>
      </c>
      <c r="D128" s="541" t="s">
        <v>652</v>
      </c>
      <c r="E128" s="8" t="s">
        <v>652</v>
      </c>
      <c r="F128" s="28" t="s">
        <v>653</v>
      </c>
      <c r="G128" s="8" t="s">
        <v>654</v>
      </c>
      <c r="H128" s="8" t="s">
        <v>356</v>
      </c>
      <c r="I128" s="8" t="s">
        <v>346</v>
      </c>
      <c r="J128" s="8"/>
      <c r="K128" s="8" t="s">
        <v>345</v>
      </c>
      <c r="L128" s="8" t="s">
        <v>652</v>
      </c>
      <c r="M128" s="8" t="s">
        <v>345</v>
      </c>
      <c r="N128" s="8" t="s">
        <v>348</v>
      </c>
      <c r="O128" s="8" t="s">
        <v>347</v>
      </c>
      <c r="P128" s="8" t="s">
        <v>459</v>
      </c>
      <c r="Q128" s="8" t="s">
        <v>350</v>
      </c>
      <c r="R128" s="8" t="s">
        <v>85</v>
      </c>
      <c r="S128" s="8" t="s">
        <v>85</v>
      </c>
      <c r="T128" s="8" t="s">
        <v>655</v>
      </c>
      <c r="U128" s="8" t="s">
        <v>85</v>
      </c>
      <c r="V128" s="8" t="s">
        <v>85</v>
      </c>
      <c r="W128" s="8" t="s">
        <v>85</v>
      </c>
      <c r="X128" s="8" t="s">
        <v>85</v>
      </c>
      <c r="Y128" s="8" t="s">
        <v>319</v>
      </c>
      <c r="Z128" s="8" t="s">
        <v>85</v>
      </c>
      <c r="AA128" s="8"/>
      <c r="AB128" s="8"/>
      <c r="AC128" s="8"/>
      <c r="AD128" s="8"/>
      <c r="AE128" s="8"/>
      <c r="AF128" s="8"/>
      <c r="AG128" s="8"/>
      <c r="AH128" s="8"/>
      <c r="AI128" s="8"/>
      <c r="AJ128" s="8" t="s">
        <v>618</v>
      </c>
      <c r="AK128" s="8" t="s">
        <v>619</v>
      </c>
      <c r="AL128" s="8"/>
      <c r="AM128" s="8"/>
      <c r="AN128" s="8"/>
      <c r="AO128" s="8"/>
      <c r="AP128" s="8"/>
      <c r="AQ128" s="8"/>
      <c r="AR128" s="8"/>
      <c r="AS128" s="8"/>
      <c r="AT128" s="8"/>
      <c r="AU128" s="8"/>
      <c r="AV128" s="8"/>
      <c r="AW128" s="8">
        <v>0</v>
      </c>
      <c r="AX128" s="8">
        <v>0</v>
      </c>
      <c r="AY128" s="8">
        <v>0</v>
      </c>
      <c r="AZ128" s="8">
        <v>0</v>
      </c>
      <c r="BA128" s="8">
        <v>0</v>
      </c>
      <c r="BB128" s="8">
        <v>0</v>
      </c>
      <c r="BC128" s="8">
        <v>0</v>
      </c>
      <c r="BD128" s="8">
        <v>0</v>
      </c>
      <c r="BE128" s="8">
        <v>0</v>
      </c>
      <c r="BF128" s="8">
        <v>0</v>
      </c>
      <c r="BG128" s="8">
        <v>1</v>
      </c>
      <c r="BH128" s="514">
        <v>0</v>
      </c>
    </row>
    <row r="129" spans="1:61" s="536" customFormat="1" ht="45" customHeight="1" x14ac:dyDescent="0.15">
      <c r="A129" s="8">
        <f t="shared" si="10"/>
        <v>121</v>
      </c>
      <c r="B129" s="8">
        <v>1</v>
      </c>
      <c r="C129" s="8" t="s">
        <v>621</v>
      </c>
      <c r="D129" s="541" t="s">
        <v>656</v>
      </c>
      <c r="E129" s="8" t="s">
        <v>656</v>
      </c>
      <c r="F129" s="28" t="s">
        <v>657</v>
      </c>
      <c r="G129" s="8" t="s">
        <v>465</v>
      </c>
      <c r="H129" s="8" t="s">
        <v>431</v>
      </c>
      <c r="I129" s="8" t="s">
        <v>531</v>
      </c>
      <c r="J129" s="8"/>
      <c r="K129" s="8" t="s">
        <v>345</v>
      </c>
      <c r="L129" s="8" t="s">
        <v>656</v>
      </c>
      <c r="M129" s="8" t="s">
        <v>345</v>
      </c>
      <c r="N129" s="8" t="s">
        <v>348</v>
      </c>
      <c r="O129" s="8" t="s">
        <v>347</v>
      </c>
      <c r="P129" s="8" t="s">
        <v>465</v>
      </c>
      <c r="Q129" s="8" t="s">
        <v>350</v>
      </c>
      <c r="R129" s="8" t="s">
        <v>85</v>
      </c>
      <c r="S129" s="8" t="s">
        <v>85</v>
      </c>
      <c r="T129" s="8" t="s">
        <v>85</v>
      </c>
      <c r="U129" s="8" t="s">
        <v>85</v>
      </c>
      <c r="V129" s="8" t="s">
        <v>85</v>
      </c>
      <c r="W129" s="8" t="s">
        <v>85</v>
      </c>
      <c r="X129" s="8" t="s">
        <v>85</v>
      </c>
      <c r="Y129" s="8" t="s">
        <v>85</v>
      </c>
      <c r="Z129" s="8" t="s">
        <v>85</v>
      </c>
      <c r="AA129" s="8"/>
      <c r="AB129" s="8"/>
      <c r="AC129" s="8"/>
      <c r="AD129" s="8"/>
      <c r="AE129" s="8"/>
      <c r="AF129" s="8"/>
      <c r="AG129" s="8"/>
      <c r="AH129" s="8"/>
      <c r="AI129" s="8"/>
      <c r="AJ129" s="8" t="s">
        <v>618</v>
      </c>
      <c r="AK129" s="8" t="s">
        <v>619</v>
      </c>
      <c r="AL129" s="8"/>
      <c r="AM129" s="8"/>
      <c r="AN129" s="8"/>
      <c r="AO129" s="8"/>
      <c r="AP129" s="8"/>
      <c r="AQ129" s="8"/>
      <c r="AR129" s="8"/>
      <c r="AS129" s="8"/>
      <c r="AT129" s="8"/>
      <c r="AU129" s="8"/>
      <c r="AV129" s="8"/>
      <c r="AW129" s="8">
        <v>0</v>
      </c>
      <c r="AX129" s="8">
        <v>0</v>
      </c>
      <c r="AY129" s="8">
        <v>0</v>
      </c>
      <c r="AZ129" s="8">
        <v>0</v>
      </c>
      <c r="BA129" s="8">
        <v>0</v>
      </c>
      <c r="BB129" s="8">
        <v>0</v>
      </c>
      <c r="BC129" s="8">
        <v>0</v>
      </c>
      <c r="BD129" s="8">
        <v>0</v>
      </c>
      <c r="BE129" s="8">
        <v>0</v>
      </c>
      <c r="BF129" s="8">
        <v>0</v>
      </c>
      <c r="BG129" s="8">
        <v>1</v>
      </c>
      <c r="BH129" s="514">
        <v>1</v>
      </c>
    </row>
    <row r="130" spans="1:61" s="536" customFormat="1" ht="45" customHeight="1" x14ac:dyDescent="0.15">
      <c r="A130" s="8">
        <f t="shared" si="10"/>
        <v>122</v>
      </c>
      <c r="B130" s="8">
        <v>1</v>
      </c>
      <c r="C130" s="8" t="s">
        <v>621</v>
      </c>
      <c r="D130" s="541" t="s">
        <v>658</v>
      </c>
      <c r="E130" s="8" t="s">
        <v>658</v>
      </c>
      <c r="F130" s="28" t="s">
        <v>659</v>
      </c>
      <c r="G130" s="8" t="s">
        <v>465</v>
      </c>
      <c r="H130" s="8" t="s">
        <v>431</v>
      </c>
      <c r="I130" s="8" t="s">
        <v>531</v>
      </c>
      <c r="J130" s="8"/>
      <c r="K130" s="8" t="s">
        <v>345</v>
      </c>
      <c r="L130" s="8" t="s">
        <v>658</v>
      </c>
      <c r="M130" s="8" t="s">
        <v>345</v>
      </c>
      <c r="N130" s="8" t="s">
        <v>348</v>
      </c>
      <c r="O130" s="8" t="s">
        <v>347</v>
      </c>
      <c r="P130" s="8" t="s">
        <v>465</v>
      </c>
      <c r="Q130" s="8" t="s">
        <v>350</v>
      </c>
      <c r="R130" s="8" t="s">
        <v>85</v>
      </c>
      <c r="S130" s="8" t="s">
        <v>85</v>
      </c>
      <c r="T130" s="8" t="s">
        <v>660</v>
      </c>
      <c r="U130" s="8" t="s">
        <v>85</v>
      </c>
      <c r="V130" s="8">
        <v>3.5999999999999997E-2</v>
      </c>
      <c r="W130" s="8" t="s">
        <v>85</v>
      </c>
      <c r="X130" s="8" t="s">
        <v>400</v>
      </c>
      <c r="Y130" s="8" t="s">
        <v>319</v>
      </c>
      <c r="Z130" s="8" t="s">
        <v>85</v>
      </c>
      <c r="AA130" s="8"/>
      <c r="AB130" s="8"/>
      <c r="AC130" s="8"/>
      <c r="AD130" s="8"/>
      <c r="AE130" s="8"/>
      <c r="AF130" s="8"/>
      <c r="AG130" s="8"/>
      <c r="AH130" s="8"/>
      <c r="AI130" s="8"/>
      <c r="AJ130" s="8" t="s">
        <v>618</v>
      </c>
      <c r="AK130" s="8" t="s">
        <v>619</v>
      </c>
      <c r="AL130" s="8"/>
      <c r="AM130" s="8"/>
      <c r="AN130" s="8"/>
      <c r="AO130" s="8"/>
      <c r="AP130" s="8"/>
      <c r="AQ130" s="8"/>
      <c r="AR130" s="8"/>
      <c r="AS130" s="8"/>
      <c r="AT130" s="8"/>
      <c r="AU130" s="8"/>
      <c r="AV130" s="8"/>
      <c r="AW130" s="8">
        <v>0</v>
      </c>
      <c r="AX130" s="8">
        <v>0</v>
      </c>
      <c r="AY130" s="8">
        <v>0</v>
      </c>
      <c r="AZ130" s="8">
        <v>0</v>
      </c>
      <c r="BA130" s="8">
        <v>0</v>
      </c>
      <c r="BB130" s="8">
        <v>0</v>
      </c>
      <c r="BC130" s="8">
        <v>0</v>
      </c>
      <c r="BD130" s="8">
        <v>0</v>
      </c>
      <c r="BE130" s="8">
        <v>0</v>
      </c>
      <c r="BF130" s="8">
        <v>0</v>
      </c>
      <c r="BG130" s="8">
        <v>1</v>
      </c>
      <c r="BH130" s="514">
        <v>1</v>
      </c>
    </row>
    <row r="131" spans="1:61" s="536" customFormat="1" ht="45" customHeight="1" x14ac:dyDescent="0.15">
      <c r="A131" s="8">
        <f t="shared" si="10"/>
        <v>123</v>
      </c>
      <c r="B131" s="8">
        <v>1</v>
      </c>
      <c r="C131" s="8" t="s">
        <v>621</v>
      </c>
      <c r="D131" s="541" t="s">
        <v>661</v>
      </c>
      <c r="E131" s="8" t="s">
        <v>661</v>
      </c>
      <c r="F131" s="28" t="s">
        <v>662</v>
      </c>
      <c r="G131" s="8" t="s">
        <v>449</v>
      </c>
      <c r="H131" s="8" t="s">
        <v>431</v>
      </c>
      <c r="I131" s="8" t="s">
        <v>531</v>
      </c>
      <c r="J131" s="8"/>
      <c r="K131" s="8" t="s">
        <v>345</v>
      </c>
      <c r="L131" s="8" t="s">
        <v>661</v>
      </c>
      <c r="M131" s="8" t="s">
        <v>345</v>
      </c>
      <c r="N131" s="8" t="s">
        <v>348</v>
      </c>
      <c r="O131" s="8" t="s">
        <v>347</v>
      </c>
      <c r="P131" s="8" t="s">
        <v>449</v>
      </c>
      <c r="Q131" s="8" t="s">
        <v>663</v>
      </c>
      <c r="R131" s="8" t="s">
        <v>85</v>
      </c>
      <c r="S131" s="8" t="s">
        <v>85</v>
      </c>
      <c r="T131" s="8" t="s">
        <v>664</v>
      </c>
      <c r="U131" s="8" t="s">
        <v>85</v>
      </c>
      <c r="V131" s="8">
        <v>8.9999999999999998E-4</v>
      </c>
      <c r="W131" s="8" t="s">
        <v>85</v>
      </c>
      <c r="X131" s="8" t="s">
        <v>400</v>
      </c>
      <c r="Y131" s="8" t="s">
        <v>319</v>
      </c>
      <c r="Z131" s="8" t="s">
        <v>85</v>
      </c>
      <c r="AA131" s="8"/>
      <c r="AB131" s="8"/>
      <c r="AC131" s="8"/>
      <c r="AD131" s="8"/>
      <c r="AE131" s="8"/>
      <c r="AF131" s="8"/>
      <c r="AG131" s="8"/>
      <c r="AH131" s="8"/>
      <c r="AI131" s="8"/>
      <c r="AJ131" s="8" t="s">
        <v>387</v>
      </c>
      <c r="AK131" s="8" t="s">
        <v>388</v>
      </c>
      <c r="AL131" s="8"/>
      <c r="AM131" s="8"/>
      <c r="AN131" s="8"/>
      <c r="AO131" s="8"/>
      <c r="AP131" s="8"/>
      <c r="AQ131" s="8"/>
      <c r="AR131" s="8"/>
      <c r="AS131" s="8"/>
      <c r="AT131" s="8"/>
      <c r="AU131" s="8"/>
      <c r="AV131" s="8"/>
      <c r="AW131" s="8">
        <v>0</v>
      </c>
      <c r="AX131" s="8">
        <v>0</v>
      </c>
      <c r="AY131" s="8">
        <v>0</v>
      </c>
      <c r="AZ131" s="8">
        <v>0</v>
      </c>
      <c r="BA131" s="8">
        <v>0</v>
      </c>
      <c r="BB131" s="8">
        <v>0</v>
      </c>
      <c r="BC131" s="8">
        <v>0</v>
      </c>
      <c r="BD131" s="8">
        <v>0</v>
      </c>
      <c r="BE131" s="8">
        <v>0</v>
      </c>
      <c r="BF131" s="8">
        <v>0</v>
      </c>
      <c r="BG131" s="8">
        <v>1</v>
      </c>
      <c r="BH131" s="514">
        <v>1</v>
      </c>
    </row>
    <row r="132" spans="1:61" s="536" customFormat="1" ht="45" customHeight="1" x14ac:dyDescent="0.15">
      <c r="A132" s="8">
        <f t="shared" si="10"/>
        <v>124</v>
      </c>
      <c r="B132" s="8">
        <v>1</v>
      </c>
      <c r="C132" s="8" t="s">
        <v>94</v>
      </c>
      <c r="D132" s="541" t="s">
        <v>665</v>
      </c>
      <c r="E132" s="8" t="s">
        <v>665</v>
      </c>
      <c r="F132" s="28" t="s">
        <v>666</v>
      </c>
      <c r="G132" s="8" t="s">
        <v>667</v>
      </c>
      <c r="H132" s="8" t="s">
        <v>356</v>
      </c>
      <c r="I132" s="8" t="s">
        <v>346</v>
      </c>
      <c r="J132" s="8"/>
      <c r="K132" s="8" t="s">
        <v>345</v>
      </c>
      <c r="L132" s="8" t="s">
        <v>665</v>
      </c>
      <c r="M132" s="8" t="s">
        <v>345</v>
      </c>
      <c r="N132" s="8" t="s">
        <v>347</v>
      </c>
      <c r="O132" s="8" t="s">
        <v>348</v>
      </c>
      <c r="P132" s="8" t="s">
        <v>459</v>
      </c>
      <c r="Q132" s="8" t="s">
        <v>350</v>
      </c>
      <c r="R132" s="8" t="s">
        <v>85</v>
      </c>
      <c r="S132" s="8" t="s">
        <v>85</v>
      </c>
      <c r="T132" s="8" t="s">
        <v>85</v>
      </c>
      <c r="U132" s="8" t="s">
        <v>85</v>
      </c>
      <c r="V132" s="8" t="s">
        <v>85</v>
      </c>
      <c r="W132" s="8" t="s">
        <v>85</v>
      </c>
      <c r="X132" s="8" t="s">
        <v>400</v>
      </c>
      <c r="Y132" s="8" t="s">
        <v>319</v>
      </c>
      <c r="Z132" s="8" t="s">
        <v>85</v>
      </c>
      <c r="AA132" s="8"/>
      <c r="AB132" s="8"/>
      <c r="AC132" s="8"/>
      <c r="AD132" s="8"/>
      <c r="AE132" s="8"/>
      <c r="AF132" s="8"/>
      <c r="AG132" s="8"/>
      <c r="AH132" s="8"/>
      <c r="AI132" s="8"/>
      <c r="AJ132" s="8" t="s">
        <v>618</v>
      </c>
      <c r="AK132" s="8" t="s">
        <v>619</v>
      </c>
      <c r="AL132" s="8"/>
      <c r="AM132" s="8"/>
      <c r="AN132" s="8"/>
      <c r="AO132" s="8"/>
      <c r="AP132" s="8"/>
      <c r="AQ132" s="8"/>
      <c r="AR132" s="8"/>
      <c r="AS132" s="8"/>
      <c r="AT132" s="8"/>
      <c r="AU132" s="8"/>
      <c r="AV132" s="8"/>
      <c r="AW132" s="8">
        <v>0</v>
      </c>
      <c r="AX132" s="8">
        <v>0</v>
      </c>
      <c r="AY132" s="8">
        <v>0</v>
      </c>
      <c r="AZ132" s="8">
        <v>0</v>
      </c>
      <c r="BA132" s="8">
        <v>0</v>
      </c>
      <c r="BB132" s="8">
        <v>0</v>
      </c>
      <c r="BC132" s="8">
        <v>0</v>
      </c>
      <c r="BD132" s="8">
        <v>0</v>
      </c>
      <c r="BE132" s="8">
        <v>0</v>
      </c>
      <c r="BF132" s="8">
        <v>0</v>
      </c>
      <c r="BG132" s="8">
        <v>1</v>
      </c>
      <c r="BH132" s="514">
        <v>1</v>
      </c>
    </row>
    <row r="133" spans="1:61" s="535" customFormat="1" ht="45" customHeight="1" x14ac:dyDescent="0.15">
      <c r="A133" s="8">
        <f t="shared" ref="A133:A147" si="11">ROW()-8</f>
        <v>125</v>
      </c>
      <c r="B133" s="8">
        <v>1</v>
      </c>
      <c r="C133" s="8" t="s">
        <v>117</v>
      </c>
      <c r="D133" s="541" t="s">
        <v>190</v>
      </c>
      <c r="E133" s="8" t="s">
        <v>190</v>
      </c>
      <c r="F133" s="28" t="s">
        <v>185</v>
      </c>
      <c r="G133" s="8" t="s">
        <v>668</v>
      </c>
      <c r="H133" s="8" t="s">
        <v>431</v>
      </c>
      <c r="I133" s="8" t="s">
        <v>346</v>
      </c>
      <c r="J133" s="8"/>
      <c r="K133" s="8" t="s">
        <v>345</v>
      </c>
      <c r="L133" s="8" t="s">
        <v>669</v>
      </c>
      <c r="M133" s="8" t="s">
        <v>345</v>
      </c>
      <c r="N133" s="8" t="s">
        <v>347</v>
      </c>
      <c r="O133" s="8" t="s">
        <v>348</v>
      </c>
      <c r="P133" s="8" t="s">
        <v>459</v>
      </c>
      <c r="Q133" s="8" t="s">
        <v>350</v>
      </c>
      <c r="R133" s="8" t="s">
        <v>85</v>
      </c>
      <c r="S133" s="8" t="s">
        <v>85</v>
      </c>
      <c r="T133" s="8">
        <v>0.23</v>
      </c>
      <c r="U133" s="8" t="s">
        <v>85</v>
      </c>
      <c r="V133" s="9" t="s">
        <v>85</v>
      </c>
      <c r="W133" s="8" t="s">
        <v>85</v>
      </c>
      <c r="X133" s="8" t="s">
        <v>85</v>
      </c>
      <c r="Y133" s="8" t="s">
        <v>85</v>
      </c>
      <c r="Z133" s="8" t="s">
        <v>85</v>
      </c>
      <c r="AA133" s="550"/>
      <c r="AB133" s="550"/>
      <c r="AC133" s="550"/>
      <c r="AD133" s="550"/>
      <c r="AE133" s="550"/>
      <c r="AF133" s="550"/>
      <c r="AG133" s="550"/>
      <c r="AH133" s="550"/>
      <c r="AI133" s="550"/>
      <c r="AJ133" s="8" t="s">
        <v>370</v>
      </c>
      <c r="AK133" s="8" t="s">
        <v>422</v>
      </c>
      <c r="AL133" s="550"/>
      <c r="AM133" s="550"/>
      <c r="AN133" s="550"/>
      <c r="AO133" s="550"/>
      <c r="AP133" s="550"/>
      <c r="AQ133" s="550"/>
      <c r="AR133" s="550"/>
      <c r="AS133" s="550"/>
      <c r="AT133" s="550"/>
      <c r="AU133" s="550"/>
      <c r="AV133" s="8"/>
      <c r="AW133" s="8">
        <v>1</v>
      </c>
      <c r="AX133" s="8">
        <v>1</v>
      </c>
      <c r="AY133" s="8">
        <v>0</v>
      </c>
      <c r="AZ133" s="8">
        <v>0</v>
      </c>
      <c r="BA133" s="8">
        <v>1</v>
      </c>
      <c r="BB133" s="8">
        <v>0</v>
      </c>
      <c r="BC133" s="8">
        <v>1</v>
      </c>
      <c r="BD133" s="8">
        <v>1</v>
      </c>
      <c r="BE133" s="8">
        <v>1</v>
      </c>
      <c r="BF133" s="8">
        <v>1</v>
      </c>
      <c r="BG133" s="8">
        <v>1</v>
      </c>
      <c r="BH133" s="514">
        <v>1</v>
      </c>
      <c r="BI133" s="148"/>
    </row>
    <row r="134" spans="1:61" s="535" customFormat="1" ht="45" customHeight="1" x14ac:dyDescent="0.15">
      <c r="A134" s="8">
        <f t="shared" si="11"/>
        <v>126</v>
      </c>
      <c r="B134" s="8">
        <v>1</v>
      </c>
      <c r="C134" s="8" t="s">
        <v>117</v>
      </c>
      <c r="D134" s="541" t="s">
        <v>191</v>
      </c>
      <c r="E134" s="8" t="s">
        <v>191</v>
      </c>
      <c r="F134" s="28" t="s">
        <v>185</v>
      </c>
      <c r="G134" s="8" t="s">
        <v>670</v>
      </c>
      <c r="H134" s="8" t="s">
        <v>356</v>
      </c>
      <c r="I134" s="8" t="s">
        <v>346</v>
      </c>
      <c r="J134" s="8"/>
      <c r="K134" s="8" t="s">
        <v>345</v>
      </c>
      <c r="L134" s="8" t="s">
        <v>671</v>
      </c>
      <c r="M134" s="8" t="s">
        <v>345</v>
      </c>
      <c r="N134" s="8" t="s">
        <v>347</v>
      </c>
      <c r="O134" s="8" t="s">
        <v>348</v>
      </c>
      <c r="P134" s="8" t="s">
        <v>459</v>
      </c>
      <c r="Q134" s="8" t="s">
        <v>350</v>
      </c>
      <c r="R134" s="8" t="s">
        <v>85</v>
      </c>
      <c r="S134" s="8" t="s">
        <v>85</v>
      </c>
      <c r="T134" s="8">
        <v>0.23</v>
      </c>
      <c r="U134" s="8" t="s">
        <v>85</v>
      </c>
      <c r="V134" s="8" t="s">
        <v>85</v>
      </c>
      <c r="W134" s="8" t="s">
        <v>85</v>
      </c>
      <c r="X134" s="8" t="s">
        <v>85</v>
      </c>
      <c r="Y134" s="8" t="s">
        <v>85</v>
      </c>
      <c r="Z134" s="8" t="s">
        <v>85</v>
      </c>
      <c r="AA134" s="550"/>
      <c r="AB134" s="550"/>
      <c r="AC134" s="550"/>
      <c r="AD134" s="550"/>
      <c r="AE134" s="550"/>
      <c r="AF134" s="550"/>
      <c r="AG134" s="550"/>
      <c r="AH134" s="550"/>
      <c r="AI134" s="550"/>
      <c r="AJ134" s="8" t="s">
        <v>370</v>
      </c>
      <c r="AK134" s="8" t="s">
        <v>422</v>
      </c>
      <c r="AL134" s="550"/>
      <c r="AM134" s="550"/>
      <c r="AN134" s="550"/>
      <c r="AO134" s="550"/>
      <c r="AP134" s="550"/>
      <c r="AQ134" s="550"/>
      <c r="AR134" s="550"/>
      <c r="AS134" s="550"/>
      <c r="AT134" s="550"/>
      <c r="AU134" s="550"/>
      <c r="AV134" s="8"/>
      <c r="AW134" s="8">
        <v>0</v>
      </c>
      <c r="AX134" s="8">
        <v>0</v>
      </c>
      <c r="AY134" s="8">
        <v>1</v>
      </c>
      <c r="AZ134" s="8">
        <v>1</v>
      </c>
      <c r="BA134" s="8">
        <v>0</v>
      </c>
      <c r="BB134" s="8">
        <v>1</v>
      </c>
      <c r="BC134" s="8">
        <v>0</v>
      </c>
      <c r="BD134" s="8">
        <v>0</v>
      </c>
      <c r="BE134" s="8">
        <v>0</v>
      </c>
      <c r="BF134" s="8">
        <v>0</v>
      </c>
      <c r="BG134" s="8">
        <v>0</v>
      </c>
      <c r="BH134" s="514">
        <v>0</v>
      </c>
      <c r="BI134" s="148"/>
    </row>
    <row r="135" spans="1:61" s="535" customFormat="1" ht="45" customHeight="1" x14ac:dyDescent="0.15">
      <c r="A135" s="8">
        <f t="shared" si="11"/>
        <v>127</v>
      </c>
      <c r="B135" s="8">
        <v>1</v>
      </c>
      <c r="C135" s="8" t="s">
        <v>117</v>
      </c>
      <c r="D135" s="541" t="s">
        <v>192</v>
      </c>
      <c r="E135" s="8" t="s">
        <v>192</v>
      </c>
      <c r="F135" s="28" t="s">
        <v>193</v>
      </c>
      <c r="G135" s="8"/>
      <c r="H135" s="8" t="s">
        <v>356</v>
      </c>
      <c r="I135" s="8" t="s">
        <v>346</v>
      </c>
      <c r="J135" s="8"/>
      <c r="K135" s="8" t="s">
        <v>345</v>
      </c>
      <c r="L135" s="8" t="s">
        <v>671</v>
      </c>
      <c r="M135" s="8" t="s">
        <v>345</v>
      </c>
      <c r="N135" s="8" t="s">
        <v>347</v>
      </c>
      <c r="O135" s="8" t="s">
        <v>348</v>
      </c>
      <c r="P135" s="8" t="s">
        <v>459</v>
      </c>
      <c r="Q135" s="8" t="s">
        <v>350</v>
      </c>
      <c r="R135" s="8" t="s">
        <v>85</v>
      </c>
      <c r="S135" s="8" t="s">
        <v>85</v>
      </c>
      <c r="T135" s="8">
        <v>0.23</v>
      </c>
      <c r="U135" s="8" t="s">
        <v>85</v>
      </c>
      <c r="V135" s="8" t="s">
        <v>85</v>
      </c>
      <c r="W135" s="8" t="s">
        <v>85</v>
      </c>
      <c r="X135" s="8" t="s">
        <v>85</v>
      </c>
      <c r="Y135" s="8" t="s">
        <v>85</v>
      </c>
      <c r="Z135" s="8" t="s">
        <v>85</v>
      </c>
      <c r="AA135" s="550"/>
      <c r="AB135" s="550"/>
      <c r="AC135" s="550"/>
      <c r="AD135" s="550"/>
      <c r="AE135" s="550"/>
      <c r="AF135" s="550"/>
      <c r="AG135" s="550"/>
      <c r="AH135" s="550"/>
      <c r="AI135" s="550"/>
      <c r="AJ135" s="8" t="s">
        <v>370</v>
      </c>
      <c r="AK135" s="8" t="s">
        <v>422</v>
      </c>
      <c r="AL135" s="550"/>
      <c r="AM135" s="550"/>
      <c r="AN135" s="550"/>
      <c r="AO135" s="550"/>
      <c r="AP135" s="550"/>
      <c r="AQ135" s="550"/>
      <c r="AR135" s="550"/>
      <c r="AS135" s="550"/>
      <c r="AT135" s="550"/>
      <c r="AU135" s="550"/>
      <c r="AV135" s="8"/>
      <c r="AW135" s="8">
        <v>1</v>
      </c>
      <c r="AX135" s="8">
        <v>0</v>
      </c>
      <c r="AY135" s="8">
        <v>1</v>
      </c>
      <c r="AZ135" s="8">
        <v>1</v>
      </c>
      <c r="BA135" s="8">
        <v>1</v>
      </c>
      <c r="BB135" s="8">
        <v>1</v>
      </c>
      <c r="BC135" s="8">
        <v>1</v>
      </c>
      <c r="BD135" s="8">
        <v>1</v>
      </c>
      <c r="BE135" s="8">
        <v>1</v>
      </c>
      <c r="BF135" s="8">
        <v>1</v>
      </c>
      <c r="BG135" s="8">
        <v>1</v>
      </c>
      <c r="BH135" s="514">
        <v>1</v>
      </c>
      <c r="BI135" s="148"/>
    </row>
    <row r="136" spans="1:61" s="148" customFormat="1" ht="45" customHeight="1" x14ac:dyDescent="0.15">
      <c r="A136" s="8">
        <f t="shared" si="11"/>
        <v>128</v>
      </c>
      <c r="B136" s="8">
        <v>1</v>
      </c>
      <c r="C136" s="8" t="s">
        <v>85</v>
      </c>
      <c r="D136" s="541" t="s">
        <v>277</v>
      </c>
      <c r="E136" s="8" t="s">
        <v>277</v>
      </c>
      <c r="F136" s="28" t="s">
        <v>278</v>
      </c>
      <c r="G136" s="8" t="s">
        <v>85</v>
      </c>
      <c r="H136" s="8" t="s">
        <v>356</v>
      </c>
      <c r="I136" s="8" t="s">
        <v>346</v>
      </c>
      <c r="J136" s="8"/>
      <c r="K136" s="8" t="s">
        <v>345</v>
      </c>
      <c r="L136" s="8" t="s">
        <v>277</v>
      </c>
      <c r="M136" s="8" t="s">
        <v>345</v>
      </c>
      <c r="N136" s="8" t="s">
        <v>348</v>
      </c>
      <c r="O136" s="8" t="s">
        <v>347</v>
      </c>
      <c r="P136" s="8" t="s">
        <v>397</v>
      </c>
      <c r="Q136" s="8" t="s">
        <v>672</v>
      </c>
      <c r="R136" s="8" t="s">
        <v>85</v>
      </c>
      <c r="S136" s="8" t="s">
        <v>85</v>
      </c>
      <c r="T136" s="8" t="s">
        <v>673</v>
      </c>
      <c r="U136" s="8" t="s">
        <v>85</v>
      </c>
      <c r="V136" s="9">
        <v>1E-4</v>
      </c>
      <c r="W136" s="8" t="s">
        <v>85</v>
      </c>
      <c r="X136" s="8" t="s">
        <v>85</v>
      </c>
      <c r="Y136" s="8" t="s">
        <v>85</v>
      </c>
      <c r="Z136" s="8" t="s">
        <v>85</v>
      </c>
      <c r="AA136" s="8" t="s">
        <v>554</v>
      </c>
      <c r="AB136" s="8"/>
      <c r="AC136" s="568" t="s">
        <v>567</v>
      </c>
      <c r="AD136" s="8"/>
      <c r="AE136" s="8"/>
      <c r="AF136" s="8">
        <f>V136*1.02</f>
        <v>1.02E-4</v>
      </c>
      <c r="AG136" s="13">
        <f>V136/AF136</f>
        <v>0.98039215686274495</v>
      </c>
      <c r="AH136" s="8"/>
      <c r="AI136" s="8"/>
      <c r="AJ136" s="8" t="s">
        <v>387</v>
      </c>
      <c r="AK136" s="8" t="s">
        <v>388</v>
      </c>
      <c r="AL136" s="8"/>
      <c r="AM136" s="8"/>
      <c r="AN136" s="8"/>
      <c r="AO136" s="8"/>
      <c r="AP136" s="8"/>
      <c r="AQ136" s="8"/>
      <c r="AR136" s="8"/>
      <c r="AS136" s="8"/>
      <c r="AT136" s="8"/>
      <c r="AU136" s="8"/>
      <c r="AV136" s="8"/>
      <c r="AW136" s="8">
        <v>4</v>
      </c>
      <c r="AX136" s="8">
        <v>4</v>
      </c>
      <c r="AY136" s="8">
        <v>2</v>
      </c>
      <c r="AZ136" s="8">
        <v>2</v>
      </c>
      <c r="BA136" s="8">
        <v>4</v>
      </c>
      <c r="BB136" s="8">
        <v>2</v>
      </c>
      <c r="BC136" s="8">
        <v>4</v>
      </c>
      <c r="BD136" s="8">
        <v>4</v>
      </c>
      <c r="BE136" s="8">
        <v>4</v>
      </c>
      <c r="BF136" s="8">
        <v>4</v>
      </c>
      <c r="BG136" s="8">
        <v>4</v>
      </c>
      <c r="BH136" s="514">
        <v>4</v>
      </c>
    </row>
    <row r="137" spans="1:61" s="148" customFormat="1" ht="45" customHeight="1" x14ac:dyDescent="0.15">
      <c r="A137" s="8">
        <f t="shared" si="11"/>
        <v>129</v>
      </c>
      <c r="B137" s="8">
        <v>1</v>
      </c>
      <c r="C137" s="8" t="s">
        <v>85</v>
      </c>
      <c r="D137" s="541" t="s">
        <v>674</v>
      </c>
      <c r="E137" s="8" t="s">
        <v>674</v>
      </c>
      <c r="F137" s="28" t="s">
        <v>675</v>
      </c>
      <c r="G137" s="8" t="s">
        <v>85</v>
      </c>
      <c r="H137" s="8" t="s">
        <v>356</v>
      </c>
      <c r="I137" s="8" t="s">
        <v>346</v>
      </c>
      <c r="J137" s="8"/>
      <c r="K137" s="8" t="s">
        <v>345</v>
      </c>
      <c r="L137" s="8" t="s">
        <v>674</v>
      </c>
      <c r="M137" s="8" t="s">
        <v>345</v>
      </c>
      <c r="N137" s="8" t="s">
        <v>348</v>
      </c>
      <c r="O137" s="8" t="s">
        <v>347</v>
      </c>
      <c r="P137" s="8" t="s">
        <v>449</v>
      </c>
      <c r="Q137" s="8" t="s">
        <v>663</v>
      </c>
      <c r="R137" s="8" t="s">
        <v>85</v>
      </c>
      <c r="S137" s="8" t="s">
        <v>85</v>
      </c>
      <c r="T137" s="8" t="s">
        <v>676</v>
      </c>
      <c r="U137" s="8" t="s">
        <v>85</v>
      </c>
      <c r="V137" s="9">
        <v>6.9999999999999999E-4</v>
      </c>
      <c r="W137" s="8" t="s">
        <v>85</v>
      </c>
      <c r="X137" s="8" t="s">
        <v>85</v>
      </c>
      <c r="Y137" s="8" t="s">
        <v>85</v>
      </c>
      <c r="Z137" s="8" t="s">
        <v>85</v>
      </c>
      <c r="AA137" s="8" t="s">
        <v>554</v>
      </c>
      <c r="AB137" s="8"/>
      <c r="AC137" s="568" t="s">
        <v>567</v>
      </c>
      <c r="AD137" s="8"/>
      <c r="AE137" s="8"/>
      <c r="AF137" s="8">
        <f>V137*1.02</f>
        <v>7.1400000000000001E-4</v>
      </c>
      <c r="AG137" s="13">
        <f>V137/AF137</f>
        <v>0.98039215686274495</v>
      </c>
      <c r="AH137" s="8"/>
      <c r="AI137" s="8"/>
      <c r="AJ137" s="8" t="s">
        <v>387</v>
      </c>
      <c r="AK137" s="8" t="s">
        <v>388</v>
      </c>
      <c r="AL137" s="8"/>
      <c r="AM137" s="8"/>
      <c r="AN137" s="8"/>
      <c r="AO137" s="8"/>
      <c r="AP137" s="8"/>
      <c r="AQ137" s="8"/>
      <c r="AR137" s="8"/>
      <c r="AS137" s="8"/>
      <c r="AT137" s="8"/>
      <c r="AU137" s="8"/>
      <c r="AV137" s="8"/>
      <c r="AW137" s="8">
        <v>1</v>
      </c>
      <c r="AX137" s="8">
        <v>1</v>
      </c>
      <c r="AY137" s="8">
        <v>0</v>
      </c>
      <c r="AZ137" s="8">
        <v>0</v>
      </c>
      <c r="BA137" s="8">
        <v>1</v>
      </c>
      <c r="BB137" s="8">
        <v>0</v>
      </c>
      <c r="BC137" s="8">
        <v>1</v>
      </c>
      <c r="BD137" s="8">
        <v>1</v>
      </c>
      <c r="BE137" s="8">
        <v>1</v>
      </c>
      <c r="BF137" s="8">
        <v>1</v>
      </c>
      <c r="BG137" s="8">
        <v>0</v>
      </c>
      <c r="BH137" s="514">
        <v>0</v>
      </c>
    </row>
    <row r="138" spans="1:61" s="148" customFormat="1" ht="45" customHeight="1" x14ac:dyDescent="0.15">
      <c r="A138" s="8">
        <f t="shared" si="11"/>
        <v>130</v>
      </c>
      <c r="B138" s="8">
        <v>1</v>
      </c>
      <c r="C138" s="8" t="s">
        <v>85</v>
      </c>
      <c r="D138" s="541" t="s">
        <v>264</v>
      </c>
      <c r="E138" s="8" t="s">
        <v>264</v>
      </c>
      <c r="F138" s="28" t="s">
        <v>265</v>
      </c>
      <c r="G138" s="8" t="s">
        <v>85</v>
      </c>
      <c r="H138" s="8" t="s">
        <v>356</v>
      </c>
      <c r="I138" s="8" t="s">
        <v>346</v>
      </c>
      <c r="J138" s="8"/>
      <c r="K138" s="8" t="s">
        <v>345</v>
      </c>
      <c r="L138" s="8" t="s">
        <v>264</v>
      </c>
      <c r="M138" s="8" t="s">
        <v>345</v>
      </c>
      <c r="N138" s="8" t="s">
        <v>348</v>
      </c>
      <c r="O138" s="8" t="s">
        <v>347</v>
      </c>
      <c r="P138" s="8" t="s">
        <v>449</v>
      </c>
      <c r="Q138" s="8" t="s">
        <v>663</v>
      </c>
      <c r="R138" s="8" t="s">
        <v>85</v>
      </c>
      <c r="S138" s="8" t="s">
        <v>85</v>
      </c>
      <c r="T138" s="8" t="s">
        <v>676</v>
      </c>
      <c r="U138" s="8" t="s">
        <v>85</v>
      </c>
      <c r="V138" s="9">
        <v>6.9999999999999999E-4</v>
      </c>
      <c r="W138" s="8" t="s">
        <v>85</v>
      </c>
      <c r="X138" s="8" t="s">
        <v>85</v>
      </c>
      <c r="Y138" s="8" t="s">
        <v>85</v>
      </c>
      <c r="Z138" s="8" t="s">
        <v>85</v>
      </c>
      <c r="AA138" s="8" t="s">
        <v>554</v>
      </c>
      <c r="AB138" s="8"/>
      <c r="AC138" s="568" t="s">
        <v>567</v>
      </c>
      <c r="AD138" s="8"/>
      <c r="AE138" s="8"/>
      <c r="AF138" s="8">
        <f>V138*1.02</f>
        <v>7.1400000000000001E-4</v>
      </c>
      <c r="AG138" s="13">
        <f>V138/AF138</f>
        <v>0.98039215686274495</v>
      </c>
      <c r="AH138" s="8"/>
      <c r="AI138" s="8"/>
      <c r="AJ138" s="8" t="s">
        <v>370</v>
      </c>
      <c r="AK138" s="8" t="s">
        <v>401</v>
      </c>
      <c r="AL138" s="8"/>
      <c r="AM138" s="8"/>
      <c r="AN138" s="8"/>
      <c r="AO138" s="8"/>
      <c r="AP138" s="8"/>
      <c r="AQ138" s="8"/>
      <c r="AR138" s="8"/>
      <c r="AS138" s="8"/>
      <c r="AT138" s="8"/>
      <c r="AU138" s="8"/>
      <c r="AV138" s="8"/>
      <c r="AW138" s="8">
        <v>1</v>
      </c>
      <c r="AX138" s="8">
        <v>1</v>
      </c>
      <c r="AY138" s="8">
        <v>0</v>
      </c>
      <c r="AZ138" s="8">
        <v>0</v>
      </c>
      <c r="BA138" s="8">
        <v>1</v>
      </c>
      <c r="BB138" s="8">
        <v>0</v>
      </c>
      <c r="BC138" s="8">
        <v>1</v>
      </c>
      <c r="BD138" s="8">
        <v>1</v>
      </c>
      <c r="BE138" s="8">
        <v>1</v>
      </c>
      <c r="BF138" s="8">
        <v>1</v>
      </c>
      <c r="BG138" s="8">
        <v>0</v>
      </c>
      <c r="BH138" s="514">
        <v>0</v>
      </c>
    </row>
    <row r="139" spans="1:61" s="148" customFormat="1" ht="45" customHeight="1" x14ac:dyDescent="0.15">
      <c r="A139" s="8">
        <f t="shared" si="11"/>
        <v>131</v>
      </c>
      <c r="B139" s="8">
        <v>1</v>
      </c>
      <c r="C139" s="8" t="s">
        <v>85</v>
      </c>
      <c r="D139" s="541" t="s">
        <v>215</v>
      </c>
      <c r="E139" s="8" t="s">
        <v>215</v>
      </c>
      <c r="F139" s="567" t="s">
        <v>216</v>
      </c>
      <c r="G139" s="567"/>
      <c r="H139" s="8" t="s">
        <v>431</v>
      </c>
      <c r="I139" s="8" t="s">
        <v>346</v>
      </c>
      <c r="J139" s="8"/>
      <c r="K139" s="8" t="s">
        <v>345</v>
      </c>
      <c r="L139" s="8" t="s">
        <v>215</v>
      </c>
      <c r="M139" s="8" t="s">
        <v>345</v>
      </c>
      <c r="N139" s="8" t="s">
        <v>348</v>
      </c>
      <c r="O139" s="8" t="s">
        <v>347</v>
      </c>
      <c r="P139" s="8" t="s">
        <v>415</v>
      </c>
      <c r="Q139" s="8" t="s">
        <v>85</v>
      </c>
      <c r="R139" s="8"/>
      <c r="S139" s="8" t="s">
        <v>85</v>
      </c>
      <c r="T139" s="8" t="s">
        <v>85</v>
      </c>
      <c r="U139" s="8" t="s">
        <v>85</v>
      </c>
      <c r="V139" s="8">
        <v>1.5E-3</v>
      </c>
      <c r="W139" s="8" t="s">
        <v>85</v>
      </c>
      <c r="X139" s="8" t="s">
        <v>85</v>
      </c>
      <c r="Y139" s="8" t="s">
        <v>85</v>
      </c>
      <c r="Z139" s="8" t="s">
        <v>85</v>
      </c>
      <c r="AA139" s="8"/>
      <c r="AB139" s="8"/>
      <c r="AC139" s="568"/>
      <c r="AD139" s="8"/>
      <c r="AE139" s="8"/>
      <c r="AF139" s="8"/>
      <c r="AG139" s="13"/>
      <c r="AH139" s="8"/>
      <c r="AI139" s="8"/>
      <c r="AJ139" s="8" t="s">
        <v>370</v>
      </c>
      <c r="AK139" s="8"/>
      <c r="AL139" s="8"/>
      <c r="AM139" s="8"/>
      <c r="AN139" s="8"/>
      <c r="AO139" s="8"/>
      <c r="AP139" s="8"/>
      <c r="AQ139" s="8"/>
      <c r="AR139" s="8"/>
      <c r="AS139" s="8"/>
      <c r="AT139" s="8"/>
      <c r="AU139" s="8"/>
      <c r="AV139" s="8"/>
      <c r="AW139" s="8">
        <v>1</v>
      </c>
      <c r="AX139" s="8">
        <v>1</v>
      </c>
      <c r="AY139" s="8">
        <v>1</v>
      </c>
      <c r="AZ139" s="8">
        <v>1</v>
      </c>
      <c r="BA139" s="8">
        <v>1</v>
      </c>
      <c r="BB139" s="8">
        <v>1</v>
      </c>
      <c r="BC139" s="8">
        <v>1</v>
      </c>
      <c r="BD139" s="8">
        <v>1</v>
      </c>
      <c r="BE139" s="8">
        <v>1</v>
      </c>
      <c r="BF139" s="8">
        <v>1</v>
      </c>
      <c r="BG139" s="8">
        <v>1</v>
      </c>
      <c r="BH139" s="514">
        <v>1</v>
      </c>
    </row>
    <row r="140" spans="1:61" s="148" customFormat="1" ht="45" customHeight="1" x14ac:dyDescent="0.15">
      <c r="A140" s="8">
        <f t="shared" si="11"/>
        <v>132</v>
      </c>
      <c r="B140" s="8">
        <v>1</v>
      </c>
      <c r="C140" s="8" t="s">
        <v>85</v>
      </c>
      <c r="D140" s="541" t="s">
        <v>266</v>
      </c>
      <c r="E140" s="8" t="s">
        <v>266</v>
      </c>
      <c r="F140" s="567" t="s">
        <v>267</v>
      </c>
      <c r="G140" s="567"/>
      <c r="H140" s="8" t="s">
        <v>431</v>
      </c>
      <c r="I140" s="8" t="s">
        <v>346</v>
      </c>
      <c r="J140" s="8"/>
      <c r="K140" s="8" t="s">
        <v>85</v>
      </c>
      <c r="L140" s="8" t="s">
        <v>85</v>
      </c>
      <c r="M140" s="8" t="s">
        <v>85</v>
      </c>
      <c r="N140" s="8" t="s">
        <v>85</v>
      </c>
      <c r="O140" s="8"/>
      <c r="P140" s="8"/>
      <c r="Q140" s="8"/>
      <c r="R140" s="8"/>
      <c r="S140" s="8"/>
      <c r="T140" s="8"/>
      <c r="U140" s="8"/>
      <c r="V140" s="8"/>
      <c r="W140" s="8"/>
      <c r="X140" s="8"/>
      <c r="Y140" s="8"/>
      <c r="Z140" s="8"/>
      <c r="AA140" s="8"/>
      <c r="AB140" s="8"/>
      <c r="AC140" s="568"/>
      <c r="AD140" s="8"/>
      <c r="AE140" s="8"/>
      <c r="AF140" s="8"/>
      <c r="AG140" s="13"/>
      <c r="AH140" s="8"/>
      <c r="AI140" s="8"/>
      <c r="AJ140" s="8" t="s">
        <v>370</v>
      </c>
      <c r="AK140" s="8" t="s">
        <v>677</v>
      </c>
      <c r="AL140" s="8"/>
      <c r="AM140" s="8"/>
      <c r="AN140" s="8"/>
      <c r="AO140" s="8"/>
      <c r="AP140" s="8"/>
      <c r="AQ140" s="8"/>
      <c r="AR140" s="8"/>
      <c r="AS140" s="8"/>
      <c r="AT140" s="8"/>
      <c r="AU140" s="8"/>
      <c r="AV140" s="8"/>
      <c r="AW140" s="8">
        <v>1</v>
      </c>
      <c r="AX140" s="8">
        <v>1</v>
      </c>
      <c r="AY140" s="8">
        <v>1</v>
      </c>
      <c r="AZ140" s="8">
        <v>1</v>
      </c>
      <c r="BA140" s="8">
        <v>1</v>
      </c>
      <c r="BB140" s="8">
        <v>1</v>
      </c>
      <c r="BC140" s="8">
        <v>1</v>
      </c>
      <c r="BD140" s="8">
        <v>1</v>
      </c>
      <c r="BE140" s="8">
        <v>1</v>
      </c>
      <c r="BF140" s="8">
        <v>1</v>
      </c>
      <c r="BG140" s="8">
        <v>1</v>
      </c>
      <c r="BH140" s="514">
        <v>1</v>
      </c>
    </row>
    <row r="141" spans="1:61" s="148" customFormat="1" ht="45" customHeight="1" x14ac:dyDescent="0.15">
      <c r="A141" s="8">
        <f t="shared" si="11"/>
        <v>133</v>
      </c>
      <c r="B141" s="8">
        <v>1</v>
      </c>
      <c r="C141" s="8" t="s">
        <v>85</v>
      </c>
      <c r="D141" s="541" t="s">
        <v>268</v>
      </c>
      <c r="E141" s="8" t="s">
        <v>268</v>
      </c>
      <c r="F141" s="28" t="s">
        <v>269</v>
      </c>
      <c r="G141" s="8" t="s">
        <v>678</v>
      </c>
      <c r="H141" s="8" t="s">
        <v>356</v>
      </c>
      <c r="I141" s="8" t="s">
        <v>346</v>
      </c>
      <c r="J141" s="8"/>
      <c r="K141" s="8" t="s">
        <v>85</v>
      </c>
      <c r="L141" s="8" t="s">
        <v>85</v>
      </c>
      <c r="M141" s="8" t="s">
        <v>85</v>
      </c>
      <c r="N141" s="8" t="s">
        <v>85</v>
      </c>
      <c r="O141" s="8"/>
      <c r="P141" s="8"/>
      <c r="Q141" s="8"/>
      <c r="R141" s="8"/>
      <c r="S141" s="8"/>
      <c r="T141" s="8"/>
      <c r="U141" s="8"/>
      <c r="V141" s="8"/>
      <c r="W141" s="8"/>
      <c r="X141" s="8"/>
      <c r="Y141" s="8"/>
      <c r="Z141" s="8"/>
      <c r="AA141" s="8"/>
      <c r="AB141" s="8"/>
      <c r="AC141" s="568"/>
      <c r="AD141" s="8"/>
      <c r="AE141" s="8"/>
      <c r="AF141" s="8"/>
      <c r="AG141" s="13"/>
      <c r="AH141" s="8"/>
      <c r="AI141" s="8"/>
      <c r="AJ141" s="8" t="s">
        <v>370</v>
      </c>
      <c r="AK141" s="8" t="s">
        <v>679</v>
      </c>
      <c r="AL141" s="8"/>
      <c r="AM141" s="8"/>
      <c r="AN141" s="8"/>
      <c r="AO141" s="8"/>
      <c r="AP141" s="8"/>
      <c r="AQ141" s="8"/>
      <c r="AR141" s="8"/>
      <c r="AS141" s="8"/>
      <c r="AT141" s="8"/>
      <c r="AU141" s="8"/>
      <c r="AV141" s="8"/>
      <c r="AW141" s="8">
        <v>0</v>
      </c>
      <c r="AX141" s="8">
        <v>0</v>
      </c>
      <c r="AY141" s="8">
        <v>0</v>
      </c>
      <c r="AZ141" s="8">
        <v>0</v>
      </c>
      <c r="BA141" s="8">
        <v>0</v>
      </c>
      <c r="BB141" s="8">
        <v>0</v>
      </c>
      <c r="BC141" s="8">
        <v>0</v>
      </c>
      <c r="BD141" s="8">
        <v>0</v>
      </c>
      <c r="BE141" s="8">
        <v>0</v>
      </c>
      <c r="BF141" s="8">
        <v>0</v>
      </c>
      <c r="BG141" s="8">
        <v>1</v>
      </c>
      <c r="BH141" s="514">
        <v>1</v>
      </c>
    </row>
    <row r="142" spans="1:61" s="148" customFormat="1" ht="45" customHeight="1" x14ac:dyDescent="0.15">
      <c r="A142" s="8">
        <f t="shared" si="11"/>
        <v>134</v>
      </c>
      <c r="B142" s="8">
        <v>1</v>
      </c>
      <c r="C142" s="8" t="s">
        <v>85</v>
      </c>
      <c r="D142" s="541" t="s">
        <v>680</v>
      </c>
      <c r="E142" s="8" t="s">
        <v>681</v>
      </c>
      <c r="F142" s="28" t="s">
        <v>682</v>
      </c>
      <c r="G142" s="8" t="s">
        <v>683</v>
      </c>
      <c r="H142" s="8" t="s">
        <v>356</v>
      </c>
      <c r="I142" s="8" t="s">
        <v>346</v>
      </c>
      <c r="J142" s="8"/>
      <c r="K142" s="8" t="s">
        <v>345</v>
      </c>
      <c r="L142" s="8" t="s">
        <v>85</v>
      </c>
      <c r="M142" s="8" t="s">
        <v>345</v>
      </c>
      <c r="N142" s="8" t="s">
        <v>348</v>
      </c>
      <c r="O142" s="8" t="s">
        <v>347</v>
      </c>
      <c r="P142" s="8" t="s">
        <v>415</v>
      </c>
      <c r="Q142" s="8" t="s">
        <v>85</v>
      </c>
      <c r="R142" s="8" t="s">
        <v>684</v>
      </c>
      <c r="S142" s="8" t="s">
        <v>85</v>
      </c>
      <c r="T142" s="8" t="s">
        <v>85</v>
      </c>
      <c r="U142" s="8" t="s">
        <v>85</v>
      </c>
      <c r="V142" s="9">
        <v>1.5E-3</v>
      </c>
      <c r="W142" s="8" t="s">
        <v>85</v>
      </c>
      <c r="X142" s="8" t="s">
        <v>85</v>
      </c>
      <c r="Y142" s="8" t="s">
        <v>85</v>
      </c>
      <c r="Z142" s="8" t="s">
        <v>685</v>
      </c>
      <c r="AA142" s="8"/>
      <c r="AB142" s="8"/>
      <c r="AC142" s="8"/>
      <c r="AD142" s="8"/>
      <c r="AE142" s="8"/>
      <c r="AF142" s="8"/>
      <c r="AG142" s="8"/>
      <c r="AH142" s="8"/>
      <c r="AI142" s="8"/>
      <c r="AJ142" s="8" t="s">
        <v>370</v>
      </c>
      <c r="AK142" s="8" t="s">
        <v>418</v>
      </c>
      <c r="AL142" s="8"/>
      <c r="AM142" s="8"/>
      <c r="AN142" s="8"/>
      <c r="AO142" s="8"/>
      <c r="AP142" s="8"/>
      <c r="AQ142" s="8"/>
      <c r="AR142" s="8"/>
      <c r="AS142" s="8"/>
      <c r="AT142" s="8"/>
      <c r="AU142" s="8"/>
      <c r="AV142" s="8"/>
      <c r="AW142" s="8">
        <v>3</v>
      </c>
      <c r="AX142" s="8">
        <v>3</v>
      </c>
      <c r="AY142" s="8">
        <v>3</v>
      </c>
      <c r="AZ142" s="8">
        <v>3</v>
      </c>
      <c r="BA142" s="8">
        <v>3</v>
      </c>
      <c r="BB142" s="8">
        <v>3</v>
      </c>
      <c r="BC142" s="8">
        <v>3</v>
      </c>
      <c r="BD142" s="8">
        <v>3</v>
      </c>
      <c r="BE142" s="8">
        <v>3</v>
      </c>
      <c r="BF142" s="8">
        <v>3</v>
      </c>
      <c r="BG142" s="8">
        <v>4</v>
      </c>
      <c r="BH142" s="514">
        <v>4</v>
      </c>
    </row>
    <row r="143" spans="1:61" s="148" customFormat="1" ht="45" customHeight="1" x14ac:dyDescent="0.15">
      <c r="A143" s="8">
        <f t="shared" si="11"/>
        <v>135</v>
      </c>
      <c r="B143" s="8">
        <v>1</v>
      </c>
      <c r="C143" s="8" t="s">
        <v>85</v>
      </c>
      <c r="D143" s="541" t="s">
        <v>686</v>
      </c>
      <c r="E143" s="8" t="s">
        <v>687</v>
      </c>
      <c r="F143" s="28" t="s">
        <v>688</v>
      </c>
      <c r="G143" s="8" t="s">
        <v>689</v>
      </c>
      <c r="H143" s="8" t="s">
        <v>356</v>
      </c>
      <c r="I143" s="8" t="s">
        <v>346</v>
      </c>
      <c r="J143" s="8"/>
      <c r="K143" s="8" t="s">
        <v>345</v>
      </c>
      <c r="L143" s="8" t="s">
        <v>85</v>
      </c>
      <c r="M143" s="8" t="s">
        <v>345</v>
      </c>
      <c r="N143" s="8" t="s">
        <v>348</v>
      </c>
      <c r="O143" s="8" t="s">
        <v>347</v>
      </c>
      <c r="P143" s="8" t="s">
        <v>415</v>
      </c>
      <c r="Q143" s="8" t="s">
        <v>85</v>
      </c>
      <c r="R143" s="8" t="s">
        <v>690</v>
      </c>
      <c r="S143" s="8" t="s">
        <v>691</v>
      </c>
      <c r="T143" s="8" t="s">
        <v>85</v>
      </c>
      <c r="U143" s="8" t="s">
        <v>85</v>
      </c>
      <c r="V143" s="9">
        <v>2.3E-3</v>
      </c>
      <c r="W143" s="8" t="s">
        <v>85</v>
      </c>
      <c r="X143" s="8" t="s">
        <v>85</v>
      </c>
      <c r="Y143" s="8" t="s">
        <v>85</v>
      </c>
      <c r="Z143" s="8" t="s">
        <v>692</v>
      </c>
      <c r="AA143" s="8"/>
      <c r="AB143" s="8"/>
      <c r="AC143" s="8"/>
      <c r="AD143" s="8"/>
      <c r="AE143" s="8"/>
      <c r="AF143" s="8"/>
      <c r="AG143" s="8"/>
      <c r="AH143" s="8"/>
      <c r="AI143" s="8"/>
      <c r="AJ143" s="8" t="s">
        <v>370</v>
      </c>
      <c r="AK143" s="8" t="s">
        <v>418</v>
      </c>
      <c r="AL143" s="8"/>
      <c r="AM143" s="8"/>
      <c r="AN143" s="8"/>
      <c r="AO143" s="8"/>
      <c r="AP143" s="8"/>
      <c r="AQ143" s="8"/>
      <c r="AR143" s="8"/>
      <c r="AS143" s="8"/>
      <c r="AT143" s="8"/>
      <c r="AU143" s="8"/>
      <c r="AV143" s="8"/>
      <c r="AW143" s="8">
        <v>12</v>
      </c>
      <c r="AX143" s="8">
        <v>12</v>
      </c>
      <c r="AY143" s="576">
        <v>12</v>
      </c>
      <c r="AZ143" s="576">
        <v>12</v>
      </c>
      <c r="BA143" s="576">
        <v>12</v>
      </c>
      <c r="BB143" s="576">
        <v>12</v>
      </c>
      <c r="BC143" s="576">
        <v>12</v>
      </c>
      <c r="BD143" s="576">
        <v>12</v>
      </c>
      <c r="BE143" s="576">
        <v>12</v>
      </c>
      <c r="BF143" s="576">
        <v>12</v>
      </c>
      <c r="BG143" s="576">
        <v>12</v>
      </c>
      <c r="BH143" s="577">
        <v>12</v>
      </c>
    </row>
    <row r="144" spans="1:61" s="148" customFormat="1" ht="45" customHeight="1" x14ac:dyDescent="0.15">
      <c r="A144" s="8">
        <f t="shared" si="11"/>
        <v>136</v>
      </c>
      <c r="B144" s="8">
        <v>1</v>
      </c>
      <c r="C144" s="8" t="s">
        <v>85</v>
      </c>
      <c r="D144" s="541" t="s">
        <v>693</v>
      </c>
      <c r="E144" s="8" t="s">
        <v>694</v>
      </c>
      <c r="F144" s="28" t="s">
        <v>695</v>
      </c>
      <c r="G144" s="8" t="s">
        <v>85</v>
      </c>
      <c r="H144" s="8" t="s">
        <v>356</v>
      </c>
      <c r="I144" s="8" t="s">
        <v>346</v>
      </c>
      <c r="J144" s="8"/>
      <c r="K144" s="8" t="s">
        <v>345</v>
      </c>
      <c r="L144" s="8" t="s">
        <v>85</v>
      </c>
      <c r="M144" s="8" t="s">
        <v>345</v>
      </c>
      <c r="N144" s="8" t="s">
        <v>348</v>
      </c>
      <c r="O144" s="8" t="s">
        <v>347</v>
      </c>
      <c r="P144" s="8" t="s">
        <v>415</v>
      </c>
      <c r="Q144" s="8" t="s">
        <v>85</v>
      </c>
      <c r="R144" s="8" t="s">
        <v>85</v>
      </c>
      <c r="S144" s="8" t="s">
        <v>85</v>
      </c>
      <c r="T144" s="8" t="s">
        <v>85</v>
      </c>
      <c r="U144" s="8" t="s">
        <v>85</v>
      </c>
      <c r="V144" s="9">
        <v>1E-3</v>
      </c>
      <c r="W144" s="8" t="s">
        <v>85</v>
      </c>
      <c r="X144" s="8" t="s">
        <v>85</v>
      </c>
      <c r="Y144" s="8" t="s">
        <v>85</v>
      </c>
      <c r="Z144" s="8" t="s">
        <v>692</v>
      </c>
      <c r="AA144" s="8"/>
      <c r="AB144" s="8"/>
      <c r="AC144" s="8"/>
      <c r="AD144" s="8"/>
      <c r="AE144" s="8"/>
      <c r="AF144" s="8"/>
      <c r="AG144" s="8"/>
      <c r="AH144" s="8"/>
      <c r="AI144" s="8"/>
      <c r="AJ144" s="8" t="s">
        <v>370</v>
      </c>
      <c r="AK144" s="8" t="s">
        <v>696</v>
      </c>
      <c r="AL144" s="8"/>
      <c r="AM144" s="8"/>
      <c r="AN144" s="8"/>
      <c r="AO144" s="8"/>
      <c r="AP144" s="8"/>
      <c r="AQ144" s="8"/>
      <c r="AR144" s="8"/>
      <c r="AS144" s="8"/>
      <c r="AT144" s="8"/>
      <c r="AU144" s="8"/>
      <c r="AV144" s="8"/>
      <c r="AW144" s="8" t="s">
        <v>697</v>
      </c>
      <c r="AX144" s="8" t="s">
        <v>697</v>
      </c>
      <c r="AY144" s="576">
        <v>34</v>
      </c>
      <c r="AZ144" s="576">
        <v>34</v>
      </c>
      <c r="BA144" s="576">
        <v>34</v>
      </c>
      <c r="BB144" s="576">
        <v>34</v>
      </c>
      <c r="BC144" s="576">
        <v>34</v>
      </c>
      <c r="BD144" s="576">
        <v>34</v>
      </c>
      <c r="BE144" s="576">
        <v>34</v>
      </c>
      <c r="BF144" s="576">
        <v>34</v>
      </c>
      <c r="BG144" s="576">
        <v>34</v>
      </c>
      <c r="BH144" s="577">
        <v>34</v>
      </c>
    </row>
    <row r="145" spans="1:61" s="148" customFormat="1" ht="45" customHeight="1" x14ac:dyDescent="0.15">
      <c r="A145" s="8">
        <f t="shared" si="11"/>
        <v>137</v>
      </c>
      <c r="B145" s="8">
        <v>1</v>
      </c>
      <c r="C145" s="8" t="s">
        <v>85</v>
      </c>
      <c r="D145" s="541" t="s">
        <v>698</v>
      </c>
      <c r="E145" s="8" t="s">
        <v>698</v>
      </c>
      <c r="F145" s="28" t="s">
        <v>699</v>
      </c>
      <c r="G145" s="8" t="s">
        <v>85</v>
      </c>
      <c r="H145" s="8" t="s">
        <v>356</v>
      </c>
      <c r="I145" s="8" t="s">
        <v>346</v>
      </c>
      <c r="J145" s="8"/>
      <c r="K145" s="8" t="s">
        <v>345</v>
      </c>
      <c r="L145" s="8" t="s">
        <v>698</v>
      </c>
      <c r="M145" s="8" t="s">
        <v>345</v>
      </c>
      <c r="N145" s="8" t="s">
        <v>348</v>
      </c>
      <c r="O145" s="8" t="s">
        <v>347</v>
      </c>
      <c r="P145" s="8" t="s">
        <v>415</v>
      </c>
      <c r="Q145" s="8" t="s">
        <v>350</v>
      </c>
      <c r="R145" s="8" t="s">
        <v>85</v>
      </c>
      <c r="S145" s="8" t="s">
        <v>85</v>
      </c>
      <c r="T145" s="8" t="s">
        <v>700</v>
      </c>
      <c r="U145" s="8" t="s">
        <v>85</v>
      </c>
      <c r="V145" s="9">
        <v>8.0000000000000004E-4</v>
      </c>
      <c r="W145" s="8" t="s">
        <v>85</v>
      </c>
      <c r="X145" s="8" t="s">
        <v>85</v>
      </c>
      <c r="Y145" s="8" t="s">
        <v>85</v>
      </c>
      <c r="Z145" s="8" t="s">
        <v>85</v>
      </c>
      <c r="AA145" s="8"/>
      <c r="AB145" s="8"/>
      <c r="AC145" s="8"/>
      <c r="AD145" s="8"/>
      <c r="AE145" s="8"/>
      <c r="AF145" s="8"/>
      <c r="AG145" s="8"/>
      <c r="AH145" s="8"/>
      <c r="AI145" s="8"/>
      <c r="AJ145" s="8" t="s">
        <v>370</v>
      </c>
      <c r="AK145" s="8" t="s">
        <v>701</v>
      </c>
      <c r="AL145" s="8"/>
      <c r="AM145" s="8"/>
      <c r="AN145" s="8"/>
      <c r="AO145" s="8"/>
      <c r="AP145" s="8"/>
      <c r="AQ145" s="8"/>
      <c r="AR145" s="8"/>
      <c r="AS145" s="8"/>
      <c r="AT145" s="8"/>
      <c r="AU145" s="8"/>
      <c r="AV145" s="8"/>
      <c r="AW145" s="8" t="s">
        <v>702</v>
      </c>
      <c r="AX145" s="8" t="s">
        <v>702</v>
      </c>
      <c r="AY145" s="576">
        <v>1</v>
      </c>
      <c r="AZ145" s="576">
        <v>1</v>
      </c>
      <c r="BA145" s="576">
        <v>1</v>
      </c>
      <c r="BB145" s="576">
        <v>1</v>
      </c>
      <c r="BC145" s="576">
        <v>1</v>
      </c>
      <c r="BD145" s="576">
        <v>1</v>
      </c>
      <c r="BE145" s="576">
        <v>1</v>
      </c>
      <c r="BF145" s="576">
        <v>1</v>
      </c>
      <c r="BG145" s="576">
        <v>1</v>
      </c>
      <c r="BH145" s="577">
        <v>1</v>
      </c>
    </row>
    <row r="146" spans="1:61" s="148" customFormat="1" ht="45" customHeight="1" x14ac:dyDescent="0.15">
      <c r="A146" s="8">
        <f t="shared" si="11"/>
        <v>138</v>
      </c>
      <c r="B146" s="8">
        <v>1</v>
      </c>
      <c r="C146" s="8" t="s">
        <v>85</v>
      </c>
      <c r="D146" s="570" t="s">
        <v>411</v>
      </c>
      <c r="E146" s="8" t="s">
        <v>412</v>
      </c>
      <c r="F146" s="28" t="s">
        <v>703</v>
      </c>
      <c r="G146" s="8" t="s">
        <v>704</v>
      </c>
      <c r="H146" s="8" t="s">
        <v>356</v>
      </c>
      <c r="I146" s="8" t="s">
        <v>346</v>
      </c>
      <c r="J146" s="8"/>
      <c r="K146" s="8" t="s">
        <v>345</v>
      </c>
      <c r="L146" s="8" t="s">
        <v>85</v>
      </c>
      <c r="M146" s="8" t="s">
        <v>345</v>
      </c>
      <c r="N146" s="8" t="s">
        <v>348</v>
      </c>
      <c r="O146" s="8" t="s">
        <v>347</v>
      </c>
      <c r="P146" s="8" t="s">
        <v>415</v>
      </c>
      <c r="Q146" s="8" t="s">
        <v>85</v>
      </c>
      <c r="R146" s="8" t="s">
        <v>85</v>
      </c>
      <c r="S146" s="8" t="s">
        <v>85</v>
      </c>
      <c r="T146" s="8" t="s">
        <v>85</v>
      </c>
      <c r="U146" s="8" t="s">
        <v>85</v>
      </c>
      <c r="V146" s="9">
        <v>1E-3</v>
      </c>
      <c r="W146" s="8" t="s">
        <v>85</v>
      </c>
      <c r="X146" s="8" t="s">
        <v>85</v>
      </c>
      <c r="Y146" s="8" t="s">
        <v>85</v>
      </c>
      <c r="Z146" s="8" t="s">
        <v>85</v>
      </c>
      <c r="AA146" s="8"/>
      <c r="AB146" s="8"/>
      <c r="AC146" s="8"/>
      <c r="AD146" s="8"/>
      <c r="AE146" s="8"/>
      <c r="AF146" s="8"/>
      <c r="AG146" s="8"/>
      <c r="AH146" s="8"/>
      <c r="AI146" s="8"/>
      <c r="AJ146" s="8" t="s">
        <v>370</v>
      </c>
      <c r="AK146" s="8" t="s">
        <v>418</v>
      </c>
      <c r="AL146" s="8"/>
      <c r="AM146" s="8"/>
      <c r="AN146" s="8"/>
      <c r="AO146" s="8"/>
      <c r="AP146" s="8"/>
      <c r="AQ146" s="8"/>
      <c r="AR146" s="8"/>
      <c r="AS146" s="8"/>
      <c r="AT146" s="8"/>
      <c r="AU146" s="8"/>
      <c r="AV146" s="8"/>
      <c r="AW146" s="8">
        <v>2</v>
      </c>
      <c r="AX146" s="8">
        <v>2</v>
      </c>
      <c r="AY146" s="8">
        <v>2</v>
      </c>
      <c r="AZ146" s="8">
        <v>2</v>
      </c>
      <c r="BA146" s="8">
        <v>2</v>
      </c>
      <c r="BB146" s="8">
        <v>2</v>
      </c>
      <c r="BC146" s="8">
        <v>2</v>
      </c>
      <c r="BD146" s="8">
        <v>2</v>
      </c>
      <c r="BE146" s="8">
        <v>2</v>
      </c>
      <c r="BF146" s="8">
        <v>2</v>
      </c>
      <c r="BG146" s="8">
        <v>2</v>
      </c>
      <c r="BH146" s="514">
        <v>2</v>
      </c>
    </row>
    <row r="147" spans="1:61" s="534" customFormat="1" ht="45" customHeight="1" x14ac:dyDescent="0.15">
      <c r="A147" s="547">
        <f t="shared" si="11"/>
        <v>139</v>
      </c>
      <c r="B147" s="547">
        <v>1</v>
      </c>
      <c r="C147" s="547" t="s">
        <v>426</v>
      </c>
      <c r="D147" s="548" t="s">
        <v>270</v>
      </c>
      <c r="E147" s="547" t="s">
        <v>270</v>
      </c>
      <c r="F147" s="405" t="s">
        <v>271</v>
      </c>
      <c r="G147" s="547" t="s">
        <v>85</v>
      </c>
      <c r="H147" s="547" t="s">
        <v>356</v>
      </c>
      <c r="I147" s="547" t="s">
        <v>346</v>
      </c>
      <c r="J147" s="547"/>
      <c r="K147" s="547" t="s">
        <v>345</v>
      </c>
      <c r="L147" s="547" t="s">
        <v>270</v>
      </c>
      <c r="M147" s="547" t="s">
        <v>345</v>
      </c>
      <c r="N147" s="547" t="s">
        <v>348</v>
      </c>
      <c r="O147" s="547" t="s">
        <v>347</v>
      </c>
      <c r="P147" s="547" t="s">
        <v>459</v>
      </c>
      <c r="Q147" s="547" t="s">
        <v>350</v>
      </c>
      <c r="R147" s="547" t="s">
        <v>85</v>
      </c>
      <c r="S147" s="547" t="s">
        <v>85</v>
      </c>
      <c r="T147" s="547"/>
      <c r="U147" s="547" t="s">
        <v>85</v>
      </c>
      <c r="V147" s="552" t="s">
        <v>85</v>
      </c>
      <c r="W147" s="547" t="s">
        <v>85</v>
      </c>
      <c r="X147" s="547" t="s">
        <v>85</v>
      </c>
      <c r="Y147" s="547" t="s">
        <v>85</v>
      </c>
      <c r="Z147" s="547" t="s">
        <v>85</v>
      </c>
      <c r="AA147" s="547"/>
      <c r="AB147" s="547"/>
      <c r="AC147" s="547"/>
      <c r="AD147" s="547"/>
      <c r="AE147" s="547"/>
      <c r="AF147" s="547"/>
      <c r="AG147" s="547"/>
      <c r="AH147" s="547"/>
      <c r="AI147" s="547"/>
      <c r="AJ147" s="547" t="s">
        <v>370</v>
      </c>
      <c r="AK147" s="547" t="s">
        <v>705</v>
      </c>
      <c r="AL147" s="547"/>
      <c r="AM147" s="547"/>
      <c r="AN147" s="547"/>
      <c r="AO147" s="547"/>
      <c r="AP147" s="547"/>
      <c r="AQ147" s="547"/>
      <c r="AR147" s="547"/>
      <c r="AS147" s="547"/>
      <c r="AT147" s="547"/>
      <c r="AU147" s="547"/>
      <c r="AV147" s="547"/>
      <c r="AW147" s="547">
        <v>1</v>
      </c>
      <c r="AX147" s="547">
        <v>1</v>
      </c>
      <c r="AY147" s="547">
        <v>1</v>
      </c>
      <c r="AZ147" s="547">
        <v>1</v>
      </c>
      <c r="BA147" s="547">
        <v>1</v>
      </c>
      <c r="BB147" s="547">
        <v>1</v>
      </c>
      <c r="BC147" s="547">
        <v>1</v>
      </c>
      <c r="BD147" s="547">
        <v>1</v>
      </c>
      <c r="BE147" s="547">
        <v>1</v>
      </c>
      <c r="BF147" s="547">
        <v>1</v>
      </c>
      <c r="BG147" s="547">
        <v>1</v>
      </c>
      <c r="BH147" s="515">
        <v>1</v>
      </c>
      <c r="BI147" s="534" t="s">
        <v>423</v>
      </c>
    </row>
    <row r="148" spans="1:61" s="533" customFormat="1" ht="45" customHeight="1" x14ac:dyDescent="0.15">
      <c r="A148" s="32">
        <f>ROW()-8</f>
        <v>140</v>
      </c>
      <c r="B148" s="32">
        <v>1</v>
      </c>
      <c r="C148" s="571" t="s">
        <v>85</v>
      </c>
      <c r="D148" s="572" t="s">
        <v>273</v>
      </c>
      <c r="E148" s="571" t="s">
        <v>273</v>
      </c>
      <c r="F148" s="573" t="s">
        <v>274</v>
      </c>
      <c r="G148" s="571" t="s">
        <v>85</v>
      </c>
      <c r="H148" s="571" t="s">
        <v>431</v>
      </c>
      <c r="I148" s="571" t="s">
        <v>346</v>
      </c>
      <c r="J148" s="571"/>
      <c r="K148" s="571" t="s">
        <v>345</v>
      </c>
      <c r="L148" s="571" t="s">
        <v>273</v>
      </c>
      <c r="M148" s="571" t="s">
        <v>345</v>
      </c>
      <c r="N148" s="571" t="s">
        <v>348</v>
      </c>
      <c r="O148" s="571" t="s">
        <v>347</v>
      </c>
      <c r="P148" s="571" t="s">
        <v>459</v>
      </c>
      <c r="Q148" s="571" t="s">
        <v>350</v>
      </c>
      <c r="R148" s="571" t="s">
        <v>85</v>
      </c>
      <c r="S148" s="571" t="s">
        <v>85</v>
      </c>
      <c r="T148" s="571"/>
      <c r="U148" s="571" t="s">
        <v>85</v>
      </c>
      <c r="V148" s="574" t="s">
        <v>85</v>
      </c>
      <c r="W148" s="571" t="s">
        <v>85</v>
      </c>
      <c r="X148" s="571" t="s">
        <v>85</v>
      </c>
      <c r="Y148" s="571" t="s">
        <v>85</v>
      </c>
      <c r="Z148" s="571" t="s">
        <v>85</v>
      </c>
      <c r="AA148" s="32"/>
      <c r="AB148" s="32"/>
      <c r="AC148" s="32"/>
      <c r="AD148" s="32"/>
      <c r="AE148" s="32"/>
      <c r="AF148" s="32"/>
      <c r="AG148" s="32"/>
      <c r="AH148" s="32"/>
      <c r="AI148" s="32"/>
      <c r="AJ148" s="32" t="s">
        <v>370</v>
      </c>
      <c r="AK148" s="32" t="s">
        <v>705</v>
      </c>
      <c r="AL148" s="32"/>
      <c r="AM148" s="32"/>
      <c r="AN148" s="32"/>
      <c r="AO148" s="32"/>
      <c r="AP148" s="32"/>
      <c r="AQ148" s="32"/>
      <c r="AR148" s="32"/>
      <c r="AS148" s="32"/>
      <c r="AT148" s="32"/>
      <c r="AU148" s="32"/>
      <c r="AV148" s="32"/>
      <c r="AW148" s="542">
        <v>1</v>
      </c>
      <c r="AX148" s="542">
        <v>1</v>
      </c>
      <c r="AY148" s="542">
        <v>1</v>
      </c>
      <c r="AZ148" s="542">
        <v>1</v>
      </c>
      <c r="BA148" s="542">
        <v>1</v>
      </c>
      <c r="BB148" s="542">
        <v>1</v>
      </c>
      <c r="BC148" s="542">
        <v>1</v>
      </c>
      <c r="BD148" s="542">
        <v>1</v>
      </c>
      <c r="BE148" s="542">
        <v>1</v>
      </c>
      <c r="BF148" s="542">
        <v>1</v>
      </c>
      <c r="BG148" s="542">
        <v>1</v>
      </c>
      <c r="BH148" s="514">
        <v>1</v>
      </c>
      <c r="BI148" s="533" t="s">
        <v>164</v>
      </c>
    </row>
    <row r="149" spans="1:61" s="533" customFormat="1" ht="45" customHeight="1" x14ac:dyDescent="0.15">
      <c r="A149" s="32">
        <f>ROW()-8</f>
        <v>141</v>
      </c>
      <c r="B149" s="32">
        <v>1</v>
      </c>
      <c r="C149" s="571" t="s">
        <v>85</v>
      </c>
      <c r="D149" s="572" t="s">
        <v>275</v>
      </c>
      <c r="E149" s="571" t="s">
        <v>275</v>
      </c>
      <c r="F149" s="573" t="s">
        <v>276</v>
      </c>
      <c r="G149" s="571" t="s">
        <v>85</v>
      </c>
      <c r="H149" s="571" t="s">
        <v>431</v>
      </c>
      <c r="I149" s="571" t="s">
        <v>346</v>
      </c>
      <c r="J149" s="571"/>
      <c r="K149" s="571" t="s">
        <v>345</v>
      </c>
      <c r="L149" s="571" t="s">
        <v>275</v>
      </c>
      <c r="M149" s="571" t="s">
        <v>345</v>
      </c>
      <c r="N149" s="571" t="s">
        <v>348</v>
      </c>
      <c r="O149" s="571" t="s">
        <v>347</v>
      </c>
      <c r="P149" s="571" t="s">
        <v>459</v>
      </c>
      <c r="Q149" s="571" t="s">
        <v>350</v>
      </c>
      <c r="R149" s="571" t="s">
        <v>85</v>
      </c>
      <c r="S149" s="571" t="s">
        <v>85</v>
      </c>
      <c r="T149" s="571"/>
      <c r="U149" s="571" t="s">
        <v>85</v>
      </c>
      <c r="V149" s="574" t="s">
        <v>85</v>
      </c>
      <c r="W149" s="571" t="s">
        <v>85</v>
      </c>
      <c r="X149" s="571" t="s">
        <v>85</v>
      </c>
      <c r="Y149" s="571" t="s">
        <v>85</v>
      </c>
      <c r="Z149" s="571" t="s">
        <v>85</v>
      </c>
      <c r="AA149" s="32"/>
      <c r="AB149" s="32"/>
      <c r="AC149" s="32"/>
      <c r="AD149" s="32"/>
      <c r="AE149" s="32"/>
      <c r="AF149" s="32"/>
      <c r="AG149" s="32"/>
      <c r="AH149" s="32"/>
      <c r="AI149" s="32"/>
      <c r="AJ149" s="32" t="s">
        <v>618</v>
      </c>
      <c r="AK149" s="32" t="s">
        <v>619</v>
      </c>
      <c r="AL149" s="32"/>
      <c r="AM149" s="32"/>
      <c r="AN149" s="32"/>
      <c r="AO149" s="32"/>
      <c r="AP149" s="32"/>
      <c r="AQ149" s="32"/>
      <c r="AR149" s="32"/>
      <c r="AS149" s="32"/>
      <c r="AT149" s="32"/>
      <c r="AU149" s="32"/>
      <c r="AV149" s="32"/>
      <c r="AW149" s="542">
        <v>1</v>
      </c>
      <c r="AX149" s="542">
        <v>1</v>
      </c>
      <c r="AY149" s="542">
        <v>1</v>
      </c>
      <c r="AZ149" s="542">
        <v>1</v>
      </c>
      <c r="BA149" s="542">
        <v>1</v>
      </c>
      <c r="BB149" s="542">
        <v>1</v>
      </c>
      <c r="BC149" s="542">
        <v>1</v>
      </c>
      <c r="BD149" s="542">
        <v>1</v>
      </c>
      <c r="BE149" s="542">
        <v>1</v>
      </c>
      <c r="BF149" s="542">
        <v>1</v>
      </c>
      <c r="BG149" s="542">
        <v>1</v>
      </c>
      <c r="BH149" s="514">
        <v>1</v>
      </c>
      <c r="BI149" s="533" t="s">
        <v>164</v>
      </c>
    </row>
    <row r="150" spans="1:61" s="533" customFormat="1" ht="45" customHeight="1" x14ac:dyDescent="0.15">
      <c r="A150" s="32">
        <f>ROW()-8</f>
        <v>142</v>
      </c>
      <c r="B150" s="32">
        <v>1</v>
      </c>
      <c r="C150" s="571" t="s">
        <v>85</v>
      </c>
      <c r="D150" s="572" t="s">
        <v>277</v>
      </c>
      <c r="E150" s="571" t="s">
        <v>277</v>
      </c>
      <c r="F150" s="573" t="s">
        <v>278</v>
      </c>
      <c r="G150" s="571" t="s">
        <v>85</v>
      </c>
      <c r="H150" s="571" t="s">
        <v>431</v>
      </c>
      <c r="I150" s="571" t="s">
        <v>346</v>
      </c>
      <c r="J150" s="571"/>
      <c r="K150" s="571" t="s">
        <v>345</v>
      </c>
      <c r="L150" s="571" t="s">
        <v>277</v>
      </c>
      <c r="M150" s="571" t="s">
        <v>345</v>
      </c>
      <c r="N150" s="571" t="s">
        <v>348</v>
      </c>
      <c r="O150" s="571" t="s">
        <v>347</v>
      </c>
      <c r="P150" s="571" t="s">
        <v>459</v>
      </c>
      <c r="Q150" s="571" t="s">
        <v>350</v>
      </c>
      <c r="R150" s="571" t="s">
        <v>85</v>
      </c>
      <c r="S150" s="571" t="s">
        <v>85</v>
      </c>
      <c r="T150" s="571"/>
      <c r="U150" s="571" t="s">
        <v>85</v>
      </c>
      <c r="V150" s="574" t="s">
        <v>85</v>
      </c>
      <c r="W150" s="571" t="s">
        <v>85</v>
      </c>
      <c r="X150" s="571" t="s">
        <v>85</v>
      </c>
      <c r="Y150" s="571" t="s">
        <v>85</v>
      </c>
      <c r="Z150" s="571" t="s">
        <v>85</v>
      </c>
      <c r="AA150" s="32"/>
      <c r="AB150" s="32"/>
      <c r="AC150" s="32"/>
      <c r="AD150" s="32"/>
      <c r="AE150" s="32"/>
      <c r="AF150" s="32"/>
      <c r="AG150" s="32"/>
      <c r="AH150" s="32"/>
      <c r="AI150" s="32"/>
      <c r="AJ150" s="32" t="s">
        <v>387</v>
      </c>
      <c r="AK150" s="32" t="s">
        <v>388</v>
      </c>
      <c r="AL150" s="32"/>
      <c r="AM150" s="32"/>
      <c r="AN150" s="32"/>
      <c r="AO150" s="32"/>
      <c r="AP150" s="32"/>
      <c r="AQ150" s="32"/>
      <c r="AR150" s="32"/>
      <c r="AS150" s="32"/>
      <c r="AT150" s="32"/>
      <c r="AU150" s="32"/>
      <c r="AV150" s="32"/>
      <c r="AW150" s="542">
        <v>1</v>
      </c>
      <c r="AX150" s="542">
        <v>1</v>
      </c>
      <c r="AY150" s="542">
        <v>1</v>
      </c>
      <c r="AZ150" s="542">
        <v>1</v>
      </c>
      <c r="BA150" s="542">
        <v>1</v>
      </c>
      <c r="BB150" s="542">
        <v>1</v>
      </c>
      <c r="BC150" s="542">
        <v>1</v>
      </c>
      <c r="BD150" s="542">
        <v>1</v>
      </c>
      <c r="BE150" s="542">
        <v>1</v>
      </c>
      <c r="BF150" s="542">
        <v>1</v>
      </c>
      <c r="BG150" s="542">
        <v>1</v>
      </c>
      <c r="BH150" s="514">
        <v>1</v>
      </c>
      <c r="BI150" s="533" t="s">
        <v>164</v>
      </c>
    </row>
    <row r="151" spans="1:61" s="148" customFormat="1" ht="45" customHeight="1" x14ac:dyDescent="0.15">
      <c r="A151" s="8">
        <f>ROW()-8</f>
        <v>143</v>
      </c>
      <c r="B151" s="8">
        <v>1</v>
      </c>
      <c r="C151" s="8" t="s">
        <v>706</v>
      </c>
      <c r="D151" s="541" t="s">
        <v>707</v>
      </c>
      <c r="E151" s="8" t="s">
        <v>708</v>
      </c>
      <c r="F151" s="28" t="s">
        <v>709</v>
      </c>
      <c r="G151" s="8" t="s">
        <v>85</v>
      </c>
      <c r="H151" s="8" t="s">
        <v>356</v>
      </c>
      <c r="I151" s="8" t="s">
        <v>346</v>
      </c>
      <c r="J151" s="8"/>
      <c r="K151" s="8" t="s">
        <v>345</v>
      </c>
      <c r="L151" s="8" t="s">
        <v>708</v>
      </c>
      <c r="M151" s="8" t="s">
        <v>345</v>
      </c>
      <c r="N151" s="8" t="s">
        <v>348</v>
      </c>
      <c r="O151" s="8" t="s">
        <v>347</v>
      </c>
      <c r="P151" s="8" t="s">
        <v>459</v>
      </c>
      <c r="Q151" s="8" t="s">
        <v>350</v>
      </c>
      <c r="R151" s="8" t="s">
        <v>85</v>
      </c>
      <c r="S151" s="8" t="s">
        <v>85</v>
      </c>
      <c r="T151" s="8"/>
      <c r="U151" s="8" t="s">
        <v>85</v>
      </c>
      <c r="V151" s="9" t="s">
        <v>85</v>
      </c>
      <c r="W151" s="8" t="s">
        <v>85</v>
      </c>
      <c r="X151" s="8" t="s">
        <v>85</v>
      </c>
      <c r="Y151" s="8" t="s">
        <v>85</v>
      </c>
      <c r="Z151" s="8" t="s">
        <v>85</v>
      </c>
      <c r="AA151" s="8"/>
      <c r="AB151" s="8"/>
      <c r="AC151" s="8"/>
      <c r="AD151" s="8"/>
      <c r="AE151" s="8"/>
      <c r="AF151" s="8"/>
      <c r="AG151" s="8"/>
      <c r="AH151" s="8"/>
      <c r="AI151" s="8"/>
      <c r="AJ151" s="8" t="s">
        <v>370</v>
      </c>
      <c r="AK151" s="8" t="s">
        <v>418</v>
      </c>
      <c r="AL151" s="8"/>
      <c r="AM151" s="8"/>
      <c r="AN151" s="8"/>
      <c r="AO151" s="8"/>
      <c r="AP151" s="8"/>
      <c r="AQ151" s="8"/>
      <c r="AR151" s="8"/>
      <c r="AS151" s="8"/>
      <c r="AT151" s="8"/>
      <c r="AU151" s="8"/>
      <c r="AV151" s="8"/>
      <c r="AW151" s="8">
        <v>1</v>
      </c>
      <c r="AX151" s="8">
        <v>1</v>
      </c>
      <c r="AY151" s="8">
        <v>1</v>
      </c>
      <c r="AZ151" s="8">
        <v>1</v>
      </c>
      <c r="BA151" s="8">
        <v>1</v>
      </c>
      <c r="BB151" s="8">
        <v>1</v>
      </c>
      <c r="BC151" s="8">
        <v>1</v>
      </c>
      <c r="BD151" s="8">
        <v>1</v>
      </c>
      <c r="BE151" s="8">
        <v>1</v>
      </c>
      <c r="BF151" s="8">
        <v>1</v>
      </c>
      <c r="BG151" s="8">
        <v>1</v>
      </c>
      <c r="BH151" s="514">
        <v>1</v>
      </c>
    </row>
    <row r="152" spans="1:61" s="148" customFormat="1" ht="45" customHeight="1" x14ac:dyDescent="0.15">
      <c r="A152" s="8">
        <f t="shared" ref="A152:A160" si="12">ROW()-8</f>
        <v>144</v>
      </c>
      <c r="B152" s="8">
        <v>1</v>
      </c>
      <c r="C152" s="8" t="s">
        <v>94</v>
      </c>
      <c r="D152" s="541" t="s">
        <v>710</v>
      </c>
      <c r="E152" s="8" t="s">
        <v>710</v>
      </c>
      <c r="F152" s="28" t="s">
        <v>711</v>
      </c>
      <c r="G152" s="8" t="s">
        <v>85</v>
      </c>
      <c r="H152" s="8" t="s">
        <v>431</v>
      </c>
      <c r="I152" s="8" t="s">
        <v>346</v>
      </c>
      <c r="J152" s="8"/>
      <c r="K152" s="8" t="s">
        <v>345</v>
      </c>
      <c r="L152" s="8" t="s">
        <v>710</v>
      </c>
      <c r="M152" s="8" t="s">
        <v>345</v>
      </c>
      <c r="N152" s="8" t="s">
        <v>348</v>
      </c>
      <c r="O152" s="8" t="s">
        <v>347</v>
      </c>
      <c r="P152" s="8" t="s">
        <v>459</v>
      </c>
      <c r="Q152" s="8" t="s">
        <v>350</v>
      </c>
      <c r="R152" s="8" t="s">
        <v>85</v>
      </c>
      <c r="S152" s="8" t="s">
        <v>85</v>
      </c>
      <c r="T152" s="8" t="s">
        <v>712</v>
      </c>
      <c r="U152" s="8" t="s">
        <v>85</v>
      </c>
      <c r="V152" s="9">
        <v>2.79</v>
      </c>
      <c r="W152" s="8" t="s">
        <v>85</v>
      </c>
      <c r="X152" s="8" t="s">
        <v>400</v>
      </c>
      <c r="Y152" s="8" t="s">
        <v>85</v>
      </c>
      <c r="Z152" s="8" t="s">
        <v>409</v>
      </c>
      <c r="AA152" s="8" t="s">
        <v>713</v>
      </c>
      <c r="AB152" s="8"/>
      <c r="AC152" s="8"/>
      <c r="AD152" s="8"/>
      <c r="AE152" s="8"/>
      <c r="AF152" s="575"/>
      <c r="AG152" s="13"/>
      <c r="AH152" s="8">
        <v>48</v>
      </c>
      <c r="AI152" s="8">
        <v>0.371</v>
      </c>
      <c r="AJ152" s="8" t="s">
        <v>370</v>
      </c>
      <c r="AK152" s="29" t="s">
        <v>527</v>
      </c>
      <c r="AL152" s="8"/>
      <c r="AM152" s="8"/>
      <c r="AN152" s="8"/>
      <c r="AO152" s="8"/>
      <c r="AP152" s="8"/>
      <c r="AQ152" s="8"/>
      <c r="AR152" s="8"/>
      <c r="AS152" s="8"/>
      <c r="AT152" s="8"/>
      <c r="AU152" s="8"/>
      <c r="AV152" s="8"/>
      <c r="AW152" s="8">
        <v>1</v>
      </c>
      <c r="AX152" s="8">
        <v>1</v>
      </c>
      <c r="AY152" s="8">
        <v>1</v>
      </c>
      <c r="AZ152" s="8">
        <v>1</v>
      </c>
      <c r="BA152" s="8">
        <v>1</v>
      </c>
      <c r="BB152" s="8">
        <v>1</v>
      </c>
      <c r="BC152" s="8">
        <v>1</v>
      </c>
      <c r="BD152" s="8">
        <v>1</v>
      </c>
      <c r="BE152" s="8">
        <v>1</v>
      </c>
      <c r="BF152" s="8">
        <v>1</v>
      </c>
      <c r="BG152" s="8">
        <v>1</v>
      </c>
      <c r="BH152" s="514">
        <v>1</v>
      </c>
    </row>
    <row r="153" spans="1:61" s="148" customFormat="1" ht="45" customHeight="1" x14ac:dyDescent="0.15">
      <c r="A153" s="8">
        <f t="shared" si="12"/>
        <v>145</v>
      </c>
      <c r="B153" s="8">
        <v>2</v>
      </c>
      <c r="C153" s="8" t="s">
        <v>94</v>
      </c>
      <c r="D153" s="8"/>
      <c r="E153" s="8" t="s">
        <v>714</v>
      </c>
      <c r="F153" s="28" t="s">
        <v>715</v>
      </c>
      <c r="G153" s="8" t="s">
        <v>85</v>
      </c>
      <c r="H153" s="8" t="s">
        <v>356</v>
      </c>
      <c r="I153" s="8" t="s">
        <v>346</v>
      </c>
      <c r="J153" s="8"/>
      <c r="K153" s="8" t="s">
        <v>345</v>
      </c>
      <c r="L153" s="8" t="s">
        <v>714</v>
      </c>
      <c r="M153" s="8" t="s">
        <v>345</v>
      </c>
      <c r="N153" s="8" t="s">
        <v>348</v>
      </c>
      <c r="O153" s="8" t="s">
        <v>347</v>
      </c>
      <c r="P153" s="8" t="s">
        <v>716</v>
      </c>
      <c r="Q153" s="8" t="s">
        <v>717</v>
      </c>
      <c r="R153" s="8" t="s">
        <v>718</v>
      </c>
      <c r="S153" s="8" t="s">
        <v>85</v>
      </c>
      <c r="T153" s="8" t="s">
        <v>719</v>
      </c>
      <c r="U153" s="8" t="s">
        <v>85</v>
      </c>
      <c r="V153" s="9">
        <v>0.74</v>
      </c>
      <c r="W153" s="8" t="s">
        <v>85</v>
      </c>
      <c r="X153" s="8" t="s">
        <v>85</v>
      </c>
      <c r="Y153" s="8" t="s">
        <v>85</v>
      </c>
      <c r="Z153" s="8" t="s">
        <v>85</v>
      </c>
      <c r="AA153" s="8" t="s">
        <v>720</v>
      </c>
      <c r="AB153" s="8" t="s">
        <v>721</v>
      </c>
      <c r="AC153" s="8">
        <v>416</v>
      </c>
      <c r="AD153" s="8">
        <v>182</v>
      </c>
      <c r="AE153" s="8">
        <v>2</v>
      </c>
      <c r="AF153" s="575">
        <f>AC153*AD153*AE153*7860/1000000000</f>
        <v>1.19019264</v>
      </c>
      <c r="AG153" s="13">
        <f t="shared" ref="AG153:AG156" si="13">V153/AF153</f>
        <v>0.621748089452141</v>
      </c>
      <c r="AH153" s="8"/>
      <c r="AI153" s="8"/>
      <c r="AJ153" s="14"/>
      <c r="AK153" s="14"/>
      <c r="AL153" s="8"/>
      <c r="AM153" s="8"/>
      <c r="AN153" s="8"/>
      <c r="AO153" s="8"/>
      <c r="AP153" s="8"/>
      <c r="AQ153" s="8"/>
      <c r="AR153" s="8"/>
      <c r="AS153" s="8"/>
      <c r="AT153" s="8"/>
      <c r="AU153" s="8"/>
      <c r="AV153" s="8"/>
      <c r="AW153" s="8">
        <v>1</v>
      </c>
      <c r="AX153" s="8">
        <v>1</v>
      </c>
      <c r="AY153" s="8">
        <v>1</v>
      </c>
      <c r="AZ153" s="8">
        <v>1</v>
      </c>
      <c r="BA153" s="8">
        <v>1</v>
      </c>
      <c r="BB153" s="8">
        <v>1</v>
      </c>
      <c r="BC153" s="8">
        <v>1</v>
      </c>
      <c r="BD153" s="8">
        <v>1</v>
      </c>
      <c r="BE153" s="8">
        <v>1</v>
      </c>
      <c r="BF153" s="8">
        <v>1</v>
      </c>
      <c r="BG153" s="8">
        <v>1</v>
      </c>
      <c r="BH153" s="8">
        <v>1</v>
      </c>
    </row>
    <row r="154" spans="1:61" s="148" customFormat="1" ht="45" customHeight="1" x14ac:dyDescent="0.15">
      <c r="A154" s="8">
        <f t="shared" si="12"/>
        <v>146</v>
      </c>
      <c r="B154" s="8">
        <v>2</v>
      </c>
      <c r="C154" s="8" t="s">
        <v>94</v>
      </c>
      <c r="D154" s="8"/>
      <c r="E154" s="8" t="s">
        <v>722</v>
      </c>
      <c r="F154" s="28" t="s">
        <v>723</v>
      </c>
      <c r="G154" s="8" t="s">
        <v>85</v>
      </c>
      <c r="H154" s="8" t="s">
        <v>356</v>
      </c>
      <c r="I154" s="8" t="s">
        <v>346</v>
      </c>
      <c r="J154" s="8"/>
      <c r="K154" s="8" t="s">
        <v>345</v>
      </c>
      <c r="L154" s="8" t="s">
        <v>722</v>
      </c>
      <c r="M154" s="8" t="s">
        <v>345</v>
      </c>
      <c r="N154" s="8" t="s">
        <v>348</v>
      </c>
      <c r="O154" s="8" t="s">
        <v>347</v>
      </c>
      <c r="P154" s="8" t="s">
        <v>716</v>
      </c>
      <c r="Q154" s="8" t="s">
        <v>717</v>
      </c>
      <c r="R154" s="8" t="s">
        <v>718</v>
      </c>
      <c r="S154" s="8" t="s">
        <v>85</v>
      </c>
      <c r="T154" s="8" t="s">
        <v>724</v>
      </c>
      <c r="U154" s="8" t="s">
        <v>85</v>
      </c>
      <c r="V154" s="9">
        <v>0.51</v>
      </c>
      <c r="W154" s="8" t="s">
        <v>85</v>
      </c>
      <c r="X154" s="8" t="s">
        <v>85</v>
      </c>
      <c r="Y154" s="8" t="s">
        <v>85</v>
      </c>
      <c r="Z154" s="8" t="s">
        <v>85</v>
      </c>
      <c r="AA154" s="8" t="s">
        <v>720</v>
      </c>
      <c r="AB154" s="8" t="s">
        <v>725</v>
      </c>
      <c r="AC154" s="8">
        <v>416</v>
      </c>
      <c r="AD154" s="8">
        <v>159</v>
      </c>
      <c r="AE154" s="8">
        <v>2</v>
      </c>
      <c r="AF154" s="575">
        <f>AC154*AD154*AE154*7860/1000000000</f>
        <v>1.03978368</v>
      </c>
      <c r="AG154" s="13">
        <f t="shared" si="13"/>
        <v>0.490486636605029</v>
      </c>
      <c r="AH154" s="8"/>
      <c r="AI154" s="8"/>
      <c r="AJ154" s="14"/>
      <c r="AK154" s="14"/>
      <c r="AL154" s="8"/>
      <c r="AM154" s="8"/>
      <c r="AN154" s="8"/>
      <c r="AO154" s="8"/>
      <c r="AP154" s="8"/>
      <c r="AQ154" s="8"/>
      <c r="AR154" s="8"/>
      <c r="AS154" s="8"/>
      <c r="AT154" s="8"/>
      <c r="AU154" s="8"/>
      <c r="AV154" s="8"/>
      <c r="AW154" s="8">
        <v>1</v>
      </c>
      <c r="AX154" s="8">
        <v>1</v>
      </c>
      <c r="AY154" s="8">
        <v>1</v>
      </c>
      <c r="AZ154" s="8">
        <v>1</v>
      </c>
      <c r="BA154" s="8">
        <v>1</v>
      </c>
      <c r="BB154" s="8">
        <v>1</v>
      </c>
      <c r="BC154" s="8">
        <v>1</v>
      </c>
      <c r="BD154" s="8">
        <v>1</v>
      </c>
      <c r="BE154" s="8">
        <v>1</v>
      </c>
      <c r="BF154" s="8">
        <v>1</v>
      </c>
      <c r="BG154" s="8">
        <v>1</v>
      </c>
      <c r="BH154" s="8">
        <v>1</v>
      </c>
    </row>
    <row r="155" spans="1:61" s="148" customFormat="1" ht="45" customHeight="1" x14ac:dyDescent="0.15">
      <c r="A155" s="8">
        <f t="shared" si="12"/>
        <v>147</v>
      </c>
      <c r="B155" s="8">
        <v>2</v>
      </c>
      <c r="C155" s="8" t="s">
        <v>94</v>
      </c>
      <c r="D155" s="8"/>
      <c r="E155" s="8" t="s">
        <v>726</v>
      </c>
      <c r="F155" s="28" t="s">
        <v>727</v>
      </c>
      <c r="G155" s="8" t="s">
        <v>85</v>
      </c>
      <c r="H155" s="8" t="s">
        <v>356</v>
      </c>
      <c r="I155" s="8" t="s">
        <v>346</v>
      </c>
      <c r="J155" s="8"/>
      <c r="K155" s="8" t="s">
        <v>345</v>
      </c>
      <c r="L155" s="8" t="s">
        <v>726</v>
      </c>
      <c r="M155" s="8" t="s">
        <v>345</v>
      </c>
      <c r="N155" s="8" t="s">
        <v>348</v>
      </c>
      <c r="O155" s="8" t="s">
        <v>347</v>
      </c>
      <c r="P155" s="8" t="s">
        <v>459</v>
      </c>
      <c r="Q155" s="8" t="s">
        <v>85</v>
      </c>
      <c r="R155" s="8" t="s">
        <v>85</v>
      </c>
      <c r="S155" s="8" t="s">
        <v>85</v>
      </c>
      <c r="T155" s="8" t="s">
        <v>85</v>
      </c>
      <c r="U155" s="8" t="s">
        <v>85</v>
      </c>
      <c r="V155" s="8" t="s">
        <v>85</v>
      </c>
      <c r="W155" s="8" t="s">
        <v>85</v>
      </c>
      <c r="X155" s="8" t="s">
        <v>85</v>
      </c>
      <c r="Y155" s="8" t="s">
        <v>85</v>
      </c>
      <c r="Z155" s="8" t="s">
        <v>85</v>
      </c>
      <c r="AA155" s="8" t="s">
        <v>713</v>
      </c>
      <c r="AB155" s="8"/>
      <c r="AC155" s="8"/>
      <c r="AD155" s="8"/>
      <c r="AE155" s="8"/>
      <c r="AF155" s="575"/>
      <c r="AG155" s="13"/>
      <c r="AH155" s="8">
        <v>5.024</v>
      </c>
      <c r="AI155" s="8"/>
      <c r="AJ155" s="14"/>
      <c r="AK155" s="14"/>
      <c r="AL155" s="8"/>
      <c r="AM155" s="8"/>
      <c r="AN155" s="8"/>
      <c r="AO155" s="8"/>
      <c r="AP155" s="8"/>
      <c r="AQ155" s="8"/>
      <c r="AR155" s="8"/>
      <c r="AS155" s="8"/>
      <c r="AT155" s="8"/>
      <c r="AU155" s="8"/>
      <c r="AV155" s="8"/>
      <c r="AW155" s="8">
        <v>1</v>
      </c>
      <c r="AX155" s="8">
        <v>1</v>
      </c>
      <c r="AY155" s="8">
        <v>1</v>
      </c>
      <c r="AZ155" s="8">
        <v>1</v>
      </c>
      <c r="BA155" s="8">
        <v>1</v>
      </c>
      <c r="BB155" s="8">
        <v>1</v>
      </c>
      <c r="BC155" s="8">
        <v>1</v>
      </c>
      <c r="BD155" s="8">
        <v>1</v>
      </c>
      <c r="BE155" s="8">
        <v>1</v>
      </c>
      <c r="BF155" s="8">
        <v>1</v>
      </c>
      <c r="BG155" s="8">
        <v>1</v>
      </c>
      <c r="BH155" s="8">
        <v>1</v>
      </c>
    </row>
    <row r="156" spans="1:61" s="148" customFormat="1" ht="45" customHeight="1" x14ac:dyDescent="0.15">
      <c r="A156" s="8">
        <f t="shared" si="12"/>
        <v>148</v>
      </c>
      <c r="B156" s="8">
        <v>3</v>
      </c>
      <c r="C156" s="8" t="s">
        <v>94</v>
      </c>
      <c r="D156" s="8"/>
      <c r="E156" s="8" t="s">
        <v>728</v>
      </c>
      <c r="F156" s="28" t="s">
        <v>729</v>
      </c>
      <c r="G156" s="8" t="s">
        <v>85</v>
      </c>
      <c r="H156" s="8" t="s">
        <v>356</v>
      </c>
      <c r="I156" s="8" t="s">
        <v>346</v>
      </c>
      <c r="J156" s="8"/>
      <c r="K156" s="8" t="s">
        <v>345</v>
      </c>
      <c r="L156" s="8" t="s">
        <v>728</v>
      </c>
      <c r="M156" s="8" t="s">
        <v>345</v>
      </c>
      <c r="N156" s="8" t="s">
        <v>348</v>
      </c>
      <c r="O156" s="8" t="s">
        <v>347</v>
      </c>
      <c r="P156" s="8" t="s">
        <v>716</v>
      </c>
      <c r="Q156" s="8" t="s">
        <v>717</v>
      </c>
      <c r="R156" s="8" t="s">
        <v>718</v>
      </c>
      <c r="S156" s="8" t="s">
        <v>85</v>
      </c>
      <c r="T156" s="8" t="s">
        <v>730</v>
      </c>
      <c r="U156" s="8" t="s">
        <v>85</v>
      </c>
      <c r="V156" s="9">
        <v>0.76</v>
      </c>
      <c r="W156" s="8" t="s">
        <v>85</v>
      </c>
      <c r="X156" s="8" t="s">
        <v>85</v>
      </c>
      <c r="Y156" s="8" t="s">
        <v>85</v>
      </c>
      <c r="Z156" s="8" t="s">
        <v>85</v>
      </c>
      <c r="AA156" s="8" t="s">
        <v>720</v>
      </c>
      <c r="AB156" s="8" t="s">
        <v>731</v>
      </c>
      <c r="AC156" s="8">
        <v>346</v>
      </c>
      <c r="AD156" s="8">
        <v>162</v>
      </c>
      <c r="AE156" s="8">
        <v>2</v>
      </c>
      <c r="AF156" s="575">
        <v>0.88113744000000005</v>
      </c>
      <c r="AG156" s="13">
        <f t="shared" si="13"/>
        <v>0.86252151537222199</v>
      </c>
      <c r="AH156" s="8"/>
      <c r="AI156" s="8"/>
      <c r="AJ156" s="14"/>
      <c r="AK156" s="14"/>
      <c r="AL156" s="8"/>
      <c r="AM156" s="8"/>
      <c r="AN156" s="8"/>
      <c r="AO156" s="8"/>
      <c r="AP156" s="8"/>
      <c r="AQ156" s="8"/>
      <c r="AR156" s="8"/>
      <c r="AS156" s="8"/>
      <c r="AT156" s="8"/>
      <c r="AU156" s="8"/>
      <c r="AV156" s="8"/>
      <c r="AW156" s="8">
        <v>1</v>
      </c>
      <c r="AX156" s="8">
        <v>1</v>
      </c>
      <c r="AY156" s="8">
        <v>1</v>
      </c>
      <c r="AZ156" s="8">
        <v>1</v>
      </c>
      <c r="BA156" s="8">
        <v>1</v>
      </c>
      <c r="BB156" s="8">
        <v>1</v>
      </c>
      <c r="BC156" s="8">
        <v>1</v>
      </c>
      <c r="BD156" s="8">
        <v>1</v>
      </c>
      <c r="BE156" s="8">
        <v>1</v>
      </c>
      <c r="BF156" s="8">
        <v>1</v>
      </c>
      <c r="BG156" s="8">
        <v>1</v>
      </c>
      <c r="BH156" s="8">
        <v>1</v>
      </c>
    </row>
    <row r="157" spans="1:61" s="148" customFormat="1" ht="45" customHeight="1" x14ac:dyDescent="0.15">
      <c r="A157" s="8">
        <f t="shared" si="12"/>
        <v>149</v>
      </c>
      <c r="B157" s="8">
        <v>3</v>
      </c>
      <c r="C157" s="8" t="s">
        <v>85</v>
      </c>
      <c r="D157" s="8"/>
      <c r="E157" s="8" t="s">
        <v>732</v>
      </c>
      <c r="F157" s="28" t="s">
        <v>733</v>
      </c>
      <c r="G157" s="8" t="s">
        <v>85</v>
      </c>
      <c r="H157" s="8" t="s">
        <v>356</v>
      </c>
      <c r="I157" s="8" t="s">
        <v>346</v>
      </c>
      <c r="J157" s="8"/>
      <c r="K157" s="8" t="s">
        <v>345</v>
      </c>
      <c r="L157" s="8" t="s">
        <v>85</v>
      </c>
      <c r="M157" s="8" t="s">
        <v>345</v>
      </c>
      <c r="N157" s="8" t="s">
        <v>348</v>
      </c>
      <c r="O157" s="8" t="s">
        <v>347</v>
      </c>
      <c r="P157" s="8" t="s">
        <v>415</v>
      </c>
      <c r="Q157" s="8" t="s">
        <v>85</v>
      </c>
      <c r="R157" s="8" t="s">
        <v>85</v>
      </c>
      <c r="S157" s="8" t="s">
        <v>85</v>
      </c>
      <c r="T157" s="8" t="s">
        <v>85</v>
      </c>
      <c r="U157" s="8" t="s">
        <v>85</v>
      </c>
      <c r="V157" s="8" t="s">
        <v>85</v>
      </c>
      <c r="W157" s="8" t="s">
        <v>85</v>
      </c>
      <c r="X157" s="8" t="s">
        <v>85</v>
      </c>
      <c r="Y157" s="8" t="s">
        <v>85</v>
      </c>
      <c r="Z157" s="8" t="s">
        <v>85</v>
      </c>
      <c r="AA157" s="8"/>
      <c r="AB157" s="8"/>
      <c r="AC157" s="8"/>
      <c r="AD157" s="8"/>
      <c r="AE157" s="8"/>
      <c r="AF157" s="575"/>
      <c r="AG157" s="13"/>
      <c r="AH157" s="8"/>
      <c r="AI157" s="8"/>
      <c r="AJ157" s="14"/>
      <c r="AK157" s="14"/>
      <c r="AL157" s="8"/>
      <c r="AM157" s="8"/>
      <c r="AN157" s="8"/>
      <c r="AO157" s="8"/>
      <c r="AP157" s="8"/>
      <c r="AQ157" s="8"/>
      <c r="AR157" s="8"/>
      <c r="AS157" s="8"/>
      <c r="AT157" s="8"/>
      <c r="AU157" s="8"/>
      <c r="AV157" s="8"/>
      <c r="AW157" s="8">
        <v>2</v>
      </c>
      <c r="AX157" s="8">
        <v>2</v>
      </c>
      <c r="AY157" s="8">
        <v>2</v>
      </c>
      <c r="AZ157" s="8">
        <v>2</v>
      </c>
      <c r="BA157" s="8">
        <v>2</v>
      </c>
      <c r="BB157" s="8">
        <v>2</v>
      </c>
      <c r="BC157" s="8">
        <v>2</v>
      </c>
      <c r="BD157" s="8">
        <v>2</v>
      </c>
      <c r="BE157" s="8">
        <v>2</v>
      </c>
      <c r="BF157" s="8">
        <v>2</v>
      </c>
      <c r="BG157" s="8">
        <v>2</v>
      </c>
      <c r="BH157" s="8">
        <v>2</v>
      </c>
    </row>
    <row r="158" spans="1:61" s="148" customFormat="1" ht="45" customHeight="1" x14ac:dyDescent="0.15">
      <c r="A158" s="8">
        <f t="shared" si="12"/>
        <v>150</v>
      </c>
      <c r="B158" s="8">
        <v>2</v>
      </c>
      <c r="C158" s="8" t="s">
        <v>94</v>
      </c>
      <c r="D158" s="8"/>
      <c r="E158" s="8" t="s">
        <v>734</v>
      </c>
      <c r="F158" s="28" t="s">
        <v>735</v>
      </c>
      <c r="G158" s="8" t="s">
        <v>85</v>
      </c>
      <c r="H158" s="8" t="s">
        <v>356</v>
      </c>
      <c r="I158" s="8" t="s">
        <v>346</v>
      </c>
      <c r="J158" s="8"/>
      <c r="K158" s="8" t="s">
        <v>345</v>
      </c>
      <c r="L158" s="8" t="s">
        <v>734</v>
      </c>
      <c r="M158" s="8" t="s">
        <v>345</v>
      </c>
      <c r="N158" s="8" t="s">
        <v>348</v>
      </c>
      <c r="O158" s="8" t="s">
        <v>347</v>
      </c>
      <c r="P158" s="8" t="s">
        <v>459</v>
      </c>
      <c r="Q158" s="8" t="s">
        <v>85</v>
      </c>
      <c r="R158" s="8" t="s">
        <v>85</v>
      </c>
      <c r="S158" s="8" t="s">
        <v>85</v>
      </c>
      <c r="T158" s="8" t="s">
        <v>85</v>
      </c>
      <c r="U158" s="8" t="s">
        <v>85</v>
      </c>
      <c r="V158" s="8" t="s">
        <v>85</v>
      </c>
      <c r="W158" s="8" t="s">
        <v>85</v>
      </c>
      <c r="X158" s="8" t="s">
        <v>85</v>
      </c>
      <c r="Y158" s="8" t="s">
        <v>85</v>
      </c>
      <c r="Z158" s="8" t="s">
        <v>85</v>
      </c>
      <c r="AA158" s="8" t="s">
        <v>713</v>
      </c>
      <c r="AB158" s="8"/>
      <c r="AC158" s="8"/>
      <c r="AD158" s="8"/>
      <c r="AE158" s="8"/>
      <c r="AF158" s="575"/>
      <c r="AG158" s="13"/>
      <c r="AH158" s="8">
        <v>5.024</v>
      </c>
      <c r="AI158" s="8"/>
      <c r="AJ158" s="14"/>
      <c r="AK158" s="14"/>
      <c r="AL158" s="8"/>
      <c r="AM158" s="8"/>
      <c r="AN158" s="8"/>
      <c r="AO158" s="8"/>
      <c r="AP158" s="8"/>
      <c r="AQ158" s="8"/>
      <c r="AR158" s="8"/>
      <c r="AS158" s="8"/>
      <c r="AT158" s="8"/>
      <c r="AU158" s="8"/>
      <c r="AV158" s="8"/>
      <c r="AW158" s="8">
        <v>1</v>
      </c>
      <c r="AX158" s="8">
        <v>1</v>
      </c>
      <c r="AY158" s="8">
        <v>1</v>
      </c>
      <c r="AZ158" s="8">
        <v>1</v>
      </c>
      <c r="BA158" s="8">
        <v>1</v>
      </c>
      <c r="BB158" s="8">
        <v>1</v>
      </c>
      <c r="BC158" s="8">
        <v>1</v>
      </c>
      <c r="BD158" s="8">
        <v>1</v>
      </c>
      <c r="BE158" s="8">
        <v>1</v>
      </c>
      <c r="BF158" s="8">
        <v>1</v>
      </c>
      <c r="BG158" s="8">
        <v>1</v>
      </c>
      <c r="BH158" s="8">
        <v>1</v>
      </c>
    </row>
    <row r="159" spans="1:61" s="148" customFormat="1" ht="45" customHeight="1" x14ac:dyDescent="0.15">
      <c r="A159" s="8">
        <f t="shared" si="12"/>
        <v>151</v>
      </c>
      <c r="B159" s="8">
        <v>3</v>
      </c>
      <c r="C159" s="8" t="s">
        <v>94</v>
      </c>
      <c r="D159" s="8"/>
      <c r="E159" s="8" t="s">
        <v>736</v>
      </c>
      <c r="F159" s="28" t="s">
        <v>737</v>
      </c>
      <c r="G159" s="8" t="s">
        <v>85</v>
      </c>
      <c r="H159" s="8" t="s">
        <v>356</v>
      </c>
      <c r="I159" s="8" t="s">
        <v>346</v>
      </c>
      <c r="J159" s="8"/>
      <c r="K159" s="8" t="s">
        <v>345</v>
      </c>
      <c r="L159" s="8" t="s">
        <v>736</v>
      </c>
      <c r="M159" s="8" t="s">
        <v>345</v>
      </c>
      <c r="N159" s="8" t="s">
        <v>348</v>
      </c>
      <c r="O159" s="8" t="s">
        <v>347</v>
      </c>
      <c r="P159" s="8" t="s">
        <v>716</v>
      </c>
      <c r="Q159" s="8" t="s">
        <v>717</v>
      </c>
      <c r="R159" s="8" t="s">
        <v>718</v>
      </c>
      <c r="S159" s="8" t="s">
        <v>85</v>
      </c>
      <c r="T159" s="8" t="s">
        <v>730</v>
      </c>
      <c r="U159" s="8" t="s">
        <v>85</v>
      </c>
      <c r="V159" s="9">
        <v>0.76</v>
      </c>
      <c r="W159" s="8" t="s">
        <v>85</v>
      </c>
      <c r="X159" s="8" t="s">
        <v>85</v>
      </c>
      <c r="Y159" s="8" t="s">
        <v>85</v>
      </c>
      <c r="Z159" s="8" t="s">
        <v>85</v>
      </c>
      <c r="AA159" s="8" t="s">
        <v>720</v>
      </c>
      <c r="AB159" s="8" t="s">
        <v>738</v>
      </c>
      <c r="AC159" s="8">
        <v>342</v>
      </c>
      <c r="AD159" s="8">
        <v>162</v>
      </c>
      <c r="AE159" s="8">
        <v>2</v>
      </c>
      <c r="AF159" s="575">
        <v>0.87095087999999998</v>
      </c>
      <c r="AG159" s="13">
        <f>V159/AF159</f>
        <v>0.87260948631224799</v>
      </c>
      <c r="AH159" s="8"/>
      <c r="AI159" s="8"/>
      <c r="AJ159" s="14"/>
      <c r="AK159" s="14"/>
      <c r="AL159" s="8"/>
      <c r="AM159" s="8"/>
      <c r="AN159" s="8"/>
      <c r="AO159" s="8"/>
      <c r="AP159" s="8"/>
      <c r="AQ159" s="8"/>
      <c r="AR159" s="8"/>
      <c r="AS159" s="8"/>
      <c r="AT159" s="8"/>
      <c r="AU159" s="8"/>
      <c r="AV159" s="8"/>
      <c r="AW159" s="8">
        <v>1</v>
      </c>
      <c r="AX159" s="8">
        <v>1</v>
      </c>
      <c r="AY159" s="8">
        <v>1</v>
      </c>
      <c r="AZ159" s="8">
        <v>1</v>
      </c>
      <c r="BA159" s="8">
        <v>1</v>
      </c>
      <c r="BB159" s="8">
        <v>1</v>
      </c>
      <c r="BC159" s="8">
        <v>1</v>
      </c>
      <c r="BD159" s="8">
        <v>1</v>
      </c>
      <c r="BE159" s="8">
        <v>1</v>
      </c>
      <c r="BF159" s="8">
        <v>1</v>
      </c>
      <c r="BG159" s="8">
        <v>1</v>
      </c>
      <c r="BH159" s="8">
        <v>1</v>
      </c>
    </row>
    <row r="160" spans="1:61" s="148" customFormat="1" ht="45" customHeight="1" x14ac:dyDescent="0.15">
      <c r="A160" s="8">
        <f t="shared" si="12"/>
        <v>152</v>
      </c>
      <c r="B160" s="8">
        <v>3</v>
      </c>
      <c r="C160" s="8" t="s">
        <v>85</v>
      </c>
      <c r="D160" s="8"/>
      <c r="E160" s="8" t="s">
        <v>732</v>
      </c>
      <c r="F160" s="28" t="s">
        <v>733</v>
      </c>
      <c r="G160" s="8" t="s">
        <v>85</v>
      </c>
      <c r="H160" s="8" t="s">
        <v>356</v>
      </c>
      <c r="I160" s="8" t="s">
        <v>346</v>
      </c>
      <c r="J160" s="8"/>
      <c r="K160" s="8" t="s">
        <v>345</v>
      </c>
      <c r="L160" s="8" t="s">
        <v>85</v>
      </c>
      <c r="M160" s="8" t="s">
        <v>345</v>
      </c>
      <c r="N160" s="8" t="s">
        <v>348</v>
      </c>
      <c r="O160" s="8" t="s">
        <v>347</v>
      </c>
      <c r="P160" s="8" t="s">
        <v>415</v>
      </c>
      <c r="Q160" s="8" t="s">
        <v>85</v>
      </c>
      <c r="R160" s="8" t="s">
        <v>85</v>
      </c>
      <c r="S160" s="8" t="s">
        <v>85</v>
      </c>
      <c r="T160" s="8" t="s">
        <v>85</v>
      </c>
      <c r="U160" s="8" t="s">
        <v>85</v>
      </c>
      <c r="V160" s="8" t="s">
        <v>85</v>
      </c>
      <c r="W160" s="8" t="s">
        <v>85</v>
      </c>
      <c r="X160" s="8" t="s">
        <v>85</v>
      </c>
      <c r="Y160" s="8" t="s">
        <v>85</v>
      </c>
      <c r="Z160" s="8" t="s">
        <v>85</v>
      </c>
      <c r="AA160" s="8"/>
      <c r="AB160" s="8"/>
      <c r="AC160" s="8"/>
      <c r="AD160" s="8"/>
      <c r="AE160" s="8"/>
      <c r="AF160" s="575"/>
      <c r="AG160" s="13"/>
      <c r="AH160" s="8"/>
      <c r="AI160" s="8"/>
      <c r="AJ160" s="14"/>
      <c r="AK160" s="14"/>
      <c r="AL160" s="8"/>
      <c r="AM160" s="8"/>
      <c r="AN160" s="8"/>
      <c r="AO160" s="8"/>
      <c r="AP160" s="8"/>
      <c r="AQ160" s="8"/>
      <c r="AR160" s="8"/>
      <c r="AS160" s="8"/>
      <c r="AT160" s="8"/>
      <c r="AU160" s="8"/>
      <c r="AV160" s="8"/>
      <c r="AW160" s="8">
        <v>2</v>
      </c>
      <c r="AX160" s="8">
        <v>2</v>
      </c>
      <c r="AY160" s="8">
        <v>2</v>
      </c>
      <c r="AZ160" s="8">
        <v>2</v>
      </c>
      <c r="BA160" s="8">
        <v>2</v>
      </c>
      <c r="BB160" s="8">
        <v>2</v>
      </c>
      <c r="BC160" s="8">
        <v>2</v>
      </c>
      <c r="BD160" s="8">
        <v>2</v>
      </c>
      <c r="BE160" s="8">
        <v>2</v>
      </c>
      <c r="BF160" s="8">
        <v>2</v>
      </c>
      <c r="BG160" s="8">
        <v>2</v>
      </c>
      <c r="BH160" s="8">
        <v>2</v>
      </c>
    </row>
    <row r="161" spans="1:60" s="148" customFormat="1" ht="45" customHeight="1" x14ac:dyDescent="0.15">
      <c r="A161" s="8">
        <v>97</v>
      </c>
      <c r="B161" s="8">
        <v>1</v>
      </c>
      <c r="C161" s="8" t="s">
        <v>117</v>
      </c>
      <c r="D161" s="541" t="s">
        <v>739</v>
      </c>
      <c r="E161" s="8" t="s">
        <v>739</v>
      </c>
      <c r="F161" s="28" t="s">
        <v>740</v>
      </c>
      <c r="G161" s="8" t="s">
        <v>741</v>
      </c>
      <c r="H161" s="8" t="s">
        <v>356</v>
      </c>
      <c r="I161" s="8" t="s">
        <v>346</v>
      </c>
      <c r="J161" s="8"/>
      <c r="K161" s="8" t="s">
        <v>345</v>
      </c>
      <c r="L161" s="8" t="s">
        <v>85</v>
      </c>
      <c r="M161" s="8" t="s">
        <v>345</v>
      </c>
      <c r="N161" s="8" t="s">
        <v>348</v>
      </c>
      <c r="O161" s="8" t="s">
        <v>347</v>
      </c>
      <c r="P161" s="8" t="s">
        <v>85</v>
      </c>
      <c r="Q161" s="8" t="s">
        <v>742</v>
      </c>
      <c r="R161" s="8" t="s">
        <v>85</v>
      </c>
      <c r="S161" s="8" t="s">
        <v>85</v>
      </c>
      <c r="T161" s="8" t="s">
        <v>85</v>
      </c>
      <c r="U161" s="8" t="s">
        <v>85</v>
      </c>
      <c r="V161" s="9">
        <v>2.0000000000000001E-4</v>
      </c>
      <c r="W161" s="8" t="s">
        <v>85</v>
      </c>
      <c r="X161" s="8" t="s">
        <v>85</v>
      </c>
      <c r="Y161" s="8" t="s">
        <v>85</v>
      </c>
      <c r="Z161" s="8" t="s">
        <v>85</v>
      </c>
      <c r="AA161" s="8"/>
      <c r="AB161" s="8"/>
      <c r="AC161" s="8"/>
      <c r="AD161" s="8"/>
      <c r="AE161" s="8"/>
      <c r="AF161" s="575"/>
      <c r="AG161" s="13"/>
      <c r="AH161" s="8"/>
      <c r="AI161" s="8"/>
      <c r="AJ161" s="8" t="s">
        <v>370</v>
      </c>
      <c r="AK161" s="8"/>
      <c r="AL161" s="8"/>
      <c r="AM161" s="8"/>
      <c r="AN161" s="8"/>
      <c r="AO161" s="8"/>
      <c r="AP161" s="8"/>
      <c r="AQ161" s="8"/>
      <c r="AR161" s="8"/>
      <c r="AS161" s="8"/>
      <c r="AT161" s="8"/>
      <c r="AU161" s="8"/>
      <c r="AV161" s="8"/>
      <c r="AW161" s="8">
        <v>1</v>
      </c>
      <c r="AX161" s="8">
        <v>1</v>
      </c>
      <c r="AY161" s="8">
        <v>1</v>
      </c>
      <c r="AZ161" s="8">
        <v>1</v>
      </c>
      <c r="BA161" s="8">
        <v>1</v>
      </c>
      <c r="BB161" s="8">
        <v>1</v>
      </c>
      <c r="BC161" s="8">
        <v>1</v>
      </c>
      <c r="BD161" s="8">
        <v>1</v>
      </c>
      <c r="BE161" s="8">
        <v>1</v>
      </c>
      <c r="BF161" s="8">
        <v>1</v>
      </c>
      <c r="BG161" s="8">
        <v>1</v>
      </c>
      <c r="BH161" s="32">
        <v>1</v>
      </c>
    </row>
  </sheetData>
  <autoFilter ref="A8:BI162" xr:uid="{00000000-0009-0000-0000-000004000000}"/>
  <mergeCells count="65">
    <mergeCell ref="BH7:BH8"/>
    <mergeCell ref="A1:B2"/>
    <mergeCell ref="C1:F2"/>
    <mergeCell ref="G1:Z6"/>
    <mergeCell ref="BC7:BC8"/>
    <mergeCell ref="BD7:BD8"/>
    <mergeCell ref="BE7:BE8"/>
    <mergeCell ref="BF7:BF8"/>
    <mergeCell ref="BG7:BG8"/>
    <mergeCell ref="AX7:AX8"/>
    <mergeCell ref="AY7:AY8"/>
    <mergeCell ref="AZ7:AZ8"/>
    <mergeCell ref="BA7:BA8"/>
    <mergeCell ref="BB7:BB8"/>
    <mergeCell ref="AR7:AR8"/>
    <mergeCell ref="AS7:AS8"/>
    <mergeCell ref="AT7:AT8"/>
    <mergeCell ref="AU7:AU8"/>
    <mergeCell ref="AW7:AW8"/>
    <mergeCell ref="AM7:AM8"/>
    <mergeCell ref="AN7:AN8"/>
    <mergeCell ref="AO7:AO8"/>
    <mergeCell ref="AP7:AP8"/>
    <mergeCell ref="AQ7:AQ8"/>
    <mergeCell ref="AH7:AH8"/>
    <mergeCell ref="AI7:AI8"/>
    <mergeCell ref="AJ7:AJ8"/>
    <mergeCell ref="AK7:AK8"/>
    <mergeCell ref="AL7:AL8"/>
    <mergeCell ref="Z7:Z8"/>
    <mergeCell ref="AA7:AA8"/>
    <mergeCell ref="AB7:AB8"/>
    <mergeCell ref="AF7:AF8"/>
    <mergeCell ref="AG7:AG8"/>
    <mergeCell ref="U7:U8"/>
    <mergeCell ref="V7:V8"/>
    <mergeCell ref="W7:W8"/>
    <mergeCell ref="X7:X8"/>
    <mergeCell ref="Y7:Y8"/>
    <mergeCell ref="P7:P8"/>
    <mergeCell ref="Q7:Q8"/>
    <mergeCell ref="R7:R8"/>
    <mergeCell ref="S7:S8"/>
    <mergeCell ref="T7:T8"/>
    <mergeCell ref="AC7:AE7"/>
    <mergeCell ref="A7:A8"/>
    <mergeCell ref="B7:B8"/>
    <mergeCell ref="C7:C8"/>
    <mergeCell ref="D7:D8"/>
    <mergeCell ref="E7:E8"/>
    <mergeCell ref="F7:F8"/>
    <mergeCell ref="G7:G8"/>
    <mergeCell ref="H7:H8"/>
    <mergeCell ref="I7:I8"/>
    <mergeCell ref="J7:J8"/>
    <mergeCell ref="K7:K8"/>
    <mergeCell ref="L7:L8"/>
    <mergeCell ref="M7:M8"/>
    <mergeCell ref="N7:N8"/>
    <mergeCell ref="O7:O8"/>
    <mergeCell ref="A3:F3"/>
    <mergeCell ref="A4:C4"/>
    <mergeCell ref="E4:F4"/>
    <mergeCell ref="A5:F5"/>
    <mergeCell ref="A6:F6"/>
  </mergeCells>
  <phoneticPr fontId="49" type="noConversion"/>
  <conditionalFormatting sqref="C1:C6">
    <cfRule type="cellIs" dxfId="790" priority="2027" operator="equal">
      <formula>"J6P经典版"</formula>
    </cfRule>
  </conditionalFormatting>
  <conditionalFormatting sqref="C9:C101">
    <cfRule type="cellIs" dxfId="789" priority="57" operator="equal">
      <formula>"J6P经典版"</formula>
    </cfRule>
  </conditionalFormatting>
  <conditionalFormatting sqref="C102">
    <cfRule type="cellIs" dxfId="788" priority="1825" operator="equal">
      <formula>"豪沃NX"</formula>
    </cfRule>
    <cfRule type="containsText" dxfId="787" priority="1823" operator="containsText" text="NX大轻卡">
      <formula>NOT(ISERROR(SEARCH("NX大轻卡",C102)))</formula>
    </cfRule>
    <cfRule type="containsText" dxfId="786" priority="1821" operator="containsText" text="MAX">
      <formula>NOT(ISERROR(SEARCH("MAX",C102)))</formula>
    </cfRule>
    <cfRule type="containsText" dxfId="785" priority="1822" operator="containsText" text="NX量产版">
      <formula>NOT(ISERROR(SEARCH("NX量产版",C102)))</formula>
    </cfRule>
  </conditionalFormatting>
  <conditionalFormatting sqref="C103:C107">
    <cfRule type="cellIs" dxfId="784" priority="557" operator="equal">
      <formula>"J6P经典版"</formula>
    </cfRule>
  </conditionalFormatting>
  <conditionalFormatting sqref="C108">
    <cfRule type="cellIs" dxfId="783" priority="742" operator="equal">
      <formula>"J6L"</formula>
    </cfRule>
  </conditionalFormatting>
  <conditionalFormatting sqref="C109:C116">
    <cfRule type="cellIs" dxfId="782" priority="302" operator="equal">
      <formula>"J6P经典版"</formula>
    </cfRule>
  </conditionalFormatting>
  <conditionalFormatting sqref="C117:C132">
    <cfRule type="cellIs" dxfId="781" priority="33" operator="equal">
      <formula>"J6L"</formula>
    </cfRule>
  </conditionalFormatting>
  <conditionalFormatting sqref="C133:C147">
    <cfRule type="cellIs" dxfId="780" priority="1344" operator="equal">
      <formula>"J6P经典版"</formula>
    </cfRule>
  </conditionalFormatting>
  <conditionalFormatting sqref="C148:C150">
    <cfRule type="cellIs" dxfId="779" priority="242" operator="equal">
      <formula>"J6L"</formula>
    </cfRule>
  </conditionalFormatting>
  <conditionalFormatting sqref="C151:C1048576">
    <cfRule type="cellIs" dxfId="778" priority="1362" operator="equal">
      <formula>"J6P经典版"</formula>
    </cfRule>
  </conditionalFormatting>
  <conditionalFormatting sqref="D20">
    <cfRule type="duplicateValues" dxfId="777" priority="126"/>
  </conditionalFormatting>
  <conditionalFormatting sqref="D29">
    <cfRule type="duplicateValues" dxfId="776" priority="117"/>
  </conditionalFormatting>
  <conditionalFormatting sqref="D42:D43">
    <cfRule type="duplicateValues" dxfId="775" priority="104"/>
    <cfRule type="duplicateValues" dxfId="774" priority="106"/>
  </conditionalFormatting>
  <conditionalFormatting sqref="D52">
    <cfRule type="duplicateValues" dxfId="773" priority="97"/>
  </conditionalFormatting>
  <conditionalFormatting sqref="D75">
    <cfRule type="duplicateValues" dxfId="772" priority="82"/>
  </conditionalFormatting>
  <conditionalFormatting sqref="D85">
    <cfRule type="duplicateValues" dxfId="771" priority="71"/>
  </conditionalFormatting>
  <conditionalFormatting sqref="D92">
    <cfRule type="duplicateValues" dxfId="770" priority="256"/>
    <cfRule type="duplicateValues" dxfId="769" priority="257"/>
  </conditionalFormatting>
  <conditionalFormatting sqref="D94">
    <cfRule type="duplicateValues" dxfId="768" priority="58"/>
  </conditionalFormatting>
  <conditionalFormatting sqref="D120:D121">
    <cfRule type="duplicateValues" dxfId="767" priority="34"/>
    <cfRule type="duplicateValues" dxfId="766" priority="35"/>
    <cfRule type="duplicateValues" dxfId="765" priority="32"/>
  </conditionalFormatting>
  <conditionalFormatting sqref="D148:D150">
    <cfRule type="duplicateValues" dxfId="764" priority="244"/>
    <cfRule type="duplicateValues" dxfId="763" priority="245"/>
    <cfRule type="duplicateValues" dxfId="762" priority="243"/>
  </conditionalFormatting>
  <conditionalFormatting sqref="E1:E6 E21 E37:E39 E46 E55:E62 E65:E68 E80 E88 E90 E114 E96:E97 E103:E105 E162:E1048576 E142:E147 E136:E138 E151:E160">
    <cfRule type="duplicateValues" dxfId="761" priority="2267"/>
    <cfRule type="duplicateValues" dxfId="760" priority="2143"/>
  </conditionalFormatting>
  <conditionalFormatting sqref="E9">
    <cfRule type="duplicateValues" dxfId="759" priority="1854"/>
    <cfRule type="duplicateValues" dxfId="758" priority="1853"/>
  </conditionalFormatting>
  <conditionalFormatting sqref="E10">
    <cfRule type="duplicateValues" dxfId="757" priority="1771"/>
  </conditionalFormatting>
  <conditionalFormatting sqref="E11">
    <cfRule type="duplicateValues" dxfId="756" priority="1607"/>
  </conditionalFormatting>
  <conditionalFormatting sqref="E12">
    <cfRule type="duplicateValues" dxfId="755" priority="1507"/>
  </conditionalFormatting>
  <conditionalFormatting sqref="E13:E18">
    <cfRule type="duplicateValues" dxfId="754" priority="891"/>
  </conditionalFormatting>
  <conditionalFormatting sqref="E19">
    <cfRule type="duplicateValues" dxfId="753" priority="404"/>
  </conditionalFormatting>
  <conditionalFormatting sqref="E20">
    <cfRule type="duplicateValues" dxfId="752" priority="124"/>
  </conditionalFormatting>
  <conditionalFormatting sqref="E22">
    <cfRule type="duplicateValues" dxfId="751" priority="1763"/>
  </conditionalFormatting>
  <conditionalFormatting sqref="E23 E36">
    <cfRule type="duplicateValues" dxfId="750" priority="1599"/>
  </conditionalFormatting>
  <conditionalFormatting sqref="E24 E30:E35">
    <cfRule type="duplicateValues" dxfId="749" priority="1500"/>
  </conditionalFormatting>
  <conditionalFormatting sqref="E25:E27">
    <cfRule type="duplicateValues" dxfId="748" priority="882"/>
  </conditionalFormatting>
  <conditionalFormatting sqref="E28">
    <cfRule type="duplicateValues" dxfId="747" priority="396"/>
  </conditionalFormatting>
  <conditionalFormatting sqref="E29">
    <cfRule type="duplicateValues" dxfId="746" priority="115"/>
  </conditionalFormatting>
  <conditionalFormatting sqref="E37:E38">
    <cfRule type="duplicateValues" dxfId="745" priority="1985"/>
  </conditionalFormatting>
  <conditionalFormatting sqref="E39">
    <cfRule type="duplicateValues" dxfId="744" priority="1988"/>
  </conditionalFormatting>
  <conditionalFormatting sqref="E40">
    <cfRule type="duplicateValues" dxfId="743" priority="1348"/>
    <cfRule type="duplicateValues" dxfId="742" priority="1347"/>
  </conditionalFormatting>
  <conditionalFormatting sqref="E41">
    <cfRule type="duplicateValues" dxfId="741" priority="726"/>
    <cfRule type="duplicateValues" dxfId="740" priority="725"/>
  </conditionalFormatting>
  <conditionalFormatting sqref="E42:E43">
    <cfRule type="duplicateValues" dxfId="739" priority="103"/>
    <cfRule type="duplicateValues" dxfId="738" priority="102"/>
  </conditionalFormatting>
  <conditionalFormatting sqref="E44">
    <cfRule type="duplicateValues" dxfId="737" priority="1696"/>
    <cfRule type="duplicateValues" dxfId="736" priority="1697"/>
    <cfRule type="duplicateValues" dxfId="735" priority="1698"/>
    <cfRule type="duplicateValues" dxfId="734" priority="1699"/>
  </conditionalFormatting>
  <conditionalFormatting sqref="E45">
    <cfRule type="duplicateValues" dxfId="733" priority="1329"/>
    <cfRule type="duplicateValues" dxfId="732" priority="1331"/>
    <cfRule type="duplicateValues" dxfId="731" priority="1332"/>
    <cfRule type="duplicateValues" dxfId="730" priority="1330"/>
  </conditionalFormatting>
  <conditionalFormatting sqref="E47">
    <cfRule type="duplicateValues" dxfId="729" priority="1752"/>
  </conditionalFormatting>
  <conditionalFormatting sqref="E48">
    <cfRule type="duplicateValues" dxfId="728" priority="1489"/>
  </conditionalFormatting>
  <conditionalFormatting sqref="E49:E50">
    <cfRule type="duplicateValues" dxfId="727" priority="865"/>
  </conditionalFormatting>
  <conditionalFormatting sqref="E51">
    <cfRule type="duplicateValues" dxfId="726" priority="379"/>
  </conditionalFormatting>
  <conditionalFormatting sqref="E52">
    <cfRule type="duplicateValues" dxfId="725" priority="95"/>
  </conditionalFormatting>
  <conditionalFormatting sqref="E53">
    <cfRule type="duplicateValues" dxfId="724" priority="1835"/>
    <cfRule type="duplicateValues" dxfId="723" priority="1832"/>
    <cfRule type="duplicateValues" dxfId="722" priority="1833"/>
    <cfRule type="duplicateValues" dxfId="721" priority="1834"/>
  </conditionalFormatting>
  <conditionalFormatting sqref="E54">
    <cfRule type="duplicateValues" dxfId="720" priority="1475"/>
    <cfRule type="duplicateValues" dxfId="719" priority="1474"/>
    <cfRule type="duplicateValues" dxfId="718" priority="1477"/>
    <cfRule type="duplicateValues" dxfId="717" priority="1476"/>
  </conditionalFormatting>
  <conditionalFormatting sqref="E55">
    <cfRule type="duplicateValues" dxfId="716" priority="2574"/>
  </conditionalFormatting>
  <conditionalFormatting sqref="E56:E62">
    <cfRule type="duplicateValues" dxfId="715" priority="3362"/>
    <cfRule type="duplicateValues" dxfId="714" priority="3361"/>
  </conditionalFormatting>
  <conditionalFormatting sqref="E63">
    <cfRule type="duplicateValues" dxfId="713" priority="1686"/>
  </conditionalFormatting>
  <conditionalFormatting sqref="E64">
    <cfRule type="duplicateValues" dxfId="712" priority="366"/>
  </conditionalFormatting>
  <conditionalFormatting sqref="E69">
    <cfRule type="duplicateValues" dxfId="711" priority="1739"/>
  </conditionalFormatting>
  <conditionalFormatting sqref="E70 E79">
    <cfRule type="duplicateValues" dxfId="710" priority="1576"/>
  </conditionalFormatting>
  <conditionalFormatting sqref="E71">
    <cfRule type="duplicateValues" dxfId="709" priority="1461"/>
  </conditionalFormatting>
  <conditionalFormatting sqref="E72:E73">
    <cfRule type="duplicateValues" dxfId="708" priority="852"/>
  </conditionalFormatting>
  <conditionalFormatting sqref="E74">
    <cfRule type="duplicateValues" dxfId="707" priority="356"/>
  </conditionalFormatting>
  <conditionalFormatting sqref="E75">
    <cfRule type="duplicateValues" dxfId="706" priority="80"/>
  </conditionalFormatting>
  <conditionalFormatting sqref="E76 E78">
    <cfRule type="duplicateValues" dxfId="705" priority="1454"/>
  </conditionalFormatting>
  <conditionalFormatting sqref="E77">
    <cfRule type="duplicateValues" dxfId="704" priority="584"/>
  </conditionalFormatting>
  <conditionalFormatting sqref="E81">
    <cfRule type="duplicateValues" dxfId="703" priority="1733"/>
  </conditionalFormatting>
  <conditionalFormatting sqref="E82">
    <cfRule type="duplicateValues" dxfId="702" priority="1445"/>
  </conditionalFormatting>
  <conditionalFormatting sqref="E83">
    <cfRule type="duplicateValues" dxfId="701" priority="841"/>
  </conditionalFormatting>
  <conditionalFormatting sqref="E84">
    <cfRule type="duplicateValues" dxfId="700" priority="345"/>
  </conditionalFormatting>
  <conditionalFormatting sqref="E85">
    <cfRule type="duplicateValues" dxfId="699" priority="69"/>
  </conditionalFormatting>
  <conditionalFormatting sqref="E86:E87">
    <cfRule type="duplicateValues" dxfId="698" priority="572"/>
    <cfRule type="duplicateValues" dxfId="697" priority="570"/>
    <cfRule type="duplicateValues" dxfId="696" priority="569"/>
    <cfRule type="duplicateValues" dxfId="695" priority="571"/>
  </conditionalFormatting>
  <conditionalFormatting sqref="E89">
    <cfRule type="duplicateValues" dxfId="694" priority="334"/>
    <cfRule type="duplicateValues" dxfId="693" priority="335"/>
    <cfRule type="duplicateValues" dxfId="692" priority="336"/>
    <cfRule type="duplicateValues" dxfId="691" priority="337"/>
  </conditionalFormatting>
  <conditionalFormatting sqref="E91">
    <cfRule type="duplicateValues" dxfId="690" priority="713"/>
  </conditionalFormatting>
  <conditionalFormatting sqref="E92">
    <cfRule type="duplicateValues" dxfId="689" priority="258"/>
    <cfRule type="duplicateValues" dxfId="688" priority="259"/>
  </conditionalFormatting>
  <conditionalFormatting sqref="E93">
    <cfRule type="duplicateValues" dxfId="687" priority="831"/>
  </conditionalFormatting>
  <conditionalFormatting sqref="E94">
    <cfRule type="duplicateValues" dxfId="686" priority="56"/>
  </conditionalFormatting>
  <conditionalFormatting sqref="E95">
    <cfRule type="duplicateValues" dxfId="685" priority="319"/>
  </conditionalFormatting>
  <conditionalFormatting sqref="E98">
    <cfRule type="duplicateValues" dxfId="684" priority="1680"/>
    <cfRule type="duplicateValues" dxfId="683" priority="1679"/>
  </conditionalFormatting>
  <conditionalFormatting sqref="E99">
    <cfRule type="duplicateValues" dxfId="682" priority="1531"/>
    <cfRule type="duplicateValues" dxfId="681" priority="1530"/>
  </conditionalFormatting>
  <conditionalFormatting sqref="E100:E101">
    <cfRule type="duplicateValues" dxfId="680" priority="816"/>
    <cfRule type="duplicateValues" dxfId="679" priority="817"/>
  </conditionalFormatting>
  <conditionalFormatting sqref="E102">
    <cfRule type="duplicateValues" dxfId="678" priority="1818"/>
    <cfRule type="duplicateValues" dxfId="677" priority="1819"/>
    <cfRule type="duplicateValues" dxfId="676" priority="1820"/>
  </conditionalFormatting>
  <conditionalFormatting sqref="E103:E104 E114">
    <cfRule type="duplicateValues" dxfId="675" priority="3400"/>
  </conditionalFormatting>
  <conditionalFormatting sqref="E106 E109 E111">
    <cfRule type="duplicateValues" dxfId="674" priority="1550"/>
  </conditionalFormatting>
  <conditionalFormatting sqref="E107">
    <cfRule type="duplicateValues" dxfId="673" priority="556"/>
  </conditionalFormatting>
  <conditionalFormatting sqref="E108">
    <cfRule type="duplicateValues" dxfId="672" priority="740"/>
    <cfRule type="duplicateValues" dxfId="671" priority="738"/>
  </conditionalFormatting>
  <conditionalFormatting sqref="E110">
    <cfRule type="duplicateValues" dxfId="670" priority="1402"/>
  </conditionalFormatting>
  <conditionalFormatting sqref="E112">
    <cfRule type="duplicateValues" dxfId="669" priority="1390"/>
  </conditionalFormatting>
  <conditionalFormatting sqref="E113">
    <cfRule type="duplicateValues" dxfId="668" priority="731"/>
  </conditionalFormatting>
  <conditionalFormatting sqref="E115:E116">
    <cfRule type="duplicateValues" dxfId="667" priority="301"/>
    <cfRule type="duplicateValues" dxfId="666" priority="300"/>
  </conditionalFormatting>
  <conditionalFormatting sqref="E117">
    <cfRule type="duplicateValues" dxfId="665" priority="699"/>
    <cfRule type="duplicateValues" dxfId="664" priority="700"/>
    <cfRule type="duplicateValues" dxfId="663" priority="701"/>
  </conditionalFormatting>
  <conditionalFormatting sqref="E118">
    <cfRule type="duplicateValues" dxfId="662" priority="543"/>
    <cfRule type="duplicateValues" dxfId="661" priority="544"/>
    <cfRule type="duplicateValues" dxfId="660" priority="542"/>
  </conditionalFormatting>
  <conditionalFormatting sqref="E119 E122:E132">
    <cfRule type="duplicateValues" dxfId="659" priority="288"/>
    <cfRule type="duplicateValues" dxfId="658" priority="289"/>
    <cfRule type="duplicateValues" dxfId="657" priority="287"/>
  </conditionalFormatting>
  <conditionalFormatting sqref="E120:E121">
    <cfRule type="duplicateValues" dxfId="656" priority="30"/>
    <cfRule type="duplicateValues" dxfId="655" priority="29"/>
    <cfRule type="duplicateValues" dxfId="654" priority="31"/>
  </conditionalFormatting>
  <conditionalFormatting sqref="E133:E135">
    <cfRule type="duplicateValues" dxfId="653" priority="1338"/>
  </conditionalFormatting>
  <conditionalFormatting sqref="E139">
    <cfRule type="duplicateValues" dxfId="652" priority="687"/>
  </conditionalFormatting>
  <conditionalFormatting sqref="E140">
    <cfRule type="duplicateValues" dxfId="651" priority="653"/>
  </conditionalFormatting>
  <conditionalFormatting sqref="E141">
    <cfRule type="duplicateValues" dxfId="650" priority="647"/>
    <cfRule type="duplicateValues" dxfId="649" priority="648"/>
  </conditionalFormatting>
  <conditionalFormatting sqref="E142">
    <cfRule type="duplicateValues" dxfId="648" priority="2326"/>
  </conditionalFormatting>
  <conditionalFormatting sqref="E148:E150">
    <cfRule type="duplicateValues" dxfId="647" priority="251"/>
  </conditionalFormatting>
  <conditionalFormatting sqref="E161">
    <cfRule type="duplicateValues" dxfId="646" priority="1361"/>
  </conditionalFormatting>
  <conditionalFormatting sqref="E105:F105">
    <cfRule type="duplicateValues" dxfId="645" priority="2151"/>
    <cfRule type="duplicateValues" dxfId="644" priority="2150"/>
  </conditionalFormatting>
  <conditionalFormatting sqref="E106:F106 E109:F109 E111:F111">
    <cfRule type="duplicateValues" dxfId="643" priority="1548"/>
    <cfRule type="duplicateValues" dxfId="642" priority="1549"/>
  </conditionalFormatting>
  <conditionalFormatting sqref="E107:F107">
    <cfRule type="duplicateValues" dxfId="641" priority="554"/>
    <cfRule type="duplicateValues" dxfId="640" priority="555"/>
  </conditionalFormatting>
  <conditionalFormatting sqref="E110:F110">
    <cfRule type="duplicateValues" dxfId="639" priority="1400"/>
    <cfRule type="duplicateValues" dxfId="638" priority="1401"/>
  </conditionalFormatting>
  <conditionalFormatting sqref="E147:F147">
    <cfRule type="duplicateValues" dxfId="637" priority="2074"/>
    <cfRule type="duplicateValues" dxfId="636" priority="2073"/>
  </conditionalFormatting>
  <conditionalFormatting sqref="E148:F150">
    <cfRule type="duplicateValues" dxfId="635" priority="252"/>
    <cfRule type="duplicateValues" dxfId="634" priority="253"/>
  </conditionalFormatting>
  <conditionalFormatting sqref="E151:F151">
    <cfRule type="duplicateValues" dxfId="633" priority="3139"/>
  </conditionalFormatting>
  <conditionalFormatting sqref="E161:F161">
    <cfRule type="duplicateValues" dxfId="632" priority="1360"/>
  </conditionalFormatting>
  <conditionalFormatting sqref="E88:G88">
    <cfRule type="duplicateValues" dxfId="631" priority="2257"/>
    <cfRule type="duplicateValues" dxfId="630" priority="2254"/>
    <cfRule type="duplicateValues" dxfId="629" priority="2251"/>
    <cfRule type="duplicateValues" dxfId="628" priority="2252"/>
    <cfRule type="duplicateValues" dxfId="627" priority="2260" stopIfTrue="1"/>
    <cfRule type="duplicateValues" dxfId="626" priority="2259"/>
    <cfRule type="duplicateValues" dxfId="625" priority="2258"/>
    <cfRule type="duplicateValues" dxfId="624" priority="2256"/>
    <cfRule type="duplicateValues" dxfId="623" priority="2253"/>
    <cfRule type="duplicateValues" dxfId="622" priority="2250"/>
    <cfRule type="duplicateValues" dxfId="621" priority="2255" stopIfTrue="1"/>
  </conditionalFormatting>
  <conditionalFormatting sqref="E97:G97 J97 Q97">
    <cfRule type="cellIs" dxfId="620" priority="2396" operator="equal">
      <formula>"J6L"</formula>
    </cfRule>
  </conditionalFormatting>
  <conditionalFormatting sqref="L86:L87">
    <cfRule type="duplicateValues" dxfId="619" priority="566"/>
    <cfRule type="duplicateValues" dxfId="618" priority="565"/>
    <cfRule type="duplicateValues" dxfId="617" priority="564"/>
    <cfRule type="duplicateValues" dxfId="616" priority="563"/>
  </conditionalFormatting>
  <conditionalFormatting sqref="L89">
    <cfRule type="duplicateValues" dxfId="615" priority="328"/>
    <cfRule type="duplicateValues" dxfId="614" priority="331"/>
    <cfRule type="duplicateValues" dxfId="613" priority="330"/>
    <cfRule type="duplicateValues" dxfId="612" priority="329"/>
  </conditionalFormatting>
  <conditionalFormatting sqref="L102">
    <cfRule type="duplicateValues" dxfId="611" priority="1815"/>
    <cfRule type="duplicateValues" dxfId="610" priority="1817"/>
    <cfRule type="duplicateValues" dxfId="609" priority="1816"/>
  </conditionalFormatting>
  <conditionalFormatting sqref="L117">
    <cfRule type="duplicateValues" dxfId="608" priority="696"/>
    <cfRule type="duplicateValues" dxfId="607" priority="694"/>
    <cfRule type="duplicateValues" dxfId="606" priority="695"/>
  </conditionalFormatting>
  <conditionalFormatting sqref="L118">
    <cfRule type="duplicateValues" dxfId="605" priority="539"/>
    <cfRule type="duplicateValues" dxfId="604" priority="538"/>
    <cfRule type="duplicateValues" dxfId="603" priority="537"/>
  </conditionalFormatting>
  <conditionalFormatting sqref="L119 L122:L132">
    <cfRule type="duplicateValues" dxfId="602" priority="283"/>
    <cfRule type="duplicateValues" dxfId="601" priority="284"/>
    <cfRule type="duplicateValues" dxfId="600" priority="285"/>
  </conditionalFormatting>
  <conditionalFormatting sqref="L120:L121">
    <cfRule type="duplicateValues" dxfId="599" priority="26"/>
    <cfRule type="duplicateValues" dxfId="598" priority="27"/>
    <cfRule type="duplicateValues" dxfId="597" priority="28"/>
  </conditionalFormatting>
  <conditionalFormatting sqref="L148:L150">
    <cfRule type="duplicateValues" dxfId="596" priority="250"/>
    <cfRule type="duplicateValues" dxfId="595" priority="249"/>
    <cfRule type="duplicateValues" dxfId="594" priority="248"/>
  </conditionalFormatting>
  <conditionalFormatting sqref="N133:N135">
    <cfRule type="cellIs" dxfId="593" priority="1335" operator="equal">
      <formula>"N"</formula>
    </cfRule>
  </conditionalFormatting>
  <conditionalFormatting sqref="N1:O6">
    <cfRule type="cellIs" dxfId="592" priority="1941" operator="equal">
      <formula>"Y"</formula>
    </cfRule>
    <cfRule type="cellIs" dxfId="591" priority="1940" operator="equal">
      <formula>"N"</formula>
    </cfRule>
  </conditionalFormatting>
  <conditionalFormatting sqref="N9:O101">
    <cfRule type="cellIs" dxfId="590" priority="54" operator="equal">
      <formula>"N"</formula>
    </cfRule>
    <cfRule type="cellIs" dxfId="589" priority="55" operator="equal">
      <formula>"Y"</formula>
    </cfRule>
  </conditionalFormatting>
  <conditionalFormatting sqref="N102:O102">
    <cfRule type="containsText" dxfId="588" priority="1813" operator="containsText" text="Y">
      <formula>NOT(ISERROR(SEARCH("Y",N102)))</formula>
    </cfRule>
    <cfRule type="containsText" dxfId="587" priority="1814" operator="containsText" text="N">
      <formula>NOT(ISERROR(SEARCH("N",N102)))</formula>
    </cfRule>
  </conditionalFormatting>
  <conditionalFormatting sqref="N103:O116">
    <cfRule type="cellIs" dxfId="586" priority="299" operator="equal">
      <formula>"N"</formula>
    </cfRule>
  </conditionalFormatting>
  <conditionalFormatting sqref="N103:O138">
    <cfRule type="cellIs" dxfId="585" priority="25" operator="equal">
      <formula>"Y"</formula>
    </cfRule>
  </conditionalFormatting>
  <conditionalFormatting sqref="N108:O108">
    <cfRule type="cellIs" dxfId="584" priority="739" operator="equal">
      <formula>"N"</formula>
    </cfRule>
  </conditionalFormatting>
  <conditionalFormatting sqref="N117:O119 N122:O132">
    <cfRule type="cellIs" dxfId="583" priority="282" operator="equal">
      <formula>"N"</formula>
    </cfRule>
  </conditionalFormatting>
  <conditionalFormatting sqref="N120:O121">
    <cfRule type="cellIs" dxfId="582" priority="24" operator="equal">
      <formula>"N"</formula>
    </cfRule>
  </conditionalFormatting>
  <conditionalFormatting sqref="N133:O135">
    <cfRule type="cellIs" dxfId="581" priority="1336" operator="equal">
      <formula>"N"</formula>
    </cfRule>
  </conditionalFormatting>
  <conditionalFormatting sqref="N133:O138">
    <cfRule type="cellIs" dxfId="580" priority="1339" operator="equal">
      <formula>"N"</formula>
    </cfRule>
  </conditionalFormatting>
  <conditionalFormatting sqref="N134:O135">
    <cfRule type="cellIs" dxfId="579" priority="1342" operator="equal">
      <formula>"N"</formula>
    </cfRule>
  </conditionalFormatting>
  <conditionalFormatting sqref="N139:O139 O140:O141">
    <cfRule type="cellIs" dxfId="578" priority="686" operator="equal">
      <formula>"Y"</formula>
    </cfRule>
    <cfRule type="cellIs" dxfId="577" priority="685" operator="equal">
      <formula>"N"</formula>
    </cfRule>
  </conditionalFormatting>
  <conditionalFormatting sqref="N142:O1048576">
    <cfRule type="cellIs" dxfId="576" priority="246" operator="equal">
      <formula>"N"</formula>
    </cfRule>
    <cfRule type="cellIs" dxfId="575" priority="247" operator="equal">
      <formula>"Y"</formula>
    </cfRule>
  </conditionalFormatting>
  <conditionalFormatting sqref="O134:O135">
    <cfRule type="cellIs" dxfId="574" priority="1340" operator="equal">
      <formula>"N"</formula>
    </cfRule>
  </conditionalFormatting>
  <conditionalFormatting sqref="V55">
    <cfRule type="duplicateValues" dxfId="573" priority="2605"/>
  </conditionalFormatting>
  <conditionalFormatting sqref="AW37:AX40">
    <cfRule type="cellIs" dxfId="572" priority="1756" operator="equal">
      <formula>1</formula>
    </cfRule>
    <cfRule type="cellIs" dxfId="571" priority="1757" operator="equal">
      <formula>0</formula>
    </cfRule>
  </conditionalFormatting>
  <conditionalFormatting sqref="AW1:AY7">
    <cfRule type="cellIs" dxfId="570" priority="897" operator="equal">
      <formula>0</formula>
    </cfRule>
    <cfRule type="cellIs" dxfId="569" priority="896" operator="equal">
      <formula>1</formula>
    </cfRule>
  </conditionalFormatting>
  <conditionalFormatting sqref="AW36:AY36">
    <cfRule type="cellIs" dxfId="568" priority="1596" operator="equal">
      <formula>0</formula>
    </cfRule>
    <cfRule type="cellIs" dxfId="567" priority="1595" operator="equal">
      <formula>1</formula>
    </cfRule>
  </conditionalFormatting>
  <conditionalFormatting sqref="AW97:AY97">
    <cfRule type="cellIs" dxfId="566" priority="1571" operator="equal">
      <formula>"J6L"</formula>
    </cfRule>
  </conditionalFormatting>
  <conditionalFormatting sqref="AW30:AZ35">
    <cfRule type="cellIs" dxfId="565" priority="1497" operator="equal">
      <formula>0</formula>
    </cfRule>
    <cfRule type="cellIs" dxfId="564" priority="1496" operator="equal">
      <formula>1</formula>
    </cfRule>
  </conditionalFormatting>
  <conditionalFormatting sqref="AW41:BF50">
    <cfRule type="cellIs" dxfId="563" priority="673" operator="equal">
      <formula>1</formula>
    </cfRule>
    <cfRule type="cellIs" dxfId="562" priority="674" operator="equal">
      <formula>0</formula>
    </cfRule>
  </conditionalFormatting>
  <conditionalFormatting sqref="AW86:BG90">
    <cfRule type="cellIs" dxfId="561" priority="325" operator="equal">
      <formula>0</formula>
    </cfRule>
    <cfRule type="cellIs" dxfId="560" priority="324" operator="equal">
      <formula>1</formula>
    </cfRule>
  </conditionalFormatting>
  <conditionalFormatting sqref="AW92:BG93">
    <cfRule type="cellIs" dxfId="559" priority="255" operator="equal">
      <formula>0</formula>
    </cfRule>
    <cfRule type="cellIs" dxfId="558" priority="254" operator="equal">
      <formula>1</formula>
    </cfRule>
  </conditionalFormatting>
  <conditionalFormatting sqref="AW95:BG116">
    <cfRule type="cellIs" dxfId="557" priority="297" operator="equal">
      <formula>0</formula>
    </cfRule>
    <cfRule type="cellIs" dxfId="556" priority="296" operator="equal">
      <formula>1</formula>
    </cfRule>
  </conditionalFormatting>
  <conditionalFormatting sqref="AW119:BG119">
    <cfRule type="cellIs" dxfId="555" priority="280" operator="equal">
      <formula>1</formula>
    </cfRule>
    <cfRule type="cellIs" dxfId="554" priority="281" operator="equal">
      <formula>0</formula>
    </cfRule>
  </conditionalFormatting>
  <conditionalFormatting sqref="AW122:BG137">
    <cfRule type="cellIs" dxfId="553" priority="274" operator="equal">
      <formula>1</formula>
    </cfRule>
    <cfRule type="cellIs" dxfId="552" priority="275" operator="equal">
      <formula>0</formula>
    </cfRule>
  </conditionalFormatting>
  <conditionalFormatting sqref="AW142:BG1048576">
    <cfRule type="cellIs" dxfId="551" priority="240" operator="equal">
      <formula>1</formula>
    </cfRule>
  </conditionalFormatting>
  <conditionalFormatting sqref="AW9:BH29">
    <cfRule type="cellIs" dxfId="550" priority="112" operator="equal">
      <formula>0</formula>
    </cfRule>
    <cfRule type="cellIs" dxfId="549" priority="111" operator="equal">
      <formula>1</formula>
    </cfRule>
  </conditionalFormatting>
  <conditionalFormatting sqref="AW51:BH85">
    <cfRule type="cellIs" dxfId="548" priority="65" operator="equal">
      <formula>1</formula>
    </cfRule>
    <cfRule type="cellIs" dxfId="547" priority="66" operator="equal">
      <formula>0</formula>
    </cfRule>
  </conditionalFormatting>
  <conditionalFormatting sqref="AW94:BH94">
    <cfRule type="cellIs" dxfId="546" priority="53" operator="equal">
      <formula>0</formula>
    </cfRule>
    <cfRule type="cellIs" dxfId="545" priority="52" operator="equal">
      <formula>1</formula>
    </cfRule>
  </conditionalFormatting>
  <conditionalFormatting sqref="AW120:BH121">
    <cfRule type="cellIs" dxfId="544" priority="22" operator="equal">
      <formula>1</formula>
    </cfRule>
    <cfRule type="cellIs" dxfId="543" priority="23" operator="equal">
      <formula>0</formula>
    </cfRule>
  </conditionalFormatting>
  <conditionalFormatting sqref="AW142:BH1048576">
    <cfRule type="cellIs" dxfId="542" priority="2" operator="equal">
      <formula>0</formula>
    </cfRule>
  </conditionalFormatting>
  <conditionalFormatting sqref="AX102:BH102">
    <cfRule type="cellIs" dxfId="541" priority="46" operator="equal">
      <formula>2</formula>
    </cfRule>
  </conditionalFormatting>
  <conditionalFormatting sqref="AY37:AY39">
    <cfRule type="cellIs" dxfId="540" priority="1591" operator="equal">
      <formula>1</formula>
    </cfRule>
    <cfRule type="cellIs" dxfId="539" priority="1592" operator="equal">
      <formula>0</formula>
    </cfRule>
  </conditionalFormatting>
  <conditionalFormatting sqref="AY40:AZ40">
    <cfRule type="cellIs" dxfId="538" priority="1590" operator="equal">
      <formula>0</formula>
    </cfRule>
    <cfRule type="cellIs" dxfId="537" priority="1589" operator="equal">
      <formula>1</formula>
    </cfRule>
  </conditionalFormatting>
  <conditionalFormatting sqref="AZ1:AZ6">
    <cfRule type="cellIs" dxfId="536" priority="1512" operator="equal">
      <formula>1</formula>
    </cfRule>
    <cfRule type="cellIs" dxfId="535" priority="1513" operator="equal">
      <formula>0</formula>
    </cfRule>
  </conditionalFormatting>
  <conditionalFormatting sqref="AZ36:AZ39">
    <cfRule type="cellIs" dxfId="534" priority="1495" operator="equal">
      <formula>0</formula>
    </cfRule>
    <cfRule type="cellIs" dxfId="533" priority="1494" operator="equal">
      <formula>1</formula>
    </cfRule>
  </conditionalFormatting>
  <conditionalFormatting sqref="AZ7:BH7">
    <cfRule type="cellIs" dxfId="532" priority="412" operator="equal">
      <formula>0</formula>
    </cfRule>
    <cfRule type="cellIs" dxfId="531" priority="411" operator="equal">
      <formula>1</formula>
    </cfRule>
  </conditionalFormatting>
  <conditionalFormatting sqref="BA2">
    <cfRule type="cellIs" dxfId="530" priority="902" operator="equal">
      <formula>0</formula>
    </cfRule>
    <cfRule type="cellIs" dxfId="529" priority="901" operator="equal">
      <formula>1</formula>
    </cfRule>
  </conditionalFormatting>
  <conditionalFormatting sqref="BA30:BF40">
    <cfRule type="cellIs" dxfId="528" priority="873" operator="equal">
      <formula>0</formula>
    </cfRule>
    <cfRule type="cellIs" dxfId="527" priority="872" operator="equal">
      <formula>1</formula>
    </cfRule>
  </conditionalFormatting>
  <conditionalFormatting sqref="BA1:BG1">
    <cfRule type="cellIs" dxfId="526" priority="418" operator="equal">
      <formula>0</formula>
    </cfRule>
    <cfRule type="cellIs" dxfId="525" priority="417" operator="equal">
      <formula>1</formula>
    </cfRule>
  </conditionalFormatting>
  <conditionalFormatting sqref="BA3:BG6">
    <cfRule type="cellIs" dxfId="524" priority="413" operator="equal">
      <formula>1</formula>
    </cfRule>
    <cfRule type="cellIs" dxfId="523" priority="414" operator="equal">
      <formula>0</formula>
    </cfRule>
  </conditionalFormatting>
  <conditionalFormatting sqref="BA97:BG97">
    <cfRule type="cellIs" dxfId="522" priority="314" operator="equal">
      <formula>"J6L"</formula>
    </cfRule>
  </conditionalFormatting>
  <conditionalFormatting sqref="BB2:BF2">
    <cfRule type="duplicateValues" dxfId="521" priority="898"/>
  </conditionalFormatting>
  <conditionalFormatting sqref="BG2">
    <cfRule type="duplicateValues" dxfId="520" priority="263"/>
  </conditionalFormatting>
  <conditionalFormatting sqref="BG30:BH50">
    <cfRule type="cellIs" dxfId="519" priority="99" operator="equal">
      <formula>0</formula>
    </cfRule>
    <cfRule type="cellIs" dxfId="518" priority="98" operator="equal">
      <formula>1</formula>
    </cfRule>
  </conditionalFormatting>
  <conditionalFormatting sqref="BH1:BH6">
    <cfRule type="cellIs" dxfId="517" priority="129" operator="equal">
      <formula>1</formula>
    </cfRule>
    <cfRule type="cellIs" dxfId="516" priority="130" operator="equal">
      <formula>0</formula>
    </cfRule>
  </conditionalFormatting>
  <conditionalFormatting sqref="BH86:BH93">
    <cfRule type="cellIs" dxfId="515" priority="60" operator="equal">
      <formula>0</formula>
    </cfRule>
    <cfRule type="cellIs" dxfId="514" priority="59" operator="equal">
      <formula>1</formula>
    </cfRule>
  </conditionalFormatting>
  <conditionalFormatting sqref="BH95:BH119">
    <cfRule type="cellIs" dxfId="513" priority="37" operator="equal">
      <formula>0</formula>
    </cfRule>
    <cfRule type="cellIs" dxfId="512" priority="36" operator="equal">
      <formula>1</formula>
    </cfRule>
  </conditionalFormatting>
  <conditionalFormatting sqref="BH97">
    <cfRule type="cellIs" dxfId="511" priority="51" operator="equal">
      <formula>"J6L"</formula>
    </cfRule>
  </conditionalFormatting>
  <conditionalFormatting sqref="BH122:BH138">
    <cfRule type="cellIs" dxfId="510" priority="17" operator="equal">
      <formula>0</formula>
    </cfRule>
  </conditionalFormatting>
  <conditionalFormatting sqref="BH122:BH1048576">
    <cfRule type="cellIs" dxfId="509" priority="1" operator="equal">
      <formula>1</formula>
    </cfRule>
  </conditionalFormatting>
  <conditionalFormatting sqref="BH139:BH141">
    <cfRule type="cellIs" dxfId="508" priority="13" operator="equal">
      <formula>0</formula>
    </cfRule>
    <cfRule type="cellIs" dxfId="507" priority="14" operator="equal">
      <formula>2</formula>
    </cfRule>
  </conditionalFormatting>
  <dataValidations count="4">
    <dataValidation type="list" allowBlank="1" showInputMessage="1" showErrorMessage="1" sqref="P105" xr:uid="{00000000-0002-0000-0400-000000000000}">
      <formula1>"装配总成件,焊接总成件,面料,塑料件,冷镦,钣金件,机加工件,标准件,非标件,线材件,管材件,圆钢"</formula1>
    </dataValidation>
    <dataValidation type="list" allowBlank="1" showInputMessage="1" showErrorMessage="1" sqref="Z105 AB105:AI113 AL105:AU113" xr:uid="{00000000-0002-0000-0400-000001000000}">
      <formula1>"镀白锌,发黑,氧化铁皮膜,电泳（ED),——,镀黑锌,热处理（调质处理）,喷漆,"</formula1>
    </dataValidation>
    <dataValidation allowBlank="1" showErrorMessage="1" sqref="Q108" xr:uid="{00000000-0002-0000-0400-000002000000}"/>
    <dataValidation allowBlank="1" showErrorMessage="1" promptTitle="提示" prompt="该字段按需填写" sqref="G40:G41 G42:G43" xr:uid="{00000000-0002-0000-0400-000003000000}"/>
  </dataValidations>
  <hyperlinks>
    <hyperlink ref="E89:F89" location="座盆总成!A1" display="SQX3000-6801100" xr:uid="{00000000-0004-0000-0400-000000000000}"/>
    <hyperlink ref="L89" location="座盆总成!A1" display="SQX3000-6801100" xr:uid="{00000000-0004-0000-0400-000001000000}"/>
  </hyperlinks>
  <printOptions horizontalCentered="1"/>
  <pageMargins left="0.23622047244094499" right="0.23622047244094499" top="0.74803149606299202" bottom="0.74803149606299202" header="0.31496062992126" footer="0.31496062992126"/>
  <pageSetup paperSize="8" scale="53" orientation="landscape" r:id="rId1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C000"/>
  </sheetPr>
  <dimension ref="A1:AB90"/>
  <sheetViews>
    <sheetView view="pageBreakPreview" topLeftCell="A41" zoomScale="55" zoomScaleNormal="100" workbookViewId="0">
      <selection activeCell="K52" sqref="K52"/>
    </sheetView>
  </sheetViews>
  <sheetFormatPr defaultColWidth="4.625" defaultRowHeight="17.25" x14ac:dyDescent="0.15"/>
  <cols>
    <col min="1" max="1" width="4.625" style="497" customWidth="1"/>
    <col min="2" max="2" width="11.375" style="497" customWidth="1"/>
    <col min="3" max="3" width="19.375" style="497" customWidth="1"/>
    <col min="4" max="4" width="22.25" style="497" customWidth="1"/>
    <col min="5" max="5" width="23.25" style="497" customWidth="1"/>
    <col min="6" max="6" width="23.5" style="497" customWidth="1"/>
    <col min="7" max="7" width="12.875" style="497" customWidth="1"/>
    <col min="8" max="8" width="4.625" style="497" customWidth="1"/>
    <col min="9" max="9" width="6.375" style="497" customWidth="1"/>
    <col min="10" max="10" width="0.125" style="497" customWidth="1"/>
    <col min="11" max="11" width="25.625" style="497" customWidth="1"/>
    <col min="12" max="12" width="9.125" style="497" customWidth="1"/>
    <col min="13" max="13" width="12.25" style="497" customWidth="1"/>
    <col min="14" max="14" width="17.125" style="497" customWidth="1"/>
    <col min="15" max="15" width="19.375" style="497" customWidth="1"/>
    <col min="16" max="16" width="25" style="497" customWidth="1"/>
    <col min="17" max="17" width="10.5" style="497" customWidth="1"/>
    <col min="18" max="18" width="12.625" style="497" customWidth="1"/>
    <col min="19" max="19" width="13.125" style="497" customWidth="1"/>
    <col min="20" max="20" width="15.625" style="497" customWidth="1"/>
    <col min="21" max="21" width="4.625" style="497" customWidth="1"/>
    <col min="22" max="22" width="8" style="497" customWidth="1"/>
    <col min="23" max="23" width="11.5" style="497" customWidth="1"/>
    <col min="24" max="24" width="9.5" style="497" customWidth="1"/>
    <col min="25" max="25" width="13.125" style="497" customWidth="1"/>
    <col min="26" max="26" width="10" style="497" customWidth="1"/>
    <col min="27" max="27" width="11.25" style="497" customWidth="1"/>
    <col min="28" max="248" width="9" style="497" customWidth="1"/>
    <col min="249" max="249" width="3.125" style="497" customWidth="1"/>
    <col min="250" max="250" width="7.625" style="497" customWidth="1"/>
    <col min="251" max="251" width="4.125" style="497" customWidth="1"/>
    <col min="252" max="252" width="17" style="497" customWidth="1"/>
    <col min="253" max="253" width="3.625" style="497" customWidth="1"/>
    <col min="254" max="254" width="9.125" style="497" customWidth="1"/>
    <col min="255" max="255" width="3.625" style="497" customWidth="1"/>
    <col min="256" max="16384" width="4.625" style="497"/>
  </cols>
  <sheetData>
    <row r="1" spans="1:28" s="496" customFormat="1" ht="30.75" customHeight="1" x14ac:dyDescent="0.15">
      <c r="A1" s="615"/>
      <c r="B1" s="615"/>
      <c r="C1" s="616"/>
      <c r="D1" s="616"/>
      <c r="E1" s="616"/>
      <c r="F1" s="616"/>
      <c r="G1" s="616"/>
      <c r="H1" s="616"/>
      <c r="I1" s="616"/>
      <c r="J1" s="616"/>
      <c r="K1" s="616"/>
      <c r="L1" s="616"/>
      <c r="M1" s="616"/>
      <c r="N1" s="616"/>
      <c r="O1" s="616"/>
      <c r="P1" s="616"/>
      <c r="Q1" s="616"/>
      <c r="R1" s="616"/>
      <c r="S1" s="519"/>
      <c r="T1" s="519"/>
      <c r="U1" s="519"/>
      <c r="V1" s="519"/>
      <c r="W1" s="643" t="s">
        <v>90</v>
      </c>
      <c r="X1" s="643"/>
      <c r="Y1" s="643"/>
      <c r="Z1" s="643"/>
      <c r="AA1" s="643"/>
      <c r="AB1" s="524"/>
    </row>
    <row r="2" spans="1:28" s="496" customFormat="1" ht="34.5" customHeight="1" x14ac:dyDescent="0.15">
      <c r="A2" s="498" t="s">
        <v>91</v>
      </c>
      <c r="B2" s="498"/>
      <c r="C2" s="500"/>
      <c r="D2" s="500"/>
      <c r="E2" s="500"/>
      <c r="F2" s="617" t="s">
        <v>92</v>
      </c>
      <c r="G2" s="617"/>
      <c r="H2" s="617"/>
      <c r="I2" s="617"/>
      <c r="J2" s="617"/>
      <c r="K2" s="617"/>
      <c r="L2" s="617"/>
      <c r="M2" s="617"/>
      <c r="N2" s="617"/>
      <c r="O2" s="617"/>
      <c r="P2" s="617"/>
      <c r="Q2" s="617"/>
      <c r="R2" s="617"/>
      <c r="S2" s="520"/>
      <c r="T2" s="520"/>
      <c r="U2" s="520"/>
      <c r="V2" s="520"/>
      <c r="W2" s="643"/>
      <c r="X2" s="643"/>
      <c r="Y2" s="643"/>
      <c r="Z2" s="643"/>
      <c r="AA2" s="643"/>
    </row>
    <row r="3" spans="1:28" s="496" customFormat="1" ht="28.5" customHeight="1" x14ac:dyDescent="0.15">
      <c r="A3" s="644" t="s">
        <v>93</v>
      </c>
      <c r="B3" s="644"/>
      <c r="C3" s="616" t="s">
        <v>94</v>
      </c>
      <c r="D3" s="616"/>
      <c r="E3" s="499"/>
      <c r="F3" s="618" t="s">
        <v>743</v>
      </c>
      <c r="G3" s="618"/>
      <c r="H3" s="618"/>
      <c r="I3" s="618"/>
      <c r="J3" s="618"/>
      <c r="K3" s="618"/>
      <c r="L3" s="618"/>
      <c r="M3" s="618"/>
      <c r="N3" s="618"/>
      <c r="O3" s="618"/>
      <c r="P3" s="618"/>
      <c r="Q3" s="618"/>
      <c r="R3" s="618"/>
      <c r="S3" s="618"/>
      <c r="T3" s="501"/>
      <c r="U3" s="619" t="s">
        <v>96</v>
      </c>
      <c r="V3" s="619"/>
      <c r="W3" s="521" t="s">
        <v>97</v>
      </c>
      <c r="X3" s="521" t="s">
        <v>98</v>
      </c>
      <c r="Y3" s="521" t="s">
        <v>99</v>
      </c>
      <c r="Z3" s="525" t="s">
        <v>100</v>
      </c>
      <c r="AA3" s="521" t="s">
        <v>101</v>
      </c>
      <c r="AB3" s="526"/>
    </row>
    <row r="4" spans="1:28" s="496" customFormat="1" ht="36" customHeight="1" x14ac:dyDescent="0.15">
      <c r="A4" s="644"/>
      <c r="B4" s="644"/>
      <c r="C4" s="616"/>
      <c r="D4" s="616"/>
      <c r="E4" s="499"/>
      <c r="F4" s="620" t="s">
        <v>102</v>
      </c>
      <c r="G4" s="620"/>
      <c r="H4" s="620"/>
      <c r="I4" s="620"/>
      <c r="J4" s="620"/>
      <c r="K4" s="620"/>
      <c r="L4" s="620"/>
      <c r="M4" s="620"/>
      <c r="N4" s="620"/>
      <c r="O4" s="620"/>
      <c r="P4" s="620"/>
      <c r="Q4" s="620"/>
      <c r="R4" s="620"/>
      <c r="S4" s="621"/>
      <c r="T4" s="621"/>
      <c r="U4" s="622" t="s">
        <v>103</v>
      </c>
      <c r="V4" s="622"/>
      <c r="W4" s="522"/>
      <c r="X4" s="522"/>
      <c r="Y4" s="527"/>
      <c r="Z4" s="528" t="s">
        <v>104</v>
      </c>
      <c r="AA4" s="529" t="s">
        <v>744</v>
      </c>
      <c r="AB4" s="526"/>
    </row>
    <row r="5" spans="1:28" ht="36.75" customHeight="1" x14ac:dyDescent="0.15">
      <c r="A5" s="623" t="s">
        <v>106</v>
      </c>
      <c r="B5" s="623"/>
      <c r="C5" s="623"/>
      <c r="D5" s="502" t="s">
        <v>107</v>
      </c>
      <c r="E5" s="624" t="s">
        <v>108</v>
      </c>
      <c r="F5" s="624"/>
      <c r="G5" s="624"/>
      <c r="H5" s="624"/>
      <c r="I5" s="624" t="s">
        <v>109</v>
      </c>
      <c r="J5" s="624"/>
      <c r="K5" s="624"/>
      <c r="L5" s="624"/>
      <c r="M5" s="624"/>
      <c r="N5" s="624" t="s">
        <v>110</v>
      </c>
      <c r="O5" s="624"/>
      <c r="P5" s="624"/>
      <c r="Q5" s="624"/>
      <c r="R5" s="624"/>
      <c r="S5" s="624"/>
      <c r="T5" s="624"/>
      <c r="U5" s="624" t="s">
        <v>111</v>
      </c>
      <c r="V5" s="624"/>
      <c r="W5" s="625" t="s">
        <v>112</v>
      </c>
      <c r="X5" s="625"/>
      <c r="Y5" s="625" t="s">
        <v>113</v>
      </c>
      <c r="Z5" s="625"/>
      <c r="AA5" s="625"/>
    </row>
    <row r="6" spans="1:28" ht="66" customHeight="1" x14ac:dyDescent="0.15">
      <c r="A6" s="624"/>
      <c r="B6" s="624"/>
      <c r="C6" s="624"/>
      <c r="D6" s="502">
        <v>1</v>
      </c>
      <c r="E6" s="685" t="s">
        <v>745</v>
      </c>
      <c r="F6" s="685"/>
      <c r="G6" s="685"/>
      <c r="H6" s="685"/>
      <c r="I6" s="685" t="s">
        <v>746</v>
      </c>
      <c r="J6" s="685"/>
      <c r="K6" s="685"/>
      <c r="L6" s="685"/>
      <c r="M6" s="685"/>
      <c r="N6" s="686" t="s">
        <v>747</v>
      </c>
      <c r="O6" s="686"/>
      <c r="P6" s="686"/>
      <c r="Q6" s="686"/>
      <c r="R6" s="686"/>
      <c r="S6" s="686"/>
      <c r="T6" s="686"/>
      <c r="U6" s="685">
        <v>1</v>
      </c>
      <c r="V6" s="685"/>
      <c r="W6" s="625" t="s">
        <v>117</v>
      </c>
      <c r="X6" s="625"/>
      <c r="Y6" s="625"/>
      <c r="Z6" s="625"/>
      <c r="AA6" s="625"/>
    </row>
    <row r="7" spans="1:28" ht="42" customHeight="1" x14ac:dyDescent="0.15">
      <c r="A7" s="624"/>
      <c r="B7" s="624"/>
      <c r="C7" s="624"/>
      <c r="D7" s="502">
        <v>2</v>
      </c>
      <c r="E7" s="685" t="s">
        <v>748</v>
      </c>
      <c r="F7" s="685"/>
      <c r="G7" s="685"/>
      <c r="H7" s="685"/>
      <c r="I7" s="685" t="s">
        <v>746</v>
      </c>
      <c r="J7" s="685"/>
      <c r="K7" s="685"/>
      <c r="L7" s="685"/>
      <c r="M7" s="685"/>
      <c r="N7" s="686" t="s">
        <v>749</v>
      </c>
      <c r="O7" s="686"/>
      <c r="P7" s="686"/>
      <c r="Q7" s="686"/>
      <c r="R7" s="686"/>
      <c r="S7" s="686"/>
      <c r="T7" s="686"/>
      <c r="U7" s="685"/>
      <c r="V7" s="685"/>
      <c r="W7" s="625"/>
      <c r="X7" s="625"/>
      <c r="Y7" s="625"/>
      <c r="Z7" s="625"/>
      <c r="AA7" s="625"/>
    </row>
    <row r="8" spans="1:28" ht="42" customHeight="1" x14ac:dyDescent="0.15">
      <c r="A8" s="624"/>
      <c r="B8" s="624"/>
      <c r="C8" s="624"/>
      <c r="D8" s="502">
        <v>3</v>
      </c>
      <c r="E8" s="685" t="s">
        <v>750</v>
      </c>
      <c r="F8" s="685"/>
      <c r="G8" s="685"/>
      <c r="H8" s="685"/>
      <c r="I8" s="685" t="s">
        <v>746</v>
      </c>
      <c r="J8" s="685"/>
      <c r="K8" s="685"/>
      <c r="L8" s="685"/>
      <c r="M8" s="685"/>
      <c r="N8" s="686" t="s">
        <v>751</v>
      </c>
      <c r="O8" s="686"/>
      <c r="P8" s="686"/>
      <c r="Q8" s="686"/>
      <c r="R8" s="686"/>
      <c r="S8" s="686"/>
      <c r="T8" s="686"/>
      <c r="U8" s="685">
        <v>1</v>
      </c>
      <c r="V8" s="685"/>
      <c r="W8" s="625" t="s">
        <v>117</v>
      </c>
      <c r="X8" s="625"/>
      <c r="Y8" s="625"/>
      <c r="Z8" s="625"/>
      <c r="AA8" s="625"/>
    </row>
    <row r="9" spans="1:28" ht="42" customHeight="1" x14ac:dyDescent="0.15">
      <c r="A9" s="624"/>
      <c r="B9" s="624"/>
      <c r="C9" s="624"/>
      <c r="D9" s="502">
        <v>4</v>
      </c>
      <c r="E9" s="685" t="s">
        <v>752</v>
      </c>
      <c r="F9" s="685"/>
      <c r="G9" s="685"/>
      <c r="H9" s="685"/>
      <c r="I9" s="685" t="s">
        <v>746</v>
      </c>
      <c r="J9" s="685"/>
      <c r="K9" s="685"/>
      <c r="L9" s="685"/>
      <c r="M9" s="685"/>
      <c r="N9" s="686" t="s">
        <v>753</v>
      </c>
      <c r="O9" s="686"/>
      <c r="P9" s="686"/>
      <c r="Q9" s="686"/>
      <c r="R9" s="686"/>
      <c r="S9" s="686"/>
      <c r="T9" s="686"/>
      <c r="U9" s="685">
        <v>1</v>
      </c>
      <c r="V9" s="685"/>
      <c r="W9" s="625" t="s">
        <v>754</v>
      </c>
      <c r="X9" s="625"/>
      <c r="Y9" s="687"/>
      <c r="Z9" s="688"/>
      <c r="AA9" s="689"/>
    </row>
    <row r="10" spans="1:28" ht="42" customHeight="1" x14ac:dyDescent="0.15">
      <c r="A10" s="624"/>
      <c r="B10" s="624"/>
      <c r="C10" s="624"/>
      <c r="D10" s="502">
        <v>5</v>
      </c>
      <c r="E10" s="685" t="s">
        <v>755</v>
      </c>
      <c r="F10" s="685"/>
      <c r="G10" s="685"/>
      <c r="H10" s="685"/>
      <c r="I10" s="685" t="s">
        <v>746</v>
      </c>
      <c r="J10" s="685"/>
      <c r="K10" s="685"/>
      <c r="L10" s="685"/>
      <c r="M10" s="685"/>
      <c r="N10" s="686" t="s">
        <v>756</v>
      </c>
      <c r="O10" s="686"/>
      <c r="P10" s="686"/>
      <c r="Q10" s="686"/>
      <c r="R10" s="686"/>
      <c r="S10" s="686"/>
      <c r="T10" s="686"/>
      <c r="U10" s="685">
        <v>1</v>
      </c>
      <c r="V10" s="685"/>
      <c r="W10" s="625" t="s">
        <v>142</v>
      </c>
      <c r="X10" s="625"/>
      <c r="Y10" s="687"/>
      <c r="Z10" s="688"/>
      <c r="AA10" s="689"/>
    </row>
    <row r="11" spans="1:28" ht="42" customHeight="1" x14ac:dyDescent="0.15">
      <c r="A11" s="624"/>
      <c r="B11" s="624"/>
      <c r="C11" s="624"/>
      <c r="D11" s="503">
        <v>6</v>
      </c>
      <c r="E11" s="690" t="s">
        <v>757</v>
      </c>
      <c r="F11" s="690"/>
      <c r="G11" s="690"/>
      <c r="H11" s="690"/>
      <c r="I11" s="690" t="s">
        <v>746</v>
      </c>
      <c r="J11" s="690"/>
      <c r="K11" s="690"/>
      <c r="L11" s="690"/>
      <c r="M11" s="690"/>
      <c r="N11" s="691" t="s">
        <v>749</v>
      </c>
      <c r="O11" s="691"/>
      <c r="P11" s="691"/>
      <c r="Q11" s="691"/>
      <c r="R11" s="691"/>
      <c r="S11" s="691"/>
      <c r="T11" s="691"/>
      <c r="U11" s="690">
        <v>1</v>
      </c>
      <c r="V11" s="690"/>
      <c r="W11" s="692" t="s">
        <v>354</v>
      </c>
      <c r="X11" s="692"/>
      <c r="Y11" s="693" t="s">
        <v>758</v>
      </c>
      <c r="Z11" s="694"/>
      <c r="AA11" s="695"/>
    </row>
    <row r="12" spans="1:28" ht="22.5" customHeight="1" x14ac:dyDescent="0.15">
      <c r="A12" s="624"/>
      <c r="B12" s="624"/>
      <c r="C12" s="624"/>
      <c r="D12" s="504"/>
      <c r="E12" s="696"/>
      <c r="F12" s="696"/>
      <c r="G12" s="696"/>
      <c r="H12" s="696"/>
      <c r="I12" s="696" t="s">
        <v>759</v>
      </c>
      <c r="J12" s="696"/>
      <c r="K12" s="696"/>
      <c r="L12" s="696"/>
      <c r="M12" s="696"/>
      <c r="N12" s="697"/>
      <c r="O12" s="697"/>
      <c r="P12" s="697"/>
      <c r="Q12" s="697"/>
      <c r="R12" s="697"/>
      <c r="S12" s="697"/>
      <c r="T12" s="697"/>
      <c r="U12" s="696"/>
      <c r="V12" s="696"/>
      <c r="W12" s="698"/>
      <c r="X12" s="698"/>
      <c r="Y12" s="699"/>
      <c r="Z12" s="700"/>
      <c r="AA12" s="701"/>
    </row>
    <row r="13" spans="1:28" ht="51.75" customHeight="1" x14ac:dyDescent="0.15">
      <c r="A13" s="633" t="s">
        <v>149</v>
      </c>
      <c r="B13" s="625"/>
      <c r="C13" s="625"/>
      <c r="D13" s="625"/>
      <c r="E13" s="625"/>
      <c r="F13" s="625"/>
      <c r="G13" s="625"/>
      <c r="H13" s="625"/>
      <c r="I13" s="625"/>
      <c r="J13" s="625"/>
      <c r="K13" s="625"/>
      <c r="L13" s="625"/>
      <c r="M13" s="625"/>
      <c r="N13" s="625"/>
      <c r="O13" s="625"/>
      <c r="P13" s="625"/>
      <c r="Q13" s="625"/>
      <c r="R13" s="625"/>
      <c r="S13" s="625"/>
      <c r="T13" s="625"/>
      <c r="U13" s="625"/>
      <c r="V13" s="625"/>
      <c r="W13" s="625"/>
      <c r="X13" s="625"/>
      <c r="Y13" s="625"/>
      <c r="Z13" s="625"/>
      <c r="AA13" s="625"/>
    </row>
    <row r="14" spans="1:28" ht="33.75" customHeight="1" x14ac:dyDescent="0.15">
      <c r="A14" s="506" t="s">
        <v>150</v>
      </c>
      <c r="B14" s="506" t="s">
        <v>151</v>
      </c>
      <c r="C14" s="506" t="s">
        <v>152</v>
      </c>
      <c r="D14" s="506" t="s">
        <v>153</v>
      </c>
      <c r="E14" s="506" t="s">
        <v>154</v>
      </c>
      <c r="F14" s="505" t="s">
        <v>155</v>
      </c>
      <c r="G14" s="506" t="s">
        <v>156</v>
      </c>
      <c r="H14" s="506"/>
      <c r="I14" s="506"/>
      <c r="J14" s="506"/>
      <c r="K14" s="506"/>
      <c r="L14" s="506" t="s">
        <v>150</v>
      </c>
      <c r="M14" s="506" t="s">
        <v>151</v>
      </c>
      <c r="N14" s="506" t="s">
        <v>152</v>
      </c>
      <c r="O14" s="506" t="s">
        <v>153</v>
      </c>
      <c r="P14" s="506" t="s">
        <v>154</v>
      </c>
      <c r="Q14" s="505" t="s">
        <v>155</v>
      </c>
      <c r="R14" s="506" t="s">
        <v>156</v>
      </c>
      <c r="S14" s="506"/>
      <c r="T14" s="505"/>
      <c r="U14" s="523"/>
      <c r="V14" s="506"/>
      <c r="W14" s="506"/>
      <c r="X14" s="506"/>
      <c r="Y14" s="506"/>
      <c r="Z14" s="506"/>
      <c r="AA14" s="506"/>
    </row>
    <row r="15" spans="1:28" ht="18.75" x14ac:dyDescent="0.15">
      <c r="A15" s="506">
        <v>1</v>
      </c>
      <c r="B15" s="506">
        <v>20230704</v>
      </c>
      <c r="C15" s="507" t="s">
        <v>760</v>
      </c>
      <c r="D15" s="508" t="s">
        <v>179</v>
      </c>
      <c r="E15" s="637" t="s">
        <v>161</v>
      </c>
      <c r="F15" s="637" t="s">
        <v>761</v>
      </c>
      <c r="G15" s="509"/>
      <c r="H15" s="506"/>
      <c r="I15" s="506"/>
      <c r="J15" s="506"/>
      <c r="K15" s="506"/>
      <c r="L15" s="505"/>
      <c r="M15" s="506"/>
      <c r="N15" s="506"/>
      <c r="O15" s="506"/>
      <c r="P15" s="506"/>
      <c r="Q15" s="506"/>
      <c r="R15" s="506"/>
      <c r="S15" s="506"/>
      <c r="T15" s="506"/>
      <c r="U15" s="523"/>
      <c r="V15" s="506"/>
      <c r="W15" s="506"/>
      <c r="X15" s="506"/>
      <c r="Y15" s="506"/>
      <c r="Z15" s="506"/>
      <c r="AA15" s="506"/>
    </row>
    <row r="16" spans="1:28" ht="18.75" x14ac:dyDescent="0.15">
      <c r="A16" s="506">
        <v>2</v>
      </c>
      <c r="B16" s="506">
        <v>20230704</v>
      </c>
      <c r="C16" s="507" t="s">
        <v>762</v>
      </c>
      <c r="D16" s="508" t="s">
        <v>565</v>
      </c>
      <c r="E16" s="638"/>
      <c r="F16" s="638"/>
      <c r="G16" s="509"/>
      <c r="H16" s="506"/>
      <c r="I16" s="506"/>
      <c r="J16" s="506"/>
      <c r="K16" s="506"/>
      <c r="L16" s="505"/>
      <c r="M16" s="506"/>
      <c r="N16" s="506"/>
      <c r="O16" s="506"/>
      <c r="P16" s="506"/>
      <c r="Q16" s="506"/>
      <c r="R16" s="506"/>
      <c r="S16" s="506"/>
      <c r="T16" s="506"/>
      <c r="U16" s="523"/>
      <c r="V16" s="506"/>
      <c r="W16" s="506"/>
      <c r="X16" s="506"/>
      <c r="Y16" s="506"/>
      <c r="Z16" s="506"/>
      <c r="AA16" s="506"/>
    </row>
    <row r="17" spans="1:27" ht="18.75" x14ac:dyDescent="0.15">
      <c r="A17" s="506">
        <v>3</v>
      </c>
      <c r="B17" s="506">
        <v>20230704</v>
      </c>
      <c r="C17" s="507" t="s">
        <v>763</v>
      </c>
      <c r="D17" s="508" t="s">
        <v>598</v>
      </c>
      <c r="E17" s="639"/>
      <c r="F17" s="638"/>
      <c r="G17" s="509"/>
      <c r="H17" s="506"/>
      <c r="I17" s="506"/>
      <c r="J17" s="506"/>
      <c r="K17" s="506"/>
      <c r="L17" s="505"/>
      <c r="M17" s="506"/>
      <c r="N17" s="506"/>
      <c r="O17" s="506"/>
      <c r="P17" s="506"/>
      <c r="Q17" s="506"/>
      <c r="R17" s="506"/>
      <c r="S17" s="506"/>
      <c r="T17" s="506"/>
      <c r="U17" s="523"/>
      <c r="V17" s="506"/>
      <c r="W17" s="506"/>
      <c r="X17" s="506"/>
      <c r="Y17" s="506"/>
      <c r="Z17" s="506"/>
      <c r="AA17" s="506"/>
    </row>
    <row r="18" spans="1:27" ht="18.75" x14ac:dyDescent="0.15">
      <c r="A18" s="506">
        <v>4</v>
      </c>
      <c r="B18" s="506">
        <v>20230704</v>
      </c>
      <c r="C18" s="356" t="s">
        <v>764</v>
      </c>
      <c r="D18" s="356" t="s">
        <v>179</v>
      </c>
      <c r="E18" s="637" t="s">
        <v>164</v>
      </c>
      <c r="F18" s="638"/>
      <c r="G18" s="506"/>
      <c r="H18" s="506"/>
      <c r="I18" s="506"/>
      <c r="J18" s="506"/>
      <c r="K18" s="506"/>
      <c r="L18" s="505"/>
      <c r="M18" s="506"/>
      <c r="N18" s="8"/>
      <c r="O18" s="28"/>
      <c r="P18" s="505"/>
      <c r="Q18" s="506"/>
      <c r="R18" s="506"/>
      <c r="S18" s="506"/>
      <c r="T18" s="506"/>
      <c r="U18" s="523"/>
      <c r="V18" s="506"/>
      <c r="W18" s="506"/>
      <c r="X18" s="506"/>
      <c r="Y18" s="506"/>
      <c r="Z18" s="506"/>
      <c r="AA18" s="506"/>
    </row>
    <row r="19" spans="1:27" ht="18.75" x14ac:dyDescent="0.15">
      <c r="A19" s="506">
        <v>5</v>
      </c>
      <c r="B19" s="506">
        <v>20230704</v>
      </c>
      <c r="C19" s="356" t="s">
        <v>765</v>
      </c>
      <c r="D19" s="356" t="s">
        <v>565</v>
      </c>
      <c r="E19" s="638"/>
      <c r="F19" s="638"/>
      <c r="G19" s="506"/>
      <c r="H19" s="506"/>
      <c r="I19" s="506"/>
      <c r="J19" s="506"/>
      <c r="K19" s="506"/>
      <c r="L19" s="505"/>
      <c r="M19" s="506"/>
      <c r="N19" s="8"/>
      <c r="O19" s="28"/>
      <c r="P19" s="505"/>
      <c r="Q19" s="506"/>
      <c r="R19" s="506"/>
      <c r="S19" s="506"/>
      <c r="T19" s="506"/>
      <c r="U19" s="523"/>
      <c r="V19" s="506"/>
      <c r="W19" s="506"/>
      <c r="X19" s="506"/>
      <c r="Y19" s="506"/>
      <c r="Z19" s="506"/>
      <c r="AA19" s="506"/>
    </row>
    <row r="20" spans="1:27" ht="18.75" x14ac:dyDescent="0.15">
      <c r="A20" s="506">
        <v>6</v>
      </c>
      <c r="B20" s="506">
        <v>20230704</v>
      </c>
      <c r="C20" s="356" t="s">
        <v>766</v>
      </c>
      <c r="D20" s="356" t="s">
        <v>598</v>
      </c>
      <c r="E20" s="639"/>
      <c r="F20" s="638"/>
      <c r="G20" s="506"/>
      <c r="H20" s="506"/>
      <c r="I20" s="506"/>
      <c r="J20" s="506"/>
      <c r="K20" s="506"/>
      <c r="L20" s="505"/>
      <c r="M20" s="506"/>
      <c r="N20" s="8"/>
      <c r="O20" s="28"/>
      <c r="P20" s="505"/>
      <c r="Q20" s="506"/>
      <c r="R20" s="506"/>
      <c r="S20" s="506"/>
      <c r="T20" s="506"/>
      <c r="U20" s="523"/>
      <c r="V20" s="506"/>
      <c r="W20" s="506"/>
      <c r="X20" s="506"/>
      <c r="Y20" s="506"/>
      <c r="Z20" s="506"/>
      <c r="AA20" s="506"/>
    </row>
    <row r="21" spans="1:27" ht="18.75" x14ac:dyDescent="0.15">
      <c r="A21" s="506">
        <v>7</v>
      </c>
      <c r="B21" s="506">
        <v>20230704</v>
      </c>
      <c r="C21" s="507" t="s">
        <v>767</v>
      </c>
      <c r="D21" s="508" t="s">
        <v>768</v>
      </c>
      <c r="E21" s="506" t="s">
        <v>161</v>
      </c>
      <c r="F21" s="638"/>
      <c r="G21" s="506"/>
      <c r="H21" s="506"/>
      <c r="I21" s="506"/>
      <c r="J21" s="506"/>
      <c r="K21" s="506"/>
      <c r="L21" s="505"/>
      <c r="M21" s="506"/>
      <c r="N21" s="8"/>
      <c r="O21" s="28"/>
      <c r="P21" s="505"/>
      <c r="Q21" s="506"/>
      <c r="R21" s="506"/>
      <c r="S21" s="506"/>
      <c r="T21" s="506"/>
      <c r="U21" s="523"/>
      <c r="V21" s="506"/>
      <c r="W21" s="506"/>
      <c r="X21" s="506"/>
      <c r="Y21" s="506"/>
      <c r="Z21" s="506"/>
      <c r="AA21" s="506"/>
    </row>
    <row r="22" spans="1:27" ht="37.5" x14ac:dyDescent="0.15">
      <c r="A22" s="506">
        <v>8</v>
      </c>
      <c r="B22" s="506">
        <v>20230704</v>
      </c>
      <c r="C22" s="415" t="s">
        <v>769</v>
      </c>
      <c r="D22" s="415" t="s">
        <v>770</v>
      </c>
      <c r="E22" s="506" t="s">
        <v>164</v>
      </c>
      <c r="F22" s="639"/>
      <c r="G22" s="506"/>
      <c r="H22" s="506"/>
      <c r="I22" s="506"/>
      <c r="J22" s="506"/>
      <c r="K22" s="506"/>
      <c r="L22" s="505"/>
      <c r="M22" s="506"/>
      <c r="N22" s="8"/>
      <c r="O22" s="28"/>
      <c r="P22" s="505"/>
      <c r="Q22" s="506"/>
      <c r="R22" s="506"/>
      <c r="S22" s="506"/>
      <c r="T22" s="506"/>
      <c r="U22" s="523"/>
      <c r="V22" s="506"/>
      <c r="W22" s="506"/>
      <c r="X22" s="506"/>
      <c r="Y22" s="506"/>
      <c r="Z22" s="506"/>
      <c r="AA22" s="506"/>
    </row>
    <row r="23" spans="1:27" ht="18.75" x14ac:dyDescent="0.15">
      <c r="A23" s="506">
        <v>9</v>
      </c>
      <c r="B23" s="506">
        <v>20230711</v>
      </c>
      <c r="C23" s="507" t="s">
        <v>771</v>
      </c>
      <c r="D23" s="508" t="s">
        <v>772</v>
      </c>
      <c r="E23" s="506" t="s">
        <v>161</v>
      </c>
      <c r="F23" s="506"/>
      <c r="G23" s="506"/>
      <c r="H23" s="506"/>
      <c r="I23" s="506"/>
      <c r="J23" s="506"/>
      <c r="K23" s="506"/>
      <c r="L23" s="505"/>
      <c r="M23" s="506"/>
      <c r="N23" s="8"/>
      <c r="O23" s="28"/>
      <c r="P23" s="505"/>
      <c r="Q23" s="506"/>
      <c r="R23" s="506"/>
      <c r="S23" s="506"/>
      <c r="T23" s="506"/>
      <c r="U23" s="523"/>
      <c r="V23" s="506"/>
      <c r="W23" s="506"/>
      <c r="X23" s="506"/>
      <c r="Y23" s="506"/>
      <c r="Z23" s="506"/>
      <c r="AA23" s="506"/>
    </row>
    <row r="24" spans="1:27" ht="18.75" x14ac:dyDescent="0.15">
      <c r="A24" s="506">
        <v>10</v>
      </c>
      <c r="B24" s="506">
        <v>20230711</v>
      </c>
      <c r="C24" s="8" t="s">
        <v>773</v>
      </c>
      <c r="D24" s="398" t="s">
        <v>774</v>
      </c>
      <c r="E24" s="506" t="s">
        <v>164</v>
      </c>
      <c r="F24" s="506"/>
      <c r="G24" s="506"/>
      <c r="H24" s="506"/>
      <c r="I24" s="506"/>
      <c r="J24" s="506"/>
      <c r="K24" s="506"/>
      <c r="L24" s="505"/>
      <c r="M24" s="506"/>
      <c r="N24" s="8"/>
      <c r="O24" s="28"/>
      <c r="P24" s="505"/>
      <c r="Q24" s="506"/>
      <c r="R24" s="506"/>
      <c r="S24" s="506"/>
      <c r="T24" s="506"/>
      <c r="U24" s="523"/>
      <c r="V24" s="506"/>
      <c r="W24" s="506"/>
      <c r="X24" s="506"/>
      <c r="Y24" s="506"/>
      <c r="Z24" s="506"/>
      <c r="AA24" s="506"/>
    </row>
    <row r="25" spans="1:27" ht="18.75" x14ac:dyDescent="0.15">
      <c r="A25" s="506">
        <v>11</v>
      </c>
      <c r="B25" s="506">
        <v>20230711</v>
      </c>
      <c r="C25" s="507" t="s">
        <v>775</v>
      </c>
      <c r="D25" s="508" t="s">
        <v>776</v>
      </c>
      <c r="E25" s="506" t="s">
        <v>161</v>
      </c>
      <c r="F25" s="506"/>
      <c r="G25" s="506"/>
      <c r="H25" s="506"/>
      <c r="I25" s="506"/>
      <c r="J25" s="506"/>
      <c r="K25" s="506"/>
      <c r="L25" s="505"/>
      <c r="M25" s="506"/>
      <c r="N25" s="518"/>
      <c r="O25" s="28"/>
      <c r="P25" s="505"/>
      <c r="Q25" s="506"/>
      <c r="R25" s="506"/>
      <c r="S25" s="506"/>
      <c r="T25" s="506"/>
      <c r="U25" s="523"/>
      <c r="V25" s="506"/>
      <c r="W25" s="506"/>
      <c r="X25" s="506"/>
      <c r="Y25" s="506"/>
      <c r="Z25" s="506"/>
      <c r="AA25" s="506"/>
    </row>
    <row r="26" spans="1:27" ht="18.75" x14ac:dyDescent="0.15">
      <c r="A26" s="506">
        <v>12</v>
      </c>
      <c r="B26" s="506">
        <v>20230711</v>
      </c>
      <c r="C26" s="8" t="s">
        <v>777</v>
      </c>
      <c r="D26" s="398" t="s">
        <v>778</v>
      </c>
      <c r="E26" s="506" t="s">
        <v>164</v>
      </c>
      <c r="F26" s="506"/>
      <c r="G26" s="506"/>
      <c r="H26" s="506"/>
      <c r="I26" s="506"/>
      <c r="J26" s="506"/>
      <c r="K26" s="506"/>
      <c r="L26" s="505"/>
      <c r="M26" s="506"/>
      <c r="N26" s="8"/>
      <c r="O26" s="28"/>
      <c r="P26" s="505"/>
      <c r="Q26" s="506"/>
      <c r="R26" s="506"/>
      <c r="S26" s="506"/>
      <c r="T26" s="506"/>
      <c r="U26" s="523"/>
      <c r="V26" s="506"/>
      <c r="W26" s="506"/>
      <c r="X26" s="506"/>
      <c r="Y26" s="506"/>
      <c r="Z26" s="506"/>
      <c r="AA26" s="506"/>
    </row>
    <row r="27" spans="1:27" ht="37.5" x14ac:dyDescent="0.15">
      <c r="A27" s="506">
        <v>13</v>
      </c>
      <c r="B27" s="506">
        <v>20230904</v>
      </c>
      <c r="C27" s="356" t="s">
        <v>76</v>
      </c>
      <c r="D27" s="356" t="s">
        <v>746</v>
      </c>
      <c r="E27" s="506" t="s">
        <v>164</v>
      </c>
      <c r="F27" s="506" t="s">
        <v>158</v>
      </c>
      <c r="G27" s="506"/>
      <c r="H27" s="506"/>
      <c r="I27" s="506"/>
      <c r="J27" s="506"/>
      <c r="K27" s="506"/>
      <c r="L27" s="505"/>
      <c r="M27" s="506"/>
      <c r="N27" s="8"/>
      <c r="O27" s="28"/>
      <c r="P27" s="505"/>
      <c r="Q27" s="506"/>
      <c r="R27" s="506"/>
      <c r="S27" s="506"/>
      <c r="T27" s="506"/>
      <c r="U27" s="523"/>
      <c r="V27" s="506"/>
      <c r="W27" s="506"/>
      <c r="X27" s="506"/>
      <c r="Y27" s="506"/>
      <c r="Z27" s="506"/>
      <c r="AA27" s="506"/>
    </row>
    <row r="28" spans="1:27" ht="18.75" x14ac:dyDescent="0.15">
      <c r="A28" s="506">
        <v>14</v>
      </c>
      <c r="B28" s="506">
        <v>20230921</v>
      </c>
      <c r="C28" s="507" t="s">
        <v>779</v>
      </c>
      <c r="D28" s="508" t="s">
        <v>780</v>
      </c>
      <c r="E28" s="506" t="s">
        <v>161</v>
      </c>
      <c r="F28" s="637" t="s">
        <v>173</v>
      </c>
      <c r="G28" s="506"/>
      <c r="H28" s="506"/>
      <c r="I28" s="506"/>
      <c r="J28" s="506"/>
      <c r="K28" s="506"/>
      <c r="L28" s="505"/>
      <c r="M28" s="506"/>
      <c r="N28" s="8"/>
      <c r="O28" s="28"/>
      <c r="P28" s="505"/>
      <c r="Q28" s="506"/>
      <c r="R28" s="506"/>
      <c r="S28" s="506"/>
      <c r="T28" s="506"/>
      <c r="U28" s="523"/>
      <c r="V28" s="506"/>
      <c r="W28" s="506"/>
      <c r="X28" s="506"/>
      <c r="Y28" s="506"/>
      <c r="Z28" s="506"/>
      <c r="AA28" s="506"/>
    </row>
    <row r="29" spans="1:27" ht="18.75" x14ac:dyDescent="0.15">
      <c r="A29" s="506">
        <v>15</v>
      </c>
      <c r="B29" s="506">
        <v>20230921</v>
      </c>
      <c r="C29" s="8" t="s">
        <v>781</v>
      </c>
      <c r="D29" s="398" t="s">
        <v>780</v>
      </c>
      <c r="E29" s="506" t="s">
        <v>164</v>
      </c>
      <c r="F29" s="638"/>
      <c r="G29" s="506"/>
      <c r="H29" s="506"/>
      <c r="I29" s="506"/>
      <c r="J29" s="506"/>
      <c r="K29" s="506"/>
      <c r="L29" s="505"/>
      <c r="M29" s="506"/>
      <c r="N29" s="8"/>
      <c r="O29" s="28"/>
      <c r="P29" s="505"/>
      <c r="Q29" s="506"/>
      <c r="R29" s="506"/>
      <c r="S29" s="506"/>
      <c r="T29" s="506"/>
      <c r="U29" s="523"/>
      <c r="V29" s="506"/>
      <c r="W29" s="506"/>
      <c r="X29" s="506"/>
      <c r="Y29" s="506"/>
      <c r="Z29" s="506"/>
      <c r="AA29" s="506"/>
    </row>
    <row r="30" spans="1:27" ht="37.5" x14ac:dyDescent="0.15">
      <c r="A30" s="506">
        <v>16</v>
      </c>
      <c r="B30" s="506">
        <v>20230921</v>
      </c>
      <c r="C30" s="510" t="s">
        <v>769</v>
      </c>
      <c r="D30" s="510" t="s">
        <v>770</v>
      </c>
      <c r="E30" s="506" t="s">
        <v>161</v>
      </c>
      <c r="F30" s="638"/>
      <c r="G30" s="506"/>
      <c r="H30" s="506"/>
      <c r="I30" s="506"/>
      <c r="J30" s="506"/>
      <c r="K30" s="506"/>
      <c r="L30" s="505"/>
      <c r="M30" s="506"/>
      <c r="N30" s="8"/>
      <c r="O30" s="28"/>
      <c r="P30" s="505"/>
      <c r="Q30" s="506"/>
      <c r="R30" s="506"/>
      <c r="S30" s="506"/>
      <c r="T30" s="506"/>
      <c r="U30" s="523"/>
      <c r="V30" s="506"/>
      <c r="W30" s="506"/>
      <c r="X30" s="506"/>
      <c r="Y30" s="506"/>
      <c r="Z30" s="506"/>
      <c r="AA30" s="506"/>
    </row>
    <row r="31" spans="1:27" ht="18.75" x14ac:dyDescent="0.15">
      <c r="A31" s="506">
        <v>17</v>
      </c>
      <c r="B31" s="506">
        <v>20230921</v>
      </c>
      <c r="C31" s="415" t="s">
        <v>782</v>
      </c>
      <c r="D31" s="415" t="s">
        <v>770</v>
      </c>
      <c r="E31" s="506" t="s">
        <v>164</v>
      </c>
      <c r="F31" s="639"/>
      <c r="G31" s="506"/>
      <c r="H31" s="506"/>
      <c r="I31" s="506"/>
      <c r="J31" s="506"/>
      <c r="K31" s="506"/>
      <c r="L31" s="505"/>
      <c r="M31" s="506"/>
      <c r="N31" s="8"/>
      <c r="O31" s="28"/>
      <c r="P31" s="505"/>
      <c r="Q31" s="506"/>
      <c r="R31" s="506"/>
      <c r="S31" s="506"/>
      <c r="T31" s="506"/>
      <c r="U31" s="523"/>
      <c r="V31" s="506"/>
      <c r="W31" s="506"/>
      <c r="X31" s="506"/>
      <c r="Y31" s="506"/>
      <c r="Z31" s="506"/>
      <c r="AA31" s="506"/>
    </row>
    <row r="32" spans="1:27" ht="18.75" x14ac:dyDescent="0.15">
      <c r="A32" s="506">
        <v>18</v>
      </c>
      <c r="B32" s="506">
        <v>20230921</v>
      </c>
      <c r="C32" s="8" t="s">
        <v>779</v>
      </c>
      <c r="D32" s="398" t="s">
        <v>780</v>
      </c>
      <c r="E32" s="506" t="s">
        <v>164</v>
      </c>
      <c r="F32" s="506"/>
      <c r="G32" s="506"/>
      <c r="H32" s="506"/>
      <c r="I32" s="506"/>
      <c r="J32" s="506"/>
      <c r="K32" s="506"/>
      <c r="L32" s="505"/>
      <c r="M32" s="506"/>
      <c r="N32" s="8"/>
      <c r="O32" s="28"/>
      <c r="P32" s="505"/>
      <c r="Q32" s="506"/>
      <c r="R32" s="506"/>
      <c r="S32" s="506"/>
      <c r="T32" s="506"/>
      <c r="U32" s="523"/>
      <c r="V32" s="506"/>
      <c r="W32" s="506"/>
      <c r="X32" s="506"/>
      <c r="Y32" s="506"/>
      <c r="Z32" s="506"/>
      <c r="AA32" s="506"/>
    </row>
    <row r="33" spans="1:27" ht="18.75" x14ac:dyDescent="0.15">
      <c r="A33" s="506">
        <v>19</v>
      </c>
      <c r="B33" s="506">
        <v>20230921</v>
      </c>
      <c r="C33" s="507" t="s">
        <v>781</v>
      </c>
      <c r="D33" s="508" t="s">
        <v>780</v>
      </c>
      <c r="E33" s="506" t="s">
        <v>161</v>
      </c>
      <c r="F33" s="506"/>
      <c r="G33" s="506"/>
      <c r="H33" s="506"/>
      <c r="I33" s="506"/>
      <c r="J33" s="506"/>
      <c r="K33" s="506"/>
      <c r="L33" s="505"/>
      <c r="M33" s="506"/>
      <c r="N33" s="8"/>
      <c r="O33" s="28"/>
      <c r="P33" s="505"/>
      <c r="Q33" s="506"/>
      <c r="R33" s="506"/>
      <c r="S33" s="506"/>
      <c r="T33" s="506"/>
      <c r="U33" s="523"/>
      <c r="V33" s="506"/>
      <c r="W33" s="506"/>
      <c r="X33" s="506"/>
      <c r="Y33" s="506"/>
      <c r="Z33" s="506"/>
      <c r="AA33" s="506"/>
    </row>
    <row r="34" spans="1:27" ht="18.75" x14ac:dyDescent="0.15">
      <c r="A34" s="506">
        <v>20</v>
      </c>
      <c r="B34" s="506">
        <v>20230926</v>
      </c>
      <c r="C34" s="356" t="s">
        <v>783</v>
      </c>
      <c r="D34" s="356" t="s">
        <v>179</v>
      </c>
      <c r="E34" s="506" t="s">
        <v>784</v>
      </c>
      <c r="F34" s="506"/>
      <c r="G34" s="509"/>
      <c r="H34" s="506"/>
      <c r="I34" s="506"/>
      <c r="J34" s="506"/>
      <c r="K34" s="506"/>
      <c r="L34" s="505"/>
      <c r="M34" s="506"/>
      <c r="N34" s="506"/>
      <c r="O34" s="506"/>
      <c r="P34" s="506"/>
      <c r="Q34" s="506"/>
      <c r="R34" s="506"/>
      <c r="S34" s="506"/>
      <c r="T34" s="506"/>
      <c r="U34" s="523"/>
      <c r="V34" s="506"/>
      <c r="W34" s="506"/>
      <c r="X34" s="506"/>
      <c r="Y34" s="506"/>
      <c r="Z34" s="506"/>
      <c r="AA34" s="506"/>
    </row>
    <row r="35" spans="1:27" ht="18.75" x14ac:dyDescent="0.15">
      <c r="A35" s="506">
        <v>21</v>
      </c>
      <c r="B35" s="506">
        <v>20230926</v>
      </c>
      <c r="C35" s="356" t="s">
        <v>785</v>
      </c>
      <c r="D35" s="356" t="s">
        <v>565</v>
      </c>
      <c r="E35" s="506" t="s">
        <v>784</v>
      </c>
      <c r="F35" s="506"/>
      <c r="G35" s="509"/>
      <c r="H35" s="506"/>
      <c r="I35" s="506"/>
      <c r="J35" s="506"/>
      <c r="K35" s="506"/>
      <c r="L35" s="505"/>
      <c r="M35" s="506"/>
      <c r="N35" s="506"/>
      <c r="O35" s="506"/>
      <c r="P35" s="506"/>
      <c r="Q35" s="506"/>
      <c r="R35" s="506"/>
      <c r="S35" s="506"/>
      <c r="T35" s="506"/>
      <c r="U35" s="523"/>
      <c r="V35" s="506"/>
      <c r="W35" s="506"/>
      <c r="X35" s="506"/>
      <c r="Y35" s="506"/>
      <c r="Z35" s="506"/>
      <c r="AA35" s="506"/>
    </row>
    <row r="36" spans="1:27" ht="18.75" x14ac:dyDescent="0.15">
      <c r="A36" s="506">
        <v>22</v>
      </c>
      <c r="B36" s="506">
        <v>20231123</v>
      </c>
      <c r="C36" s="8" t="s">
        <v>80</v>
      </c>
      <c r="D36" s="398" t="s">
        <v>746</v>
      </c>
      <c r="E36" s="506" t="s">
        <v>172</v>
      </c>
      <c r="F36" s="506" t="s">
        <v>158</v>
      </c>
      <c r="G36" s="509"/>
      <c r="H36" s="506"/>
      <c r="I36" s="506"/>
      <c r="J36" s="506"/>
      <c r="K36" s="506"/>
      <c r="L36" s="505"/>
      <c r="M36" s="506"/>
      <c r="N36" s="506"/>
      <c r="O36" s="506"/>
      <c r="P36" s="506"/>
      <c r="Q36" s="506"/>
      <c r="R36" s="506"/>
      <c r="S36" s="506"/>
      <c r="T36" s="506"/>
      <c r="U36" s="523"/>
      <c r="V36" s="506"/>
      <c r="W36" s="506"/>
      <c r="X36" s="506"/>
      <c r="Y36" s="506"/>
      <c r="Z36" s="506"/>
      <c r="AA36" s="506"/>
    </row>
    <row r="37" spans="1:27" ht="18.75" x14ac:dyDescent="0.15">
      <c r="A37" s="506">
        <v>23</v>
      </c>
      <c r="B37" s="506">
        <v>20231205</v>
      </c>
      <c r="C37" s="8" t="s">
        <v>786</v>
      </c>
      <c r="D37" s="398" t="s">
        <v>163</v>
      </c>
      <c r="E37" s="511" t="s">
        <v>188</v>
      </c>
      <c r="F37" s="511" t="s">
        <v>189</v>
      </c>
      <c r="G37" s="506"/>
      <c r="H37" s="506"/>
      <c r="I37" s="506"/>
      <c r="J37" s="506"/>
      <c r="K37" s="506"/>
      <c r="L37" s="505"/>
      <c r="M37" s="506"/>
      <c r="N37" s="8"/>
      <c r="O37" s="28"/>
      <c r="P37" s="505"/>
      <c r="Q37" s="506"/>
      <c r="R37" s="506"/>
      <c r="S37" s="506"/>
      <c r="T37" s="506"/>
      <c r="U37" s="523"/>
      <c r="V37" s="506"/>
      <c r="W37" s="506"/>
      <c r="X37" s="506"/>
      <c r="Y37" s="506"/>
      <c r="Z37" s="506"/>
      <c r="AA37" s="506"/>
    </row>
    <row r="38" spans="1:27" ht="18.75" x14ac:dyDescent="0.15">
      <c r="A38" s="506">
        <v>24</v>
      </c>
      <c r="B38" s="506">
        <v>20231205</v>
      </c>
      <c r="C38" s="8" t="s">
        <v>787</v>
      </c>
      <c r="D38" s="398" t="s">
        <v>185</v>
      </c>
      <c r="E38" s="511" t="s">
        <v>188</v>
      </c>
      <c r="F38" s="511" t="s">
        <v>189</v>
      </c>
      <c r="G38" s="506"/>
      <c r="H38" s="506"/>
      <c r="I38" s="506"/>
      <c r="J38" s="506"/>
      <c r="K38" s="506"/>
      <c r="L38" s="505"/>
      <c r="M38" s="506"/>
      <c r="N38" s="8"/>
      <c r="O38" s="28"/>
      <c r="P38" s="505"/>
      <c r="Q38" s="506"/>
      <c r="R38" s="506"/>
      <c r="S38" s="506"/>
      <c r="T38" s="506"/>
      <c r="U38" s="523"/>
      <c r="V38" s="506"/>
      <c r="W38" s="506"/>
      <c r="X38" s="506"/>
      <c r="Y38" s="506"/>
      <c r="Z38" s="506"/>
      <c r="AA38" s="506"/>
    </row>
    <row r="39" spans="1:27" ht="18.75" x14ac:dyDescent="0.15">
      <c r="A39" s="506">
        <v>25</v>
      </c>
      <c r="B39" s="511">
        <v>20240110</v>
      </c>
      <c r="C39" s="512" t="s">
        <v>197</v>
      </c>
      <c r="D39" s="412" t="s">
        <v>198</v>
      </c>
      <c r="E39" s="511" t="s">
        <v>164</v>
      </c>
      <c r="F39" s="511" t="s">
        <v>195</v>
      </c>
      <c r="G39" s="511" t="s">
        <v>196</v>
      </c>
      <c r="H39" s="506"/>
      <c r="I39" s="506"/>
      <c r="J39" s="506"/>
      <c r="K39" s="506"/>
      <c r="L39" s="505"/>
      <c r="M39" s="506"/>
      <c r="N39" s="8"/>
      <c r="O39" s="28"/>
      <c r="P39" s="505"/>
      <c r="Q39" s="506"/>
      <c r="R39" s="506"/>
      <c r="S39" s="506"/>
      <c r="T39" s="506"/>
      <c r="U39" s="523"/>
      <c r="V39" s="506"/>
      <c r="W39" s="506"/>
      <c r="X39" s="506"/>
      <c r="Y39" s="506"/>
      <c r="Z39" s="506"/>
      <c r="AA39" s="506"/>
    </row>
    <row r="40" spans="1:27" ht="18.75" x14ac:dyDescent="0.15">
      <c r="A40" s="506">
        <v>26</v>
      </c>
      <c r="B40" s="506">
        <v>20240126</v>
      </c>
      <c r="C40" s="8" t="s">
        <v>88</v>
      </c>
      <c r="D40" s="398" t="s">
        <v>746</v>
      </c>
      <c r="E40" s="506" t="s">
        <v>164</v>
      </c>
      <c r="F40" s="506" t="s">
        <v>788</v>
      </c>
      <c r="G40" s="506"/>
      <c r="H40" s="506"/>
      <c r="I40" s="506"/>
      <c r="J40" s="506"/>
      <c r="K40" s="506"/>
      <c r="L40" s="505"/>
      <c r="M40" s="506"/>
      <c r="N40" s="8"/>
      <c r="O40" s="28"/>
      <c r="P40" s="505"/>
      <c r="Q40" s="506"/>
      <c r="R40" s="506"/>
      <c r="S40" s="506"/>
      <c r="T40" s="506"/>
      <c r="U40" s="523"/>
      <c r="V40" s="506"/>
      <c r="W40" s="506"/>
      <c r="X40" s="506"/>
      <c r="Y40" s="506"/>
      <c r="Z40" s="506"/>
      <c r="AA40" s="506"/>
    </row>
    <row r="41" spans="1:27" ht="18.75" x14ac:dyDescent="0.15">
      <c r="A41" s="506">
        <v>27</v>
      </c>
      <c r="B41" s="506">
        <v>20240329</v>
      </c>
      <c r="C41" s="507" t="s">
        <v>226</v>
      </c>
      <c r="D41" s="508" t="s">
        <v>227</v>
      </c>
      <c r="E41" s="506" t="s">
        <v>161</v>
      </c>
      <c r="F41" s="637" t="s">
        <v>789</v>
      </c>
      <c r="G41" s="506"/>
      <c r="H41" s="506"/>
      <c r="I41" s="506"/>
      <c r="J41" s="506"/>
      <c r="K41" s="506"/>
      <c r="L41" s="505"/>
      <c r="M41" s="506"/>
      <c r="N41" s="8"/>
      <c r="O41" s="28"/>
      <c r="P41" s="505"/>
      <c r="Q41" s="506"/>
      <c r="R41" s="506"/>
      <c r="S41" s="506"/>
      <c r="T41" s="506"/>
      <c r="U41" s="523"/>
      <c r="V41" s="506"/>
      <c r="W41" s="506"/>
      <c r="X41" s="506"/>
      <c r="Y41" s="506"/>
      <c r="Z41" s="506"/>
      <c r="AA41" s="506"/>
    </row>
    <row r="42" spans="1:27" ht="18.75" x14ac:dyDescent="0.15">
      <c r="A42" s="506">
        <v>28</v>
      </c>
      <c r="B42" s="506">
        <v>20240329</v>
      </c>
      <c r="C42" s="8" t="s">
        <v>231</v>
      </c>
      <c r="D42" s="398" t="s">
        <v>227</v>
      </c>
      <c r="E42" s="506" t="s">
        <v>164</v>
      </c>
      <c r="F42" s="639"/>
      <c r="G42" s="506"/>
      <c r="H42" s="506"/>
      <c r="I42" s="506"/>
      <c r="J42" s="506"/>
      <c r="K42" s="506"/>
      <c r="L42" s="505"/>
      <c r="M42" s="506"/>
      <c r="N42" s="8"/>
      <c r="O42" s="28"/>
      <c r="P42" s="505"/>
      <c r="Q42" s="506"/>
      <c r="R42" s="506"/>
      <c r="S42" s="506"/>
      <c r="T42" s="506"/>
      <c r="U42" s="523"/>
      <c r="V42" s="506"/>
      <c r="W42" s="506"/>
      <c r="X42" s="506"/>
      <c r="Y42" s="506"/>
      <c r="Z42" s="506"/>
      <c r="AA42" s="506"/>
    </row>
    <row r="43" spans="1:27" ht="34.5" x14ac:dyDescent="0.15">
      <c r="A43" s="506">
        <v>29</v>
      </c>
      <c r="B43" s="506">
        <v>20240329</v>
      </c>
      <c r="C43" s="8" t="s">
        <v>790</v>
      </c>
      <c r="D43" s="398" t="s">
        <v>227</v>
      </c>
      <c r="E43" s="506" t="s">
        <v>164</v>
      </c>
      <c r="F43" s="511" t="s">
        <v>791</v>
      </c>
      <c r="G43" s="506"/>
      <c r="H43" s="506"/>
      <c r="I43" s="506"/>
      <c r="J43" s="506"/>
      <c r="K43" s="506"/>
      <c r="L43" s="505"/>
      <c r="M43" s="506"/>
      <c r="N43" s="8"/>
      <c r="O43" s="28"/>
      <c r="P43" s="505"/>
      <c r="Q43" s="506"/>
      <c r="R43" s="506"/>
      <c r="S43" s="506"/>
      <c r="T43" s="506"/>
      <c r="U43" s="523"/>
      <c r="V43" s="506"/>
      <c r="W43" s="506"/>
      <c r="X43" s="506"/>
      <c r="Y43" s="506"/>
      <c r="Z43" s="506"/>
      <c r="AA43" s="506"/>
    </row>
    <row r="44" spans="1:27" ht="37.5" x14ac:dyDescent="0.15">
      <c r="A44" s="506">
        <v>30</v>
      </c>
      <c r="B44" s="506">
        <v>20240513</v>
      </c>
      <c r="C44" s="356" t="s">
        <v>82</v>
      </c>
      <c r="D44" s="356" t="s">
        <v>746</v>
      </c>
      <c r="E44" s="506" t="s">
        <v>164</v>
      </c>
      <c r="F44" s="506" t="s">
        <v>158</v>
      </c>
      <c r="G44" s="506" t="s">
        <v>280</v>
      </c>
      <c r="H44" s="506"/>
      <c r="I44" s="506"/>
      <c r="J44" s="506"/>
      <c r="K44" s="506"/>
      <c r="L44" s="505"/>
      <c r="M44" s="506"/>
      <c r="N44" s="518"/>
      <c r="O44" s="28"/>
      <c r="P44" s="505"/>
      <c r="Q44" s="506"/>
      <c r="R44" s="506"/>
      <c r="S44" s="506"/>
      <c r="T44" s="506"/>
      <c r="U44" s="523"/>
      <c r="V44" s="506"/>
      <c r="W44" s="506"/>
      <c r="X44" s="506"/>
      <c r="Y44" s="506"/>
      <c r="Z44" s="506"/>
      <c r="AA44" s="506"/>
    </row>
    <row r="45" spans="1:27" ht="18.75" x14ac:dyDescent="0.15">
      <c r="A45" s="506">
        <v>31</v>
      </c>
      <c r="B45" s="506">
        <v>20240513</v>
      </c>
      <c r="C45" s="8" t="s">
        <v>792</v>
      </c>
      <c r="D45" s="398" t="s">
        <v>793</v>
      </c>
      <c r="E45" s="506" t="s">
        <v>164</v>
      </c>
      <c r="F45" s="506" t="s">
        <v>158</v>
      </c>
      <c r="G45" s="506" t="s">
        <v>280</v>
      </c>
      <c r="H45" s="506"/>
      <c r="I45" s="506"/>
      <c r="J45" s="506"/>
      <c r="K45" s="506"/>
      <c r="L45" s="505"/>
      <c r="M45" s="506"/>
      <c r="N45" s="8"/>
      <c r="O45" s="28"/>
      <c r="P45" s="505"/>
      <c r="Q45" s="506"/>
      <c r="R45" s="506"/>
      <c r="S45" s="506"/>
      <c r="T45" s="506"/>
      <c r="U45" s="523"/>
      <c r="V45" s="506"/>
      <c r="W45" s="506"/>
      <c r="X45" s="506"/>
      <c r="Y45" s="506"/>
      <c r="Z45" s="506"/>
      <c r="AA45" s="506"/>
    </row>
    <row r="46" spans="1:27" ht="37.5" x14ac:dyDescent="0.15">
      <c r="A46" s="506">
        <v>32</v>
      </c>
      <c r="B46" s="506">
        <v>20240513</v>
      </c>
      <c r="C46" s="8" t="s">
        <v>794</v>
      </c>
      <c r="D46" s="398" t="s">
        <v>795</v>
      </c>
      <c r="E46" s="506" t="s">
        <v>164</v>
      </c>
      <c r="F46" s="506" t="s">
        <v>158</v>
      </c>
      <c r="G46" s="506" t="s">
        <v>280</v>
      </c>
      <c r="H46" s="506"/>
      <c r="I46" s="506"/>
      <c r="J46" s="506"/>
      <c r="K46" s="506"/>
      <c r="L46" s="505"/>
      <c r="M46" s="506"/>
      <c r="N46" s="8"/>
      <c r="O46" s="28"/>
      <c r="P46" s="505"/>
      <c r="Q46" s="506"/>
      <c r="R46" s="506"/>
      <c r="S46" s="506"/>
      <c r="T46" s="506"/>
      <c r="U46" s="523"/>
      <c r="V46" s="506"/>
      <c r="W46" s="506"/>
      <c r="X46" s="506"/>
      <c r="Y46" s="506"/>
      <c r="Z46" s="506"/>
      <c r="AA46" s="506"/>
    </row>
    <row r="47" spans="1:27" ht="18.75" x14ac:dyDescent="0.15">
      <c r="A47" s="506">
        <v>33</v>
      </c>
      <c r="B47" s="506">
        <v>20240513</v>
      </c>
      <c r="C47" s="8" t="s">
        <v>796</v>
      </c>
      <c r="D47" s="398" t="s">
        <v>797</v>
      </c>
      <c r="E47" s="506" t="s">
        <v>164</v>
      </c>
      <c r="F47" s="506" t="s">
        <v>158</v>
      </c>
      <c r="G47" s="506" t="s">
        <v>280</v>
      </c>
      <c r="H47" s="506"/>
      <c r="I47" s="506"/>
      <c r="J47" s="506"/>
      <c r="K47" s="506"/>
      <c r="L47" s="505"/>
      <c r="M47" s="506"/>
      <c r="N47" s="8"/>
      <c r="O47" s="28"/>
      <c r="P47" s="505"/>
      <c r="Q47" s="506"/>
      <c r="R47" s="506"/>
      <c r="S47" s="506"/>
      <c r="T47" s="506"/>
      <c r="U47" s="523"/>
      <c r="V47" s="506"/>
      <c r="W47" s="506"/>
      <c r="X47" s="506"/>
      <c r="Y47" s="506"/>
      <c r="Z47" s="506"/>
      <c r="AA47" s="506"/>
    </row>
    <row r="48" spans="1:27" ht="18.75" x14ac:dyDescent="0.15">
      <c r="A48" s="506">
        <v>34</v>
      </c>
      <c r="B48" s="506">
        <v>20240513</v>
      </c>
      <c r="C48" s="8" t="s">
        <v>242</v>
      </c>
      <c r="D48" s="28" t="s">
        <v>243</v>
      </c>
      <c r="E48" s="506" t="s">
        <v>164</v>
      </c>
      <c r="F48" s="506" t="s">
        <v>158</v>
      </c>
      <c r="G48" s="506" t="s">
        <v>280</v>
      </c>
      <c r="H48" s="506"/>
      <c r="I48" s="506"/>
      <c r="J48" s="506"/>
      <c r="K48" s="506"/>
      <c r="L48" s="505"/>
      <c r="M48" s="506"/>
      <c r="N48" s="8"/>
      <c r="O48" s="28"/>
      <c r="P48" s="505"/>
      <c r="Q48" s="506"/>
      <c r="R48" s="506"/>
      <c r="S48" s="506"/>
      <c r="T48" s="506"/>
      <c r="U48" s="523"/>
      <c r="V48" s="506"/>
      <c r="W48" s="506"/>
      <c r="X48" s="506"/>
      <c r="Y48" s="506"/>
      <c r="Z48" s="506"/>
      <c r="AA48" s="506"/>
    </row>
    <row r="49" spans="1:27" ht="18.75" x14ac:dyDescent="0.15">
      <c r="A49" s="506">
        <v>35</v>
      </c>
      <c r="B49" s="513">
        <v>20240905</v>
      </c>
      <c r="C49" s="514" t="s">
        <v>798</v>
      </c>
      <c r="D49" s="402" t="s">
        <v>746</v>
      </c>
      <c r="E49" s="513" t="s">
        <v>164</v>
      </c>
      <c r="F49" s="513" t="s">
        <v>158</v>
      </c>
      <c r="G49" s="513" t="s">
        <v>280</v>
      </c>
      <c r="H49" s="506"/>
      <c r="I49" s="506"/>
      <c r="J49" s="506"/>
      <c r="K49" s="506"/>
      <c r="L49" s="505"/>
      <c r="M49" s="506"/>
      <c r="N49" s="8"/>
      <c r="O49" s="28"/>
      <c r="P49" s="505"/>
      <c r="Q49" s="506"/>
      <c r="R49" s="506"/>
      <c r="S49" s="506"/>
      <c r="T49" s="506"/>
      <c r="U49" s="523"/>
      <c r="V49" s="506"/>
      <c r="W49" s="506"/>
      <c r="X49" s="506"/>
      <c r="Y49" s="506"/>
      <c r="Z49" s="506"/>
      <c r="AA49" s="506"/>
    </row>
    <row r="50" spans="1:27" ht="18.75" x14ac:dyDescent="0.15">
      <c r="A50" s="506">
        <v>36</v>
      </c>
      <c r="B50" s="513">
        <v>20240905</v>
      </c>
      <c r="C50" s="515" t="s">
        <v>786</v>
      </c>
      <c r="D50" s="516" t="s">
        <v>163</v>
      </c>
      <c r="E50" s="513" t="s">
        <v>161</v>
      </c>
      <c r="F50" s="702" t="s">
        <v>281</v>
      </c>
      <c r="G50" s="513"/>
      <c r="H50" s="506"/>
      <c r="I50" s="506"/>
      <c r="J50" s="506"/>
      <c r="K50" s="506"/>
      <c r="L50" s="505"/>
      <c r="M50" s="506"/>
      <c r="N50" s="8"/>
      <c r="O50" s="28"/>
      <c r="P50" s="505"/>
      <c r="Q50" s="506"/>
      <c r="R50" s="506"/>
      <c r="S50" s="506"/>
      <c r="T50" s="506"/>
      <c r="U50" s="523"/>
      <c r="V50" s="506"/>
      <c r="W50" s="506"/>
      <c r="X50" s="506"/>
      <c r="Y50" s="506"/>
      <c r="Z50" s="506"/>
      <c r="AA50" s="506"/>
    </row>
    <row r="51" spans="1:27" ht="18.75" x14ac:dyDescent="0.15">
      <c r="A51" s="506">
        <v>37</v>
      </c>
      <c r="B51" s="513">
        <v>20240905</v>
      </c>
      <c r="C51" s="514" t="s">
        <v>799</v>
      </c>
      <c r="D51" s="402" t="s">
        <v>163</v>
      </c>
      <c r="E51" s="513" t="s">
        <v>161</v>
      </c>
      <c r="F51" s="703"/>
      <c r="G51" s="513"/>
      <c r="H51" s="506"/>
      <c r="I51" s="506"/>
      <c r="J51" s="506"/>
      <c r="K51" s="506"/>
      <c r="L51" s="505"/>
      <c r="M51" s="506"/>
      <c r="N51" s="8"/>
      <c r="O51" s="28"/>
      <c r="P51" s="505"/>
      <c r="Q51" s="506"/>
      <c r="R51" s="506"/>
      <c r="S51" s="506"/>
      <c r="T51" s="506"/>
      <c r="U51" s="523"/>
      <c r="V51" s="506"/>
      <c r="W51" s="506"/>
      <c r="X51" s="506"/>
      <c r="Y51" s="506"/>
      <c r="Z51" s="506"/>
      <c r="AA51" s="506"/>
    </row>
    <row r="52" spans="1:27" ht="37.5" x14ac:dyDescent="0.15">
      <c r="A52" s="506">
        <v>38</v>
      </c>
      <c r="B52" s="513">
        <v>20240905</v>
      </c>
      <c r="C52" s="514" t="s">
        <v>800</v>
      </c>
      <c r="D52" s="402" t="s">
        <v>185</v>
      </c>
      <c r="E52" s="513" t="s">
        <v>161</v>
      </c>
      <c r="F52" s="703"/>
      <c r="G52" s="513"/>
      <c r="H52" s="506"/>
      <c r="I52" s="506"/>
      <c r="J52" s="506"/>
      <c r="K52" s="506"/>
      <c r="L52" s="505"/>
      <c r="M52" s="506"/>
      <c r="N52" s="8"/>
      <c r="O52" s="28"/>
      <c r="P52" s="505"/>
      <c r="Q52" s="506"/>
      <c r="R52" s="506"/>
      <c r="S52" s="506"/>
      <c r="T52" s="506"/>
      <c r="U52" s="523"/>
      <c r="V52" s="506"/>
      <c r="W52" s="506"/>
      <c r="X52" s="506"/>
      <c r="Y52" s="506"/>
      <c r="Z52" s="506"/>
      <c r="AA52" s="506"/>
    </row>
    <row r="53" spans="1:27" ht="18.75" x14ac:dyDescent="0.15">
      <c r="A53" s="506">
        <v>39</v>
      </c>
      <c r="B53" s="513">
        <v>20240905</v>
      </c>
      <c r="C53" s="515" t="s">
        <v>787</v>
      </c>
      <c r="D53" s="516" t="s">
        <v>185</v>
      </c>
      <c r="E53" s="513" t="s">
        <v>161</v>
      </c>
      <c r="F53" s="703"/>
      <c r="G53" s="517"/>
      <c r="H53" s="506"/>
      <c r="I53" s="506"/>
      <c r="J53" s="506"/>
      <c r="K53" s="506"/>
      <c r="L53" s="505"/>
      <c r="M53" s="506"/>
      <c r="N53" s="506"/>
      <c r="O53" s="506"/>
      <c r="P53" s="506"/>
      <c r="Q53" s="506"/>
      <c r="R53" s="506"/>
      <c r="S53" s="506"/>
      <c r="T53" s="506"/>
      <c r="U53" s="523"/>
      <c r="V53" s="506"/>
      <c r="W53" s="506"/>
      <c r="X53" s="506"/>
      <c r="Y53" s="506"/>
      <c r="Z53" s="506"/>
      <c r="AA53" s="506"/>
    </row>
    <row r="54" spans="1:27" ht="18.75" x14ac:dyDescent="0.15">
      <c r="A54" s="506">
        <v>40</v>
      </c>
      <c r="B54" s="513">
        <v>20240905</v>
      </c>
      <c r="C54" s="514" t="s">
        <v>801</v>
      </c>
      <c r="D54" s="402" t="s">
        <v>185</v>
      </c>
      <c r="E54" s="513" t="s">
        <v>161</v>
      </c>
      <c r="F54" s="704"/>
      <c r="G54" s="517"/>
      <c r="H54" s="506"/>
      <c r="I54" s="506"/>
      <c r="J54" s="506"/>
      <c r="K54" s="506"/>
      <c r="L54" s="505"/>
      <c r="M54" s="506"/>
      <c r="N54" s="506"/>
      <c r="O54" s="506"/>
      <c r="P54" s="506"/>
      <c r="Q54" s="506"/>
      <c r="R54" s="506"/>
      <c r="S54" s="506"/>
      <c r="T54" s="506"/>
      <c r="U54" s="523"/>
      <c r="V54" s="506"/>
      <c r="W54" s="506"/>
      <c r="X54" s="506"/>
      <c r="Y54" s="506"/>
      <c r="Z54" s="506"/>
      <c r="AA54" s="506"/>
    </row>
    <row r="55" spans="1:27" ht="18.75" x14ac:dyDescent="0.15">
      <c r="A55" s="506">
        <v>41</v>
      </c>
      <c r="B55" s="506"/>
      <c r="C55" s="8"/>
      <c r="D55" s="28"/>
      <c r="E55" s="506"/>
      <c r="F55" s="506"/>
      <c r="G55" s="509"/>
      <c r="H55" s="506"/>
      <c r="I55" s="506"/>
      <c r="J55" s="506"/>
      <c r="K55" s="506"/>
      <c r="L55" s="505"/>
      <c r="M55" s="506"/>
      <c r="N55" s="506"/>
      <c r="O55" s="506"/>
      <c r="P55" s="506"/>
      <c r="Q55" s="506"/>
      <c r="R55" s="506"/>
      <c r="S55" s="506"/>
      <c r="T55" s="506"/>
      <c r="U55" s="523"/>
      <c r="V55" s="506"/>
      <c r="W55" s="506"/>
      <c r="X55" s="506"/>
      <c r="Y55" s="506"/>
      <c r="Z55" s="506"/>
      <c r="AA55" s="506"/>
    </row>
    <row r="56" spans="1:27" ht="18.75" x14ac:dyDescent="0.15">
      <c r="A56" s="506">
        <v>42</v>
      </c>
      <c r="B56" s="506"/>
      <c r="C56" s="8"/>
      <c r="D56" s="28"/>
      <c r="E56" s="506"/>
      <c r="F56" s="506"/>
      <c r="G56" s="506"/>
      <c r="H56" s="506"/>
      <c r="I56" s="506"/>
      <c r="J56" s="506"/>
      <c r="K56" s="506"/>
      <c r="L56" s="505"/>
      <c r="M56" s="506"/>
      <c r="N56" s="8"/>
      <c r="O56" s="28"/>
      <c r="P56" s="505"/>
      <c r="Q56" s="506"/>
      <c r="R56" s="506"/>
      <c r="S56" s="506"/>
      <c r="T56" s="506"/>
      <c r="U56" s="523"/>
      <c r="V56" s="506"/>
      <c r="W56" s="506"/>
      <c r="X56" s="506"/>
      <c r="Y56" s="506"/>
      <c r="Z56" s="506"/>
      <c r="AA56" s="506"/>
    </row>
    <row r="57" spans="1:27" ht="18.75" x14ac:dyDescent="0.15">
      <c r="A57" s="506">
        <v>43</v>
      </c>
      <c r="B57" s="506"/>
      <c r="C57" s="8"/>
      <c r="D57" s="28"/>
      <c r="E57" s="506"/>
      <c r="F57" s="506"/>
      <c r="G57" s="506"/>
      <c r="H57" s="506"/>
      <c r="I57" s="506"/>
      <c r="J57" s="506"/>
      <c r="K57" s="506"/>
      <c r="L57" s="505"/>
      <c r="M57" s="506"/>
      <c r="N57" s="8"/>
      <c r="O57" s="28"/>
      <c r="P57" s="505"/>
      <c r="Q57" s="506"/>
      <c r="R57" s="506"/>
      <c r="S57" s="506"/>
      <c r="T57" s="506"/>
      <c r="U57" s="523"/>
      <c r="V57" s="506"/>
      <c r="W57" s="506"/>
      <c r="X57" s="506"/>
      <c r="Y57" s="506"/>
      <c r="Z57" s="506"/>
      <c r="AA57" s="506"/>
    </row>
    <row r="58" spans="1:27" ht="18.75" x14ac:dyDescent="0.15">
      <c r="A58" s="506">
        <v>44</v>
      </c>
      <c r="B58" s="506"/>
      <c r="C58" s="8"/>
      <c r="D58" s="28"/>
      <c r="E58" s="506"/>
      <c r="F58" s="506"/>
      <c r="G58" s="506"/>
      <c r="H58" s="506"/>
      <c r="I58" s="506"/>
      <c r="J58" s="506"/>
      <c r="K58" s="506"/>
      <c r="L58" s="505"/>
      <c r="M58" s="506"/>
      <c r="N58" s="8"/>
      <c r="O58" s="28"/>
      <c r="P58" s="505"/>
      <c r="Q58" s="506"/>
      <c r="R58" s="506"/>
      <c r="S58" s="506"/>
      <c r="T58" s="506"/>
      <c r="U58" s="523"/>
      <c r="V58" s="506"/>
      <c r="W58" s="506"/>
      <c r="X58" s="506"/>
      <c r="Y58" s="506"/>
      <c r="Z58" s="506"/>
      <c r="AA58" s="506"/>
    </row>
    <row r="59" spans="1:27" ht="18.75" x14ac:dyDescent="0.15">
      <c r="A59" s="506">
        <v>45</v>
      </c>
      <c r="B59" s="506"/>
      <c r="C59" s="8"/>
      <c r="D59" s="28"/>
      <c r="E59" s="506"/>
      <c r="F59" s="506"/>
      <c r="G59" s="506"/>
      <c r="H59" s="506"/>
      <c r="I59" s="506"/>
      <c r="J59" s="506"/>
      <c r="K59" s="506"/>
      <c r="L59" s="505"/>
      <c r="M59" s="506"/>
      <c r="N59" s="8"/>
      <c r="O59" s="28"/>
      <c r="P59" s="505"/>
      <c r="Q59" s="506"/>
      <c r="R59" s="506"/>
      <c r="S59" s="506"/>
      <c r="T59" s="506"/>
      <c r="U59" s="523"/>
      <c r="V59" s="506"/>
      <c r="W59" s="506"/>
      <c r="X59" s="506"/>
      <c r="Y59" s="506"/>
      <c r="Z59" s="506"/>
      <c r="AA59" s="506"/>
    </row>
    <row r="60" spans="1:27" ht="18.75" x14ac:dyDescent="0.15">
      <c r="A60" s="506">
        <v>46</v>
      </c>
      <c r="B60" s="506"/>
      <c r="C60" s="8"/>
      <c r="D60" s="28"/>
      <c r="E60" s="506"/>
      <c r="F60" s="506"/>
      <c r="G60" s="506"/>
      <c r="H60" s="506"/>
      <c r="I60" s="506"/>
      <c r="J60" s="506"/>
      <c r="K60" s="506"/>
      <c r="L60" s="505"/>
      <c r="M60" s="506"/>
      <c r="N60" s="8"/>
      <c r="O60" s="28"/>
      <c r="P60" s="505"/>
      <c r="Q60" s="506"/>
      <c r="R60" s="506"/>
      <c r="S60" s="506"/>
      <c r="T60" s="506"/>
      <c r="U60" s="523"/>
      <c r="V60" s="506"/>
      <c r="W60" s="506"/>
      <c r="X60" s="506"/>
      <c r="Y60" s="506"/>
      <c r="Z60" s="506"/>
      <c r="AA60" s="506"/>
    </row>
    <row r="61" spans="1:27" ht="18.75" x14ac:dyDescent="0.15">
      <c r="A61" s="506">
        <v>47</v>
      </c>
      <c r="B61" s="506"/>
      <c r="C61" s="356"/>
      <c r="D61" s="356"/>
      <c r="E61" s="506"/>
      <c r="F61" s="506"/>
      <c r="G61" s="506"/>
      <c r="H61" s="506"/>
      <c r="I61" s="506"/>
      <c r="J61" s="506"/>
      <c r="K61" s="506"/>
      <c r="L61" s="505"/>
      <c r="M61" s="506"/>
      <c r="N61" s="8"/>
      <c r="O61" s="28"/>
      <c r="P61" s="505"/>
      <c r="Q61" s="506"/>
      <c r="R61" s="506"/>
      <c r="S61" s="506"/>
      <c r="T61" s="506"/>
      <c r="U61" s="523"/>
      <c r="V61" s="506"/>
      <c r="W61" s="506"/>
      <c r="X61" s="506"/>
      <c r="Y61" s="506"/>
      <c r="Z61" s="506"/>
      <c r="AA61" s="506"/>
    </row>
    <row r="62" spans="1:27" ht="18.75" x14ac:dyDescent="0.15">
      <c r="A62" s="506">
        <v>48</v>
      </c>
      <c r="B62" s="506"/>
      <c r="C62" s="356"/>
      <c r="D62" s="356"/>
      <c r="E62" s="506"/>
      <c r="F62" s="506"/>
      <c r="G62" s="506"/>
      <c r="H62" s="506"/>
      <c r="I62" s="506"/>
      <c r="J62" s="506"/>
      <c r="K62" s="506"/>
      <c r="L62" s="505"/>
      <c r="M62" s="506"/>
      <c r="N62" s="8"/>
      <c r="O62" s="28"/>
      <c r="P62" s="505"/>
      <c r="Q62" s="506"/>
      <c r="R62" s="506"/>
      <c r="S62" s="506"/>
      <c r="T62" s="506"/>
      <c r="U62" s="523"/>
      <c r="V62" s="506"/>
      <c r="W62" s="506"/>
      <c r="X62" s="506"/>
      <c r="Y62" s="506"/>
      <c r="Z62" s="506"/>
      <c r="AA62" s="506"/>
    </row>
    <row r="63" spans="1:27" ht="18.75" x14ac:dyDescent="0.15">
      <c r="A63" s="506">
        <v>49</v>
      </c>
      <c r="B63" s="506"/>
      <c r="C63" s="356"/>
      <c r="D63" s="356"/>
      <c r="E63" s="506"/>
      <c r="F63" s="506"/>
      <c r="G63" s="506"/>
      <c r="H63" s="506"/>
      <c r="I63" s="506"/>
      <c r="J63" s="506"/>
      <c r="K63" s="506"/>
      <c r="L63" s="505"/>
      <c r="M63" s="506"/>
      <c r="N63" s="518"/>
      <c r="O63" s="28"/>
      <c r="P63" s="505"/>
      <c r="Q63" s="506"/>
      <c r="R63" s="506"/>
      <c r="S63" s="506"/>
      <c r="T63" s="506"/>
      <c r="U63" s="523"/>
      <c r="V63" s="506"/>
      <c r="W63" s="506"/>
      <c r="X63" s="506"/>
      <c r="Y63" s="506"/>
      <c r="Z63" s="506"/>
      <c r="AA63" s="506"/>
    </row>
    <row r="64" spans="1:27" ht="18.75" x14ac:dyDescent="0.15">
      <c r="A64" s="506">
        <v>50</v>
      </c>
      <c r="B64" s="506"/>
      <c r="C64" s="356"/>
      <c r="D64" s="356"/>
      <c r="E64" s="506"/>
      <c r="F64" s="506"/>
      <c r="G64" s="506"/>
      <c r="H64" s="506"/>
      <c r="I64" s="506"/>
      <c r="J64" s="506"/>
      <c r="K64" s="506"/>
      <c r="L64" s="505"/>
      <c r="M64" s="506"/>
      <c r="N64" s="8"/>
      <c r="O64" s="28"/>
      <c r="P64" s="505"/>
      <c r="Q64" s="506"/>
      <c r="R64" s="506"/>
      <c r="S64" s="506"/>
      <c r="T64" s="506"/>
      <c r="U64" s="523"/>
      <c r="V64" s="506"/>
      <c r="W64" s="506"/>
      <c r="X64" s="506"/>
      <c r="Y64" s="506"/>
      <c r="Z64" s="506"/>
      <c r="AA64" s="506"/>
    </row>
    <row r="65" spans="1:27" ht="18.75" x14ac:dyDescent="0.15">
      <c r="A65" s="506">
        <v>51</v>
      </c>
      <c r="B65" s="506"/>
      <c r="C65" s="356"/>
      <c r="D65" s="356"/>
      <c r="E65" s="506"/>
      <c r="F65" s="506"/>
      <c r="G65" s="506"/>
      <c r="H65" s="506"/>
      <c r="I65" s="506"/>
      <c r="J65" s="506"/>
      <c r="K65" s="506"/>
      <c r="L65" s="505"/>
      <c r="M65" s="506"/>
      <c r="N65" s="8"/>
      <c r="O65" s="28"/>
      <c r="P65" s="505"/>
      <c r="Q65" s="506"/>
      <c r="R65" s="506"/>
      <c r="S65" s="506"/>
      <c r="T65" s="506"/>
      <c r="U65" s="523"/>
      <c r="V65" s="506"/>
      <c r="W65" s="506"/>
      <c r="X65" s="506"/>
      <c r="Y65" s="506"/>
      <c r="Z65" s="506"/>
      <c r="AA65" s="506"/>
    </row>
    <row r="66" spans="1:27" ht="18.75" x14ac:dyDescent="0.15">
      <c r="A66" s="506">
        <v>52</v>
      </c>
      <c r="B66" s="506"/>
      <c r="C66" s="356"/>
      <c r="D66" s="356"/>
      <c r="E66" s="506"/>
      <c r="F66" s="506"/>
      <c r="G66" s="506"/>
      <c r="H66" s="506"/>
      <c r="I66" s="506"/>
      <c r="J66" s="506"/>
      <c r="K66" s="506"/>
      <c r="L66" s="505"/>
      <c r="M66" s="506"/>
      <c r="N66" s="8"/>
      <c r="O66" s="28"/>
      <c r="P66" s="505"/>
      <c r="Q66" s="506"/>
      <c r="R66" s="506"/>
      <c r="S66" s="506"/>
      <c r="T66" s="506"/>
      <c r="U66" s="523"/>
      <c r="V66" s="506"/>
      <c r="W66" s="506"/>
      <c r="X66" s="506"/>
      <c r="Y66" s="506"/>
      <c r="Z66" s="506"/>
      <c r="AA66" s="506"/>
    </row>
    <row r="67" spans="1:27" ht="18.75" x14ac:dyDescent="0.15">
      <c r="A67" s="506">
        <v>53</v>
      </c>
      <c r="B67" s="506"/>
      <c r="C67" s="530"/>
      <c r="D67" s="531"/>
      <c r="E67" s="506"/>
      <c r="F67" s="506"/>
      <c r="G67" s="506"/>
      <c r="H67" s="506"/>
      <c r="I67" s="506"/>
      <c r="J67" s="506"/>
      <c r="K67" s="506"/>
      <c r="L67" s="505"/>
      <c r="M67" s="506"/>
      <c r="N67" s="8"/>
      <c r="O67" s="28"/>
      <c r="P67" s="505"/>
      <c r="Q67" s="506"/>
      <c r="R67" s="506"/>
      <c r="S67" s="506"/>
      <c r="T67" s="506"/>
      <c r="U67" s="523"/>
      <c r="V67" s="506"/>
      <c r="W67" s="506"/>
      <c r="X67" s="506"/>
      <c r="Y67" s="506"/>
      <c r="Z67" s="506"/>
      <c r="AA67" s="506"/>
    </row>
    <row r="68" spans="1:27" ht="18.75" x14ac:dyDescent="0.15">
      <c r="A68" s="506">
        <v>54</v>
      </c>
      <c r="B68" s="506"/>
      <c r="C68" s="530"/>
      <c r="D68" s="531"/>
      <c r="E68" s="506"/>
      <c r="F68" s="506"/>
      <c r="G68" s="506"/>
      <c r="H68" s="506"/>
      <c r="I68" s="506"/>
      <c r="J68" s="506"/>
      <c r="K68" s="506"/>
      <c r="L68" s="505"/>
      <c r="M68" s="506"/>
      <c r="N68" s="8"/>
      <c r="O68" s="28"/>
      <c r="P68" s="505"/>
      <c r="Q68" s="506"/>
      <c r="R68" s="506"/>
      <c r="S68" s="506"/>
      <c r="T68" s="506"/>
      <c r="U68" s="523"/>
      <c r="V68" s="506"/>
      <c r="W68" s="506"/>
      <c r="X68" s="506"/>
      <c r="Y68" s="506"/>
      <c r="Z68" s="506"/>
      <c r="AA68" s="506"/>
    </row>
    <row r="69" spans="1:27" ht="18.75" x14ac:dyDescent="0.15">
      <c r="A69" s="506">
        <v>55</v>
      </c>
      <c r="B69" s="506"/>
      <c r="C69" s="8"/>
      <c r="D69" s="28"/>
      <c r="E69" s="506"/>
      <c r="F69" s="506"/>
      <c r="G69" s="506"/>
      <c r="H69" s="506"/>
      <c r="I69" s="506"/>
      <c r="J69" s="506"/>
      <c r="K69" s="506"/>
      <c r="L69" s="505"/>
      <c r="M69" s="506"/>
      <c r="N69" s="8"/>
      <c r="O69" s="28"/>
      <c r="P69" s="505"/>
      <c r="Q69" s="506"/>
      <c r="R69" s="506"/>
      <c r="S69" s="506"/>
      <c r="T69" s="506"/>
      <c r="U69" s="523"/>
      <c r="V69" s="506"/>
      <c r="W69" s="506"/>
      <c r="X69" s="506"/>
      <c r="Y69" s="506"/>
      <c r="Z69" s="506"/>
      <c r="AA69" s="506"/>
    </row>
    <row r="70" spans="1:27" ht="18.75" x14ac:dyDescent="0.15">
      <c r="A70" s="506">
        <v>56</v>
      </c>
      <c r="B70" s="506"/>
      <c r="C70" s="8"/>
      <c r="D70" s="28"/>
      <c r="E70" s="506"/>
      <c r="F70" s="506"/>
      <c r="G70" s="506"/>
      <c r="H70" s="506"/>
      <c r="I70" s="506"/>
      <c r="J70" s="506"/>
      <c r="K70" s="506"/>
      <c r="L70" s="505"/>
      <c r="M70" s="506"/>
      <c r="N70" s="8"/>
      <c r="O70" s="28"/>
      <c r="P70" s="505"/>
      <c r="Q70" s="506"/>
      <c r="R70" s="506"/>
      <c r="S70" s="506"/>
      <c r="T70" s="506"/>
      <c r="U70" s="523"/>
      <c r="V70" s="506"/>
      <c r="W70" s="506"/>
      <c r="X70" s="506"/>
      <c r="Y70" s="506"/>
      <c r="Z70" s="506"/>
      <c r="AA70" s="506"/>
    </row>
    <row r="71" spans="1:27" ht="18.75" x14ac:dyDescent="0.15">
      <c r="A71" s="506">
        <v>57</v>
      </c>
      <c r="B71" s="506"/>
      <c r="C71" s="356"/>
      <c r="D71" s="356"/>
      <c r="E71" s="506"/>
      <c r="F71" s="506"/>
      <c r="G71" s="506"/>
      <c r="H71" s="506"/>
      <c r="I71" s="506"/>
      <c r="J71" s="506"/>
      <c r="K71" s="506"/>
      <c r="L71" s="505"/>
      <c r="M71" s="506"/>
      <c r="N71" s="8"/>
      <c r="O71" s="28"/>
      <c r="P71" s="505"/>
      <c r="Q71" s="506"/>
      <c r="R71" s="506"/>
      <c r="S71" s="506"/>
      <c r="T71" s="506"/>
      <c r="U71" s="523"/>
      <c r="V71" s="506"/>
      <c r="W71" s="506"/>
      <c r="X71" s="506"/>
      <c r="Y71" s="506"/>
      <c r="Z71" s="506"/>
      <c r="AA71" s="506"/>
    </row>
    <row r="72" spans="1:27" ht="18.75" x14ac:dyDescent="0.15">
      <c r="A72" s="506">
        <v>58</v>
      </c>
      <c r="B72" s="506"/>
      <c r="C72" s="162"/>
      <c r="D72" s="162"/>
      <c r="E72" s="506"/>
      <c r="F72" s="506"/>
      <c r="G72" s="509"/>
      <c r="H72" s="506"/>
      <c r="I72" s="506"/>
      <c r="J72" s="506"/>
      <c r="K72" s="506"/>
      <c r="L72" s="505"/>
      <c r="M72" s="506"/>
      <c r="N72" s="506"/>
      <c r="O72" s="506"/>
      <c r="P72" s="506"/>
      <c r="Q72" s="506"/>
      <c r="R72" s="506"/>
      <c r="S72" s="506"/>
      <c r="T72" s="506"/>
      <c r="U72" s="523"/>
      <c r="V72" s="506"/>
      <c r="W72" s="506"/>
      <c r="X72" s="506"/>
      <c r="Y72" s="506"/>
      <c r="Z72" s="506"/>
      <c r="AA72" s="506"/>
    </row>
    <row r="73" spans="1:27" ht="18.75" x14ac:dyDescent="0.15">
      <c r="A73" s="506">
        <v>59</v>
      </c>
      <c r="B73" s="506"/>
      <c r="C73" s="8"/>
      <c r="D73" s="28"/>
      <c r="E73" s="506"/>
      <c r="F73" s="506"/>
      <c r="G73" s="509"/>
      <c r="H73" s="506"/>
      <c r="I73" s="506"/>
      <c r="J73" s="506"/>
      <c r="K73" s="506"/>
      <c r="L73" s="505"/>
      <c r="M73" s="506"/>
      <c r="N73" s="506"/>
      <c r="O73" s="506"/>
      <c r="P73" s="506"/>
      <c r="Q73" s="506"/>
      <c r="R73" s="506"/>
      <c r="S73" s="506"/>
      <c r="T73" s="506"/>
      <c r="U73" s="523"/>
      <c r="V73" s="506"/>
      <c r="W73" s="506"/>
      <c r="X73" s="506"/>
      <c r="Y73" s="506"/>
      <c r="Z73" s="506"/>
      <c r="AA73" s="506"/>
    </row>
    <row r="74" spans="1:27" ht="18.75" x14ac:dyDescent="0.15">
      <c r="A74" s="506">
        <v>60</v>
      </c>
      <c r="B74" s="506"/>
      <c r="C74" s="8"/>
      <c r="D74" s="28"/>
      <c r="E74" s="506"/>
      <c r="F74" s="506"/>
      <c r="G74" s="509"/>
      <c r="H74" s="506"/>
      <c r="I74" s="506"/>
      <c r="J74" s="506"/>
      <c r="K74" s="506"/>
      <c r="L74" s="505"/>
      <c r="M74" s="506"/>
      <c r="N74" s="506"/>
      <c r="O74" s="506"/>
      <c r="P74" s="506"/>
      <c r="Q74" s="506"/>
      <c r="R74" s="506"/>
      <c r="S74" s="506"/>
      <c r="T74" s="506"/>
      <c r="U74" s="523"/>
      <c r="V74" s="506"/>
      <c r="W74" s="506"/>
      <c r="X74" s="506"/>
      <c r="Y74" s="506"/>
      <c r="Z74" s="506"/>
      <c r="AA74" s="506"/>
    </row>
    <row r="75" spans="1:27" ht="18.75" x14ac:dyDescent="0.15">
      <c r="A75" s="506">
        <v>61</v>
      </c>
      <c r="B75" s="506"/>
      <c r="C75" s="8"/>
      <c r="D75" s="28"/>
      <c r="E75" s="506"/>
      <c r="F75" s="506"/>
      <c r="G75" s="506"/>
      <c r="H75" s="506"/>
      <c r="I75" s="506"/>
      <c r="J75" s="506"/>
      <c r="K75" s="506"/>
      <c r="L75" s="505"/>
      <c r="M75" s="506"/>
      <c r="N75" s="8"/>
      <c r="O75" s="28"/>
      <c r="P75" s="505"/>
      <c r="Q75" s="506"/>
      <c r="R75" s="506"/>
      <c r="S75" s="506"/>
      <c r="T75" s="506"/>
      <c r="U75" s="523"/>
      <c r="V75" s="506"/>
      <c r="W75" s="506"/>
      <c r="X75" s="506"/>
      <c r="Y75" s="506"/>
      <c r="Z75" s="506"/>
      <c r="AA75" s="506"/>
    </row>
    <row r="76" spans="1:27" ht="18.75" x14ac:dyDescent="0.15">
      <c r="A76" s="506">
        <v>62</v>
      </c>
      <c r="B76" s="506"/>
      <c r="C76" s="8"/>
      <c r="D76" s="28"/>
      <c r="E76" s="506"/>
      <c r="F76" s="506"/>
      <c r="G76" s="506"/>
      <c r="H76" s="506"/>
      <c r="I76" s="506"/>
      <c r="J76" s="506"/>
      <c r="K76" s="506"/>
      <c r="L76" s="505"/>
      <c r="M76" s="506"/>
      <c r="N76" s="8"/>
      <c r="O76" s="28"/>
      <c r="P76" s="505"/>
      <c r="Q76" s="506"/>
      <c r="R76" s="506"/>
      <c r="S76" s="506"/>
      <c r="T76" s="506"/>
      <c r="U76" s="523"/>
      <c r="V76" s="506"/>
      <c r="W76" s="506"/>
      <c r="X76" s="506"/>
      <c r="Y76" s="506"/>
      <c r="Z76" s="506"/>
      <c r="AA76" s="506"/>
    </row>
    <row r="77" spans="1:27" ht="18.75" x14ac:dyDescent="0.15">
      <c r="A77" s="506">
        <v>63</v>
      </c>
      <c r="B77" s="506"/>
      <c r="C77" s="8"/>
      <c r="D77" s="28"/>
      <c r="E77" s="506"/>
      <c r="F77" s="506"/>
      <c r="G77" s="506"/>
      <c r="H77" s="506"/>
      <c r="I77" s="506"/>
      <c r="J77" s="506"/>
      <c r="K77" s="506"/>
      <c r="L77" s="505"/>
      <c r="M77" s="506"/>
      <c r="N77" s="8"/>
      <c r="O77" s="28"/>
      <c r="P77" s="505"/>
      <c r="Q77" s="506"/>
      <c r="R77" s="506"/>
      <c r="S77" s="506"/>
      <c r="T77" s="506"/>
      <c r="U77" s="523"/>
      <c r="V77" s="506"/>
      <c r="W77" s="506"/>
      <c r="X77" s="506"/>
      <c r="Y77" s="506"/>
      <c r="Z77" s="506"/>
      <c r="AA77" s="506"/>
    </row>
    <row r="78" spans="1:27" ht="18.75" x14ac:dyDescent="0.15">
      <c r="A78" s="506">
        <v>64</v>
      </c>
      <c r="B78" s="506"/>
      <c r="C78" s="8"/>
      <c r="D78" s="28"/>
      <c r="E78" s="506"/>
      <c r="F78" s="506"/>
      <c r="G78" s="506"/>
      <c r="H78" s="506"/>
      <c r="I78" s="506"/>
      <c r="J78" s="506"/>
      <c r="K78" s="506"/>
      <c r="L78" s="505"/>
      <c r="M78" s="506"/>
      <c r="N78" s="8"/>
      <c r="O78" s="28"/>
      <c r="P78" s="505"/>
      <c r="Q78" s="506"/>
      <c r="R78" s="506"/>
      <c r="S78" s="506"/>
      <c r="T78" s="506"/>
      <c r="U78" s="523"/>
      <c r="V78" s="506"/>
      <c r="W78" s="506"/>
      <c r="X78" s="506"/>
      <c r="Y78" s="506"/>
      <c r="Z78" s="506"/>
      <c r="AA78" s="506"/>
    </row>
    <row r="79" spans="1:27" ht="18.75" x14ac:dyDescent="0.15">
      <c r="A79" s="506">
        <v>65</v>
      </c>
      <c r="B79" s="506"/>
      <c r="C79" s="8"/>
      <c r="D79" s="28"/>
      <c r="E79" s="506"/>
      <c r="F79" s="506"/>
      <c r="G79" s="506"/>
      <c r="H79" s="506"/>
      <c r="I79" s="506"/>
      <c r="J79" s="506"/>
      <c r="K79" s="506"/>
      <c r="L79" s="505"/>
      <c r="M79" s="506"/>
      <c r="N79" s="8"/>
      <c r="O79" s="28"/>
      <c r="P79" s="505"/>
      <c r="Q79" s="506"/>
      <c r="R79" s="506"/>
      <c r="S79" s="506"/>
      <c r="T79" s="506"/>
      <c r="U79" s="523"/>
      <c r="V79" s="506"/>
      <c r="W79" s="506"/>
      <c r="X79" s="506"/>
      <c r="Y79" s="506"/>
      <c r="Z79" s="506"/>
      <c r="AA79" s="506"/>
    </row>
    <row r="80" spans="1:27" ht="18.75" x14ac:dyDescent="0.15">
      <c r="A80" s="506">
        <v>66</v>
      </c>
      <c r="B80" s="506"/>
      <c r="C80" s="356"/>
      <c r="D80" s="356"/>
      <c r="E80" s="506"/>
      <c r="F80" s="506"/>
      <c r="G80" s="506"/>
      <c r="H80" s="506"/>
      <c r="I80" s="506"/>
      <c r="J80" s="506"/>
      <c r="K80" s="506"/>
      <c r="L80" s="505"/>
      <c r="M80" s="506"/>
      <c r="N80" s="8"/>
      <c r="O80" s="28"/>
      <c r="P80" s="505"/>
      <c r="Q80" s="506"/>
      <c r="R80" s="506"/>
      <c r="S80" s="506"/>
      <c r="T80" s="506"/>
      <c r="U80" s="523"/>
      <c r="V80" s="506"/>
      <c r="W80" s="506"/>
      <c r="X80" s="506"/>
      <c r="Y80" s="506"/>
      <c r="Z80" s="506"/>
      <c r="AA80" s="506"/>
    </row>
    <row r="81" spans="1:27" ht="18.75" x14ac:dyDescent="0.15">
      <c r="A81" s="506">
        <v>67</v>
      </c>
      <c r="B81" s="506"/>
      <c r="C81" s="356"/>
      <c r="D81" s="356"/>
      <c r="E81" s="506"/>
      <c r="F81" s="506"/>
      <c r="G81" s="506"/>
      <c r="H81" s="506"/>
      <c r="I81" s="506"/>
      <c r="J81" s="506"/>
      <c r="K81" s="506"/>
      <c r="L81" s="505"/>
      <c r="M81" s="506"/>
      <c r="N81" s="8"/>
      <c r="O81" s="28"/>
      <c r="P81" s="505"/>
      <c r="Q81" s="506"/>
      <c r="R81" s="506"/>
      <c r="S81" s="506"/>
      <c r="T81" s="506"/>
      <c r="U81" s="523"/>
      <c r="V81" s="506"/>
      <c r="W81" s="506"/>
      <c r="X81" s="506"/>
      <c r="Y81" s="506"/>
      <c r="Z81" s="506"/>
      <c r="AA81" s="506"/>
    </row>
    <row r="82" spans="1:27" ht="18.75" x14ac:dyDescent="0.15">
      <c r="A82" s="506">
        <v>68</v>
      </c>
      <c r="B82" s="506"/>
      <c r="C82" s="356"/>
      <c r="D82" s="356"/>
      <c r="E82" s="506"/>
      <c r="F82" s="506"/>
      <c r="G82" s="506"/>
      <c r="H82" s="506"/>
      <c r="I82" s="506"/>
      <c r="J82" s="506"/>
      <c r="K82" s="506"/>
      <c r="L82" s="505"/>
      <c r="M82" s="506"/>
      <c r="N82" s="518"/>
      <c r="O82" s="28"/>
      <c r="P82" s="505"/>
      <c r="Q82" s="506"/>
      <c r="R82" s="506"/>
      <c r="S82" s="506"/>
      <c r="T82" s="506"/>
      <c r="U82" s="523"/>
      <c r="V82" s="506"/>
      <c r="W82" s="506"/>
      <c r="X82" s="506"/>
      <c r="Y82" s="506"/>
      <c r="Z82" s="506"/>
      <c r="AA82" s="506"/>
    </row>
    <row r="83" spans="1:27" ht="18.75" x14ac:dyDescent="0.15">
      <c r="A83" s="506">
        <v>69</v>
      </c>
      <c r="B83" s="506"/>
      <c r="C83" s="356"/>
      <c r="D83" s="356"/>
      <c r="E83" s="506"/>
      <c r="F83" s="506"/>
      <c r="G83" s="506"/>
      <c r="H83" s="506"/>
      <c r="I83" s="506"/>
      <c r="J83" s="506"/>
      <c r="K83" s="506"/>
      <c r="L83" s="505"/>
      <c r="M83" s="506"/>
      <c r="N83" s="8"/>
      <c r="O83" s="28"/>
      <c r="P83" s="505"/>
      <c r="Q83" s="506"/>
      <c r="R83" s="506"/>
      <c r="S83" s="506"/>
      <c r="T83" s="506"/>
      <c r="U83" s="523"/>
      <c r="V83" s="506"/>
      <c r="W83" s="506"/>
      <c r="X83" s="506"/>
      <c r="Y83" s="506"/>
      <c r="Z83" s="506"/>
      <c r="AA83" s="506"/>
    </row>
    <row r="84" spans="1:27" ht="18.75" x14ac:dyDescent="0.15">
      <c r="A84" s="506">
        <v>70</v>
      </c>
      <c r="B84" s="506"/>
      <c r="C84" s="356"/>
      <c r="D84" s="356"/>
      <c r="E84" s="506"/>
      <c r="F84" s="506"/>
      <c r="G84" s="506"/>
      <c r="H84" s="506"/>
      <c r="I84" s="506"/>
      <c r="J84" s="506"/>
      <c r="K84" s="506"/>
      <c r="L84" s="505"/>
      <c r="M84" s="506"/>
      <c r="N84" s="8"/>
      <c r="O84" s="28"/>
      <c r="P84" s="505"/>
      <c r="Q84" s="506"/>
      <c r="R84" s="506"/>
      <c r="S84" s="506"/>
      <c r="T84" s="506"/>
      <c r="U84" s="523"/>
      <c r="V84" s="506"/>
      <c r="W84" s="506"/>
      <c r="X84" s="506"/>
      <c r="Y84" s="506"/>
      <c r="Z84" s="506"/>
      <c r="AA84" s="506"/>
    </row>
    <row r="85" spans="1:27" ht="18.75" x14ac:dyDescent="0.15">
      <c r="A85" s="506">
        <v>71</v>
      </c>
      <c r="B85" s="506"/>
      <c r="C85" s="356"/>
      <c r="D85" s="356"/>
      <c r="E85" s="506"/>
      <c r="F85" s="506"/>
      <c r="G85" s="506"/>
      <c r="H85" s="506"/>
      <c r="I85" s="506"/>
      <c r="J85" s="506"/>
      <c r="K85" s="506"/>
      <c r="L85" s="505"/>
      <c r="M85" s="506"/>
      <c r="N85" s="8"/>
      <c r="O85" s="28"/>
      <c r="P85" s="505"/>
      <c r="Q85" s="506"/>
      <c r="R85" s="506"/>
      <c r="S85" s="506"/>
      <c r="T85" s="506"/>
      <c r="U85" s="523"/>
      <c r="V85" s="506"/>
      <c r="W85" s="506"/>
      <c r="X85" s="506"/>
      <c r="Y85" s="506"/>
      <c r="Z85" s="506"/>
      <c r="AA85" s="506"/>
    </row>
    <row r="86" spans="1:27" ht="18.75" x14ac:dyDescent="0.15">
      <c r="A86" s="506">
        <v>72</v>
      </c>
      <c r="B86" s="506"/>
      <c r="C86" s="530"/>
      <c r="D86" s="531"/>
      <c r="E86" s="506"/>
      <c r="F86" s="506"/>
      <c r="G86" s="506"/>
      <c r="H86" s="506"/>
      <c r="I86" s="506"/>
      <c r="J86" s="506"/>
      <c r="K86" s="506"/>
      <c r="L86" s="505"/>
      <c r="M86" s="506"/>
      <c r="N86" s="8"/>
      <c r="O86" s="28"/>
      <c r="P86" s="505"/>
      <c r="Q86" s="506"/>
      <c r="R86" s="506"/>
      <c r="S86" s="506"/>
      <c r="T86" s="506"/>
      <c r="U86" s="523"/>
      <c r="V86" s="506"/>
      <c r="W86" s="506"/>
      <c r="X86" s="506"/>
      <c r="Y86" s="506"/>
      <c r="Z86" s="506"/>
      <c r="AA86" s="506"/>
    </row>
    <row r="87" spans="1:27" ht="18.75" x14ac:dyDescent="0.15">
      <c r="A87" s="506">
        <v>73</v>
      </c>
      <c r="B87" s="506"/>
      <c r="C87" s="530"/>
      <c r="D87" s="531"/>
      <c r="E87" s="506"/>
      <c r="F87" s="506"/>
      <c r="G87" s="506"/>
      <c r="H87" s="506"/>
      <c r="I87" s="506"/>
      <c r="J87" s="506"/>
      <c r="K87" s="506"/>
      <c r="L87" s="505"/>
      <c r="M87" s="506"/>
      <c r="N87" s="8"/>
      <c r="O87" s="28"/>
      <c r="P87" s="505"/>
      <c r="Q87" s="506"/>
      <c r="R87" s="506"/>
      <c r="S87" s="506"/>
      <c r="T87" s="506"/>
      <c r="U87" s="523"/>
      <c r="V87" s="506"/>
      <c r="W87" s="506"/>
      <c r="X87" s="506"/>
      <c r="Y87" s="506"/>
      <c r="Z87" s="506"/>
      <c r="AA87" s="506"/>
    </row>
    <row r="88" spans="1:27" ht="18.75" x14ac:dyDescent="0.15">
      <c r="A88" s="506">
        <v>74</v>
      </c>
      <c r="B88" s="506"/>
      <c r="C88" s="8"/>
      <c r="D88" s="28"/>
      <c r="E88" s="506"/>
      <c r="F88" s="506"/>
      <c r="G88" s="506"/>
      <c r="H88" s="506"/>
      <c r="I88" s="506"/>
      <c r="J88" s="506"/>
      <c r="K88" s="506"/>
      <c r="L88" s="505"/>
      <c r="M88" s="506"/>
      <c r="N88" s="8"/>
      <c r="O88" s="28"/>
      <c r="P88" s="505"/>
      <c r="Q88" s="506"/>
      <c r="R88" s="506"/>
      <c r="S88" s="506"/>
      <c r="T88" s="506"/>
      <c r="U88" s="523"/>
      <c r="V88" s="506"/>
      <c r="W88" s="506"/>
      <c r="X88" s="506"/>
      <c r="Y88" s="506"/>
      <c r="Z88" s="506"/>
      <c r="AA88" s="506"/>
    </row>
    <row r="89" spans="1:27" ht="18.75" x14ac:dyDescent="0.15">
      <c r="A89" s="506">
        <v>75</v>
      </c>
      <c r="B89" s="506"/>
      <c r="C89" s="8"/>
      <c r="D89" s="28"/>
      <c r="E89" s="506"/>
      <c r="F89" s="506"/>
      <c r="G89" s="506"/>
      <c r="H89" s="506"/>
      <c r="I89" s="506"/>
      <c r="J89" s="506"/>
      <c r="K89" s="506"/>
      <c r="L89" s="505"/>
      <c r="M89" s="506"/>
      <c r="N89" s="8"/>
      <c r="O89" s="28"/>
      <c r="P89" s="505"/>
      <c r="Q89" s="506"/>
      <c r="R89" s="506"/>
      <c r="S89" s="506"/>
      <c r="T89" s="506"/>
      <c r="U89" s="523"/>
      <c r="V89" s="506"/>
      <c r="W89" s="506"/>
      <c r="X89" s="506"/>
      <c r="Y89" s="506"/>
      <c r="Z89" s="506"/>
      <c r="AA89" s="506"/>
    </row>
    <row r="90" spans="1:27" ht="18.75" x14ac:dyDescent="0.15">
      <c r="A90" s="506">
        <v>76</v>
      </c>
      <c r="B90" s="506"/>
      <c r="C90" s="356"/>
      <c r="D90" s="356"/>
      <c r="E90" s="506"/>
      <c r="F90" s="506"/>
      <c r="G90" s="506"/>
      <c r="H90" s="506"/>
      <c r="I90" s="506"/>
      <c r="J90" s="506"/>
      <c r="K90" s="506"/>
      <c r="L90" s="505"/>
      <c r="M90" s="506"/>
      <c r="N90" s="8"/>
      <c r="O90" s="28"/>
      <c r="P90" s="505"/>
      <c r="Q90" s="506"/>
      <c r="R90" s="506"/>
      <c r="S90" s="506"/>
      <c r="T90" s="506"/>
      <c r="U90" s="523"/>
      <c r="V90" s="506"/>
      <c r="W90" s="506"/>
      <c r="X90" s="506"/>
      <c r="Y90" s="506"/>
      <c r="Z90" s="506"/>
      <c r="AA90" s="506"/>
    </row>
  </sheetData>
  <mergeCells count="69">
    <mergeCell ref="W1:AA2"/>
    <mergeCell ref="F41:F42"/>
    <mergeCell ref="F50:F54"/>
    <mergeCell ref="A6:C12"/>
    <mergeCell ref="A3:B4"/>
    <mergeCell ref="C3:D4"/>
    <mergeCell ref="A13:AA13"/>
    <mergeCell ref="E15:E17"/>
    <mergeCell ref="E18:E20"/>
    <mergeCell ref="F15:F22"/>
    <mergeCell ref="F28:F31"/>
    <mergeCell ref="Y11:AA11"/>
    <mergeCell ref="E12:H12"/>
    <mergeCell ref="I12:M12"/>
    <mergeCell ref="N12:T12"/>
    <mergeCell ref="U12:V12"/>
    <mergeCell ref="W12:X12"/>
    <mergeCell ref="Y12:AA12"/>
    <mergeCell ref="E11:H11"/>
    <mergeCell ref="I11:M11"/>
    <mergeCell ref="N11:T11"/>
    <mergeCell ref="U11:V11"/>
    <mergeCell ref="W11:X11"/>
    <mergeCell ref="Y9:AA9"/>
    <mergeCell ref="E10:H10"/>
    <mergeCell ref="I10:M10"/>
    <mergeCell ref="N10:T10"/>
    <mergeCell ref="U10:V10"/>
    <mergeCell ref="W10:X10"/>
    <mergeCell ref="Y10:AA10"/>
    <mergeCell ref="E9:H9"/>
    <mergeCell ref="I9:M9"/>
    <mergeCell ref="N9:T9"/>
    <mergeCell ref="U9:V9"/>
    <mergeCell ref="W9:X9"/>
    <mergeCell ref="Y7:AA7"/>
    <mergeCell ref="E8:H8"/>
    <mergeCell ref="I8:M8"/>
    <mergeCell ref="N8:T8"/>
    <mergeCell ref="U8:V8"/>
    <mergeCell ref="W8:X8"/>
    <mergeCell ref="Y8:AA8"/>
    <mergeCell ref="E7:H7"/>
    <mergeCell ref="I7:M7"/>
    <mergeCell ref="N7:T7"/>
    <mergeCell ref="U7:V7"/>
    <mergeCell ref="W7:X7"/>
    <mergeCell ref="W5:X5"/>
    <mergeCell ref="Y5:AA5"/>
    <mergeCell ref="E6:H6"/>
    <mergeCell ref="I6:M6"/>
    <mergeCell ref="N6:T6"/>
    <mergeCell ref="U6:V6"/>
    <mergeCell ref="W6:X6"/>
    <mergeCell ref="Y6:AA6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A1:B1"/>
    <mergeCell ref="C1:F1"/>
    <mergeCell ref="G1:R1"/>
    <mergeCell ref="F2:R2"/>
    <mergeCell ref="F3:S3"/>
  </mergeCells>
  <phoneticPr fontId="49" type="noConversion"/>
  <conditionalFormatting sqref="C15:C17">
    <cfRule type="duplicateValues" dxfId="506" priority="44"/>
  </conditionalFormatting>
  <conditionalFormatting sqref="C18:C20">
    <cfRule type="duplicateValues" dxfId="505" priority="45"/>
  </conditionalFormatting>
  <conditionalFormatting sqref="C22">
    <cfRule type="duplicateValues" dxfId="504" priority="42"/>
    <cfRule type="duplicateValues" dxfId="503" priority="43"/>
  </conditionalFormatting>
  <conditionalFormatting sqref="C23:C26">
    <cfRule type="duplicateValues" dxfId="502" priority="41"/>
  </conditionalFormatting>
  <conditionalFormatting sqref="C27">
    <cfRule type="duplicateValues" dxfId="501" priority="40"/>
  </conditionalFormatting>
  <conditionalFormatting sqref="C28:C29">
    <cfRule type="duplicateValues" dxfId="500" priority="38"/>
    <cfRule type="duplicateValues" dxfId="499" priority="39"/>
  </conditionalFormatting>
  <conditionalFormatting sqref="C30:C31">
    <cfRule type="duplicateValues" dxfId="498" priority="36"/>
    <cfRule type="duplicateValues" dxfId="497" priority="37"/>
  </conditionalFormatting>
  <conditionalFormatting sqref="C32:C33">
    <cfRule type="duplicateValues" dxfId="496" priority="34"/>
    <cfRule type="duplicateValues" dxfId="495" priority="35"/>
  </conditionalFormatting>
  <conditionalFormatting sqref="C34:C35">
    <cfRule type="duplicateValues" dxfId="494" priority="33"/>
  </conditionalFormatting>
  <conditionalFormatting sqref="C36">
    <cfRule type="duplicateValues" dxfId="493" priority="32"/>
  </conditionalFormatting>
  <conditionalFormatting sqref="C37">
    <cfRule type="duplicateValues" dxfId="492" priority="31"/>
    <cfRule type="duplicateValues" dxfId="491" priority="30"/>
    <cfRule type="duplicateValues" dxfId="490" priority="29"/>
    <cfRule type="duplicateValues" dxfId="489" priority="28"/>
  </conditionalFormatting>
  <conditionalFormatting sqref="C38">
    <cfRule type="duplicateValues" dxfId="488" priority="27"/>
    <cfRule type="duplicateValues" dxfId="487" priority="26"/>
  </conditionalFormatting>
  <conditionalFormatting sqref="C39">
    <cfRule type="duplicateValues" dxfId="486" priority="25"/>
    <cfRule type="duplicateValues" dxfId="485" priority="24"/>
    <cfRule type="duplicateValues" dxfId="484" priority="23"/>
    <cfRule type="duplicateValues" dxfId="483" priority="22"/>
  </conditionalFormatting>
  <conditionalFormatting sqref="C40">
    <cfRule type="duplicateValues" dxfId="482" priority="21"/>
  </conditionalFormatting>
  <conditionalFormatting sqref="C41:C43">
    <cfRule type="duplicateValues" dxfId="481" priority="20"/>
    <cfRule type="duplicateValues" dxfId="480" priority="15"/>
    <cfRule type="duplicateValues" dxfId="479" priority="16"/>
    <cfRule type="duplicateValues" dxfId="478" priority="17"/>
    <cfRule type="duplicateValues" dxfId="477" priority="18"/>
    <cfRule type="duplicateValues" dxfId="476" priority="19"/>
  </conditionalFormatting>
  <conditionalFormatting sqref="C45">
    <cfRule type="duplicateValues" dxfId="475" priority="13"/>
  </conditionalFormatting>
  <conditionalFormatting sqref="C46">
    <cfRule type="duplicateValues" dxfId="474" priority="12"/>
  </conditionalFormatting>
  <conditionalFormatting sqref="C47">
    <cfRule type="duplicateValues" dxfId="473" priority="11"/>
    <cfRule type="duplicateValues" dxfId="472" priority="10"/>
    <cfRule type="duplicateValues" dxfId="471" priority="9"/>
  </conditionalFormatting>
  <conditionalFormatting sqref="C48">
    <cfRule type="duplicateValues" dxfId="470" priority="8"/>
  </conditionalFormatting>
  <conditionalFormatting sqref="C49">
    <cfRule type="duplicateValues" dxfId="469" priority="7"/>
  </conditionalFormatting>
  <conditionalFormatting sqref="C50:C51">
    <cfRule type="duplicateValues" dxfId="468" priority="4"/>
    <cfRule type="duplicateValues" dxfId="467" priority="3"/>
    <cfRule type="duplicateValues" dxfId="466" priority="6"/>
    <cfRule type="duplicateValues" dxfId="465" priority="5"/>
  </conditionalFormatting>
  <conditionalFormatting sqref="C52:C54">
    <cfRule type="duplicateValues" dxfId="464" priority="2"/>
    <cfRule type="duplicateValues" dxfId="463" priority="1"/>
  </conditionalFormatting>
  <conditionalFormatting sqref="C65:C66">
    <cfRule type="duplicateValues" dxfId="462" priority="55"/>
  </conditionalFormatting>
  <conditionalFormatting sqref="C84:C85">
    <cfRule type="duplicateValues" dxfId="461" priority="86"/>
  </conditionalFormatting>
  <conditionalFormatting sqref="C44:D44">
    <cfRule type="duplicateValues" dxfId="460" priority="14"/>
  </conditionalFormatting>
  <conditionalFormatting sqref="C61:D61">
    <cfRule type="duplicateValues" dxfId="459" priority="56"/>
  </conditionalFormatting>
  <conditionalFormatting sqref="C62:D63">
    <cfRule type="duplicateValues" dxfId="458" priority="57"/>
  </conditionalFormatting>
  <conditionalFormatting sqref="C71:D71">
    <cfRule type="duplicateValues" dxfId="457" priority="54"/>
  </conditionalFormatting>
  <conditionalFormatting sqref="C80:D80">
    <cfRule type="duplicateValues" dxfId="456" priority="87"/>
  </conditionalFormatting>
  <conditionalFormatting sqref="C81:D82">
    <cfRule type="duplicateValues" dxfId="455" priority="88"/>
  </conditionalFormatting>
  <conditionalFormatting sqref="C90:D90">
    <cfRule type="duplicateValues" dxfId="454" priority="84"/>
  </conditionalFormatting>
  <pageMargins left="0.70866141732283505" right="0.70866141732283505" top="0.74803149606299202" bottom="0.74803149606299202" header="0.31496062992126" footer="0.31496062992126"/>
  <pageSetup paperSize="8" scale="7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BD110"/>
  <sheetViews>
    <sheetView view="pageBreakPreview" zoomScale="40" zoomScaleNormal="100" workbookViewId="0">
      <pane xSplit="6" ySplit="8" topLeftCell="G9" activePane="bottomRight" state="frozen"/>
      <selection pane="topRight"/>
      <selection pane="bottomLeft"/>
      <selection pane="bottomRight" activeCell="AV16" sqref="AV16"/>
    </sheetView>
  </sheetViews>
  <sheetFormatPr defaultColWidth="9" defaultRowHeight="15" outlineLevelRow="1" outlineLevelCol="1" x14ac:dyDescent="0.15"/>
  <cols>
    <col min="1" max="1" width="5.875" style="17" customWidth="1"/>
    <col min="2" max="2" width="6.25" style="17" customWidth="1"/>
    <col min="3" max="3" width="8" style="17" customWidth="1"/>
    <col min="4" max="4" width="24.75" style="17" customWidth="1"/>
    <col min="5" max="5" width="22.125" style="268" customWidth="1"/>
    <col min="6" max="6" width="28.375" style="17" customWidth="1"/>
    <col min="7" max="7" width="20.375" style="17" customWidth="1" outlineLevel="1"/>
    <col min="8" max="8" width="4.875" style="17" customWidth="1" outlineLevel="1"/>
    <col min="9" max="9" width="5.25" style="17" customWidth="1" outlineLevel="1"/>
    <col min="10" max="10" width="10.5" style="17" customWidth="1"/>
    <col min="11" max="11" width="6.125" style="17" hidden="1" customWidth="1" outlineLevel="1"/>
    <col min="12" max="12" width="21.25" style="17" hidden="1" customWidth="1" outlineLevel="1"/>
    <col min="13" max="13" width="8.125" style="390" hidden="1" customWidth="1" outlineLevel="1"/>
    <col min="14" max="15" width="7.25" style="17" hidden="1" customWidth="1" outlineLevel="1"/>
    <col min="16" max="16" width="11.25" style="17" customWidth="1" collapsed="1"/>
    <col min="17" max="18" width="24.25" style="17" hidden="1" customWidth="1" outlineLevel="1"/>
    <col min="19" max="19" width="11.875" style="17" hidden="1" customWidth="1" outlineLevel="1"/>
    <col min="20" max="20" width="17.625" style="17" hidden="1" customWidth="1" outlineLevel="1"/>
    <col min="21" max="21" width="10.375" style="17" hidden="1" customWidth="1" outlineLevel="1"/>
    <col min="22" max="22" width="12.5" style="19" customWidth="1" collapsed="1"/>
    <col min="23" max="25" width="14.625" style="391" hidden="1" customWidth="1" outlineLevel="1"/>
    <col min="26" max="26" width="12.5" style="17" customWidth="1" collapsed="1"/>
    <col min="27" max="27" width="12.5" style="17" customWidth="1"/>
    <col min="28" max="31" width="12.5" style="17" hidden="1" customWidth="1" outlineLevel="1"/>
    <col min="32" max="32" width="12.5" style="392" hidden="1" customWidth="1" outlineLevel="1"/>
    <col min="33" max="33" width="12.5" style="393" hidden="1" customWidth="1" outlineLevel="1"/>
    <col min="34" max="35" width="12.5" style="17" hidden="1" customWidth="1" outlineLevel="1"/>
    <col min="36" max="36" width="12.5" style="17" customWidth="1" collapsed="1"/>
    <col min="37" max="37" width="12.5" style="17" customWidth="1"/>
    <col min="38" max="47" width="12.5" style="17" hidden="1" customWidth="1" outlineLevel="1"/>
    <col min="48" max="48" width="11.125" style="17" customWidth="1" collapsed="1"/>
    <col min="49" max="53" width="15.75" style="17" customWidth="1"/>
    <col min="54" max="54" width="15.75" style="394" customWidth="1"/>
    <col min="55" max="16384" width="9" style="17"/>
  </cols>
  <sheetData>
    <row r="1" spans="1:55" ht="20.25" customHeight="1" outlineLevel="1" x14ac:dyDescent="0.15">
      <c r="A1" s="705"/>
      <c r="B1" s="706"/>
      <c r="C1" s="706"/>
      <c r="D1" s="706"/>
      <c r="E1" s="706"/>
      <c r="F1" s="706"/>
      <c r="G1" s="706"/>
      <c r="H1" s="706"/>
      <c r="I1" s="706"/>
      <c r="J1" s="706"/>
      <c r="K1" s="706"/>
      <c r="L1" s="706"/>
      <c r="M1" s="706"/>
      <c r="N1" s="706"/>
      <c r="O1" s="706"/>
      <c r="P1" s="706"/>
      <c r="Q1" s="706"/>
      <c r="R1" s="706"/>
      <c r="S1" s="706"/>
      <c r="T1" s="706"/>
      <c r="U1" s="706"/>
      <c r="V1" s="706"/>
      <c r="W1" s="706"/>
      <c r="X1" s="706"/>
      <c r="Y1" s="706"/>
      <c r="Z1" s="706"/>
      <c r="AA1" s="706"/>
      <c r="AB1" s="706"/>
      <c r="AC1" s="706"/>
      <c r="AD1" s="706"/>
      <c r="AE1" s="706"/>
      <c r="AF1" s="707"/>
      <c r="AG1" s="708"/>
      <c r="AH1" s="706"/>
      <c r="AI1" s="706"/>
      <c r="AJ1" s="706"/>
      <c r="AK1" s="706"/>
      <c r="AL1" s="706"/>
      <c r="AM1" s="706"/>
      <c r="AN1" s="706"/>
      <c r="AO1" s="706"/>
      <c r="AP1" s="706"/>
      <c r="AQ1" s="706"/>
      <c r="AR1" s="706"/>
      <c r="AS1" s="706"/>
      <c r="AT1" s="706"/>
      <c r="AU1" s="706"/>
      <c r="AV1" s="706"/>
      <c r="AW1" s="706"/>
      <c r="AX1" s="395"/>
      <c r="AY1" s="395"/>
      <c r="AZ1" s="395"/>
      <c r="BA1" s="395"/>
      <c r="BB1" s="465"/>
    </row>
    <row r="2" spans="1:55" ht="27.75" customHeight="1" outlineLevel="1" x14ac:dyDescent="0.15">
      <c r="A2" s="739" t="s">
        <v>802</v>
      </c>
      <c r="B2" s="739"/>
      <c r="C2" s="740" t="s">
        <v>285</v>
      </c>
      <c r="D2" s="740"/>
      <c r="E2" s="740"/>
      <c r="F2" s="740"/>
      <c r="G2" s="710" t="s">
        <v>803</v>
      </c>
      <c r="H2" s="710"/>
      <c r="I2" s="710"/>
      <c r="J2" s="710"/>
      <c r="K2" s="710"/>
      <c r="L2" s="710"/>
      <c r="M2" s="710"/>
      <c r="N2" s="710"/>
      <c r="O2" s="710"/>
      <c r="P2" s="710"/>
      <c r="Q2" s="710"/>
      <c r="R2" s="710"/>
      <c r="S2" s="710"/>
      <c r="T2" s="710"/>
      <c r="U2" s="710"/>
      <c r="V2" s="710"/>
      <c r="W2" s="710"/>
      <c r="X2" s="710"/>
      <c r="Y2" s="710"/>
      <c r="Z2" s="710"/>
      <c r="AA2" s="25"/>
      <c r="AB2" s="25"/>
      <c r="AC2" s="25"/>
      <c r="AD2" s="25"/>
      <c r="AE2" s="25"/>
      <c r="AF2" s="442"/>
      <c r="AG2" s="456"/>
      <c r="AH2" s="25"/>
      <c r="AI2" s="25"/>
      <c r="AJ2" s="25"/>
      <c r="AK2" s="25"/>
      <c r="AL2" s="25"/>
      <c r="AM2" s="25"/>
      <c r="AN2" s="25"/>
      <c r="AO2" s="25"/>
      <c r="AP2" s="25"/>
      <c r="AQ2" s="25"/>
      <c r="AR2" s="25"/>
      <c r="AS2" s="25"/>
      <c r="AT2" s="25"/>
      <c r="AU2" s="25"/>
      <c r="AV2" s="24" t="s">
        <v>152</v>
      </c>
      <c r="AW2" s="28" t="s">
        <v>74</v>
      </c>
      <c r="AX2" s="28" t="s">
        <v>76</v>
      </c>
      <c r="AY2" s="28" t="s">
        <v>79</v>
      </c>
      <c r="AZ2" s="28" t="s">
        <v>82</v>
      </c>
      <c r="BA2" s="28" t="s">
        <v>87</v>
      </c>
      <c r="BB2" s="401" t="s">
        <v>804</v>
      </c>
    </row>
    <row r="3" spans="1:55" ht="27.75" customHeight="1" outlineLevel="1" x14ac:dyDescent="0.15">
      <c r="A3" s="739"/>
      <c r="B3" s="739"/>
      <c r="C3" s="740"/>
      <c r="D3" s="740"/>
      <c r="E3" s="740"/>
      <c r="F3" s="740"/>
      <c r="G3" s="710"/>
      <c r="H3" s="710"/>
      <c r="I3" s="710"/>
      <c r="J3" s="710"/>
      <c r="K3" s="710"/>
      <c r="L3" s="710"/>
      <c r="M3" s="710"/>
      <c r="N3" s="710"/>
      <c r="O3" s="710"/>
      <c r="P3" s="710"/>
      <c r="Q3" s="710"/>
      <c r="R3" s="710"/>
      <c r="S3" s="710"/>
      <c r="T3" s="710"/>
      <c r="U3" s="710"/>
      <c r="V3" s="710"/>
      <c r="W3" s="710"/>
      <c r="X3" s="710"/>
      <c r="Y3" s="710"/>
      <c r="Z3" s="710"/>
      <c r="AA3" s="25"/>
      <c r="AB3" s="25"/>
      <c r="AC3" s="25"/>
      <c r="AD3" s="25"/>
      <c r="AE3" s="25"/>
      <c r="AF3" s="442"/>
      <c r="AG3" s="456"/>
      <c r="AH3" s="25"/>
      <c r="AI3" s="25"/>
      <c r="AJ3" s="25"/>
      <c r="AK3" s="25"/>
      <c r="AL3" s="25"/>
      <c r="AM3" s="25"/>
      <c r="AN3" s="25"/>
      <c r="AO3" s="25"/>
      <c r="AP3" s="25"/>
      <c r="AQ3" s="25"/>
      <c r="AR3" s="25"/>
      <c r="AS3" s="25"/>
      <c r="AT3" s="25"/>
      <c r="AU3" s="25"/>
      <c r="AV3" s="24" t="s">
        <v>288</v>
      </c>
      <c r="AW3" s="28" t="s">
        <v>75</v>
      </c>
      <c r="AX3" s="28" t="s">
        <v>77</v>
      </c>
      <c r="AY3" s="28" t="s">
        <v>80</v>
      </c>
      <c r="AZ3" s="28" t="s">
        <v>83</v>
      </c>
      <c r="BA3" s="28" t="s">
        <v>88</v>
      </c>
      <c r="BB3" s="401" t="s">
        <v>798</v>
      </c>
    </row>
    <row r="4" spans="1:55" ht="27" customHeight="1" outlineLevel="1" x14ac:dyDescent="0.15">
      <c r="A4" s="709" t="s">
        <v>289</v>
      </c>
      <c r="B4" s="709"/>
      <c r="C4" s="709"/>
      <c r="D4" s="709"/>
      <c r="E4" s="709"/>
      <c r="F4" s="709"/>
      <c r="G4" s="710"/>
      <c r="H4" s="710"/>
      <c r="I4" s="710"/>
      <c r="J4" s="710"/>
      <c r="K4" s="710"/>
      <c r="L4" s="710"/>
      <c r="M4" s="710"/>
      <c r="N4" s="710"/>
      <c r="O4" s="710"/>
      <c r="P4" s="710"/>
      <c r="Q4" s="710"/>
      <c r="R4" s="710"/>
      <c r="S4" s="710"/>
      <c r="T4" s="710"/>
      <c r="U4" s="710"/>
      <c r="V4" s="710"/>
      <c r="W4" s="710"/>
      <c r="X4" s="710"/>
      <c r="Y4" s="710"/>
      <c r="Z4" s="710"/>
      <c r="AA4" s="25"/>
      <c r="AB4" s="25"/>
      <c r="AC4" s="25"/>
      <c r="AD4" s="25"/>
      <c r="AE4" s="25"/>
      <c r="AF4" s="442"/>
      <c r="AG4" s="456"/>
      <c r="AH4" s="25"/>
      <c r="AI4" s="25"/>
      <c r="AJ4" s="25"/>
      <c r="AK4" s="25"/>
      <c r="AL4" s="25"/>
      <c r="AM4" s="25"/>
      <c r="AN4" s="25"/>
      <c r="AO4" s="25"/>
      <c r="AP4" s="25"/>
      <c r="AQ4" s="25"/>
      <c r="AR4" s="25"/>
      <c r="AS4" s="25"/>
      <c r="AT4" s="25"/>
      <c r="AU4" s="25"/>
      <c r="AV4" s="24" t="s">
        <v>290</v>
      </c>
      <c r="AW4" s="24" t="s">
        <v>746</v>
      </c>
      <c r="AX4" s="24" t="s">
        <v>746</v>
      </c>
      <c r="AY4" s="466" t="s">
        <v>746</v>
      </c>
      <c r="AZ4" s="466" t="s">
        <v>746</v>
      </c>
      <c r="BA4" s="466" t="s">
        <v>746</v>
      </c>
      <c r="BB4" s="467" t="s">
        <v>746</v>
      </c>
    </row>
    <row r="5" spans="1:55" ht="31.5" customHeight="1" outlineLevel="1" x14ac:dyDescent="0.15">
      <c r="A5" s="710" t="s">
        <v>291</v>
      </c>
      <c r="B5" s="710"/>
      <c r="C5" s="710"/>
      <c r="D5" s="25"/>
      <c r="E5" s="710" t="s">
        <v>292</v>
      </c>
      <c r="F5" s="710"/>
      <c r="G5" s="710"/>
      <c r="H5" s="710"/>
      <c r="I5" s="710"/>
      <c r="J5" s="710"/>
      <c r="K5" s="710"/>
      <c r="L5" s="710"/>
      <c r="M5" s="710"/>
      <c r="N5" s="710"/>
      <c r="O5" s="710"/>
      <c r="P5" s="710"/>
      <c r="Q5" s="710"/>
      <c r="R5" s="710"/>
      <c r="S5" s="710"/>
      <c r="T5" s="710"/>
      <c r="U5" s="710"/>
      <c r="V5" s="710"/>
      <c r="W5" s="710"/>
      <c r="X5" s="710"/>
      <c r="Y5" s="710"/>
      <c r="Z5" s="710"/>
      <c r="AA5" s="25"/>
      <c r="AB5" s="25"/>
      <c r="AC5" s="25"/>
      <c r="AD5" s="25"/>
      <c r="AE5" s="25"/>
      <c r="AF5" s="442"/>
      <c r="AG5" s="456"/>
      <c r="AH5" s="25"/>
      <c r="AI5" s="25"/>
      <c r="AJ5" s="25"/>
      <c r="AK5" s="25"/>
      <c r="AL5" s="25"/>
      <c r="AM5" s="25"/>
      <c r="AN5" s="25"/>
      <c r="AO5" s="25"/>
      <c r="AP5" s="25"/>
      <c r="AQ5" s="25"/>
      <c r="AR5" s="25"/>
      <c r="AS5" s="25"/>
      <c r="AT5" s="25"/>
      <c r="AU5" s="25"/>
      <c r="AV5" s="24" t="s">
        <v>293</v>
      </c>
      <c r="AW5" s="24"/>
      <c r="AX5" s="24"/>
      <c r="AY5" s="466"/>
      <c r="AZ5" s="466"/>
      <c r="BA5" s="466"/>
      <c r="BB5" s="467"/>
    </row>
    <row r="6" spans="1:55" ht="28.5" customHeight="1" outlineLevel="1" x14ac:dyDescent="0.15">
      <c r="A6" s="710" t="s">
        <v>294</v>
      </c>
      <c r="B6" s="710"/>
      <c r="C6" s="710"/>
      <c r="D6" s="710"/>
      <c r="E6" s="710"/>
      <c r="F6" s="710"/>
      <c r="G6" s="710"/>
      <c r="H6" s="710"/>
      <c r="I6" s="710"/>
      <c r="J6" s="710"/>
      <c r="K6" s="710"/>
      <c r="L6" s="710"/>
      <c r="M6" s="710"/>
      <c r="N6" s="710"/>
      <c r="O6" s="710"/>
      <c r="P6" s="710"/>
      <c r="Q6" s="710"/>
      <c r="R6" s="710"/>
      <c r="S6" s="710"/>
      <c r="T6" s="710"/>
      <c r="U6" s="710"/>
      <c r="V6" s="710"/>
      <c r="W6" s="710"/>
      <c r="X6" s="710"/>
      <c r="Y6" s="710"/>
      <c r="Z6" s="710"/>
      <c r="AA6" s="25"/>
      <c r="AB6" s="25"/>
      <c r="AC6" s="25"/>
      <c r="AD6" s="25"/>
      <c r="AE6" s="25"/>
      <c r="AF6" s="442"/>
      <c r="AG6" s="456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25"/>
      <c r="AV6" s="24" t="s">
        <v>112</v>
      </c>
      <c r="AW6" s="24" t="s">
        <v>117</v>
      </c>
      <c r="AX6" s="24" t="s">
        <v>117</v>
      </c>
      <c r="AY6" s="466" t="s">
        <v>117</v>
      </c>
      <c r="AZ6" s="466" t="s">
        <v>142</v>
      </c>
      <c r="BA6" s="466" t="s">
        <v>117</v>
      </c>
      <c r="BB6" s="467" t="s">
        <v>354</v>
      </c>
    </row>
    <row r="7" spans="1:55" ht="28.5" customHeight="1" outlineLevel="1" x14ac:dyDescent="0.15">
      <c r="A7" s="711" t="s">
        <v>298</v>
      </c>
      <c r="B7" s="711"/>
      <c r="C7" s="711"/>
      <c r="D7" s="711"/>
      <c r="E7" s="711"/>
      <c r="F7" s="711"/>
      <c r="G7" s="710"/>
      <c r="H7" s="710"/>
      <c r="I7" s="710"/>
      <c r="J7" s="710"/>
      <c r="K7" s="710"/>
      <c r="L7" s="710"/>
      <c r="M7" s="710"/>
      <c r="N7" s="710"/>
      <c r="O7" s="710"/>
      <c r="P7" s="710"/>
      <c r="Q7" s="710"/>
      <c r="R7" s="710"/>
      <c r="S7" s="710"/>
      <c r="T7" s="710"/>
      <c r="U7" s="710"/>
      <c r="V7" s="710"/>
      <c r="W7" s="710"/>
      <c r="X7" s="710"/>
      <c r="Y7" s="710"/>
      <c r="Z7" s="710"/>
      <c r="AA7" s="25"/>
      <c r="AB7" s="25"/>
      <c r="AC7" s="25"/>
      <c r="AD7" s="25"/>
      <c r="AE7" s="25"/>
      <c r="AF7" s="442"/>
      <c r="AG7" s="456"/>
      <c r="AH7" s="25"/>
      <c r="AI7" s="25"/>
      <c r="AJ7" s="25"/>
      <c r="AK7" s="25"/>
      <c r="AL7" s="25"/>
      <c r="AM7" s="25"/>
      <c r="AN7" s="25"/>
      <c r="AO7" s="25"/>
      <c r="AP7" s="25"/>
      <c r="AQ7" s="25"/>
      <c r="AR7" s="25"/>
      <c r="AS7" s="25"/>
      <c r="AT7" s="25"/>
      <c r="AU7" s="25"/>
      <c r="AV7" s="24" t="s">
        <v>299</v>
      </c>
      <c r="AW7" s="412"/>
      <c r="AX7" s="412"/>
      <c r="AY7" s="412"/>
      <c r="AZ7" s="412"/>
      <c r="BA7" s="412"/>
      <c r="BB7" s="468"/>
    </row>
    <row r="8" spans="1:55" ht="24.95" customHeight="1" x14ac:dyDescent="0.15">
      <c r="A8" s="714" t="s">
        <v>0</v>
      </c>
      <c r="B8" s="714" t="s">
        <v>300</v>
      </c>
      <c r="C8" s="714" t="s">
        <v>301</v>
      </c>
      <c r="D8" s="714" t="s">
        <v>805</v>
      </c>
      <c r="E8" s="714" t="s">
        <v>152</v>
      </c>
      <c r="F8" s="714" t="s">
        <v>290</v>
      </c>
      <c r="G8" s="714" t="s">
        <v>806</v>
      </c>
      <c r="H8" s="714" t="s">
        <v>303</v>
      </c>
      <c r="I8" s="714" t="s">
        <v>304</v>
      </c>
      <c r="J8" s="714" t="s">
        <v>106</v>
      </c>
      <c r="K8" s="714" t="s">
        <v>305</v>
      </c>
      <c r="L8" s="714" t="s">
        <v>807</v>
      </c>
      <c r="M8" s="714" t="s">
        <v>808</v>
      </c>
      <c r="N8" s="714" t="s">
        <v>308</v>
      </c>
      <c r="O8" s="714" t="s">
        <v>809</v>
      </c>
      <c r="P8" s="714" t="s">
        <v>810</v>
      </c>
      <c r="Q8" s="714" t="s">
        <v>311</v>
      </c>
      <c r="R8" s="714" t="s">
        <v>312</v>
      </c>
      <c r="S8" s="714" t="s">
        <v>313</v>
      </c>
      <c r="T8" s="714" t="s">
        <v>314</v>
      </c>
      <c r="U8" s="714" t="s">
        <v>315</v>
      </c>
      <c r="V8" s="714" t="s">
        <v>316</v>
      </c>
      <c r="W8" s="714" t="s">
        <v>317</v>
      </c>
      <c r="X8" s="714" t="s">
        <v>318</v>
      </c>
      <c r="Y8" s="714" t="s">
        <v>319</v>
      </c>
      <c r="Z8" s="714" t="s">
        <v>320</v>
      </c>
      <c r="AA8" s="715" t="s">
        <v>321</v>
      </c>
      <c r="AB8" s="717" t="s">
        <v>322</v>
      </c>
      <c r="AC8" s="712" t="s">
        <v>323</v>
      </c>
      <c r="AD8" s="712"/>
      <c r="AE8" s="713"/>
      <c r="AF8" s="718" t="s">
        <v>324</v>
      </c>
      <c r="AG8" s="720" t="s">
        <v>325</v>
      </c>
      <c r="AH8" s="715" t="s">
        <v>326</v>
      </c>
      <c r="AI8" s="722" t="s">
        <v>327</v>
      </c>
      <c r="AJ8" s="724" t="s">
        <v>328</v>
      </c>
      <c r="AK8" s="724" t="s">
        <v>329</v>
      </c>
      <c r="AL8" s="725" t="s">
        <v>330</v>
      </c>
      <c r="AM8" s="727" t="s">
        <v>331</v>
      </c>
      <c r="AN8" s="729" t="s">
        <v>332</v>
      </c>
      <c r="AO8" s="729" t="s">
        <v>333</v>
      </c>
      <c r="AP8" s="727" t="s">
        <v>334</v>
      </c>
      <c r="AQ8" s="727" t="s">
        <v>335</v>
      </c>
      <c r="AR8" s="727" t="s">
        <v>336</v>
      </c>
      <c r="AS8" s="729" t="s">
        <v>337</v>
      </c>
      <c r="AT8" s="731" t="s">
        <v>338</v>
      </c>
      <c r="AU8" s="733" t="s">
        <v>339</v>
      </c>
      <c r="AV8" s="464" t="s">
        <v>811</v>
      </c>
      <c r="AW8" s="735" t="s">
        <v>341</v>
      </c>
      <c r="AX8" s="735" t="s">
        <v>341</v>
      </c>
      <c r="AY8" s="735" t="s">
        <v>341</v>
      </c>
      <c r="AZ8" s="735" t="s">
        <v>341</v>
      </c>
      <c r="BA8" s="735" t="s">
        <v>341</v>
      </c>
      <c r="BB8" s="737" t="s">
        <v>341</v>
      </c>
    </row>
    <row r="9" spans="1:55" ht="24.95" customHeight="1" x14ac:dyDescent="0.15">
      <c r="A9" s="714"/>
      <c r="B9" s="714"/>
      <c r="C9" s="714"/>
      <c r="D9" s="714"/>
      <c r="E9" s="714"/>
      <c r="F9" s="714"/>
      <c r="G9" s="714"/>
      <c r="H9" s="714"/>
      <c r="I9" s="714"/>
      <c r="J9" s="714"/>
      <c r="K9" s="714"/>
      <c r="L9" s="714"/>
      <c r="M9" s="714"/>
      <c r="N9" s="714"/>
      <c r="O9" s="714"/>
      <c r="P9" s="714"/>
      <c r="Q9" s="714"/>
      <c r="R9" s="714"/>
      <c r="S9" s="714"/>
      <c r="T9" s="714"/>
      <c r="U9" s="714"/>
      <c r="V9" s="714"/>
      <c r="W9" s="714"/>
      <c r="X9" s="714"/>
      <c r="Y9" s="714"/>
      <c r="Z9" s="714"/>
      <c r="AA9" s="716"/>
      <c r="AB9" s="717"/>
      <c r="AC9" s="443" t="s">
        <v>342</v>
      </c>
      <c r="AD9" s="444" t="s">
        <v>343</v>
      </c>
      <c r="AE9" s="444" t="s">
        <v>344</v>
      </c>
      <c r="AF9" s="719"/>
      <c r="AG9" s="721"/>
      <c r="AH9" s="716"/>
      <c r="AI9" s="723"/>
      <c r="AJ9" s="724"/>
      <c r="AK9" s="724"/>
      <c r="AL9" s="726"/>
      <c r="AM9" s="728"/>
      <c r="AN9" s="730"/>
      <c r="AO9" s="730"/>
      <c r="AP9" s="728"/>
      <c r="AQ9" s="728"/>
      <c r="AR9" s="728"/>
      <c r="AS9" s="730"/>
      <c r="AT9" s="732"/>
      <c r="AU9" s="734"/>
      <c r="AV9" s="464"/>
      <c r="AW9" s="736"/>
      <c r="AX9" s="736"/>
      <c r="AY9" s="736"/>
      <c r="AZ9" s="736"/>
      <c r="BA9" s="736"/>
      <c r="BB9" s="738"/>
    </row>
    <row r="10" spans="1:55" s="385" customFormat="1" ht="45" customHeight="1" x14ac:dyDescent="0.15">
      <c r="A10" s="396">
        <f>ROW()-9</f>
        <v>1</v>
      </c>
      <c r="B10" s="28">
        <v>0</v>
      </c>
      <c r="C10" s="28" t="s">
        <v>117</v>
      </c>
      <c r="D10" s="397" t="s">
        <v>75</v>
      </c>
      <c r="E10" s="28" t="s">
        <v>75</v>
      </c>
      <c r="F10" s="398" t="s">
        <v>746</v>
      </c>
      <c r="G10" s="399" t="s">
        <v>85</v>
      </c>
      <c r="H10" s="399" t="s">
        <v>345</v>
      </c>
      <c r="I10" s="396" t="s">
        <v>346</v>
      </c>
      <c r="J10" s="419"/>
      <c r="K10" s="420" t="s">
        <v>345</v>
      </c>
      <c r="L10" s="28" t="s">
        <v>75</v>
      </c>
      <c r="M10" s="420" t="s">
        <v>345</v>
      </c>
      <c r="N10" s="28" t="s">
        <v>347</v>
      </c>
      <c r="O10" s="28" t="s">
        <v>348</v>
      </c>
      <c r="P10" s="399" t="s">
        <v>465</v>
      </c>
      <c r="Q10" s="399" t="s">
        <v>350</v>
      </c>
      <c r="R10" s="399" t="s">
        <v>85</v>
      </c>
      <c r="S10" s="399" t="s">
        <v>85</v>
      </c>
      <c r="T10" s="399" t="s">
        <v>812</v>
      </c>
      <c r="U10" s="399" t="s">
        <v>85</v>
      </c>
      <c r="V10" s="51">
        <v>18.734999999999999</v>
      </c>
      <c r="W10" s="399" t="s">
        <v>85</v>
      </c>
      <c r="X10" s="399" t="s">
        <v>85</v>
      </c>
      <c r="Y10" s="399" t="s">
        <v>85</v>
      </c>
      <c r="Z10" s="399" t="s">
        <v>85</v>
      </c>
      <c r="AA10" s="399" t="s">
        <v>813</v>
      </c>
      <c r="AB10" s="399"/>
      <c r="AC10" s="399"/>
      <c r="AD10" s="399"/>
      <c r="AE10" s="399"/>
      <c r="AF10" s="445"/>
      <c r="AG10" s="457"/>
      <c r="AH10" s="399"/>
      <c r="AI10" s="399"/>
      <c r="AJ10" s="399" t="s">
        <v>352</v>
      </c>
      <c r="AK10" s="399" t="s">
        <v>353</v>
      </c>
      <c r="AL10" s="399"/>
      <c r="AM10" s="399"/>
      <c r="AN10" s="399"/>
      <c r="AO10" s="399"/>
      <c r="AP10" s="399"/>
      <c r="AQ10" s="399"/>
      <c r="AR10" s="399"/>
      <c r="AS10" s="399"/>
      <c r="AT10" s="399"/>
      <c r="AU10" s="399"/>
      <c r="AV10" s="399"/>
      <c r="AW10" s="412">
        <v>1</v>
      </c>
      <c r="AX10" s="412">
        <v>0</v>
      </c>
      <c r="AY10" s="412">
        <v>0</v>
      </c>
      <c r="AZ10" s="412">
        <v>0</v>
      </c>
      <c r="BA10" s="412">
        <v>0</v>
      </c>
      <c r="BB10" s="469">
        <v>0</v>
      </c>
    </row>
    <row r="11" spans="1:55" s="385" customFormat="1" ht="45" customHeight="1" x14ac:dyDescent="0.15">
      <c r="A11" s="396">
        <f t="shared" ref="A11:A20" si="0">ROW()-9</f>
        <v>2</v>
      </c>
      <c r="B11" s="28">
        <v>0</v>
      </c>
      <c r="C11" s="28" t="s">
        <v>117</v>
      </c>
      <c r="D11" s="397" t="s">
        <v>77</v>
      </c>
      <c r="E11" s="28" t="s">
        <v>77</v>
      </c>
      <c r="F11" s="398" t="s">
        <v>746</v>
      </c>
      <c r="G11" s="399" t="s">
        <v>85</v>
      </c>
      <c r="H11" s="399" t="s">
        <v>345</v>
      </c>
      <c r="I11" s="396" t="s">
        <v>346</v>
      </c>
      <c r="J11" s="419"/>
      <c r="K11" s="420" t="s">
        <v>345</v>
      </c>
      <c r="L11" s="28" t="s">
        <v>75</v>
      </c>
      <c r="M11" s="420" t="s">
        <v>345</v>
      </c>
      <c r="N11" s="28" t="s">
        <v>347</v>
      </c>
      <c r="O11" s="28" t="s">
        <v>348</v>
      </c>
      <c r="P11" s="399" t="s">
        <v>465</v>
      </c>
      <c r="Q11" s="399" t="s">
        <v>350</v>
      </c>
      <c r="R11" s="399" t="s">
        <v>85</v>
      </c>
      <c r="S11" s="399" t="s">
        <v>85</v>
      </c>
      <c r="T11" s="399" t="s">
        <v>812</v>
      </c>
      <c r="U11" s="399" t="s">
        <v>85</v>
      </c>
      <c r="V11" s="51">
        <v>18.734999999999999</v>
      </c>
      <c r="W11" s="399" t="s">
        <v>85</v>
      </c>
      <c r="X11" s="399" t="s">
        <v>85</v>
      </c>
      <c r="Y11" s="399" t="s">
        <v>85</v>
      </c>
      <c r="Z11" s="399" t="s">
        <v>85</v>
      </c>
      <c r="AA11" s="399" t="s">
        <v>813</v>
      </c>
      <c r="AB11" s="399"/>
      <c r="AC11" s="399"/>
      <c r="AD11" s="399"/>
      <c r="AE11" s="399"/>
      <c r="AF11" s="445"/>
      <c r="AG11" s="457"/>
      <c r="AH11" s="399"/>
      <c r="AI11" s="399"/>
      <c r="AJ11" s="399" t="s">
        <v>352</v>
      </c>
      <c r="AK11" s="399" t="s">
        <v>353</v>
      </c>
      <c r="AL11" s="399"/>
      <c r="AM11" s="399"/>
      <c r="AN11" s="399"/>
      <c r="AO11" s="399"/>
      <c r="AP11" s="399"/>
      <c r="AQ11" s="399"/>
      <c r="AR11" s="399"/>
      <c r="AS11" s="399"/>
      <c r="AT11" s="399"/>
      <c r="AU11" s="399"/>
      <c r="AV11" s="399"/>
      <c r="AW11" s="412">
        <v>0</v>
      </c>
      <c r="AX11" s="412">
        <v>1</v>
      </c>
      <c r="AY11" s="412">
        <v>0</v>
      </c>
      <c r="AZ11" s="412">
        <v>0</v>
      </c>
      <c r="BA11" s="412">
        <v>0</v>
      </c>
      <c r="BB11" s="469">
        <v>0</v>
      </c>
    </row>
    <row r="12" spans="1:55" s="385" customFormat="1" ht="45" customHeight="1" x14ac:dyDescent="0.15">
      <c r="A12" s="396">
        <f t="shared" si="0"/>
        <v>3</v>
      </c>
      <c r="B12" s="28">
        <v>0</v>
      </c>
      <c r="C12" s="28" t="s">
        <v>117</v>
      </c>
      <c r="D12" s="397" t="s">
        <v>80</v>
      </c>
      <c r="E12" s="28" t="s">
        <v>80</v>
      </c>
      <c r="F12" s="398" t="s">
        <v>746</v>
      </c>
      <c r="G12" s="399" t="s">
        <v>85</v>
      </c>
      <c r="H12" s="399" t="s">
        <v>345</v>
      </c>
      <c r="I12" s="396" t="s">
        <v>346</v>
      </c>
      <c r="J12" s="419"/>
      <c r="K12" s="420" t="s">
        <v>345</v>
      </c>
      <c r="L12" s="28" t="s">
        <v>75</v>
      </c>
      <c r="M12" s="420" t="s">
        <v>345</v>
      </c>
      <c r="N12" s="28" t="s">
        <v>347</v>
      </c>
      <c r="O12" s="28" t="s">
        <v>348</v>
      </c>
      <c r="P12" s="399" t="s">
        <v>465</v>
      </c>
      <c r="Q12" s="399" t="s">
        <v>350</v>
      </c>
      <c r="R12" s="399" t="s">
        <v>85</v>
      </c>
      <c r="S12" s="399" t="s">
        <v>85</v>
      </c>
      <c r="T12" s="399" t="s">
        <v>812</v>
      </c>
      <c r="U12" s="399" t="s">
        <v>85</v>
      </c>
      <c r="V12" s="51">
        <v>18.734999999999999</v>
      </c>
      <c r="W12" s="399" t="s">
        <v>85</v>
      </c>
      <c r="X12" s="399" t="s">
        <v>85</v>
      </c>
      <c r="Y12" s="399" t="s">
        <v>85</v>
      </c>
      <c r="Z12" s="399" t="s">
        <v>85</v>
      </c>
      <c r="AA12" s="399" t="s">
        <v>813</v>
      </c>
      <c r="AB12" s="399"/>
      <c r="AC12" s="399"/>
      <c r="AD12" s="399"/>
      <c r="AE12" s="399"/>
      <c r="AF12" s="445"/>
      <c r="AG12" s="457"/>
      <c r="AH12" s="399"/>
      <c r="AI12" s="399"/>
      <c r="AJ12" s="399" t="s">
        <v>352</v>
      </c>
      <c r="AK12" s="399" t="s">
        <v>353</v>
      </c>
      <c r="AL12" s="399"/>
      <c r="AM12" s="399"/>
      <c r="AN12" s="399"/>
      <c r="AO12" s="399"/>
      <c r="AP12" s="399"/>
      <c r="AQ12" s="399"/>
      <c r="AR12" s="399"/>
      <c r="AS12" s="399"/>
      <c r="AT12" s="399"/>
      <c r="AU12" s="399"/>
      <c r="AV12" s="399"/>
      <c r="AW12" s="412">
        <v>0</v>
      </c>
      <c r="AX12" s="412">
        <v>0</v>
      </c>
      <c r="AY12" s="412">
        <v>1</v>
      </c>
      <c r="AZ12" s="412">
        <v>0</v>
      </c>
      <c r="BA12" s="412">
        <v>0</v>
      </c>
      <c r="BB12" s="469">
        <v>0</v>
      </c>
    </row>
    <row r="13" spans="1:55" s="385" customFormat="1" ht="45" customHeight="1" x14ac:dyDescent="0.15">
      <c r="A13" s="396">
        <f t="shared" si="0"/>
        <v>4</v>
      </c>
      <c r="B13" s="28">
        <v>0</v>
      </c>
      <c r="C13" s="28" t="s">
        <v>142</v>
      </c>
      <c r="D13" s="397" t="s">
        <v>83</v>
      </c>
      <c r="E13" s="28" t="s">
        <v>83</v>
      </c>
      <c r="F13" s="398" t="s">
        <v>746</v>
      </c>
      <c r="G13" s="400" t="s">
        <v>85</v>
      </c>
      <c r="H13" s="400" t="s">
        <v>345</v>
      </c>
      <c r="I13" s="396" t="s">
        <v>346</v>
      </c>
      <c r="J13" s="419"/>
      <c r="K13" s="421" t="s">
        <v>345</v>
      </c>
      <c r="L13" s="28" t="s">
        <v>75</v>
      </c>
      <c r="M13" s="421" t="s">
        <v>345</v>
      </c>
      <c r="N13" s="28" t="s">
        <v>347</v>
      </c>
      <c r="O13" s="28" t="s">
        <v>348</v>
      </c>
      <c r="P13" s="400" t="s">
        <v>465</v>
      </c>
      <c r="Q13" s="400" t="s">
        <v>350</v>
      </c>
      <c r="R13" s="400" t="s">
        <v>85</v>
      </c>
      <c r="S13" s="400" t="s">
        <v>85</v>
      </c>
      <c r="T13" s="400" t="s">
        <v>812</v>
      </c>
      <c r="U13" s="400" t="s">
        <v>85</v>
      </c>
      <c r="V13" s="433">
        <v>18.734999999999999</v>
      </c>
      <c r="W13" s="400" t="s">
        <v>85</v>
      </c>
      <c r="X13" s="400" t="s">
        <v>85</v>
      </c>
      <c r="Y13" s="400" t="s">
        <v>85</v>
      </c>
      <c r="Z13" s="400" t="s">
        <v>85</v>
      </c>
      <c r="AA13" s="399" t="s">
        <v>813</v>
      </c>
      <c r="AB13" s="399"/>
      <c r="AC13" s="399"/>
      <c r="AD13" s="399"/>
      <c r="AE13" s="399"/>
      <c r="AF13" s="445"/>
      <c r="AG13" s="457"/>
      <c r="AH13" s="399"/>
      <c r="AI13" s="399"/>
      <c r="AJ13" s="399" t="s">
        <v>352</v>
      </c>
      <c r="AK13" s="399" t="s">
        <v>353</v>
      </c>
      <c r="AL13" s="399"/>
      <c r="AM13" s="399"/>
      <c r="AN13" s="399"/>
      <c r="AO13" s="399"/>
      <c r="AP13" s="399"/>
      <c r="AQ13" s="399"/>
      <c r="AR13" s="399"/>
      <c r="AS13" s="399"/>
      <c r="AT13" s="399"/>
      <c r="AU13" s="399"/>
      <c r="AV13" s="399"/>
      <c r="AW13" s="412">
        <v>0</v>
      </c>
      <c r="AX13" s="412">
        <v>0</v>
      </c>
      <c r="AY13" s="412">
        <v>0</v>
      </c>
      <c r="AZ13" s="412">
        <v>1</v>
      </c>
      <c r="BA13" s="412">
        <v>0</v>
      </c>
      <c r="BB13" s="469">
        <v>0</v>
      </c>
    </row>
    <row r="14" spans="1:55" s="385" customFormat="1" ht="45" customHeight="1" x14ac:dyDescent="0.15">
      <c r="A14" s="396">
        <f t="shared" si="0"/>
        <v>5</v>
      </c>
      <c r="B14" s="28">
        <v>0</v>
      </c>
      <c r="C14" s="28" t="s">
        <v>117</v>
      </c>
      <c r="D14" s="397" t="s">
        <v>88</v>
      </c>
      <c r="E14" s="28" t="s">
        <v>88</v>
      </c>
      <c r="F14" s="398" t="s">
        <v>746</v>
      </c>
      <c r="G14" s="399" t="s">
        <v>85</v>
      </c>
      <c r="H14" s="399" t="s">
        <v>345</v>
      </c>
      <c r="I14" s="396" t="s">
        <v>346</v>
      </c>
      <c r="J14" s="419"/>
      <c r="K14" s="420" t="s">
        <v>345</v>
      </c>
      <c r="L14" s="28" t="s">
        <v>75</v>
      </c>
      <c r="M14" s="420" t="s">
        <v>345</v>
      </c>
      <c r="N14" s="28" t="s">
        <v>347</v>
      </c>
      <c r="O14" s="28" t="s">
        <v>348</v>
      </c>
      <c r="P14" s="399" t="s">
        <v>465</v>
      </c>
      <c r="Q14" s="399" t="s">
        <v>350</v>
      </c>
      <c r="R14" s="399" t="s">
        <v>85</v>
      </c>
      <c r="S14" s="399" t="s">
        <v>85</v>
      </c>
      <c r="T14" s="399" t="s">
        <v>812</v>
      </c>
      <c r="U14" s="399" t="s">
        <v>85</v>
      </c>
      <c r="V14" s="51">
        <v>18.734999999999999</v>
      </c>
      <c r="W14" s="399" t="s">
        <v>85</v>
      </c>
      <c r="X14" s="399" t="s">
        <v>85</v>
      </c>
      <c r="Y14" s="399" t="s">
        <v>85</v>
      </c>
      <c r="Z14" s="399" t="s">
        <v>85</v>
      </c>
      <c r="AA14" s="399" t="s">
        <v>813</v>
      </c>
      <c r="AB14" s="399"/>
      <c r="AC14" s="399"/>
      <c r="AD14" s="399"/>
      <c r="AE14" s="399"/>
      <c r="AF14" s="445"/>
      <c r="AG14" s="457"/>
      <c r="AH14" s="399"/>
      <c r="AI14" s="399"/>
      <c r="AJ14" s="399" t="s">
        <v>352</v>
      </c>
      <c r="AK14" s="399" t="s">
        <v>353</v>
      </c>
      <c r="AL14" s="399"/>
      <c r="AM14" s="399"/>
      <c r="AN14" s="399"/>
      <c r="AO14" s="399"/>
      <c r="AP14" s="399"/>
      <c r="AQ14" s="399"/>
      <c r="AR14" s="399"/>
      <c r="AS14" s="399"/>
      <c r="AT14" s="399"/>
      <c r="AU14" s="399"/>
      <c r="AV14" s="399"/>
      <c r="AW14" s="412">
        <v>0</v>
      </c>
      <c r="AX14" s="412">
        <v>0</v>
      </c>
      <c r="AY14" s="412">
        <v>0</v>
      </c>
      <c r="AZ14" s="412">
        <v>0</v>
      </c>
      <c r="BA14" s="412">
        <v>1</v>
      </c>
      <c r="BB14" s="469">
        <v>0</v>
      </c>
    </row>
    <row r="15" spans="1:55" s="386" customFormat="1" ht="45" customHeight="1" x14ac:dyDescent="0.15">
      <c r="A15" s="396">
        <f t="shared" si="0"/>
        <v>6</v>
      </c>
      <c r="B15" s="401">
        <v>0</v>
      </c>
      <c r="C15" s="401" t="s">
        <v>354</v>
      </c>
      <c r="D15" s="401" t="s">
        <v>798</v>
      </c>
      <c r="E15" s="401" t="s">
        <v>798</v>
      </c>
      <c r="F15" s="402" t="s">
        <v>746</v>
      </c>
      <c r="G15" s="403" t="s">
        <v>85</v>
      </c>
      <c r="H15" s="403" t="s">
        <v>345</v>
      </c>
      <c r="I15" s="422" t="s">
        <v>346</v>
      </c>
      <c r="J15" s="423"/>
      <c r="K15" s="424" t="s">
        <v>345</v>
      </c>
      <c r="L15" s="401" t="s">
        <v>75</v>
      </c>
      <c r="M15" s="424" t="s">
        <v>345</v>
      </c>
      <c r="N15" s="401" t="s">
        <v>347</v>
      </c>
      <c r="O15" s="401" t="s">
        <v>348</v>
      </c>
      <c r="P15" s="403" t="s">
        <v>465</v>
      </c>
      <c r="Q15" s="403" t="s">
        <v>350</v>
      </c>
      <c r="R15" s="403" t="s">
        <v>85</v>
      </c>
      <c r="S15" s="403" t="s">
        <v>85</v>
      </c>
      <c r="T15" s="403" t="s">
        <v>812</v>
      </c>
      <c r="U15" s="403" t="s">
        <v>85</v>
      </c>
      <c r="V15" s="434">
        <v>18.734999999999999</v>
      </c>
      <c r="W15" s="403" t="s">
        <v>85</v>
      </c>
      <c r="X15" s="403" t="s">
        <v>85</v>
      </c>
      <c r="Y15" s="403" t="s">
        <v>85</v>
      </c>
      <c r="Z15" s="403" t="s">
        <v>85</v>
      </c>
      <c r="AA15" s="446" t="s">
        <v>813</v>
      </c>
      <c r="AB15" s="446"/>
      <c r="AC15" s="446"/>
      <c r="AD15" s="446"/>
      <c r="AE15" s="446"/>
      <c r="AF15" s="447"/>
      <c r="AG15" s="458"/>
      <c r="AH15" s="446"/>
      <c r="AI15" s="446"/>
      <c r="AJ15" s="446" t="s">
        <v>352</v>
      </c>
      <c r="AK15" s="446" t="s">
        <v>353</v>
      </c>
      <c r="AL15" s="446"/>
      <c r="AM15" s="446"/>
      <c r="AN15" s="446"/>
      <c r="AO15" s="446"/>
      <c r="AP15" s="446"/>
      <c r="AQ15" s="446"/>
      <c r="AR15" s="446"/>
      <c r="AS15" s="446"/>
      <c r="AT15" s="446"/>
      <c r="AU15" s="446"/>
      <c r="AV15" s="446"/>
      <c r="AW15" s="469">
        <v>0</v>
      </c>
      <c r="AX15" s="469">
        <v>0</v>
      </c>
      <c r="AY15" s="469">
        <v>0</v>
      </c>
      <c r="AZ15" s="469">
        <v>0</v>
      </c>
      <c r="BA15" s="469">
        <v>0</v>
      </c>
      <c r="BB15" s="469">
        <v>1</v>
      </c>
      <c r="BC15" s="386" t="s">
        <v>164</v>
      </c>
    </row>
    <row r="16" spans="1:55" s="385" customFormat="1" ht="45" customHeight="1" x14ac:dyDescent="0.15">
      <c r="A16" s="396">
        <f t="shared" si="0"/>
        <v>7</v>
      </c>
      <c r="B16" s="28">
        <v>1</v>
      </c>
      <c r="C16" s="28" t="s">
        <v>117</v>
      </c>
      <c r="D16" s="28"/>
      <c r="E16" s="28" t="s">
        <v>814</v>
      </c>
      <c r="F16" s="398" t="s">
        <v>793</v>
      </c>
      <c r="G16" s="399" t="s">
        <v>85</v>
      </c>
      <c r="H16" s="399" t="s">
        <v>356</v>
      </c>
      <c r="I16" s="396" t="s">
        <v>346</v>
      </c>
      <c r="J16" s="419"/>
      <c r="K16" s="420" t="s">
        <v>345</v>
      </c>
      <c r="L16" s="28" t="s">
        <v>814</v>
      </c>
      <c r="M16" s="420" t="s">
        <v>345</v>
      </c>
      <c r="N16" s="28" t="s">
        <v>347</v>
      </c>
      <c r="O16" s="28" t="s">
        <v>348</v>
      </c>
      <c r="P16" s="399" t="s">
        <v>465</v>
      </c>
      <c r="Q16" s="399" t="s">
        <v>350</v>
      </c>
      <c r="R16" s="399" t="s">
        <v>85</v>
      </c>
      <c r="S16" s="399" t="s">
        <v>85</v>
      </c>
      <c r="T16" s="399" t="s">
        <v>85</v>
      </c>
      <c r="U16" s="399" t="s">
        <v>85</v>
      </c>
      <c r="V16" s="51" t="s">
        <v>85</v>
      </c>
      <c r="W16" s="399" t="s">
        <v>85</v>
      </c>
      <c r="X16" s="399" t="s">
        <v>85</v>
      </c>
      <c r="Y16" s="399" t="s">
        <v>85</v>
      </c>
      <c r="Z16" s="399" t="s">
        <v>85</v>
      </c>
      <c r="AA16" s="399"/>
      <c r="AB16" s="399"/>
      <c r="AC16" s="399"/>
      <c r="AD16" s="399"/>
      <c r="AE16" s="399"/>
      <c r="AF16" s="445"/>
      <c r="AG16" s="457"/>
      <c r="AH16" s="399"/>
      <c r="AI16" s="399"/>
      <c r="AJ16" s="399" t="s">
        <v>357</v>
      </c>
      <c r="AK16" s="399"/>
      <c r="AL16" s="399"/>
      <c r="AM16" s="399"/>
      <c r="AN16" s="399"/>
      <c r="AO16" s="399"/>
      <c r="AP16" s="399"/>
      <c r="AQ16" s="399"/>
      <c r="AR16" s="399"/>
      <c r="AS16" s="399"/>
      <c r="AT16" s="399"/>
      <c r="AU16" s="399"/>
      <c r="AV16" s="399"/>
      <c r="AW16" s="412">
        <v>1</v>
      </c>
      <c r="AX16" s="412">
        <v>0</v>
      </c>
      <c r="AY16" s="412">
        <v>0</v>
      </c>
      <c r="AZ16" s="412">
        <v>0</v>
      </c>
      <c r="BA16" s="412">
        <v>0</v>
      </c>
      <c r="BB16" s="469">
        <v>0</v>
      </c>
    </row>
    <row r="17" spans="1:55" s="385" customFormat="1" ht="45" customHeight="1" x14ac:dyDescent="0.15">
      <c r="A17" s="396">
        <f t="shared" si="0"/>
        <v>8</v>
      </c>
      <c r="B17" s="28">
        <v>1</v>
      </c>
      <c r="C17" s="28" t="s">
        <v>117</v>
      </c>
      <c r="D17" s="28"/>
      <c r="E17" s="28" t="s">
        <v>815</v>
      </c>
      <c r="F17" s="398" t="s">
        <v>793</v>
      </c>
      <c r="G17" s="399" t="s">
        <v>85</v>
      </c>
      <c r="H17" s="399" t="s">
        <v>356</v>
      </c>
      <c r="I17" s="396" t="s">
        <v>346</v>
      </c>
      <c r="J17" s="419"/>
      <c r="K17" s="420" t="s">
        <v>345</v>
      </c>
      <c r="L17" s="28" t="s">
        <v>814</v>
      </c>
      <c r="M17" s="420" t="s">
        <v>345</v>
      </c>
      <c r="N17" s="28" t="s">
        <v>347</v>
      </c>
      <c r="O17" s="28" t="s">
        <v>348</v>
      </c>
      <c r="P17" s="399" t="s">
        <v>465</v>
      </c>
      <c r="Q17" s="399" t="s">
        <v>350</v>
      </c>
      <c r="R17" s="399" t="s">
        <v>85</v>
      </c>
      <c r="S17" s="399" t="s">
        <v>85</v>
      </c>
      <c r="T17" s="399" t="s">
        <v>85</v>
      </c>
      <c r="U17" s="399" t="s">
        <v>85</v>
      </c>
      <c r="V17" s="51" t="s">
        <v>85</v>
      </c>
      <c r="W17" s="399" t="s">
        <v>85</v>
      </c>
      <c r="X17" s="399" t="s">
        <v>85</v>
      </c>
      <c r="Y17" s="399" t="s">
        <v>85</v>
      </c>
      <c r="Z17" s="399" t="s">
        <v>85</v>
      </c>
      <c r="AA17" s="399"/>
      <c r="AB17" s="399"/>
      <c r="AC17" s="399"/>
      <c r="AD17" s="399"/>
      <c r="AE17" s="399"/>
      <c r="AF17" s="445"/>
      <c r="AG17" s="457"/>
      <c r="AH17" s="399"/>
      <c r="AI17" s="399"/>
      <c r="AJ17" s="399" t="s">
        <v>357</v>
      </c>
      <c r="AK17" s="399"/>
      <c r="AL17" s="399"/>
      <c r="AM17" s="399"/>
      <c r="AN17" s="399"/>
      <c r="AO17" s="399"/>
      <c r="AP17" s="399"/>
      <c r="AQ17" s="399"/>
      <c r="AR17" s="399"/>
      <c r="AS17" s="399"/>
      <c r="AT17" s="399"/>
      <c r="AU17" s="399"/>
      <c r="AV17" s="399"/>
      <c r="AW17" s="412">
        <v>0</v>
      </c>
      <c r="AX17" s="412">
        <v>1</v>
      </c>
      <c r="AY17" s="412">
        <v>0</v>
      </c>
      <c r="AZ17" s="412">
        <v>0</v>
      </c>
      <c r="BA17" s="412">
        <v>0</v>
      </c>
      <c r="BB17" s="469">
        <v>0</v>
      </c>
    </row>
    <row r="18" spans="1:55" s="385" customFormat="1" ht="45" customHeight="1" x14ac:dyDescent="0.15">
      <c r="A18" s="396">
        <f t="shared" si="0"/>
        <v>9</v>
      </c>
      <c r="B18" s="28">
        <v>1</v>
      </c>
      <c r="C18" s="28" t="s">
        <v>117</v>
      </c>
      <c r="D18" s="28"/>
      <c r="E18" s="28" t="s">
        <v>816</v>
      </c>
      <c r="F18" s="398" t="s">
        <v>793</v>
      </c>
      <c r="G18" s="399" t="s">
        <v>85</v>
      </c>
      <c r="H18" s="399" t="s">
        <v>356</v>
      </c>
      <c r="I18" s="396" t="s">
        <v>346</v>
      </c>
      <c r="J18" s="419"/>
      <c r="K18" s="420" t="s">
        <v>345</v>
      </c>
      <c r="L18" s="28" t="s">
        <v>814</v>
      </c>
      <c r="M18" s="420" t="s">
        <v>345</v>
      </c>
      <c r="N18" s="28" t="s">
        <v>347</v>
      </c>
      <c r="O18" s="28" t="s">
        <v>348</v>
      </c>
      <c r="P18" s="399" t="s">
        <v>465</v>
      </c>
      <c r="Q18" s="399" t="s">
        <v>350</v>
      </c>
      <c r="R18" s="399" t="s">
        <v>85</v>
      </c>
      <c r="S18" s="399" t="s">
        <v>85</v>
      </c>
      <c r="T18" s="399" t="s">
        <v>85</v>
      </c>
      <c r="U18" s="399" t="s">
        <v>85</v>
      </c>
      <c r="V18" s="51" t="s">
        <v>85</v>
      </c>
      <c r="W18" s="399" t="s">
        <v>85</v>
      </c>
      <c r="X18" s="399" t="s">
        <v>85</v>
      </c>
      <c r="Y18" s="399" t="s">
        <v>85</v>
      </c>
      <c r="Z18" s="399" t="s">
        <v>85</v>
      </c>
      <c r="AA18" s="399"/>
      <c r="AB18" s="399"/>
      <c r="AC18" s="399"/>
      <c r="AD18" s="399"/>
      <c r="AE18" s="399"/>
      <c r="AF18" s="445"/>
      <c r="AG18" s="457"/>
      <c r="AH18" s="399"/>
      <c r="AI18" s="399"/>
      <c r="AJ18" s="399" t="s">
        <v>357</v>
      </c>
      <c r="AK18" s="399"/>
      <c r="AL18" s="399"/>
      <c r="AM18" s="399"/>
      <c r="AN18" s="399"/>
      <c r="AO18" s="399"/>
      <c r="AP18" s="399"/>
      <c r="AQ18" s="399"/>
      <c r="AR18" s="399"/>
      <c r="AS18" s="399"/>
      <c r="AT18" s="399"/>
      <c r="AU18" s="399"/>
      <c r="AV18" s="399"/>
      <c r="AW18" s="412">
        <v>0</v>
      </c>
      <c r="AX18" s="412">
        <v>0</v>
      </c>
      <c r="AY18" s="412">
        <v>1</v>
      </c>
      <c r="AZ18" s="412">
        <v>0</v>
      </c>
      <c r="BA18" s="412">
        <v>0</v>
      </c>
      <c r="BB18" s="469">
        <v>0</v>
      </c>
    </row>
    <row r="19" spans="1:55" s="385" customFormat="1" ht="45" customHeight="1" x14ac:dyDescent="0.15">
      <c r="A19" s="396">
        <f t="shared" si="0"/>
        <v>10</v>
      </c>
      <c r="B19" s="28">
        <v>1</v>
      </c>
      <c r="C19" s="28" t="s">
        <v>142</v>
      </c>
      <c r="D19" s="28"/>
      <c r="E19" s="28" t="s">
        <v>792</v>
      </c>
      <c r="F19" s="398" t="s">
        <v>793</v>
      </c>
      <c r="G19" s="400" t="s">
        <v>85</v>
      </c>
      <c r="H19" s="400" t="s">
        <v>356</v>
      </c>
      <c r="I19" s="396" t="s">
        <v>346</v>
      </c>
      <c r="J19" s="419"/>
      <c r="K19" s="421" t="s">
        <v>345</v>
      </c>
      <c r="L19" s="28" t="s">
        <v>814</v>
      </c>
      <c r="M19" s="421" t="s">
        <v>345</v>
      </c>
      <c r="N19" s="28" t="s">
        <v>347</v>
      </c>
      <c r="O19" s="28" t="s">
        <v>348</v>
      </c>
      <c r="P19" s="400" t="s">
        <v>465</v>
      </c>
      <c r="Q19" s="400" t="s">
        <v>350</v>
      </c>
      <c r="R19" s="400" t="s">
        <v>85</v>
      </c>
      <c r="S19" s="400" t="s">
        <v>85</v>
      </c>
      <c r="T19" s="400" t="s">
        <v>85</v>
      </c>
      <c r="U19" s="400" t="s">
        <v>85</v>
      </c>
      <c r="V19" s="433" t="s">
        <v>85</v>
      </c>
      <c r="W19" s="400" t="s">
        <v>85</v>
      </c>
      <c r="X19" s="400" t="s">
        <v>85</v>
      </c>
      <c r="Y19" s="400" t="s">
        <v>85</v>
      </c>
      <c r="Z19" s="400" t="s">
        <v>85</v>
      </c>
      <c r="AA19" s="399"/>
      <c r="AB19" s="399"/>
      <c r="AC19" s="399"/>
      <c r="AD19" s="399"/>
      <c r="AE19" s="399"/>
      <c r="AF19" s="445"/>
      <c r="AG19" s="457"/>
      <c r="AH19" s="399"/>
      <c r="AI19" s="399"/>
      <c r="AJ19" s="399" t="s">
        <v>357</v>
      </c>
      <c r="AK19" s="399"/>
      <c r="AL19" s="399"/>
      <c r="AM19" s="399"/>
      <c r="AN19" s="399"/>
      <c r="AO19" s="399"/>
      <c r="AP19" s="399"/>
      <c r="AQ19" s="399"/>
      <c r="AR19" s="399"/>
      <c r="AS19" s="399"/>
      <c r="AT19" s="399"/>
      <c r="AU19" s="399"/>
      <c r="AV19" s="399"/>
      <c r="AW19" s="412">
        <v>0</v>
      </c>
      <c r="AX19" s="412">
        <v>0</v>
      </c>
      <c r="AY19" s="412">
        <v>0</v>
      </c>
      <c r="AZ19" s="412">
        <v>1</v>
      </c>
      <c r="BA19" s="412">
        <v>0</v>
      </c>
      <c r="BB19" s="469">
        <v>0</v>
      </c>
    </row>
    <row r="20" spans="1:55" s="385" customFormat="1" ht="45" customHeight="1" x14ac:dyDescent="0.15">
      <c r="A20" s="396">
        <f t="shared" si="0"/>
        <v>11</v>
      </c>
      <c r="B20" s="28">
        <v>1</v>
      </c>
      <c r="C20" s="28" t="s">
        <v>134</v>
      </c>
      <c r="D20" s="28"/>
      <c r="E20" s="28" t="s">
        <v>817</v>
      </c>
      <c r="F20" s="398" t="s">
        <v>793</v>
      </c>
      <c r="G20" s="399" t="s">
        <v>85</v>
      </c>
      <c r="H20" s="399" t="s">
        <v>356</v>
      </c>
      <c r="I20" s="396" t="s">
        <v>346</v>
      </c>
      <c r="J20" s="419"/>
      <c r="K20" s="420" t="s">
        <v>345</v>
      </c>
      <c r="L20" s="28" t="s">
        <v>814</v>
      </c>
      <c r="M20" s="420" t="s">
        <v>345</v>
      </c>
      <c r="N20" s="28" t="s">
        <v>347</v>
      </c>
      <c r="O20" s="28" t="s">
        <v>348</v>
      </c>
      <c r="P20" s="399" t="s">
        <v>465</v>
      </c>
      <c r="Q20" s="399" t="s">
        <v>350</v>
      </c>
      <c r="R20" s="399" t="s">
        <v>85</v>
      </c>
      <c r="S20" s="399" t="s">
        <v>85</v>
      </c>
      <c r="T20" s="399" t="s">
        <v>85</v>
      </c>
      <c r="U20" s="399" t="s">
        <v>85</v>
      </c>
      <c r="V20" s="51" t="s">
        <v>85</v>
      </c>
      <c r="W20" s="399" t="s">
        <v>85</v>
      </c>
      <c r="X20" s="399" t="s">
        <v>85</v>
      </c>
      <c r="Y20" s="399" t="s">
        <v>85</v>
      </c>
      <c r="Z20" s="399" t="s">
        <v>85</v>
      </c>
      <c r="AA20" s="399"/>
      <c r="AB20" s="399"/>
      <c r="AC20" s="399"/>
      <c r="AD20" s="399"/>
      <c r="AE20" s="399"/>
      <c r="AF20" s="445"/>
      <c r="AG20" s="457"/>
      <c r="AH20" s="399"/>
      <c r="AI20" s="399"/>
      <c r="AJ20" s="399" t="s">
        <v>357</v>
      </c>
      <c r="AK20" s="399"/>
      <c r="AL20" s="399"/>
      <c r="AM20" s="399"/>
      <c r="AN20" s="399"/>
      <c r="AO20" s="399"/>
      <c r="AP20" s="399"/>
      <c r="AQ20" s="399"/>
      <c r="AR20" s="399"/>
      <c r="AS20" s="399"/>
      <c r="AT20" s="399"/>
      <c r="AU20" s="399"/>
      <c r="AV20" s="399"/>
      <c r="AW20" s="412">
        <v>0</v>
      </c>
      <c r="AX20" s="412">
        <v>0</v>
      </c>
      <c r="AY20" s="412">
        <v>0</v>
      </c>
      <c r="AZ20" s="412">
        <v>0</v>
      </c>
      <c r="BA20" s="412">
        <v>1</v>
      </c>
      <c r="BB20" s="469">
        <v>0</v>
      </c>
    </row>
    <row r="21" spans="1:55" s="386" customFormat="1" ht="45" customHeight="1" x14ac:dyDescent="0.15">
      <c r="A21" s="396">
        <f t="shared" ref="A21:A30" si="1">ROW()-9</f>
        <v>12</v>
      </c>
      <c r="B21" s="401">
        <v>1</v>
      </c>
      <c r="C21" s="401" t="s">
        <v>354</v>
      </c>
      <c r="D21" s="401"/>
      <c r="E21" s="401" t="s">
        <v>818</v>
      </c>
      <c r="F21" s="402" t="s">
        <v>793</v>
      </c>
      <c r="G21" s="403" t="s">
        <v>85</v>
      </c>
      <c r="H21" s="403" t="s">
        <v>356</v>
      </c>
      <c r="I21" s="422" t="s">
        <v>346</v>
      </c>
      <c r="J21" s="423"/>
      <c r="K21" s="424" t="s">
        <v>345</v>
      </c>
      <c r="L21" s="401" t="s">
        <v>814</v>
      </c>
      <c r="M21" s="424" t="s">
        <v>345</v>
      </c>
      <c r="N21" s="401" t="s">
        <v>347</v>
      </c>
      <c r="O21" s="401" t="s">
        <v>348</v>
      </c>
      <c r="P21" s="403" t="s">
        <v>465</v>
      </c>
      <c r="Q21" s="403" t="s">
        <v>350</v>
      </c>
      <c r="R21" s="403" t="s">
        <v>85</v>
      </c>
      <c r="S21" s="403" t="s">
        <v>85</v>
      </c>
      <c r="T21" s="403" t="s">
        <v>85</v>
      </c>
      <c r="U21" s="403" t="s">
        <v>85</v>
      </c>
      <c r="V21" s="434" t="s">
        <v>85</v>
      </c>
      <c r="W21" s="403" t="s">
        <v>85</v>
      </c>
      <c r="X21" s="403" t="s">
        <v>85</v>
      </c>
      <c r="Y21" s="403" t="s">
        <v>85</v>
      </c>
      <c r="Z21" s="403" t="s">
        <v>85</v>
      </c>
      <c r="AA21" s="446"/>
      <c r="AB21" s="446"/>
      <c r="AC21" s="446"/>
      <c r="AD21" s="446"/>
      <c r="AE21" s="446"/>
      <c r="AF21" s="447"/>
      <c r="AG21" s="458"/>
      <c r="AH21" s="446"/>
      <c r="AI21" s="446"/>
      <c r="AJ21" s="446" t="s">
        <v>357</v>
      </c>
      <c r="AK21" s="446"/>
      <c r="AL21" s="446"/>
      <c r="AM21" s="446"/>
      <c r="AN21" s="446"/>
      <c r="AO21" s="446"/>
      <c r="AP21" s="446"/>
      <c r="AQ21" s="446"/>
      <c r="AR21" s="446"/>
      <c r="AS21" s="446"/>
      <c r="AT21" s="446"/>
      <c r="AU21" s="446"/>
      <c r="AV21" s="446"/>
      <c r="AW21" s="469">
        <v>0</v>
      </c>
      <c r="AX21" s="469">
        <v>0</v>
      </c>
      <c r="AY21" s="469">
        <v>0</v>
      </c>
      <c r="AZ21" s="469">
        <v>0</v>
      </c>
      <c r="BA21" s="469">
        <v>0</v>
      </c>
      <c r="BB21" s="469">
        <v>1</v>
      </c>
      <c r="BC21" s="386" t="s">
        <v>164</v>
      </c>
    </row>
    <row r="22" spans="1:55" s="385" customFormat="1" ht="45" customHeight="1" x14ac:dyDescent="0.15">
      <c r="A22" s="396">
        <f t="shared" si="1"/>
        <v>13</v>
      </c>
      <c r="B22" s="28">
        <v>2</v>
      </c>
      <c r="C22" s="28" t="s">
        <v>393</v>
      </c>
      <c r="D22" s="397" t="s">
        <v>394</v>
      </c>
      <c r="E22" s="28" t="s">
        <v>395</v>
      </c>
      <c r="F22" s="398" t="s">
        <v>396</v>
      </c>
      <c r="G22" s="399" t="s">
        <v>85</v>
      </c>
      <c r="H22" s="399" t="s">
        <v>356</v>
      </c>
      <c r="I22" s="396" t="s">
        <v>346</v>
      </c>
      <c r="J22" s="419"/>
      <c r="K22" s="420" t="s">
        <v>345</v>
      </c>
      <c r="L22" s="28" t="s">
        <v>395</v>
      </c>
      <c r="M22" s="420" t="s">
        <v>345</v>
      </c>
      <c r="N22" s="28" t="s">
        <v>348</v>
      </c>
      <c r="O22" s="28" t="s">
        <v>347</v>
      </c>
      <c r="P22" s="399" t="s">
        <v>397</v>
      </c>
      <c r="Q22" s="399" t="s">
        <v>398</v>
      </c>
      <c r="R22" s="399" t="s">
        <v>85</v>
      </c>
      <c r="S22" s="399" t="s">
        <v>85</v>
      </c>
      <c r="T22" s="399" t="s">
        <v>399</v>
      </c>
      <c r="U22" s="399" t="s">
        <v>85</v>
      </c>
      <c r="V22" s="51">
        <v>1.4E-2</v>
      </c>
      <c r="W22" s="399" t="s">
        <v>85</v>
      </c>
      <c r="X22" s="399" t="s">
        <v>400</v>
      </c>
      <c r="Y22" s="399" t="s">
        <v>319</v>
      </c>
      <c r="Z22" s="399" t="s">
        <v>85</v>
      </c>
      <c r="AA22" s="399"/>
      <c r="AB22" s="399"/>
      <c r="AC22" s="399"/>
      <c r="AD22" s="399"/>
      <c r="AE22" s="399"/>
      <c r="AF22" s="445"/>
      <c r="AG22" s="457"/>
      <c r="AH22" s="399"/>
      <c r="AI22" s="399"/>
      <c r="AJ22" s="399" t="s">
        <v>370</v>
      </c>
      <c r="AK22" s="399" t="s">
        <v>401</v>
      </c>
      <c r="AL22" s="399"/>
      <c r="AM22" s="399"/>
      <c r="AN22" s="399"/>
      <c r="AO22" s="399"/>
      <c r="AP22" s="399"/>
      <c r="AQ22" s="399"/>
      <c r="AR22" s="399"/>
      <c r="AS22" s="399"/>
      <c r="AT22" s="399"/>
      <c r="AU22" s="399"/>
      <c r="AV22" s="399"/>
      <c r="AW22" s="412">
        <v>1</v>
      </c>
      <c r="AX22" s="412">
        <v>1</v>
      </c>
      <c r="AY22" s="412">
        <v>1</v>
      </c>
      <c r="AZ22" s="412">
        <v>1</v>
      </c>
      <c r="BA22" s="412">
        <v>0</v>
      </c>
      <c r="BB22" s="469">
        <v>1</v>
      </c>
    </row>
    <row r="23" spans="1:55" s="385" customFormat="1" ht="45" customHeight="1" x14ac:dyDescent="0.15">
      <c r="A23" s="396">
        <f t="shared" si="1"/>
        <v>14</v>
      </c>
      <c r="B23" s="28">
        <v>2</v>
      </c>
      <c r="C23" s="28" t="s">
        <v>393</v>
      </c>
      <c r="D23" s="397" t="s">
        <v>402</v>
      </c>
      <c r="E23" s="28" t="s">
        <v>403</v>
      </c>
      <c r="F23" s="398" t="s">
        <v>404</v>
      </c>
      <c r="G23" s="399" t="s">
        <v>85</v>
      </c>
      <c r="H23" s="399" t="s">
        <v>356</v>
      </c>
      <c r="I23" s="396" t="s">
        <v>346</v>
      </c>
      <c r="J23" s="419"/>
      <c r="K23" s="420" t="s">
        <v>345</v>
      </c>
      <c r="L23" s="28" t="s">
        <v>403</v>
      </c>
      <c r="M23" s="420" t="s">
        <v>345</v>
      </c>
      <c r="N23" s="28" t="s">
        <v>348</v>
      </c>
      <c r="O23" s="28" t="s">
        <v>347</v>
      </c>
      <c r="P23" s="399" t="s">
        <v>405</v>
      </c>
      <c r="Q23" s="399" t="s">
        <v>406</v>
      </c>
      <c r="R23" s="399" t="s">
        <v>407</v>
      </c>
      <c r="S23" s="399" t="s">
        <v>408</v>
      </c>
      <c r="T23" s="399" t="s">
        <v>85</v>
      </c>
      <c r="U23" s="399" t="s">
        <v>85</v>
      </c>
      <c r="V23" s="51">
        <v>8.0000000000000002E-3</v>
      </c>
      <c r="W23" s="399" t="s">
        <v>85</v>
      </c>
      <c r="X23" s="399" t="s">
        <v>400</v>
      </c>
      <c r="Y23" s="399" t="s">
        <v>85</v>
      </c>
      <c r="Z23" s="399" t="s">
        <v>409</v>
      </c>
      <c r="AA23" s="399"/>
      <c r="AB23" s="399"/>
      <c r="AC23" s="399"/>
      <c r="AD23" s="399"/>
      <c r="AE23" s="399"/>
      <c r="AF23" s="445"/>
      <c r="AG23" s="457"/>
      <c r="AH23" s="399"/>
      <c r="AI23" s="399"/>
      <c r="AJ23" s="399" t="s">
        <v>370</v>
      </c>
      <c r="AK23" s="399" t="s">
        <v>410</v>
      </c>
      <c r="AL23" s="399"/>
      <c r="AM23" s="399"/>
      <c r="AN23" s="399"/>
      <c r="AO23" s="399"/>
      <c r="AP23" s="399"/>
      <c r="AQ23" s="399"/>
      <c r="AR23" s="399"/>
      <c r="AS23" s="399"/>
      <c r="AT23" s="399"/>
      <c r="AU23" s="399"/>
      <c r="AV23" s="399"/>
      <c r="AW23" s="412">
        <v>1</v>
      </c>
      <c r="AX23" s="412">
        <v>1</v>
      </c>
      <c r="AY23" s="412">
        <v>1</v>
      </c>
      <c r="AZ23" s="412">
        <v>1</v>
      </c>
      <c r="BA23" s="412">
        <v>0</v>
      </c>
      <c r="BB23" s="469">
        <v>1</v>
      </c>
    </row>
    <row r="24" spans="1:55" s="385" customFormat="1" ht="45" customHeight="1" x14ac:dyDescent="0.15">
      <c r="A24" s="396">
        <f t="shared" si="1"/>
        <v>15</v>
      </c>
      <c r="B24" s="28">
        <v>2</v>
      </c>
      <c r="C24" s="28" t="s">
        <v>393</v>
      </c>
      <c r="D24" s="397" t="s">
        <v>411</v>
      </c>
      <c r="E24" s="28" t="s">
        <v>412</v>
      </c>
      <c r="F24" s="398" t="s">
        <v>413</v>
      </c>
      <c r="G24" s="399" t="s">
        <v>414</v>
      </c>
      <c r="H24" s="399" t="s">
        <v>356</v>
      </c>
      <c r="I24" s="396" t="s">
        <v>346</v>
      </c>
      <c r="J24" s="419" t="s">
        <v>85</v>
      </c>
      <c r="K24" s="420" t="s">
        <v>345</v>
      </c>
      <c r="L24" s="399" t="s">
        <v>85</v>
      </c>
      <c r="M24" s="420" t="s">
        <v>345</v>
      </c>
      <c r="N24" s="28" t="s">
        <v>348</v>
      </c>
      <c r="O24" s="28" t="s">
        <v>347</v>
      </c>
      <c r="P24" s="399" t="s">
        <v>415</v>
      </c>
      <c r="Q24" s="399" t="s">
        <v>416</v>
      </c>
      <c r="R24" s="399" t="s">
        <v>85</v>
      </c>
      <c r="S24" s="399" t="s">
        <v>85</v>
      </c>
      <c r="T24" s="399" t="s">
        <v>417</v>
      </c>
      <c r="U24" s="399" t="s">
        <v>85</v>
      </c>
      <c r="V24" s="51">
        <v>1E-3</v>
      </c>
      <c r="W24" s="399" t="s">
        <v>85</v>
      </c>
      <c r="X24" s="399" t="s">
        <v>85</v>
      </c>
      <c r="Y24" s="399" t="s">
        <v>85</v>
      </c>
      <c r="Z24" s="399" t="s">
        <v>85</v>
      </c>
      <c r="AA24" s="399"/>
      <c r="AB24" s="399"/>
      <c r="AC24" s="399"/>
      <c r="AD24" s="399"/>
      <c r="AE24" s="399"/>
      <c r="AF24" s="445"/>
      <c r="AG24" s="457"/>
      <c r="AH24" s="399"/>
      <c r="AI24" s="399"/>
      <c r="AJ24" s="399" t="s">
        <v>370</v>
      </c>
      <c r="AK24" s="399" t="s">
        <v>418</v>
      </c>
      <c r="AL24" s="399"/>
      <c r="AM24" s="399"/>
      <c r="AN24" s="399"/>
      <c r="AO24" s="399"/>
      <c r="AP24" s="399"/>
      <c r="AQ24" s="399"/>
      <c r="AR24" s="399"/>
      <c r="AS24" s="399"/>
      <c r="AT24" s="399"/>
      <c r="AU24" s="399"/>
      <c r="AV24" s="399"/>
      <c r="AW24" s="412">
        <v>4</v>
      </c>
      <c r="AX24" s="412">
        <v>4</v>
      </c>
      <c r="AY24" s="412">
        <v>4</v>
      </c>
      <c r="AZ24" s="412">
        <v>4</v>
      </c>
      <c r="BA24" s="412">
        <v>0</v>
      </c>
      <c r="BB24" s="469">
        <v>4</v>
      </c>
    </row>
    <row r="25" spans="1:55" s="387" customFormat="1" ht="45" customHeight="1" x14ac:dyDescent="0.15">
      <c r="A25" s="404">
        <f t="shared" si="1"/>
        <v>16</v>
      </c>
      <c r="B25" s="405">
        <v>2</v>
      </c>
      <c r="C25" s="405" t="s">
        <v>117</v>
      </c>
      <c r="D25" s="406" t="s">
        <v>786</v>
      </c>
      <c r="E25" s="405" t="s">
        <v>786</v>
      </c>
      <c r="F25" s="407" t="s">
        <v>163</v>
      </c>
      <c r="G25" s="408" t="s">
        <v>420</v>
      </c>
      <c r="H25" s="408" t="s">
        <v>356</v>
      </c>
      <c r="I25" s="425" t="s">
        <v>346</v>
      </c>
      <c r="J25" s="426"/>
      <c r="K25" s="427" t="s">
        <v>345</v>
      </c>
      <c r="L25" s="405" t="s">
        <v>819</v>
      </c>
      <c r="M25" s="427" t="s">
        <v>345</v>
      </c>
      <c r="N25" s="405" t="s">
        <v>347</v>
      </c>
      <c r="O25" s="405" t="s">
        <v>348</v>
      </c>
      <c r="P25" s="408" t="s">
        <v>420</v>
      </c>
      <c r="Q25" s="408" t="s">
        <v>350</v>
      </c>
      <c r="R25" s="408" t="s">
        <v>85</v>
      </c>
      <c r="S25" s="408" t="s">
        <v>421</v>
      </c>
      <c r="T25" s="408" t="s">
        <v>85</v>
      </c>
      <c r="U25" s="408" t="s">
        <v>85</v>
      </c>
      <c r="V25" s="435" t="s">
        <v>85</v>
      </c>
      <c r="W25" s="408" t="s">
        <v>85</v>
      </c>
      <c r="X25" s="408" t="s">
        <v>85</v>
      </c>
      <c r="Y25" s="408" t="s">
        <v>85</v>
      </c>
      <c r="Z25" s="408" t="s">
        <v>85</v>
      </c>
      <c r="AA25" s="408"/>
      <c r="AB25" s="448"/>
      <c r="AC25" s="448"/>
      <c r="AD25" s="448"/>
      <c r="AE25" s="448"/>
      <c r="AF25" s="449"/>
      <c r="AG25" s="459"/>
      <c r="AH25" s="448"/>
      <c r="AI25" s="448"/>
      <c r="AJ25" s="408" t="s">
        <v>370</v>
      </c>
      <c r="AK25" s="408" t="s">
        <v>422</v>
      </c>
      <c r="AL25" s="448"/>
      <c r="AM25" s="448"/>
      <c r="AN25" s="448"/>
      <c r="AO25" s="448"/>
      <c r="AP25" s="448"/>
      <c r="AQ25" s="448"/>
      <c r="AR25" s="448"/>
      <c r="AS25" s="448"/>
      <c r="AT25" s="448"/>
      <c r="AU25" s="448"/>
      <c r="AV25" s="408"/>
      <c r="AW25" s="470">
        <v>1</v>
      </c>
      <c r="AX25" s="470">
        <v>1</v>
      </c>
      <c r="AY25" s="470">
        <v>1</v>
      </c>
      <c r="AZ25" s="470">
        <v>1</v>
      </c>
      <c r="BA25" s="470">
        <v>0</v>
      </c>
      <c r="BB25" s="470">
        <v>0</v>
      </c>
      <c r="BC25" s="387" t="s">
        <v>820</v>
      </c>
    </row>
    <row r="26" spans="1:55" s="386" customFormat="1" ht="45" customHeight="1" x14ac:dyDescent="0.15">
      <c r="A26" s="396">
        <f t="shared" si="1"/>
        <v>17</v>
      </c>
      <c r="B26" s="401">
        <v>2</v>
      </c>
      <c r="C26" s="401" t="s">
        <v>426</v>
      </c>
      <c r="D26" s="409" t="s">
        <v>821</v>
      </c>
      <c r="E26" s="401" t="s">
        <v>799</v>
      </c>
      <c r="F26" s="402" t="s">
        <v>163</v>
      </c>
      <c r="G26" s="403" t="s">
        <v>420</v>
      </c>
      <c r="H26" s="403" t="s">
        <v>356</v>
      </c>
      <c r="I26" s="422" t="s">
        <v>346</v>
      </c>
      <c r="J26" s="423"/>
      <c r="K26" s="424" t="s">
        <v>345</v>
      </c>
      <c r="L26" s="401" t="s">
        <v>819</v>
      </c>
      <c r="M26" s="424" t="s">
        <v>345</v>
      </c>
      <c r="N26" s="401" t="s">
        <v>348</v>
      </c>
      <c r="O26" s="401" t="s">
        <v>347</v>
      </c>
      <c r="P26" s="403" t="s">
        <v>420</v>
      </c>
      <c r="Q26" s="403" t="s">
        <v>350</v>
      </c>
      <c r="R26" s="403" t="s">
        <v>85</v>
      </c>
      <c r="S26" s="403" t="s">
        <v>421</v>
      </c>
      <c r="T26" s="403" t="s">
        <v>85</v>
      </c>
      <c r="U26" s="403" t="s">
        <v>85</v>
      </c>
      <c r="V26" s="434" t="s">
        <v>85</v>
      </c>
      <c r="W26" s="403" t="s">
        <v>85</v>
      </c>
      <c r="X26" s="403" t="s">
        <v>85</v>
      </c>
      <c r="Y26" s="403" t="s">
        <v>85</v>
      </c>
      <c r="Z26" s="403" t="s">
        <v>85</v>
      </c>
      <c r="AA26" s="446"/>
      <c r="AB26" s="450"/>
      <c r="AC26" s="450"/>
      <c r="AD26" s="450"/>
      <c r="AE26" s="450"/>
      <c r="AF26" s="451"/>
      <c r="AG26" s="460"/>
      <c r="AH26" s="450"/>
      <c r="AI26" s="450"/>
      <c r="AJ26" s="446" t="s">
        <v>370</v>
      </c>
      <c r="AK26" s="446" t="s">
        <v>429</v>
      </c>
      <c r="AL26" s="450"/>
      <c r="AM26" s="450"/>
      <c r="AN26" s="450"/>
      <c r="AO26" s="450"/>
      <c r="AP26" s="450"/>
      <c r="AQ26" s="450"/>
      <c r="AR26" s="450"/>
      <c r="AS26" s="450"/>
      <c r="AT26" s="450"/>
      <c r="AU26" s="450"/>
      <c r="AV26" s="446"/>
      <c r="AW26" s="469">
        <v>1</v>
      </c>
      <c r="AX26" s="469">
        <v>1</v>
      </c>
      <c r="AY26" s="469">
        <v>1</v>
      </c>
      <c r="AZ26" s="469">
        <v>1</v>
      </c>
      <c r="BA26" s="469">
        <v>0</v>
      </c>
      <c r="BB26" s="469">
        <v>1</v>
      </c>
      <c r="BC26" s="386" t="s">
        <v>164</v>
      </c>
    </row>
    <row r="27" spans="1:55" s="385" customFormat="1" ht="45" customHeight="1" x14ac:dyDescent="0.15">
      <c r="A27" s="396">
        <f t="shared" si="1"/>
        <v>18</v>
      </c>
      <c r="B27" s="28">
        <v>2</v>
      </c>
      <c r="C27" s="28" t="s">
        <v>374</v>
      </c>
      <c r="D27" s="397" t="s">
        <v>779</v>
      </c>
      <c r="E27" s="28" t="s">
        <v>779</v>
      </c>
      <c r="F27" s="410" t="s">
        <v>780</v>
      </c>
      <c r="G27" s="399" t="s">
        <v>85</v>
      </c>
      <c r="H27" s="399" t="s">
        <v>356</v>
      </c>
      <c r="I27" s="396" t="s">
        <v>346</v>
      </c>
      <c r="J27" s="419"/>
      <c r="K27" s="420" t="s">
        <v>345</v>
      </c>
      <c r="L27" s="28" t="s">
        <v>779</v>
      </c>
      <c r="M27" s="420" t="s">
        <v>345</v>
      </c>
      <c r="N27" s="28" t="s">
        <v>348</v>
      </c>
      <c r="O27" s="28" t="s">
        <v>347</v>
      </c>
      <c r="P27" s="399" t="s">
        <v>822</v>
      </c>
      <c r="Q27" s="399" t="s">
        <v>350</v>
      </c>
      <c r="R27" s="399" t="s">
        <v>85</v>
      </c>
      <c r="S27" s="399" t="s">
        <v>85</v>
      </c>
      <c r="T27" s="399" t="s">
        <v>85</v>
      </c>
      <c r="U27" s="399" t="s">
        <v>85</v>
      </c>
      <c r="V27" s="51">
        <v>3.5783999999999998</v>
      </c>
      <c r="W27" s="399" t="s">
        <v>85</v>
      </c>
      <c r="X27" s="399" t="s">
        <v>400</v>
      </c>
      <c r="Y27" s="399" t="s">
        <v>85</v>
      </c>
      <c r="Z27" s="28" t="s">
        <v>409</v>
      </c>
      <c r="AA27" s="399"/>
      <c r="AB27" s="28"/>
      <c r="AC27" s="28"/>
      <c r="AD27" s="28"/>
      <c r="AE27" s="28"/>
      <c r="AF27" s="452"/>
      <c r="AG27" s="461"/>
      <c r="AH27" s="28"/>
      <c r="AI27" s="28"/>
      <c r="AJ27" s="399" t="s">
        <v>387</v>
      </c>
      <c r="AK27" s="399" t="s">
        <v>823</v>
      </c>
      <c r="AL27" s="28"/>
      <c r="AM27" s="28"/>
      <c r="AN27" s="28"/>
      <c r="AO27" s="28"/>
      <c r="AP27" s="28"/>
      <c r="AQ27" s="28"/>
      <c r="AR27" s="28"/>
      <c r="AS27" s="28"/>
      <c r="AT27" s="28"/>
      <c r="AU27" s="28"/>
      <c r="AV27" s="399"/>
      <c r="AW27" s="412">
        <v>1</v>
      </c>
      <c r="AX27" s="412">
        <v>1</v>
      </c>
      <c r="AY27" s="412">
        <v>1</v>
      </c>
      <c r="AZ27" s="412">
        <v>1</v>
      </c>
      <c r="BA27" s="412">
        <v>0</v>
      </c>
      <c r="BB27" s="469">
        <v>1</v>
      </c>
    </row>
    <row r="28" spans="1:55" s="385" customFormat="1" ht="45" customHeight="1" x14ac:dyDescent="0.15">
      <c r="A28" s="396">
        <f t="shared" si="1"/>
        <v>19</v>
      </c>
      <c r="B28" s="28">
        <v>2</v>
      </c>
      <c r="C28" s="28" t="s">
        <v>134</v>
      </c>
      <c r="D28" s="397" t="s">
        <v>824</v>
      </c>
      <c r="E28" s="28" t="s">
        <v>824</v>
      </c>
      <c r="F28" s="398" t="s">
        <v>780</v>
      </c>
      <c r="G28" s="399" t="s">
        <v>825</v>
      </c>
      <c r="H28" s="399" t="s">
        <v>356</v>
      </c>
      <c r="I28" s="396" t="s">
        <v>346</v>
      </c>
      <c r="J28" s="419"/>
      <c r="K28" s="420" t="s">
        <v>345</v>
      </c>
      <c r="L28" s="28" t="s">
        <v>779</v>
      </c>
      <c r="M28" s="420" t="s">
        <v>345</v>
      </c>
      <c r="N28" s="28" t="s">
        <v>348</v>
      </c>
      <c r="O28" s="28" t="s">
        <v>347</v>
      </c>
      <c r="P28" s="399" t="s">
        <v>822</v>
      </c>
      <c r="Q28" s="399" t="s">
        <v>350</v>
      </c>
      <c r="R28" s="399" t="s">
        <v>85</v>
      </c>
      <c r="S28" s="399" t="s">
        <v>85</v>
      </c>
      <c r="T28" s="399" t="s">
        <v>85</v>
      </c>
      <c r="U28" s="399" t="s">
        <v>85</v>
      </c>
      <c r="V28" s="51">
        <v>3.5783999999999998</v>
      </c>
      <c r="W28" s="399" t="s">
        <v>85</v>
      </c>
      <c r="X28" s="399" t="s">
        <v>85</v>
      </c>
      <c r="Y28" s="399" t="s">
        <v>85</v>
      </c>
      <c r="Z28" s="399" t="s">
        <v>85</v>
      </c>
      <c r="AA28" s="399"/>
      <c r="AB28" s="28"/>
      <c r="AC28" s="28"/>
      <c r="AD28" s="28"/>
      <c r="AE28" s="28"/>
      <c r="AF28" s="452"/>
      <c r="AG28" s="461"/>
      <c r="AH28" s="28"/>
      <c r="AI28" s="28"/>
      <c r="AJ28" s="399" t="s">
        <v>370</v>
      </c>
      <c r="AK28" s="399" t="s">
        <v>826</v>
      </c>
      <c r="AL28" s="28"/>
      <c r="AM28" s="28"/>
      <c r="AN28" s="28"/>
      <c r="AO28" s="28"/>
      <c r="AP28" s="28"/>
      <c r="AQ28" s="28"/>
      <c r="AR28" s="28"/>
      <c r="AS28" s="28"/>
      <c r="AT28" s="28"/>
      <c r="AU28" s="28"/>
      <c r="AV28" s="399"/>
      <c r="AW28" s="412">
        <v>0</v>
      </c>
      <c r="AX28" s="412">
        <v>0</v>
      </c>
      <c r="AY28" s="412">
        <v>0</v>
      </c>
      <c r="AZ28" s="412">
        <v>0</v>
      </c>
      <c r="BA28" s="412">
        <v>1</v>
      </c>
      <c r="BB28" s="469">
        <v>0</v>
      </c>
    </row>
    <row r="29" spans="1:55" s="385" customFormat="1" ht="45" customHeight="1" x14ac:dyDescent="0.15">
      <c r="A29" s="396">
        <f t="shared" si="1"/>
        <v>20</v>
      </c>
      <c r="B29" s="28">
        <v>2</v>
      </c>
      <c r="C29" s="28" t="s">
        <v>117</v>
      </c>
      <c r="D29" s="411" t="s">
        <v>197</v>
      </c>
      <c r="E29" s="412" t="s">
        <v>197</v>
      </c>
      <c r="F29" s="412" t="s">
        <v>198</v>
      </c>
      <c r="G29" s="7" t="s">
        <v>434</v>
      </c>
      <c r="H29" s="28" t="s">
        <v>431</v>
      </c>
      <c r="I29" s="28" t="s">
        <v>346</v>
      </c>
      <c r="J29" s="28"/>
      <c r="K29" s="28" t="s">
        <v>345</v>
      </c>
      <c r="L29" s="28" t="s">
        <v>197</v>
      </c>
      <c r="M29" s="28" t="s">
        <v>345</v>
      </c>
      <c r="N29" s="28" t="s">
        <v>348</v>
      </c>
      <c r="O29" s="28" t="s">
        <v>347</v>
      </c>
      <c r="P29" s="28" t="s">
        <v>432</v>
      </c>
      <c r="Q29" s="28" t="s">
        <v>350</v>
      </c>
      <c r="R29" s="28" t="s">
        <v>85</v>
      </c>
      <c r="S29" s="28" t="s">
        <v>85</v>
      </c>
      <c r="T29" s="28" t="s">
        <v>435</v>
      </c>
      <c r="U29" s="28" t="s">
        <v>85</v>
      </c>
      <c r="V29" s="436" t="s">
        <v>85</v>
      </c>
      <c r="W29" s="28" t="s">
        <v>85</v>
      </c>
      <c r="X29" s="28" t="s">
        <v>400</v>
      </c>
      <c r="Y29" s="28" t="s">
        <v>85</v>
      </c>
      <c r="Z29" s="28" t="s">
        <v>85</v>
      </c>
      <c r="AA29" s="399"/>
      <c r="AB29" s="28"/>
      <c r="AC29" s="28"/>
      <c r="AD29" s="28"/>
      <c r="AE29" s="28"/>
      <c r="AF29" s="452"/>
      <c r="AG29" s="461"/>
      <c r="AH29" s="28"/>
      <c r="AI29" s="28"/>
      <c r="AJ29" s="399" t="s">
        <v>370</v>
      </c>
      <c r="AK29" s="399" t="s">
        <v>436</v>
      </c>
      <c r="AL29" s="28"/>
      <c r="AM29" s="28"/>
      <c r="AN29" s="28"/>
      <c r="AO29" s="28"/>
      <c r="AP29" s="28"/>
      <c r="AQ29" s="28"/>
      <c r="AR29" s="28"/>
      <c r="AS29" s="28"/>
      <c r="AT29" s="28"/>
      <c r="AU29" s="28"/>
      <c r="AV29" s="399"/>
      <c r="AW29" s="28">
        <v>2</v>
      </c>
      <c r="AX29" s="28">
        <v>2</v>
      </c>
      <c r="AY29" s="28">
        <v>2</v>
      </c>
      <c r="AZ29" s="28">
        <v>2</v>
      </c>
      <c r="BA29" s="28">
        <v>0</v>
      </c>
      <c r="BB29" s="34">
        <v>2</v>
      </c>
    </row>
    <row r="30" spans="1:55" s="385" customFormat="1" ht="45" customHeight="1" x14ac:dyDescent="0.15">
      <c r="A30" s="396">
        <f t="shared" si="1"/>
        <v>21</v>
      </c>
      <c r="B30" s="28">
        <v>2</v>
      </c>
      <c r="C30" s="28" t="s">
        <v>117</v>
      </c>
      <c r="D30" s="397" t="s">
        <v>827</v>
      </c>
      <c r="E30" s="28" t="s">
        <v>827</v>
      </c>
      <c r="F30" s="398" t="s">
        <v>795</v>
      </c>
      <c r="G30" s="399" t="s">
        <v>85</v>
      </c>
      <c r="H30" s="399" t="s">
        <v>356</v>
      </c>
      <c r="I30" s="396" t="s">
        <v>346</v>
      </c>
      <c r="J30" s="419"/>
      <c r="K30" s="420" t="s">
        <v>345</v>
      </c>
      <c r="L30" s="399" t="s">
        <v>85</v>
      </c>
      <c r="M30" s="420" t="s">
        <v>345</v>
      </c>
      <c r="N30" s="28" t="s">
        <v>347</v>
      </c>
      <c r="O30" s="28" t="s">
        <v>348</v>
      </c>
      <c r="P30" s="399" t="s">
        <v>438</v>
      </c>
      <c r="Q30" s="399" t="s">
        <v>350</v>
      </c>
      <c r="R30" s="399" t="s">
        <v>85</v>
      </c>
      <c r="S30" s="399" t="s">
        <v>85</v>
      </c>
      <c r="T30" s="399" t="s">
        <v>85</v>
      </c>
      <c r="U30" s="399" t="s">
        <v>85</v>
      </c>
      <c r="V30" s="51" t="s">
        <v>85</v>
      </c>
      <c r="W30" s="399" t="s">
        <v>85</v>
      </c>
      <c r="X30" s="399" t="s">
        <v>85</v>
      </c>
      <c r="Y30" s="399" t="s">
        <v>85</v>
      </c>
      <c r="Z30" s="399" t="s">
        <v>85</v>
      </c>
      <c r="AA30" s="399"/>
      <c r="AB30" s="399"/>
      <c r="AC30" s="399"/>
      <c r="AD30" s="399"/>
      <c r="AE30" s="399"/>
      <c r="AF30" s="445"/>
      <c r="AG30" s="457"/>
      <c r="AH30" s="399"/>
      <c r="AI30" s="399"/>
      <c r="AJ30" s="399" t="s">
        <v>370</v>
      </c>
      <c r="AK30" s="399" t="s">
        <v>439</v>
      </c>
      <c r="AL30" s="399"/>
      <c r="AM30" s="399"/>
      <c r="AN30" s="399"/>
      <c r="AO30" s="399"/>
      <c r="AP30" s="399"/>
      <c r="AQ30" s="399"/>
      <c r="AR30" s="399"/>
      <c r="AS30" s="399"/>
      <c r="AT30" s="399"/>
      <c r="AU30" s="399"/>
      <c r="AV30" s="399"/>
      <c r="AW30" s="412">
        <v>1</v>
      </c>
      <c r="AX30" s="412">
        <v>0</v>
      </c>
      <c r="AY30" s="412">
        <v>0</v>
      </c>
      <c r="AZ30" s="412">
        <v>0</v>
      </c>
      <c r="BA30" s="412">
        <v>0</v>
      </c>
      <c r="BB30" s="469">
        <v>0</v>
      </c>
    </row>
    <row r="31" spans="1:55" s="385" customFormat="1" ht="45" customHeight="1" x14ac:dyDescent="0.15">
      <c r="A31" s="396">
        <f t="shared" ref="A31:A40" si="2">ROW()-9</f>
        <v>22</v>
      </c>
      <c r="B31" s="28">
        <v>2</v>
      </c>
      <c r="C31" s="28" t="s">
        <v>117</v>
      </c>
      <c r="D31" s="397" t="s">
        <v>828</v>
      </c>
      <c r="E31" s="28" t="s">
        <v>828</v>
      </c>
      <c r="F31" s="398" t="s">
        <v>795</v>
      </c>
      <c r="G31" s="399" t="s">
        <v>85</v>
      </c>
      <c r="H31" s="399" t="s">
        <v>356</v>
      </c>
      <c r="I31" s="396" t="s">
        <v>346</v>
      </c>
      <c r="J31" s="419"/>
      <c r="K31" s="420" t="s">
        <v>345</v>
      </c>
      <c r="L31" s="399" t="s">
        <v>85</v>
      </c>
      <c r="M31" s="420" t="s">
        <v>345</v>
      </c>
      <c r="N31" s="28" t="s">
        <v>347</v>
      </c>
      <c r="O31" s="28" t="s">
        <v>348</v>
      </c>
      <c r="P31" s="399" t="s">
        <v>438</v>
      </c>
      <c r="Q31" s="399" t="s">
        <v>350</v>
      </c>
      <c r="R31" s="399" t="s">
        <v>85</v>
      </c>
      <c r="S31" s="399" t="s">
        <v>85</v>
      </c>
      <c r="T31" s="399" t="s">
        <v>85</v>
      </c>
      <c r="U31" s="399" t="s">
        <v>85</v>
      </c>
      <c r="V31" s="51" t="s">
        <v>85</v>
      </c>
      <c r="W31" s="399" t="s">
        <v>85</v>
      </c>
      <c r="X31" s="399" t="s">
        <v>85</v>
      </c>
      <c r="Y31" s="399" t="s">
        <v>85</v>
      </c>
      <c r="Z31" s="399" t="s">
        <v>85</v>
      </c>
      <c r="AA31" s="399"/>
      <c r="AB31" s="399"/>
      <c r="AC31" s="399"/>
      <c r="AD31" s="399"/>
      <c r="AE31" s="399"/>
      <c r="AF31" s="445"/>
      <c r="AG31" s="457"/>
      <c r="AH31" s="399"/>
      <c r="AI31" s="399"/>
      <c r="AJ31" s="399" t="s">
        <v>370</v>
      </c>
      <c r="AK31" s="399" t="s">
        <v>441</v>
      </c>
      <c r="AL31" s="399"/>
      <c r="AM31" s="399"/>
      <c r="AN31" s="399"/>
      <c r="AO31" s="399"/>
      <c r="AP31" s="399"/>
      <c r="AQ31" s="399"/>
      <c r="AR31" s="399"/>
      <c r="AS31" s="399"/>
      <c r="AT31" s="399"/>
      <c r="AU31" s="399"/>
      <c r="AV31" s="399"/>
      <c r="AW31" s="412">
        <v>0</v>
      </c>
      <c r="AX31" s="412">
        <v>1</v>
      </c>
      <c r="AY31" s="412">
        <v>0</v>
      </c>
      <c r="AZ31" s="412">
        <v>0</v>
      </c>
      <c r="BA31" s="412">
        <v>0</v>
      </c>
      <c r="BB31" s="469">
        <v>0</v>
      </c>
    </row>
    <row r="32" spans="1:55" s="385" customFormat="1" ht="45" customHeight="1" x14ac:dyDescent="0.15">
      <c r="A32" s="396">
        <f t="shared" si="2"/>
        <v>23</v>
      </c>
      <c r="B32" s="28">
        <v>2</v>
      </c>
      <c r="C32" s="28" t="s">
        <v>117</v>
      </c>
      <c r="D32" s="397" t="s">
        <v>829</v>
      </c>
      <c r="E32" s="28" t="s">
        <v>829</v>
      </c>
      <c r="F32" s="398" t="s">
        <v>795</v>
      </c>
      <c r="G32" s="399" t="s">
        <v>85</v>
      </c>
      <c r="H32" s="399" t="s">
        <v>356</v>
      </c>
      <c r="I32" s="396" t="s">
        <v>346</v>
      </c>
      <c r="J32" s="419"/>
      <c r="K32" s="420" t="s">
        <v>345</v>
      </c>
      <c r="L32" s="399" t="s">
        <v>85</v>
      </c>
      <c r="M32" s="420" t="s">
        <v>345</v>
      </c>
      <c r="N32" s="28" t="s">
        <v>347</v>
      </c>
      <c r="O32" s="28" t="s">
        <v>348</v>
      </c>
      <c r="P32" s="399" t="s">
        <v>438</v>
      </c>
      <c r="Q32" s="399" t="s">
        <v>350</v>
      </c>
      <c r="R32" s="399" t="s">
        <v>85</v>
      </c>
      <c r="S32" s="399" t="s">
        <v>85</v>
      </c>
      <c r="T32" s="399" t="s">
        <v>85</v>
      </c>
      <c r="U32" s="399" t="s">
        <v>85</v>
      </c>
      <c r="V32" s="51" t="s">
        <v>85</v>
      </c>
      <c r="W32" s="399" t="s">
        <v>85</v>
      </c>
      <c r="X32" s="399" t="s">
        <v>85</v>
      </c>
      <c r="Y32" s="399" t="s">
        <v>85</v>
      </c>
      <c r="Z32" s="399" t="s">
        <v>85</v>
      </c>
      <c r="AA32" s="399"/>
      <c r="AB32" s="399"/>
      <c r="AC32" s="399"/>
      <c r="AD32" s="399"/>
      <c r="AE32" s="399"/>
      <c r="AF32" s="445"/>
      <c r="AG32" s="457"/>
      <c r="AH32" s="399"/>
      <c r="AI32" s="399"/>
      <c r="AJ32" s="399" t="s">
        <v>370</v>
      </c>
      <c r="AK32" s="399" t="s">
        <v>439</v>
      </c>
      <c r="AL32" s="399"/>
      <c r="AM32" s="399"/>
      <c r="AN32" s="399"/>
      <c r="AO32" s="399"/>
      <c r="AP32" s="399"/>
      <c r="AQ32" s="399"/>
      <c r="AR32" s="399"/>
      <c r="AS32" s="399"/>
      <c r="AT32" s="399"/>
      <c r="AU32" s="399"/>
      <c r="AV32" s="399"/>
      <c r="AW32" s="412">
        <v>0</v>
      </c>
      <c r="AX32" s="412">
        <v>0</v>
      </c>
      <c r="AY32" s="412">
        <v>1</v>
      </c>
      <c r="AZ32" s="412">
        <v>0</v>
      </c>
      <c r="BA32" s="412">
        <v>0</v>
      </c>
      <c r="BB32" s="469">
        <v>0</v>
      </c>
    </row>
    <row r="33" spans="1:55" s="385" customFormat="1" ht="45" customHeight="1" x14ac:dyDescent="0.15">
      <c r="A33" s="396">
        <f t="shared" si="2"/>
        <v>24</v>
      </c>
      <c r="B33" s="28">
        <v>2</v>
      </c>
      <c r="C33" s="28" t="s">
        <v>142</v>
      </c>
      <c r="D33" s="397" t="s">
        <v>794</v>
      </c>
      <c r="E33" s="28" t="s">
        <v>794</v>
      </c>
      <c r="F33" s="398" t="s">
        <v>795</v>
      </c>
      <c r="G33" s="400" t="s">
        <v>85</v>
      </c>
      <c r="H33" s="400" t="s">
        <v>356</v>
      </c>
      <c r="I33" s="396" t="s">
        <v>346</v>
      </c>
      <c r="J33" s="419"/>
      <c r="K33" s="421" t="s">
        <v>345</v>
      </c>
      <c r="L33" s="400" t="s">
        <v>85</v>
      </c>
      <c r="M33" s="421" t="s">
        <v>345</v>
      </c>
      <c r="N33" s="28" t="s">
        <v>347</v>
      </c>
      <c r="O33" s="28" t="s">
        <v>348</v>
      </c>
      <c r="P33" s="400" t="s">
        <v>438</v>
      </c>
      <c r="Q33" s="400" t="s">
        <v>350</v>
      </c>
      <c r="R33" s="400" t="s">
        <v>85</v>
      </c>
      <c r="S33" s="400" t="s">
        <v>85</v>
      </c>
      <c r="T33" s="400" t="s">
        <v>85</v>
      </c>
      <c r="U33" s="400" t="s">
        <v>85</v>
      </c>
      <c r="V33" s="433" t="s">
        <v>85</v>
      </c>
      <c r="W33" s="400" t="s">
        <v>85</v>
      </c>
      <c r="X33" s="400" t="s">
        <v>85</v>
      </c>
      <c r="Y33" s="400" t="s">
        <v>85</v>
      </c>
      <c r="Z33" s="400" t="s">
        <v>85</v>
      </c>
      <c r="AA33" s="399"/>
      <c r="AB33" s="399"/>
      <c r="AC33" s="399"/>
      <c r="AD33" s="399"/>
      <c r="AE33" s="399"/>
      <c r="AF33" s="445"/>
      <c r="AG33" s="457"/>
      <c r="AH33" s="399"/>
      <c r="AI33" s="399"/>
      <c r="AJ33" s="399" t="s">
        <v>370</v>
      </c>
      <c r="AK33" s="399"/>
      <c r="AL33" s="399"/>
      <c r="AM33" s="399"/>
      <c r="AN33" s="399"/>
      <c r="AO33" s="399"/>
      <c r="AP33" s="399"/>
      <c r="AQ33" s="399"/>
      <c r="AR33" s="399"/>
      <c r="AS33" s="399"/>
      <c r="AT33" s="399"/>
      <c r="AU33" s="399"/>
      <c r="AV33" s="399"/>
      <c r="AW33" s="412">
        <v>0</v>
      </c>
      <c r="AX33" s="412">
        <v>0</v>
      </c>
      <c r="AY33" s="412">
        <v>0</v>
      </c>
      <c r="AZ33" s="412">
        <v>1</v>
      </c>
      <c r="BA33" s="412">
        <v>0</v>
      </c>
      <c r="BB33" s="469">
        <v>0</v>
      </c>
    </row>
    <row r="34" spans="1:55" s="385" customFormat="1" ht="45" customHeight="1" x14ac:dyDescent="0.15">
      <c r="A34" s="396">
        <f t="shared" si="2"/>
        <v>25</v>
      </c>
      <c r="B34" s="28">
        <v>2</v>
      </c>
      <c r="C34" s="28" t="s">
        <v>134</v>
      </c>
      <c r="D34" s="397" t="s">
        <v>830</v>
      </c>
      <c r="E34" s="28" t="s">
        <v>830</v>
      </c>
      <c r="F34" s="398" t="s">
        <v>795</v>
      </c>
      <c r="G34" s="399" t="s">
        <v>85</v>
      </c>
      <c r="H34" s="399" t="s">
        <v>356</v>
      </c>
      <c r="I34" s="396" t="s">
        <v>346</v>
      </c>
      <c r="J34" s="419"/>
      <c r="K34" s="420" t="s">
        <v>345</v>
      </c>
      <c r="L34" s="399" t="s">
        <v>85</v>
      </c>
      <c r="M34" s="420" t="s">
        <v>345</v>
      </c>
      <c r="N34" s="28" t="s">
        <v>347</v>
      </c>
      <c r="O34" s="28" t="s">
        <v>348</v>
      </c>
      <c r="P34" s="399" t="s">
        <v>438</v>
      </c>
      <c r="Q34" s="399" t="s">
        <v>350</v>
      </c>
      <c r="R34" s="399" t="s">
        <v>85</v>
      </c>
      <c r="S34" s="399" t="s">
        <v>85</v>
      </c>
      <c r="T34" s="399" t="s">
        <v>85</v>
      </c>
      <c r="U34" s="399" t="s">
        <v>85</v>
      </c>
      <c r="V34" s="51" t="s">
        <v>85</v>
      </c>
      <c r="W34" s="399" t="s">
        <v>85</v>
      </c>
      <c r="X34" s="399" t="s">
        <v>85</v>
      </c>
      <c r="Y34" s="399" t="s">
        <v>85</v>
      </c>
      <c r="Z34" s="399" t="s">
        <v>85</v>
      </c>
      <c r="AA34" s="399"/>
      <c r="AB34" s="399"/>
      <c r="AC34" s="399"/>
      <c r="AD34" s="399"/>
      <c r="AE34" s="399"/>
      <c r="AF34" s="445"/>
      <c r="AG34" s="457"/>
      <c r="AH34" s="399"/>
      <c r="AI34" s="399"/>
      <c r="AJ34" s="399" t="s">
        <v>370</v>
      </c>
      <c r="AK34" s="399" t="s">
        <v>439</v>
      </c>
      <c r="AL34" s="399"/>
      <c r="AM34" s="399"/>
      <c r="AN34" s="399"/>
      <c r="AO34" s="399"/>
      <c r="AP34" s="399"/>
      <c r="AQ34" s="399"/>
      <c r="AR34" s="399"/>
      <c r="AS34" s="399"/>
      <c r="AT34" s="399"/>
      <c r="AU34" s="399"/>
      <c r="AV34" s="399"/>
      <c r="AW34" s="412">
        <v>0</v>
      </c>
      <c r="AX34" s="412">
        <v>0</v>
      </c>
      <c r="AY34" s="412">
        <v>0</v>
      </c>
      <c r="AZ34" s="412">
        <v>0</v>
      </c>
      <c r="BA34" s="412">
        <v>1</v>
      </c>
      <c r="BB34" s="469">
        <v>0</v>
      </c>
    </row>
    <row r="35" spans="1:55" s="386" customFormat="1" ht="45" customHeight="1" x14ac:dyDescent="0.15">
      <c r="A35" s="396">
        <f t="shared" si="2"/>
        <v>26</v>
      </c>
      <c r="B35" s="401">
        <v>2</v>
      </c>
      <c r="C35" s="401" t="s">
        <v>354</v>
      </c>
      <c r="D35" s="413" t="s">
        <v>831</v>
      </c>
      <c r="E35" s="401" t="s">
        <v>831</v>
      </c>
      <c r="F35" s="402" t="s">
        <v>795</v>
      </c>
      <c r="G35" s="403" t="s">
        <v>85</v>
      </c>
      <c r="H35" s="403" t="s">
        <v>356</v>
      </c>
      <c r="I35" s="422" t="s">
        <v>346</v>
      </c>
      <c r="J35" s="423"/>
      <c r="K35" s="424" t="s">
        <v>345</v>
      </c>
      <c r="L35" s="403" t="s">
        <v>85</v>
      </c>
      <c r="M35" s="424" t="s">
        <v>345</v>
      </c>
      <c r="N35" s="401" t="s">
        <v>347</v>
      </c>
      <c r="O35" s="401" t="s">
        <v>348</v>
      </c>
      <c r="P35" s="403" t="s">
        <v>438</v>
      </c>
      <c r="Q35" s="403" t="s">
        <v>350</v>
      </c>
      <c r="R35" s="403" t="s">
        <v>85</v>
      </c>
      <c r="S35" s="403" t="s">
        <v>85</v>
      </c>
      <c r="T35" s="403" t="s">
        <v>85</v>
      </c>
      <c r="U35" s="403" t="s">
        <v>85</v>
      </c>
      <c r="V35" s="434" t="s">
        <v>85</v>
      </c>
      <c r="W35" s="403" t="s">
        <v>85</v>
      </c>
      <c r="X35" s="403" t="s">
        <v>85</v>
      </c>
      <c r="Y35" s="403" t="s">
        <v>85</v>
      </c>
      <c r="Z35" s="403" t="s">
        <v>85</v>
      </c>
      <c r="AA35" s="446"/>
      <c r="AB35" s="446"/>
      <c r="AC35" s="446"/>
      <c r="AD35" s="446"/>
      <c r="AE35" s="446"/>
      <c r="AF35" s="447"/>
      <c r="AG35" s="458"/>
      <c r="AH35" s="446"/>
      <c r="AI35" s="446"/>
      <c r="AJ35" s="446" t="s">
        <v>370</v>
      </c>
      <c r="AK35" s="446"/>
      <c r="AL35" s="446"/>
      <c r="AM35" s="446"/>
      <c r="AN35" s="446"/>
      <c r="AO35" s="446"/>
      <c r="AP35" s="446"/>
      <c r="AQ35" s="446"/>
      <c r="AR35" s="446"/>
      <c r="AS35" s="446"/>
      <c r="AT35" s="446"/>
      <c r="AU35" s="446"/>
      <c r="AV35" s="446"/>
      <c r="AW35" s="469">
        <v>0</v>
      </c>
      <c r="AX35" s="469">
        <v>0</v>
      </c>
      <c r="AY35" s="469">
        <v>0</v>
      </c>
      <c r="AZ35" s="469">
        <v>0</v>
      </c>
      <c r="BA35" s="469">
        <v>0</v>
      </c>
      <c r="BB35" s="469">
        <v>1</v>
      </c>
      <c r="BC35" s="386" t="s">
        <v>164</v>
      </c>
    </row>
    <row r="36" spans="1:55" s="385" customFormat="1" ht="45" customHeight="1" x14ac:dyDescent="0.15">
      <c r="A36" s="396">
        <f t="shared" si="2"/>
        <v>27</v>
      </c>
      <c r="B36" s="28">
        <v>2</v>
      </c>
      <c r="C36" s="28" t="s">
        <v>134</v>
      </c>
      <c r="D36" s="397" t="s">
        <v>771</v>
      </c>
      <c r="E36" s="28" t="s">
        <v>771</v>
      </c>
      <c r="F36" s="398" t="s">
        <v>772</v>
      </c>
      <c r="G36" s="399" t="s">
        <v>832</v>
      </c>
      <c r="H36" s="399" t="s">
        <v>356</v>
      </c>
      <c r="I36" s="396" t="s">
        <v>346</v>
      </c>
      <c r="J36" s="419"/>
      <c r="K36" s="420" t="s">
        <v>345</v>
      </c>
      <c r="L36" s="28" t="s">
        <v>771</v>
      </c>
      <c r="M36" s="420" t="s">
        <v>345</v>
      </c>
      <c r="N36" s="28" t="s">
        <v>347</v>
      </c>
      <c r="O36" s="28" t="s">
        <v>348</v>
      </c>
      <c r="P36" s="399" t="s">
        <v>833</v>
      </c>
      <c r="Q36" s="399" t="s">
        <v>350</v>
      </c>
      <c r="R36" s="399" t="s">
        <v>85</v>
      </c>
      <c r="S36" s="399" t="s">
        <v>85</v>
      </c>
      <c r="T36" s="399" t="s">
        <v>834</v>
      </c>
      <c r="U36" s="399" t="s">
        <v>835</v>
      </c>
      <c r="V36" s="51">
        <v>1.3988</v>
      </c>
      <c r="W36" s="399" t="s">
        <v>85</v>
      </c>
      <c r="X36" s="399" t="s">
        <v>85</v>
      </c>
      <c r="Y36" s="399" t="s">
        <v>85</v>
      </c>
      <c r="Z36" s="399" t="s">
        <v>85</v>
      </c>
      <c r="AA36" s="399"/>
      <c r="AB36" s="399"/>
      <c r="AC36" s="399"/>
      <c r="AD36" s="399"/>
      <c r="AE36" s="399"/>
      <c r="AF36" s="445"/>
      <c r="AG36" s="457"/>
      <c r="AH36" s="399"/>
      <c r="AI36" s="399"/>
      <c r="AJ36" s="399" t="s">
        <v>387</v>
      </c>
      <c r="AK36" s="399" t="s">
        <v>452</v>
      </c>
      <c r="AL36" s="399"/>
      <c r="AM36" s="399"/>
      <c r="AN36" s="399"/>
      <c r="AO36" s="399"/>
      <c r="AP36" s="399"/>
      <c r="AQ36" s="399"/>
      <c r="AR36" s="399"/>
      <c r="AS36" s="399"/>
      <c r="AT36" s="399"/>
      <c r="AU36" s="399"/>
      <c r="AV36" s="399"/>
      <c r="AW36" s="412">
        <v>0</v>
      </c>
      <c r="AX36" s="412">
        <v>0</v>
      </c>
      <c r="AY36" s="412">
        <v>0</v>
      </c>
      <c r="AZ36" s="412">
        <v>0</v>
      </c>
      <c r="BA36" s="412">
        <v>1</v>
      </c>
      <c r="BB36" s="469">
        <v>0</v>
      </c>
    </row>
    <row r="37" spans="1:55" s="385" customFormat="1" ht="45" customHeight="1" x14ac:dyDescent="0.15">
      <c r="A37" s="396">
        <f t="shared" si="2"/>
        <v>28</v>
      </c>
      <c r="B37" s="28">
        <v>2</v>
      </c>
      <c r="C37" s="28" t="s">
        <v>374</v>
      </c>
      <c r="D37" s="397" t="s">
        <v>773</v>
      </c>
      <c r="E37" s="28" t="s">
        <v>773</v>
      </c>
      <c r="F37" s="398" t="s">
        <v>774</v>
      </c>
      <c r="G37" s="399" t="s">
        <v>836</v>
      </c>
      <c r="H37" s="399" t="s">
        <v>356</v>
      </c>
      <c r="I37" s="396" t="s">
        <v>346</v>
      </c>
      <c r="J37" s="419"/>
      <c r="K37" s="420" t="s">
        <v>345</v>
      </c>
      <c r="L37" s="28" t="s">
        <v>771</v>
      </c>
      <c r="M37" s="420" t="s">
        <v>345</v>
      </c>
      <c r="N37" s="28" t="s">
        <v>347</v>
      </c>
      <c r="O37" s="28" t="s">
        <v>348</v>
      </c>
      <c r="P37" s="399" t="s">
        <v>833</v>
      </c>
      <c r="Q37" s="399" t="s">
        <v>350</v>
      </c>
      <c r="R37" s="399" t="s">
        <v>85</v>
      </c>
      <c r="S37" s="399" t="s">
        <v>85</v>
      </c>
      <c r="T37" s="399" t="s">
        <v>834</v>
      </c>
      <c r="U37" s="399" t="s">
        <v>835</v>
      </c>
      <c r="V37" s="51">
        <v>1.3988</v>
      </c>
      <c r="W37" s="399" t="s">
        <v>85</v>
      </c>
      <c r="X37" s="399" t="s">
        <v>85</v>
      </c>
      <c r="Y37" s="399" t="s">
        <v>85</v>
      </c>
      <c r="Z37" s="399" t="s">
        <v>85</v>
      </c>
      <c r="AA37" s="399"/>
      <c r="AB37" s="399"/>
      <c r="AC37" s="399"/>
      <c r="AD37" s="399"/>
      <c r="AE37" s="399"/>
      <c r="AF37" s="445"/>
      <c r="AG37" s="457"/>
      <c r="AH37" s="399"/>
      <c r="AI37" s="399"/>
      <c r="AJ37" s="399" t="s">
        <v>387</v>
      </c>
      <c r="AK37" s="399" t="s">
        <v>452</v>
      </c>
      <c r="AL37" s="399"/>
      <c r="AM37" s="399"/>
      <c r="AN37" s="399"/>
      <c r="AO37" s="399"/>
      <c r="AP37" s="399"/>
      <c r="AQ37" s="399"/>
      <c r="AR37" s="399"/>
      <c r="AS37" s="399"/>
      <c r="AT37" s="399"/>
      <c r="AU37" s="399"/>
      <c r="AV37" s="399"/>
      <c r="AW37" s="412">
        <v>1</v>
      </c>
      <c r="AX37" s="412">
        <v>1</v>
      </c>
      <c r="AY37" s="412">
        <v>1</v>
      </c>
      <c r="AZ37" s="412">
        <v>1</v>
      </c>
      <c r="BA37" s="412">
        <v>0</v>
      </c>
      <c r="BB37" s="469">
        <v>1</v>
      </c>
    </row>
    <row r="38" spans="1:55" s="385" customFormat="1" ht="45" customHeight="1" x14ac:dyDescent="0.15">
      <c r="A38" s="396">
        <f t="shared" si="2"/>
        <v>29</v>
      </c>
      <c r="B38" s="28">
        <v>2</v>
      </c>
      <c r="C38" s="28" t="s">
        <v>134</v>
      </c>
      <c r="D38" s="28"/>
      <c r="E38" s="28" t="s">
        <v>775</v>
      </c>
      <c r="F38" s="398" t="s">
        <v>776</v>
      </c>
      <c r="G38" s="399" t="s">
        <v>85</v>
      </c>
      <c r="H38" s="399" t="s">
        <v>356</v>
      </c>
      <c r="I38" s="396" t="s">
        <v>346</v>
      </c>
      <c r="J38" s="419"/>
      <c r="K38" s="420" t="s">
        <v>345</v>
      </c>
      <c r="L38" s="399" t="s">
        <v>85</v>
      </c>
      <c r="M38" s="420" t="s">
        <v>345</v>
      </c>
      <c r="N38" s="28" t="s">
        <v>347</v>
      </c>
      <c r="O38" s="28" t="s">
        <v>348</v>
      </c>
      <c r="P38" s="399" t="s">
        <v>85</v>
      </c>
      <c r="Q38" s="399" t="s">
        <v>837</v>
      </c>
      <c r="R38" s="399" t="s">
        <v>85</v>
      </c>
      <c r="S38" s="399" t="s">
        <v>85</v>
      </c>
      <c r="T38" s="399" t="s">
        <v>85</v>
      </c>
      <c r="U38" s="399" t="s">
        <v>85</v>
      </c>
      <c r="V38" s="399" t="s">
        <v>85</v>
      </c>
      <c r="W38" s="399" t="s">
        <v>85</v>
      </c>
      <c r="X38" s="399" t="s">
        <v>85</v>
      </c>
      <c r="Y38" s="399" t="s">
        <v>85</v>
      </c>
      <c r="Z38" s="399" t="s">
        <v>85</v>
      </c>
      <c r="AA38" s="399"/>
      <c r="AB38" s="399"/>
      <c r="AC38" s="399"/>
      <c r="AD38" s="399"/>
      <c r="AE38" s="399"/>
      <c r="AF38" s="445"/>
      <c r="AG38" s="457"/>
      <c r="AH38" s="399"/>
      <c r="AI38" s="399"/>
      <c r="AJ38" s="399" t="s">
        <v>357</v>
      </c>
      <c r="AK38" s="399"/>
      <c r="AL38" s="399"/>
      <c r="AM38" s="399"/>
      <c r="AN38" s="399"/>
      <c r="AO38" s="399"/>
      <c r="AP38" s="399"/>
      <c r="AQ38" s="399"/>
      <c r="AR38" s="399"/>
      <c r="AS38" s="399"/>
      <c r="AT38" s="399"/>
      <c r="AU38" s="399"/>
      <c r="AV38" s="399"/>
      <c r="AW38" s="412">
        <v>0</v>
      </c>
      <c r="AX38" s="412">
        <v>0</v>
      </c>
      <c r="AY38" s="412">
        <v>0</v>
      </c>
      <c r="AZ38" s="412">
        <v>0</v>
      </c>
      <c r="BA38" s="412">
        <v>1</v>
      </c>
      <c r="BB38" s="469">
        <v>0</v>
      </c>
    </row>
    <row r="39" spans="1:55" s="385" customFormat="1" ht="45" customHeight="1" x14ac:dyDescent="0.15">
      <c r="A39" s="396">
        <f t="shared" si="2"/>
        <v>30</v>
      </c>
      <c r="B39" s="28">
        <v>3</v>
      </c>
      <c r="C39" s="28" t="s">
        <v>374</v>
      </c>
      <c r="D39" s="28"/>
      <c r="E39" s="28" t="s">
        <v>777</v>
      </c>
      <c r="F39" s="398" t="s">
        <v>776</v>
      </c>
      <c r="G39" s="399" t="s">
        <v>85</v>
      </c>
      <c r="H39" s="399" t="s">
        <v>356</v>
      </c>
      <c r="I39" s="396" t="s">
        <v>346</v>
      </c>
      <c r="J39" s="419"/>
      <c r="K39" s="420" t="s">
        <v>345</v>
      </c>
      <c r="L39" s="399" t="s">
        <v>85</v>
      </c>
      <c r="M39" s="420" t="s">
        <v>345</v>
      </c>
      <c r="N39" s="28" t="s">
        <v>347</v>
      </c>
      <c r="O39" s="28" t="s">
        <v>348</v>
      </c>
      <c r="P39" s="399" t="s">
        <v>85</v>
      </c>
      <c r="Q39" s="399" t="s">
        <v>837</v>
      </c>
      <c r="R39" s="399" t="s">
        <v>85</v>
      </c>
      <c r="S39" s="399" t="s">
        <v>85</v>
      </c>
      <c r="T39" s="399" t="s">
        <v>85</v>
      </c>
      <c r="U39" s="399" t="s">
        <v>85</v>
      </c>
      <c r="V39" s="399" t="s">
        <v>85</v>
      </c>
      <c r="W39" s="399" t="s">
        <v>85</v>
      </c>
      <c r="X39" s="399" t="s">
        <v>85</v>
      </c>
      <c r="Y39" s="399" t="s">
        <v>85</v>
      </c>
      <c r="Z39" s="399" t="s">
        <v>85</v>
      </c>
      <c r="AA39" s="399"/>
      <c r="AB39" s="399"/>
      <c r="AC39" s="399"/>
      <c r="AD39" s="399"/>
      <c r="AE39" s="399"/>
      <c r="AF39" s="445"/>
      <c r="AG39" s="457"/>
      <c r="AH39" s="399"/>
      <c r="AI39" s="399"/>
      <c r="AJ39" s="399" t="s">
        <v>357</v>
      </c>
      <c r="AK39" s="399"/>
      <c r="AL39" s="399"/>
      <c r="AM39" s="399"/>
      <c r="AN39" s="399"/>
      <c r="AO39" s="399"/>
      <c r="AP39" s="399"/>
      <c r="AQ39" s="399"/>
      <c r="AR39" s="399"/>
      <c r="AS39" s="399"/>
      <c r="AT39" s="399"/>
      <c r="AU39" s="399"/>
      <c r="AV39" s="399"/>
      <c r="AW39" s="412">
        <v>1</v>
      </c>
      <c r="AX39" s="412">
        <v>1</v>
      </c>
      <c r="AY39" s="412">
        <v>1</v>
      </c>
      <c r="AZ39" s="412">
        <v>1</v>
      </c>
      <c r="BA39" s="412">
        <v>0</v>
      </c>
      <c r="BB39" s="469">
        <v>1</v>
      </c>
    </row>
    <row r="40" spans="1:55" s="385" customFormat="1" ht="45" customHeight="1" x14ac:dyDescent="0.15">
      <c r="A40" s="396">
        <f t="shared" si="2"/>
        <v>31</v>
      </c>
      <c r="B40" s="28">
        <v>3</v>
      </c>
      <c r="C40" s="28" t="s">
        <v>393</v>
      </c>
      <c r="D40" s="28"/>
      <c r="E40" s="28" t="s">
        <v>838</v>
      </c>
      <c r="F40" s="398" t="s">
        <v>839</v>
      </c>
      <c r="G40" s="399" t="s">
        <v>840</v>
      </c>
      <c r="H40" s="399" t="s">
        <v>356</v>
      </c>
      <c r="I40" s="396" t="s">
        <v>346</v>
      </c>
      <c r="J40" s="419"/>
      <c r="K40" s="420" t="s">
        <v>345</v>
      </c>
      <c r="L40" s="28" t="s">
        <v>838</v>
      </c>
      <c r="M40" s="420" t="s">
        <v>345</v>
      </c>
      <c r="N40" s="28" t="s">
        <v>348</v>
      </c>
      <c r="O40" s="28" t="s">
        <v>347</v>
      </c>
      <c r="P40" s="428" t="s">
        <v>716</v>
      </c>
      <c r="Q40" s="428" t="s">
        <v>406</v>
      </c>
      <c r="R40" s="399" t="s">
        <v>841</v>
      </c>
      <c r="S40" s="437" t="s">
        <v>408</v>
      </c>
      <c r="T40" s="437" t="s">
        <v>842</v>
      </c>
      <c r="U40" s="399" t="s">
        <v>85</v>
      </c>
      <c r="V40" s="428">
        <v>3.3000000000000002E-2</v>
      </c>
      <c r="W40" s="399" t="s">
        <v>85</v>
      </c>
      <c r="X40" s="399" t="s">
        <v>85</v>
      </c>
      <c r="Y40" s="399" t="s">
        <v>85</v>
      </c>
      <c r="Z40" s="399" t="s">
        <v>85</v>
      </c>
      <c r="AA40" s="399"/>
      <c r="AB40" s="399"/>
      <c r="AC40" s="399"/>
      <c r="AD40" s="399"/>
      <c r="AE40" s="399"/>
      <c r="AF40" s="445"/>
      <c r="AG40" s="457"/>
      <c r="AH40" s="399"/>
      <c r="AI40" s="399"/>
      <c r="AJ40" s="399" t="s">
        <v>843</v>
      </c>
      <c r="AK40" s="399" t="s">
        <v>410</v>
      </c>
      <c r="AL40" s="399"/>
      <c r="AM40" s="399"/>
      <c r="AN40" s="399"/>
      <c r="AO40" s="399"/>
      <c r="AP40" s="399"/>
      <c r="AQ40" s="399"/>
      <c r="AR40" s="399"/>
      <c r="AS40" s="399"/>
      <c r="AT40" s="399"/>
      <c r="AU40" s="399"/>
      <c r="AV40" s="399"/>
      <c r="AW40" s="412">
        <v>1</v>
      </c>
      <c r="AX40" s="412">
        <v>1</v>
      </c>
      <c r="AY40" s="412">
        <v>1</v>
      </c>
      <c r="AZ40" s="412">
        <v>1</v>
      </c>
      <c r="BA40" s="412">
        <v>0</v>
      </c>
      <c r="BB40" s="469">
        <v>1</v>
      </c>
    </row>
    <row r="41" spans="1:55" s="385" customFormat="1" ht="45" customHeight="1" x14ac:dyDescent="0.15">
      <c r="A41" s="396">
        <f t="shared" ref="A41:A50" si="3">ROW()-9</f>
        <v>32</v>
      </c>
      <c r="B41" s="28">
        <v>3</v>
      </c>
      <c r="C41" s="28" t="s">
        <v>393</v>
      </c>
      <c r="D41" s="28"/>
      <c r="E41" s="28" t="s">
        <v>844</v>
      </c>
      <c r="F41" s="398" t="s">
        <v>845</v>
      </c>
      <c r="G41" s="399" t="s">
        <v>85</v>
      </c>
      <c r="H41" s="399" t="s">
        <v>356</v>
      </c>
      <c r="I41" s="396" t="s">
        <v>346</v>
      </c>
      <c r="J41" s="419"/>
      <c r="K41" s="420" t="s">
        <v>345</v>
      </c>
      <c r="L41" s="28" t="s">
        <v>846</v>
      </c>
      <c r="M41" s="420" t="s">
        <v>345</v>
      </c>
      <c r="N41" s="28" t="s">
        <v>348</v>
      </c>
      <c r="O41" s="28" t="s">
        <v>347</v>
      </c>
      <c r="P41" s="399" t="s">
        <v>85</v>
      </c>
      <c r="Q41" s="399" t="s">
        <v>85</v>
      </c>
      <c r="R41" s="399" t="s">
        <v>85</v>
      </c>
      <c r="S41" s="399" t="s">
        <v>85</v>
      </c>
      <c r="T41" s="399" t="s">
        <v>85</v>
      </c>
      <c r="U41" s="399" t="s">
        <v>85</v>
      </c>
      <c r="V41" s="399" t="s">
        <v>85</v>
      </c>
      <c r="W41" s="399" t="s">
        <v>85</v>
      </c>
      <c r="X41" s="399" t="s">
        <v>85</v>
      </c>
      <c r="Y41" s="399" t="s">
        <v>85</v>
      </c>
      <c r="Z41" s="399" t="s">
        <v>85</v>
      </c>
      <c r="AA41" s="399"/>
      <c r="AB41" s="399"/>
      <c r="AC41" s="399"/>
      <c r="AD41" s="399"/>
      <c r="AE41" s="399"/>
      <c r="AF41" s="445"/>
      <c r="AG41" s="457"/>
      <c r="AH41" s="399"/>
      <c r="AI41" s="399"/>
      <c r="AJ41" s="399" t="s">
        <v>843</v>
      </c>
      <c r="AK41" s="399" t="s">
        <v>847</v>
      </c>
      <c r="AL41" s="399"/>
      <c r="AM41" s="399"/>
      <c r="AN41" s="399"/>
      <c r="AO41" s="399"/>
      <c r="AP41" s="399"/>
      <c r="AQ41" s="399"/>
      <c r="AR41" s="399"/>
      <c r="AS41" s="399"/>
      <c r="AT41" s="399"/>
      <c r="AU41" s="399"/>
      <c r="AV41" s="399"/>
      <c r="AW41" s="412">
        <v>6</v>
      </c>
      <c r="AX41" s="412">
        <v>6</v>
      </c>
      <c r="AY41" s="412">
        <v>6</v>
      </c>
      <c r="AZ41" s="412">
        <v>6</v>
      </c>
      <c r="BA41" s="412">
        <v>6</v>
      </c>
      <c r="BB41" s="469">
        <v>6</v>
      </c>
    </row>
    <row r="42" spans="1:55" s="385" customFormat="1" ht="45" customHeight="1" x14ac:dyDescent="0.15">
      <c r="A42" s="396">
        <f t="shared" si="3"/>
        <v>33</v>
      </c>
      <c r="B42" s="28">
        <v>3</v>
      </c>
      <c r="C42" s="28" t="s">
        <v>393</v>
      </c>
      <c r="D42" s="28"/>
      <c r="E42" s="28" t="s">
        <v>848</v>
      </c>
      <c r="F42" s="398" t="s">
        <v>849</v>
      </c>
      <c r="G42" s="399" t="s">
        <v>85</v>
      </c>
      <c r="H42" s="399" t="s">
        <v>356</v>
      </c>
      <c r="I42" s="396" t="s">
        <v>346</v>
      </c>
      <c r="J42" s="419"/>
      <c r="K42" s="420" t="s">
        <v>345</v>
      </c>
      <c r="L42" s="28" t="s">
        <v>848</v>
      </c>
      <c r="M42" s="420" t="s">
        <v>345</v>
      </c>
      <c r="N42" s="28" t="s">
        <v>348</v>
      </c>
      <c r="O42" s="28" t="s">
        <v>347</v>
      </c>
      <c r="P42" s="399" t="s">
        <v>85</v>
      </c>
      <c r="Q42" s="399" t="s">
        <v>85</v>
      </c>
      <c r="R42" s="399" t="s">
        <v>85</v>
      </c>
      <c r="S42" s="399" t="s">
        <v>85</v>
      </c>
      <c r="T42" s="399" t="s">
        <v>85</v>
      </c>
      <c r="U42" s="399" t="s">
        <v>85</v>
      </c>
      <c r="V42" s="399" t="s">
        <v>85</v>
      </c>
      <c r="W42" s="399" t="s">
        <v>85</v>
      </c>
      <c r="X42" s="399" t="s">
        <v>85</v>
      </c>
      <c r="Y42" s="399" t="s">
        <v>85</v>
      </c>
      <c r="Z42" s="399" t="s">
        <v>85</v>
      </c>
      <c r="AA42" s="399"/>
      <c r="AB42" s="399"/>
      <c r="AC42" s="399"/>
      <c r="AD42" s="399"/>
      <c r="AE42" s="399"/>
      <c r="AF42" s="445"/>
      <c r="AG42" s="457"/>
      <c r="AH42" s="399"/>
      <c r="AI42" s="399"/>
      <c r="AJ42" s="399" t="s">
        <v>843</v>
      </c>
      <c r="AK42" s="399" t="s">
        <v>847</v>
      </c>
      <c r="AL42" s="399"/>
      <c r="AM42" s="399"/>
      <c r="AN42" s="399"/>
      <c r="AO42" s="399"/>
      <c r="AP42" s="399"/>
      <c r="AQ42" s="399"/>
      <c r="AR42" s="399"/>
      <c r="AS42" s="399"/>
      <c r="AT42" s="399"/>
      <c r="AU42" s="399"/>
      <c r="AV42" s="399"/>
      <c r="AW42" s="412">
        <v>3</v>
      </c>
      <c r="AX42" s="412">
        <v>3</v>
      </c>
      <c r="AY42" s="412">
        <v>3</v>
      </c>
      <c r="AZ42" s="412">
        <v>3</v>
      </c>
      <c r="BA42" s="412">
        <v>3</v>
      </c>
      <c r="BB42" s="469">
        <v>3</v>
      </c>
    </row>
    <row r="43" spans="1:55" s="386" customFormat="1" ht="45" customHeight="1" x14ac:dyDescent="0.15">
      <c r="A43" s="396">
        <f t="shared" si="3"/>
        <v>34</v>
      </c>
      <c r="B43" s="401">
        <v>1</v>
      </c>
      <c r="C43" s="401" t="s">
        <v>455</v>
      </c>
      <c r="D43" s="413" t="s">
        <v>850</v>
      </c>
      <c r="E43" s="401" t="s">
        <v>800</v>
      </c>
      <c r="F43" s="402" t="s">
        <v>185</v>
      </c>
      <c r="G43" s="403" t="s">
        <v>459</v>
      </c>
      <c r="H43" s="403"/>
      <c r="I43" s="422"/>
      <c r="J43" s="423"/>
      <c r="K43" s="424"/>
      <c r="L43" s="401" t="s">
        <v>800</v>
      </c>
      <c r="M43" s="424" t="s">
        <v>345</v>
      </c>
      <c r="N43" s="401" t="s">
        <v>348</v>
      </c>
      <c r="O43" s="401" t="s">
        <v>347</v>
      </c>
      <c r="P43" s="403" t="s">
        <v>545</v>
      </c>
      <c r="Q43" s="403" t="s">
        <v>350</v>
      </c>
      <c r="R43" s="403" t="s">
        <v>85</v>
      </c>
      <c r="S43" s="403" t="s">
        <v>85</v>
      </c>
      <c r="T43" s="403" t="s">
        <v>85</v>
      </c>
      <c r="U43" s="403" t="s">
        <v>85</v>
      </c>
      <c r="V43" s="403" t="s">
        <v>85</v>
      </c>
      <c r="W43" s="403" t="s">
        <v>85</v>
      </c>
      <c r="X43" s="403" t="s">
        <v>85</v>
      </c>
      <c r="Y43" s="403" t="s">
        <v>85</v>
      </c>
      <c r="Z43" s="403" t="s">
        <v>85</v>
      </c>
      <c r="AA43" s="446"/>
      <c r="AB43" s="446"/>
      <c r="AC43" s="446"/>
      <c r="AD43" s="446"/>
      <c r="AE43" s="446"/>
      <c r="AF43" s="447"/>
      <c r="AG43" s="458"/>
      <c r="AH43" s="446"/>
      <c r="AI43" s="446"/>
      <c r="AJ43" s="446" t="s">
        <v>843</v>
      </c>
      <c r="AK43" s="446" t="s">
        <v>851</v>
      </c>
      <c r="AL43" s="446"/>
      <c r="AM43" s="446"/>
      <c r="AN43" s="446"/>
      <c r="AO43" s="446"/>
      <c r="AP43" s="446"/>
      <c r="AQ43" s="446"/>
      <c r="AR43" s="446"/>
      <c r="AS43" s="446"/>
      <c r="AT43" s="446"/>
      <c r="AU43" s="446"/>
      <c r="AV43" s="446"/>
      <c r="AW43" s="469">
        <v>0</v>
      </c>
      <c r="AX43" s="469">
        <v>0</v>
      </c>
      <c r="AY43" s="469">
        <v>0</v>
      </c>
      <c r="AZ43" s="469">
        <v>0</v>
      </c>
      <c r="BA43" s="469">
        <v>1</v>
      </c>
      <c r="BB43" s="469">
        <v>0</v>
      </c>
      <c r="BC43" s="386" t="s">
        <v>164</v>
      </c>
    </row>
    <row r="44" spans="1:55" s="387" customFormat="1" ht="45" customHeight="1" x14ac:dyDescent="0.15">
      <c r="A44" s="404">
        <f t="shared" si="3"/>
        <v>35</v>
      </c>
      <c r="B44" s="405">
        <v>1</v>
      </c>
      <c r="C44" s="405" t="s">
        <v>117</v>
      </c>
      <c r="D44" s="406" t="s">
        <v>787</v>
      </c>
      <c r="E44" s="405" t="s">
        <v>787</v>
      </c>
      <c r="F44" s="407" t="s">
        <v>185</v>
      </c>
      <c r="G44" s="408" t="s">
        <v>459</v>
      </c>
      <c r="H44" s="408"/>
      <c r="I44" s="425"/>
      <c r="J44" s="426"/>
      <c r="K44" s="427"/>
      <c r="L44" s="405" t="s">
        <v>800</v>
      </c>
      <c r="M44" s="427" t="s">
        <v>345</v>
      </c>
      <c r="N44" s="405" t="s">
        <v>347</v>
      </c>
      <c r="O44" s="405" t="s">
        <v>348</v>
      </c>
      <c r="P44" s="408" t="s">
        <v>545</v>
      </c>
      <c r="Q44" s="408" t="s">
        <v>350</v>
      </c>
      <c r="R44" s="408" t="s">
        <v>85</v>
      </c>
      <c r="S44" s="408" t="s">
        <v>85</v>
      </c>
      <c r="T44" s="408" t="s">
        <v>85</v>
      </c>
      <c r="U44" s="408" t="s">
        <v>85</v>
      </c>
      <c r="V44" s="408" t="s">
        <v>85</v>
      </c>
      <c r="W44" s="408" t="s">
        <v>85</v>
      </c>
      <c r="X44" s="408" t="s">
        <v>85</v>
      </c>
      <c r="Y44" s="408" t="s">
        <v>85</v>
      </c>
      <c r="Z44" s="408" t="s">
        <v>85</v>
      </c>
      <c r="AA44" s="408"/>
      <c r="AB44" s="408"/>
      <c r="AC44" s="408"/>
      <c r="AD44" s="408"/>
      <c r="AE44" s="408"/>
      <c r="AF44" s="453"/>
      <c r="AG44" s="462"/>
      <c r="AH44" s="408"/>
      <c r="AI44" s="408"/>
      <c r="AJ44" s="408" t="s">
        <v>370</v>
      </c>
      <c r="AK44" s="408" t="s">
        <v>422</v>
      </c>
      <c r="AL44" s="408"/>
      <c r="AM44" s="408"/>
      <c r="AN44" s="408"/>
      <c r="AO44" s="408"/>
      <c r="AP44" s="408"/>
      <c r="AQ44" s="408"/>
      <c r="AR44" s="408"/>
      <c r="AS44" s="408"/>
      <c r="AT44" s="408"/>
      <c r="AU44" s="408"/>
      <c r="AV44" s="408"/>
      <c r="AW44" s="470">
        <v>1</v>
      </c>
      <c r="AX44" s="470">
        <v>1</v>
      </c>
      <c r="AY44" s="470">
        <v>1</v>
      </c>
      <c r="AZ44" s="470">
        <v>1</v>
      </c>
      <c r="BA44" s="470">
        <v>1</v>
      </c>
      <c r="BB44" s="470">
        <v>0</v>
      </c>
      <c r="BC44" s="387" t="s">
        <v>423</v>
      </c>
    </row>
    <row r="45" spans="1:55" s="386" customFormat="1" ht="45" customHeight="1" x14ac:dyDescent="0.15">
      <c r="A45" s="396">
        <f t="shared" si="3"/>
        <v>36</v>
      </c>
      <c r="B45" s="401">
        <v>1</v>
      </c>
      <c r="C45" s="401" t="s">
        <v>426</v>
      </c>
      <c r="D45" s="413" t="s">
        <v>852</v>
      </c>
      <c r="E45" s="401" t="s">
        <v>801</v>
      </c>
      <c r="F45" s="402" t="s">
        <v>185</v>
      </c>
      <c r="G45" s="403" t="s">
        <v>459</v>
      </c>
      <c r="H45" s="403"/>
      <c r="I45" s="422"/>
      <c r="J45" s="423"/>
      <c r="K45" s="424"/>
      <c r="L45" s="401" t="s">
        <v>801</v>
      </c>
      <c r="M45" s="424" t="s">
        <v>345</v>
      </c>
      <c r="N45" s="401" t="s">
        <v>348</v>
      </c>
      <c r="O45" s="401" t="s">
        <v>347</v>
      </c>
      <c r="P45" s="403" t="s">
        <v>545</v>
      </c>
      <c r="Q45" s="403" t="s">
        <v>350</v>
      </c>
      <c r="R45" s="403" t="s">
        <v>85</v>
      </c>
      <c r="S45" s="403" t="s">
        <v>85</v>
      </c>
      <c r="T45" s="403" t="s">
        <v>85</v>
      </c>
      <c r="U45" s="403" t="s">
        <v>85</v>
      </c>
      <c r="V45" s="403" t="s">
        <v>85</v>
      </c>
      <c r="W45" s="403" t="s">
        <v>85</v>
      </c>
      <c r="X45" s="403" t="s">
        <v>85</v>
      </c>
      <c r="Y45" s="403" t="s">
        <v>85</v>
      </c>
      <c r="Z45" s="403" t="s">
        <v>85</v>
      </c>
      <c r="AA45" s="446"/>
      <c r="AB45" s="446"/>
      <c r="AC45" s="446"/>
      <c r="AD45" s="446"/>
      <c r="AE45" s="446"/>
      <c r="AF45" s="447"/>
      <c r="AG45" s="458"/>
      <c r="AH45" s="446"/>
      <c r="AI45" s="446"/>
      <c r="AJ45" s="446" t="s">
        <v>370</v>
      </c>
      <c r="AK45" s="446" t="s">
        <v>429</v>
      </c>
      <c r="AL45" s="446"/>
      <c r="AM45" s="446"/>
      <c r="AN45" s="446"/>
      <c r="AO45" s="446"/>
      <c r="AP45" s="446"/>
      <c r="AQ45" s="446"/>
      <c r="AR45" s="446"/>
      <c r="AS45" s="446"/>
      <c r="AT45" s="446"/>
      <c r="AU45" s="446"/>
      <c r="AV45" s="446"/>
      <c r="AW45" s="469">
        <v>1</v>
      </c>
      <c r="AX45" s="469">
        <v>1</v>
      </c>
      <c r="AY45" s="469">
        <v>1</v>
      </c>
      <c r="AZ45" s="469">
        <v>1</v>
      </c>
      <c r="BA45" s="469">
        <v>0</v>
      </c>
      <c r="BB45" s="469">
        <v>1</v>
      </c>
      <c r="BC45" s="386" t="s">
        <v>164</v>
      </c>
    </row>
    <row r="46" spans="1:55" s="385" customFormat="1" ht="45" customHeight="1" x14ac:dyDescent="0.15">
      <c r="A46" s="396">
        <f t="shared" si="3"/>
        <v>37</v>
      </c>
      <c r="B46" s="28">
        <v>1</v>
      </c>
      <c r="C46" s="28" t="s">
        <v>117</v>
      </c>
      <c r="D46" s="414" t="s">
        <v>782</v>
      </c>
      <c r="E46" s="415" t="s">
        <v>782</v>
      </c>
      <c r="F46" s="415" t="s">
        <v>770</v>
      </c>
      <c r="G46" s="28" t="s">
        <v>853</v>
      </c>
      <c r="H46" s="7" t="s">
        <v>431</v>
      </c>
      <c r="I46" s="396" t="s">
        <v>346</v>
      </c>
      <c r="J46" s="28"/>
      <c r="K46" s="429" t="s">
        <v>345</v>
      </c>
      <c r="L46" s="415" t="s">
        <v>769</v>
      </c>
      <c r="M46" s="429" t="s">
        <v>345</v>
      </c>
      <c r="N46" s="396" t="s">
        <v>348</v>
      </c>
      <c r="O46" s="396" t="s">
        <v>347</v>
      </c>
      <c r="P46" s="28" t="s">
        <v>465</v>
      </c>
      <c r="Q46" s="28" t="s">
        <v>350</v>
      </c>
      <c r="R46" s="7"/>
      <c r="S46" s="7" t="s">
        <v>85</v>
      </c>
      <c r="T46" s="28" t="s">
        <v>854</v>
      </c>
      <c r="U46" s="7" t="s">
        <v>85</v>
      </c>
      <c r="V46" s="49">
        <v>2.1059999999999999</v>
      </c>
      <c r="W46" s="7" t="s">
        <v>85</v>
      </c>
      <c r="X46" s="7" t="s">
        <v>85</v>
      </c>
      <c r="Y46" s="7" t="s">
        <v>85</v>
      </c>
      <c r="Z46" s="7" t="s">
        <v>85</v>
      </c>
      <c r="AA46" s="399"/>
      <c r="AB46" s="399"/>
      <c r="AC46" s="399"/>
      <c r="AD46" s="399"/>
      <c r="AE46" s="399"/>
      <c r="AF46" s="445"/>
      <c r="AG46" s="457"/>
      <c r="AH46" s="399"/>
      <c r="AI46" s="399"/>
      <c r="AJ46" s="399" t="s">
        <v>387</v>
      </c>
      <c r="AK46" s="399" t="s">
        <v>855</v>
      </c>
      <c r="AL46" s="399"/>
      <c r="AM46" s="399"/>
      <c r="AN46" s="399"/>
      <c r="AO46" s="399"/>
      <c r="AP46" s="399"/>
      <c r="AQ46" s="399"/>
      <c r="AR46" s="399"/>
      <c r="AS46" s="399"/>
      <c r="AT46" s="399"/>
      <c r="AU46" s="399"/>
      <c r="AV46" s="399"/>
      <c r="AW46" s="28">
        <v>1</v>
      </c>
      <c r="AX46" s="28">
        <v>1</v>
      </c>
      <c r="AY46" s="28">
        <v>1</v>
      </c>
      <c r="AZ46" s="28">
        <v>1</v>
      </c>
      <c r="BA46" s="28">
        <v>0</v>
      </c>
      <c r="BB46" s="401">
        <v>1</v>
      </c>
    </row>
    <row r="47" spans="1:55" s="385" customFormat="1" ht="45" customHeight="1" x14ac:dyDescent="0.15">
      <c r="A47" s="396">
        <f t="shared" si="3"/>
        <v>38</v>
      </c>
      <c r="B47" s="28">
        <v>1</v>
      </c>
      <c r="C47" s="28" t="s">
        <v>94</v>
      </c>
      <c r="D47" s="414" t="s">
        <v>856</v>
      </c>
      <c r="E47" s="415" t="s">
        <v>856</v>
      </c>
      <c r="F47" s="415" t="s">
        <v>857</v>
      </c>
      <c r="G47" s="28" t="s">
        <v>858</v>
      </c>
      <c r="H47" s="7" t="s">
        <v>431</v>
      </c>
      <c r="I47" s="396" t="s">
        <v>346</v>
      </c>
      <c r="J47" s="28"/>
      <c r="K47" s="429" t="s">
        <v>345</v>
      </c>
      <c r="L47" s="415" t="s">
        <v>856</v>
      </c>
      <c r="M47" s="429" t="s">
        <v>345</v>
      </c>
      <c r="N47" s="396" t="s">
        <v>348</v>
      </c>
      <c r="O47" s="396" t="s">
        <v>347</v>
      </c>
      <c r="P47" s="28" t="s">
        <v>822</v>
      </c>
      <c r="Q47" s="28" t="s">
        <v>350</v>
      </c>
      <c r="R47" s="7" t="s">
        <v>85</v>
      </c>
      <c r="S47" s="7" t="s">
        <v>85</v>
      </c>
      <c r="T47" s="28" t="s">
        <v>859</v>
      </c>
      <c r="U47" s="7" t="s">
        <v>85</v>
      </c>
      <c r="V47" s="49">
        <v>1.6317999999999999</v>
      </c>
      <c r="W47" s="7" t="s">
        <v>85</v>
      </c>
      <c r="X47" s="7" t="s">
        <v>85</v>
      </c>
      <c r="Y47" s="7" t="s">
        <v>85</v>
      </c>
      <c r="Z47" s="7" t="s">
        <v>85</v>
      </c>
      <c r="AA47" s="399"/>
      <c r="AB47" s="399"/>
      <c r="AC47" s="399"/>
      <c r="AD47" s="399"/>
      <c r="AE47" s="399"/>
      <c r="AF47" s="445"/>
      <c r="AG47" s="457"/>
      <c r="AH47" s="399"/>
      <c r="AI47" s="399"/>
      <c r="AJ47" s="399" t="s">
        <v>370</v>
      </c>
      <c r="AK47" s="399" t="s">
        <v>860</v>
      </c>
      <c r="AL47" s="399"/>
      <c r="AM47" s="399"/>
      <c r="AN47" s="399"/>
      <c r="AO47" s="399"/>
      <c r="AP47" s="399"/>
      <c r="AQ47" s="399"/>
      <c r="AR47" s="399"/>
      <c r="AS47" s="399"/>
      <c r="AT47" s="399"/>
      <c r="AU47" s="399"/>
      <c r="AV47" s="399"/>
      <c r="AW47" s="28">
        <v>0</v>
      </c>
      <c r="AX47" s="28">
        <v>0</v>
      </c>
      <c r="AY47" s="28">
        <v>0</v>
      </c>
      <c r="AZ47" s="28">
        <v>0</v>
      </c>
      <c r="BA47" s="28">
        <v>1</v>
      </c>
      <c r="BB47" s="401">
        <v>0</v>
      </c>
    </row>
    <row r="48" spans="1:55" s="385" customFormat="1" ht="45" customHeight="1" x14ac:dyDescent="0.15">
      <c r="A48" s="396">
        <f t="shared" si="3"/>
        <v>39</v>
      </c>
      <c r="B48" s="28">
        <v>1</v>
      </c>
      <c r="C48" s="28" t="s">
        <v>117</v>
      </c>
      <c r="D48" s="28"/>
      <c r="E48" s="28" t="s">
        <v>861</v>
      </c>
      <c r="F48" s="398" t="s">
        <v>797</v>
      </c>
      <c r="G48" s="399" t="s">
        <v>862</v>
      </c>
      <c r="H48" s="399" t="s">
        <v>356</v>
      </c>
      <c r="I48" s="396" t="s">
        <v>346</v>
      </c>
      <c r="J48" s="419"/>
      <c r="K48" s="420" t="s">
        <v>345</v>
      </c>
      <c r="L48" s="399" t="s">
        <v>85</v>
      </c>
      <c r="M48" s="420" t="s">
        <v>345</v>
      </c>
      <c r="N48" s="28" t="s">
        <v>347</v>
      </c>
      <c r="O48" s="28" t="s">
        <v>348</v>
      </c>
      <c r="P48" s="399" t="s">
        <v>465</v>
      </c>
      <c r="Q48" s="399" t="s">
        <v>350</v>
      </c>
      <c r="R48" s="399" t="s">
        <v>85</v>
      </c>
      <c r="S48" s="399" t="s">
        <v>85</v>
      </c>
      <c r="T48" s="399" t="s">
        <v>85</v>
      </c>
      <c r="U48" s="399" t="s">
        <v>85</v>
      </c>
      <c r="V48" s="51" t="s">
        <v>85</v>
      </c>
      <c r="W48" s="399" t="s">
        <v>85</v>
      </c>
      <c r="X48" s="399" t="s">
        <v>85</v>
      </c>
      <c r="Y48" s="399" t="s">
        <v>85</v>
      </c>
      <c r="Z48" s="399" t="s">
        <v>85</v>
      </c>
      <c r="AA48" s="399"/>
      <c r="AB48" s="399"/>
      <c r="AC48" s="399"/>
      <c r="AD48" s="399"/>
      <c r="AE48" s="399"/>
      <c r="AF48" s="445"/>
      <c r="AG48" s="457"/>
      <c r="AH48" s="399"/>
      <c r="AI48" s="399"/>
      <c r="AJ48" s="399" t="s">
        <v>357</v>
      </c>
      <c r="AK48" s="399"/>
      <c r="AL48" s="399"/>
      <c r="AM48" s="399"/>
      <c r="AN48" s="399"/>
      <c r="AO48" s="399"/>
      <c r="AP48" s="399"/>
      <c r="AQ48" s="399"/>
      <c r="AR48" s="399"/>
      <c r="AS48" s="399"/>
      <c r="AT48" s="399"/>
      <c r="AU48" s="399"/>
      <c r="AV48" s="399"/>
      <c r="AW48" s="412">
        <v>1</v>
      </c>
      <c r="AX48" s="412">
        <v>0</v>
      </c>
      <c r="AY48" s="412">
        <v>0</v>
      </c>
      <c r="AZ48" s="412">
        <v>0</v>
      </c>
      <c r="BA48" s="412">
        <v>0</v>
      </c>
      <c r="BB48" s="469">
        <v>0</v>
      </c>
    </row>
    <row r="49" spans="1:56" s="385" customFormat="1" ht="45" customHeight="1" x14ac:dyDescent="0.15">
      <c r="A49" s="396">
        <f t="shared" si="3"/>
        <v>40</v>
      </c>
      <c r="B49" s="28">
        <v>1</v>
      </c>
      <c r="C49" s="28" t="s">
        <v>117</v>
      </c>
      <c r="D49" s="28"/>
      <c r="E49" s="28" t="s">
        <v>863</v>
      </c>
      <c r="F49" s="398" t="s">
        <v>797</v>
      </c>
      <c r="G49" s="399" t="s">
        <v>862</v>
      </c>
      <c r="H49" s="399" t="s">
        <v>356</v>
      </c>
      <c r="I49" s="396" t="s">
        <v>346</v>
      </c>
      <c r="J49" s="419"/>
      <c r="K49" s="420" t="s">
        <v>345</v>
      </c>
      <c r="L49" s="399" t="s">
        <v>85</v>
      </c>
      <c r="M49" s="420" t="s">
        <v>345</v>
      </c>
      <c r="N49" s="28" t="s">
        <v>347</v>
      </c>
      <c r="O49" s="28" t="s">
        <v>348</v>
      </c>
      <c r="P49" s="399" t="s">
        <v>465</v>
      </c>
      <c r="Q49" s="399" t="s">
        <v>350</v>
      </c>
      <c r="R49" s="399" t="s">
        <v>85</v>
      </c>
      <c r="S49" s="399" t="s">
        <v>85</v>
      </c>
      <c r="T49" s="399" t="s">
        <v>85</v>
      </c>
      <c r="U49" s="399" t="s">
        <v>85</v>
      </c>
      <c r="V49" s="51" t="s">
        <v>85</v>
      </c>
      <c r="W49" s="399" t="s">
        <v>85</v>
      </c>
      <c r="X49" s="399" t="s">
        <v>85</v>
      </c>
      <c r="Y49" s="399" t="s">
        <v>85</v>
      </c>
      <c r="Z49" s="399" t="s">
        <v>85</v>
      </c>
      <c r="AA49" s="399"/>
      <c r="AB49" s="399"/>
      <c r="AC49" s="399"/>
      <c r="AD49" s="399"/>
      <c r="AE49" s="399"/>
      <c r="AF49" s="445"/>
      <c r="AG49" s="457"/>
      <c r="AH49" s="399"/>
      <c r="AI49" s="399"/>
      <c r="AJ49" s="399" t="s">
        <v>357</v>
      </c>
      <c r="AK49" s="399"/>
      <c r="AL49" s="399"/>
      <c r="AM49" s="399"/>
      <c r="AN49" s="399"/>
      <c r="AO49" s="399"/>
      <c r="AP49" s="399"/>
      <c r="AQ49" s="399"/>
      <c r="AR49" s="399"/>
      <c r="AS49" s="399"/>
      <c r="AT49" s="399"/>
      <c r="AU49" s="399"/>
      <c r="AV49" s="399"/>
      <c r="AW49" s="412">
        <v>0</v>
      </c>
      <c r="AX49" s="412">
        <v>1</v>
      </c>
      <c r="AY49" s="412">
        <v>0</v>
      </c>
      <c r="AZ49" s="412">
        <v>0</v>
      </c>
      <c r="BA49" s="412">
        <v>0</v>
      </c>
      <c r="BB49" s="469">
        <v>0</v>
      </c>
    </row>
    <row r="50" spans="1:56" s="385" customFormat="1" ht="45" customHeight="1" x14ac:dyDescent="0.15">
      <c r="A50" s="396">
        <f t="shared" si="3"/>
        <v>41</v>
      </c>
      <c r="B50" s="28">
        <v>1</v>
      </c>
      <c r="C50" s="28" t="s">
        <v>117</v>
      </c>
      <c r="D50" s="28"/>
      <c r="E50" s="28" t="s">
        <v>864</v>
      </c>
      <c r="F50" s="398" t="s">
        <v>797</v>
      </c>
      <c r="G50" s="399" t="s">
        <v>862</v>
      </c>
      <c r="H50" s="399" t="s">
        <v>356</v>
      </c>
      <c r="I50" s="396" t="s">
        <v>346</v>
      </c>
      <c r="J50" s="419"/>
      <c r="K50" s="420" t="s">
        <v>345</v>
      </c>
      <c r="L50" s="399" t="s">
        <v>85</v>
      </c>
      <c r="M50" s="420" t="s">
        <v>345</v>
      </c>
      <c r="N50" s="28" t="s">
        <v>347</v>
      </c>
      <c r="O50" s="28" t="s">
        <v>348</v>
      </c>
      <c r="P50" s="399" t="s">
        <v>465</v>
      </c>
      <c r="Q50" s="399" t="s">
        <v>350</v>
      </c>
      <c r="R50" s="399" t="s">
        <v>85</v>
      </c>
      <c r="S50" s="399" t="s">
        <v>85</v>
      </c>
      <c r="T50" s="399" t="s">
        <v>85</v>
      </c>
      <c r="U50" s="399" t="s">
        <v>85</v>
      </c>
      <c r="V50" s="51" t="s">
        <v>85</v>
      </c>
      <c r="W50" s="399" t="s">
        <v>85</v>
      </c>
      <c r="X50" s="399" t="s">
        <v>85</v>
      </c>
      <c r="Y50" s="399" t="s">
        <v>85</v>
      </c>
      <c r="Z50" s="399" t="s">
        <v>85</v>
      </c>
      <c r="AA50" s="399"/>
      <c r="AB50" s="399"/>
      <c r="AC50" s="399"/>
      <c r="AD50" s="399"/>
      <c r="AE50" s="399"/>
      <c r="AF50" s="445"/>
      <c r="AG50" s="457"/>
      <c r="AH50" s="399"/>
      <c r="AI50" s="399"/>
      <c r="AJ50" s="399" t="s">
        <v>357</v>
      </c>
      <c r="AK50" s="399"/>
      <c r="AL50" s="399"/>
      <c r="AM50" s="399"/>
      <c r="AN50" s="399"/>
      <c r="AO50" s="399"/>
      <c r="AP50" s="399"/>
      <c r="AQ50" s="399"/>
      <c r="AR50" s="399"/>
      <c r="AS50" s="399"/>
      <c r="AT50" s="399"/>
      <c r="AU50" s="399"/>
      <c r="AV50" s="399"/>
      <c r="AW50" s="412">
        <v>0</v>
      </c>
      <c r="AX50" s="412">
        <v>0</v>
      </c>
      <c r="AY50" s="412">
        <v>1</v>
      </c>
      <c r="AZ50" s="412">
        <v>0</v>
      </c>
      <c r="BA50" s="412">
        <v>0</v>
      </c>
      <c r="BB50" s="469">
        <v>0</v>
      </c>
    </row>
    <row r="51" spans="1:56" s="385" customFormat="1" ht="45" customHeight="1" x14ac:dyDescent="0.15">
      <c r="A51" s="396">
        <f t="shared" ref="A51:A62" si="4">ROW()-9</f>
        <v>42</v>
      </c>
      <c r="B51" s="28">
        <v>1</v>
      </c>
      <c r="C51" s="28" t="s">
        <v>142</v>
      </c>
      <c r="D51" s="28"/>
      <c r="E51" s="28" t="s">
        <v>796</v>
      </c>
      <c r="F51" s="398" t="s">
        <v>797</v>
      </c>
      <c r="G51" s="400" t="s">
        <v>862</v>
      </c>
      <c r="H51" s="400" t="s">
        <v>356</v>
      </c>
      <c r="I51" s="396" t="s">
        <v>346</v>
      </c>
      <c r="J51" s="419"/>
      <c r="K51" s="421" t="s">
        <v>345</v>
      </c>
      <c r="L51" s="400" t="s">
        <v>85</v>
      </c>
      <c r="M51" s="421" t="s">
        <v>345</v>
      </c>
      <c r="N51" s="28" t="s">
        <v>347</v>
      </c>
      <c r="O51" s="28" t="s">
        <v>348</v>
      </c>
      <c r="P51" s="400" t="s">
        <v>465</v>
      </c>
      <c r="Q51" s="400" t="s">
        <v>350</v>
      </c>
      <c r="R51" s="400" t="s">
        <v>85</v>
      </c>
      <c r="S51" s="400" t="s">
        <v>85</v>
      </c>
      <c r="T51" s="400" t="s">
        <v>85</v>
      </c>
      <c r="U51" s="400" t="s">
        <v>85</v>
      </c>
      <c r="V51" s="433" t="s">
        <v>85</v>
      </c>
      <c r="W51" s="400" t="s">
        <v>85</v>
      </c>
      <c r="X51" s="400" t="s">
        <v>85</v>
      </c>
      <c r="Y51" s="400" t="s">
        <v>85</v>
      </c>
      <c r="Z51" s="400" t="s">
        <v>85</v>
      </c>
      <c r="AA51" s="399"/>
      <c r="AB51" s="399"/>
      <c r="AC51" s="399"/>
      <c r="AD51" s="399"/>
      <c r="AE51" s="399"/>
      <c r="AF51" s="445"/>
      <c r="AG51" s="457"/>
      <c r="AH51" s="399"/>
      <c r="AI51" s="399"/>
      <c r="AJ51" s="399" t="s">
        <v>357</v>
      </c>
      <c r="AK51" s="399"/>
      <c r="AL51" s="399"/>
      <c r="AM51" s="399"/>
      <c r="AN51" s="399"/>
      <c r="AO51" s="399"/>
      <c r="AP51" s="399"/>
      <c r="AQ51" s="399"/>
      <c r="AR51" s="399"/>
      <c r="AS51" s="399"/>
      <c r="AT51" s="399"/>
      <c r="AU51" s="399"/>
      <c r="AV51" s="399"/>
      <c r="AW51" s="412">
        <v>0</v>
      </c>
      <c r="AX51" s="412">
        <v>0</v>
      </c>
      <c r="AY51" s="412">
        <v>0</v>
      </c>
      <c r="AZ51" s="412">
        <v>1</v>
      </c>
      <c r="BA51" s="412">
        <v>0</v>
      </c>
      <c r="BB51" s="469">
        <v>0</v>
      </c>
    </row>
    <row r="52" spans="1:56" s="385" customFormat="1" ht="45" customHeight="1" x14ac:dyDescent="0.15">
      <c r="A52" s="396">
        <f t="shared" si="4"/>
        <v>43</v>
      </c>
      <c r="B52" s="28">
        <v>1</v>
      </c>
      <c r="C52" s="28" t="s">
        <v>134</v>
      </c>
      <c r="D52" s="28"/>
      <c r="E52" s="28" t="s">
        <v>865</v>
      </c>
      <c r="F52" s="398" t="s">
        <v>797</v>
      </c>
      <c r="G52" s="399" t="s">
        <v>866</v>
      </c>
      <c r="H52" s="399" t="s">
        <v>356</v>
      </c>
      <c r="I52" s="396" t="s">
        <v>346</v>
      </c>
      <c r="J52" s="419"/>
      <c r="K52" s="420" t="s">
        <v>345</v>
      </c>
      <c r="L52" s="399" t="s">
        <v>85</v>
      </c>
      <c r="M52" s="420" t="s">
        <v>345</v>
      </c>
      <c r="N52" s="28" t="s">
        <v>347</v>
      </c>
      <c r="O52" s="28" t="s">
        <v>348</v>
      </c>
      <c r="P52" s="399" t="s">
        <v>465</v>
      </c>
      <c r="Q52" s="399" t="s">
        <v>350</v>
      </c>
      <c r="R52" s="399" t="s">
        <v>85</v>
      </c>
      <c r="S52" s="399" t="s">
        <v>85</v>
      </c>
      <c r="T52" s="399" t="s">
        <v>85</v>
      </c>
      <c r="U52" s="399" t="s">
        <v>85</v>
      </c>
      <c r="V52" s="51" t="s">
        <v>85</v>
      </c>
      <c r="W52" s="399" t="s">
        <v>85</v>
      </c>
      <c r="X52" s="399" t="s">
        <v>85</v>
      </c>
      <c r="Y52" s="399" t="s">
        <v>85</v>
      </c>
      <c r="Z52" s="399" t="s">
        <v>85</v>
      </c>
      <c r="AA52" s="399"/>
      <c r="AB52" s="399"/>
      <c r="AC52" s="399"/>
      <c r="AD52" s="399"/>
      <c r="AE52" s="399"/>
      <c r="AF52" s="445"/>
      <c r="AG52" s="457"/>
      <c r="AH52" s="399"/>
      <c r="AI52" s="399"/>
      <c r="AJ52" s="399" t="s">
        <v>357</v>
      </c>
      <c r="AK52" s="399"/>
      <c r="AL52" s="399"/>
      <c r="AM52" s="399"/>
      <c r="AN52" s="399"/>
      <c r="AO52" s="399"/>
      <c r="AP52" s="399"/>
      <c r="AQ52" s="399"/>
      <c r="AR52" s="399"/>
      <c r="AS52" s="399"/>
      <c r="AT52" s="399"/>
      <c r="AU52" s="399"/>
      <c r="AV52" s="399"/>
      <c r="AW52" s="412">
        <v>0</v>
      </c>
      <c r="AX52" s="412">
        <v>0</v>
      </c>
      <c r="AY52" s="412">
        <v>0</v>
      </c>
      <c r="AZ52" s="412">
        <v>0</v>
      </c>
      <c r="BA52" s="412">
        <v>1</v>
      </c>
      <c r="BB52" s="469">
        <v>0</v>
      </c>
    </row>
    <row r="53" spans="1:56" s="386" customFormat="1" ht="45" customHeight="1" x14ac:dyDescent="0.15">
      <c r="A53" s="396">
        <f t="shared" si="4"/>
        <v>44</v>
      </c>
      <c r="B53" s="401">
        <v>1</v>
      </c>
      <c r="C53" s="401" t="s">
        <v>354</v>
      </c>
      <c r="D53" s="401"/>
      <c r="E53" s="401" t="s">
        <v>867</v>
      </c>
      <c r="F53" s="402" t="s">
        <v>797</v>
      </c>
      <c r="G53" s="403" t="s">
        <v>866</v>
      </c>
      <c r="H53" s="403" t="s">
        <v>356</v>
      </c>
      <c r="I53" s="422" t="s">
        <v>346</v>
      </c>
      <c r="J53" s="423"/>
      <c r="K53" s="424" t="s">
        <v>345</v>
      </c>
      <c r="L53" s="403" t="s">
        <v>85</v>
      </c>
      <c r="M53" s="424" t="s">
        <v>345</v>
      </c>
      <c r="N53" s="401" t="s">
        <v>347</v>
      </c>
      <c r="O53" s="401" t="s">
        <v>348</v>
      </c>
      <c r="P53" s="403" t="s">
        <v>465</v>
      </c>
      <c r="Q53" s="403" t="s">
        <v>350</v>
      </c>
      <c r="R53" s="403" t="s">
        <v>85</v>
      </c>
      <c r="S53" s="403" t="s">
        <v>85</v>
      </c>
      <c r="T53" s="403" t="s">
        <v>85</v>
      </c>
      <c r="U53" s="403" t="s">
        <v>85</v>
      </c>
      <c r="V53" s="434" t="s">
        <v>85</v>
      </c>
      <c r="W53" s="403" t="s">
        <v>85</v>
      </c>
      <c r="X53" s="403" t="s">
        <v>85</v>
      </c>
      <c r="Y53" s="403" t="s">
        <v>85</v>
      </c>
      <c r="Z53" s="403" t="s">
        <v>85</v>
      </c>
      <c r="AA53" s="446"/>
      <c r="AB53" s="446"/>
      <c r="AC53" s="446"/>
      <c r="AD53" s="446"/>
      <c r="AE53" s="446"/>
      <c r="AF53" s="447"/>
      <c r="AG53" s="458"/>
      <c r="AH53" s="446"/>
      <c r="AI53" s="446"/>
      <c r="AJ53" s="446" t="s">
        <v>357</v>
      </c>
      <c r="AK53" s="446"/>
      <c r="AL53" s="446"/>
      <c r="AM53" s="446"/>
      <c r="AN53" s="446"/>
      <c r="AO53" s="446"/>
      <c r="AP53" s="446"/>
      <c r="AQ53" s="446"/>
      <c r="AR53" s="446"/>
      <c r="AS53" s="446"/>
      <c r="AT53" s="446"/>
      <c r="AU53" s="446"/>
      <c r="AV53" s="446"/>
      <c r="AW53" s="469">
        <v>0</v>
      </c>
      <c r="AX53" s="469">
        <v>0</v>
      </c>
      <c r="AY53" s="469">
        <v>0</v>
      </c>
      <c r="AZ53" s="469">
        <v>0</v>
      </c>
      <c r="BA53" s="469">
        <v>0</v>
      </c>
      <c r="BB53" s="469">
        <v>1</v>
      </c>
      <c r="BC53" s="386" t="s">
        <v>164</v>
      </c>
    </row>
    <row r="54" spans="1:56" s="385" customFormat="1" ht="45" customHeight="1" x14ac:dyDescent="0.15">
      <c r="A54" s="396">
        <f t="shared" si="4"/>
        <v>45</v>
      </c>
      <c r="B54" s="28">
        <v>2</v>
      </c>
      <c r="C54" s="28" t="s">
        <v>117</v>
      </c>
      <c r="D54" s="397" t="s">
        <v>515</v>
      </c>
      <c r="E54" s="28" t="s">
        <v>515</v>
      </c>
      <c r="F54" s="398" t="s">
        <v>243</v>
      </c>
      <c r="G54" s="399" t="s">
        <v>85</v>
      </c>
      <c r="H54" s="399" t="s">
        <v>356</v>
      </c>
      <c r="I54" s="396" t="s">
        <v>346</v>
      </c>
      <c r="J54" s="419"/>
      <c r="K54" s="420" t="s">
        <v>345</v>
      </c>
      <c r="L54" s="399" t="s">
        <v>85</v>
      </c>
      <c r="M54" s="420" t="s">
        <v>345</v>
      </c>
      <c r="N54" s="28" t="s">
        <v>347</v>
      </c>
      <c r="O54" s="28" t="s">
        <v>348</v>
      </c>
      <c r="P54" s="399" t="s">
        <v>516</v>
      </c>
      <c r="Q54" s="399" t="s">
        <v>350</v>
      </c>
      <c r="R54" s="399" t="s">
        <v>85</v>
      </c>
      <c r="S54" s="399" t="s">
        <v>85</v>
      </c>
      <c r="T54" s="399" t="s">
        <v>85</v>
      </c>
      <c r="U54" s="399" t="s">
        <v>85</v>
      </c>
      <c r="V54" s="51" t="s">
        <v>85</v>
      </c>
      <c r="W54" s="399" t="s">
        <v>85</v>
      </c>
      <c r="X54" s="399" t="s">
        <v>85</v>
      </c>
      <c r="Y54" s="399" t="s">
        <v>85</v>
      </c>
      <c r="Z54" s="399" t="s">
        <v>85</v>
      </c>
      <c r="AA54" s="399"/>
      <c r="AB54" s="399"/>
      <c r="AC54" s="399"/>
      <c r="AD54" s="399"/>
      <c r="AE54" s="399"/>
      <c r="AF54" s="445"/>
      <c r="AG54" s="457"/>
      <c r="AH54" s="399"/>
      <c r="AI54" s="399"/>
      <c r="AJ54" s="399" t="s">
        <v>370</v>
      </c>
      <c r="AK54" s="399" t="s">
        <v>439</v>
      </c>
      <c r="AL54" s="399"/>
      <c r="AM54" s="399"/>
      <c r="AN54" s="399"/>
      <c r="AO54" s="399"/>
      <c r="AP54" s="399"/>
      <c r="AQ54" s="399"/>
      <c r="AR54" s="399"/>
      <c r="AS54" s="399"/>
      <c r="AT54" s="399"/>
      <c r="AU54" s="399"/>
      <c r="AV54" s="399"/>
      <c r="AW54" s="412">
        <v>1</v>
      </c>
      <c r="AX54" s="412">
        <v>0</v>
      </c>
      <c r="AY54" s="412">
        <v>0</v>
      </c>
      <c r="AZ54" s="412">
        <v>0</v>
      </c>
      <c r="BA54" s="412">
        <v>0</v>
      </c>
      <c r="BB54" s="469">
        <v>0</v>
      </c>
    </row>
    <row r="55" spans="1:56" s="385" customFormat="1" ht="45" customHeight="1" x14ac:dyDescent="0.15">
      <c r="A55" s="396">
        <f t="shared" si="4"/>
        <v>46</v>
      </c>
      <c r="B55" s="28">
        <v>2</v>
      </c>
      <c r="C55" s="28" t="s">
        <v>117</v>
      </c>
      <c r="D55" s="397" t="s">
        <v>517</v>
      </c>
      <c r="E55" s="28" t="s">
        <v>517</v>
      </c>
      <c r="F55" s="398" t="s">
        <v>243</v>
      </c>
      <c r="G55" s="399" t="s">
        <v>85</v>
      </c>
      <c r="H55" s="399" t="s">
        <v>356</v>
      </c>
      <c r="I55" s="396" t="s">
        <v>346</v>
      </c>
      <c r="J55" s="419"/>
      <c r="K55" s="420" t="s">
        <v>345</v>
      </c>
      <c r="L55" s="399" t="s">
        <v>85</v>
      </c>
      <c r="M55" s="420" t="s">
        <v>345</v>
      </c>
      <c r="N55" s="28" t="s">
        <v>347</v>
      </c>
      <c r="O55" s="28" t="s">
        <v>348</v>
      </c>
      <c r="P55" s="399" t="s">
        <v>516</v>
      </c>
      <c r="Q55" s="399" t="s">
        <v>350</v>
      </c>
      <c r="R55" s="399" t="s">
        <v>85</v>
      </c>
      <c r="S55" s="399" t="s">
        <v>85</v>
      </c>
      <c r="T55" s="399" t="s">
        <v>85</v>
      </c>
      <c r="U55" s="399" t="s">
        <v>85</v>
      </c>
      <c r="V55" s="51" t="s">
        <v>85</v>
      </c>
      <c r="W55" s="399" t="s">
        <v>85</v>
      </c>
      <c r="X55" s="399" t="s">
        <v>85</v>
      </c>
      <c r="Y55" s="399" t="s">
        <v>85</v>
      </c>
      <c r="Z55" s="399" t="s">
        <v>85</v>
      </c>
      <c r="AA55" s="399"/>
      <c r="AB55" s="399"/>
      <c r="AC55" s="399"/>
      <c r="AD55" s="399"/>
      <c r="AE55" s="399"/>
      <c r="AF55" s="445"/>
      <c r="AG55" s="457"/>
      <c r="AH55" s="399"/>
      <c r="AI55" s="399"/>
      <c r="AJ55" s="399" t="s">
        <v>370</v>
      </c>
      <c r="AK55" s="399" t="s">
        <v>441</v>
      </c>
      <c r="AL55" s="399"/>
      <c r="AM55" s="399"/>
      <c r="AN55" s="399"/>
      <c r="AO55" s="399"/>
      <c r="AP55" s="399"/>
      <c r="AQ55" s="399"/>
      <c r="AR55" s="399"/>
      <c r="AS55" s="399"/>
      <c r="AT55" s="399"/>
      <c r="AU55" s="399"/>
      <c r="AV55" s="399"/>
      <c r="AW55" s="412">
        <v>0</v>
      </c>
      <c r="AX55" s="412">
        <v>1</v>
      </c>
      <c r="AY55" s="412">
        <v>0</v>
      </c>
      <c r="AZ55" s="412">
        <v>0</v>
      </c>
      <c r="BA55" s="412">
        <v>0</v>
      </c>
      <c r="BB55" s="469">
        <v>0</v>
      </c>
    </row>
    <row r="56" spans="1:56" s="385" customFormat="1" ht="45" customHeight="1" x14ac:dyDescent="0.15">
      <c r="A56" s="396">
        <f t="shared" si="4"/>
        <v>47</v>
      </c>
      <c r="B56" s="28">
        <v>2</v>
      </c>
      <c r="C56" s="28" t="s">
        <v>117</v>
      </c>
      <c r="D56" s="397" t="s">
        <v>518</v>
      </c>
      <c r="E56" s="28" t="s">
        <v>518</v>
      </c>
      <c r="F56" s="28" t="s">
        <v>243</v>
      </c>
      <c r="G56" s="28"/>
      <c r="H56" s="28" t="s">
        <v>356</v>
      </c>
      <c r="I56" s="28" t="s">
        <v>346</v>
      </c>
      <c r="J56" s="28"/>
      <c r="K56" s="28" t="s">
        <v>345</v>
      </c>
      <c r="L56" s="28" t="s">
        <v>85</v>
      </c>
      <c r="M56" s="28" t="s">
        <v>345</v>
      </c>
      <c r="N56" s="28" t="s">
        <v>347</v>
      </c>
      <c r="O56" s="28" t="s">
        <v>348</v>
      </c>
      <c r="P56" s="28" t="s">
        <v>516</v>
      </c>
      <c r="Q56" s="28" t="s">
        <v>350</v>
      </c>
      <c r="R56" s="28" t="s">
        <v>85</v>
      </c>
      <c r="S56" s="28" t="s">
        <v>85</v>
      </c>
      <c r="T56" s="28" t="s">
        <v>85</v>
      </c>
      <c r="U56" s="28" t="s">
        <v>85</v>
      </c>
      <c r="V56" s="436" t="s">
        <v>85</v>
      </c>
      <c r="W56" s="28" t="s">
        <v>85</v>
      </c>
      <c r="X56" s="28" t="s">
        <v>85</v>
      </c>
      <c r="Y56" s="28" t="s">
        <v>85</v>
      </c>
      <c r="Z56" s="28" t="s">
        <v>85</v>
      </c>
      <c r="AA56" s="399"/>
      <c r="AB56" s="399"/>
      <c r="AC56" s="399"/>
      <c r="AD56" s="399"/>
      <c r="AE56" s="399"/>
      <c r="AF56" s="445"/>
      <c r="AG56" s="457"/>
      <c r="AH56" s="399"/>
      <c r="AI56" s="399"/>
      <c r="AJ56" s="399" t="s">
        <v>370</v>
      </c>
      <c r="AK56" s="399" t="s">
        <v>439</v>
      </c>
      <c r="AL56" s="399"/>
      <c r="AM56" s="399"/>
      <c r="AN56" s="399"/>
      <c r="AO56" s="399"/>
      <c r="AP56" s="399"/>
      <c r="AQ56" s="399"/>
      <c r="AR56" s="399"/>
      <c r="AS56" s="399"/>
      <c r="AT56" s="399"/>
      <c r="AU56" s="399"/>
      <c r="AV56" s="399"/>
      <c r="AW56" s="412">
        <v>0</v>
      </c>
      <c r="AX56" s="412">
        <v>0</v>
      </c>
      <c r="AY56" s="412">
        <v>1</v>
      </c>
      <c r="AZ56" s="28">
        <v>0</v>
      </c>
      <c r="BA56" s="28">
        <v>0</v>
      </c>
      <c r="BB56" s="401">
        <v>0</v>
      </c>
    </row>
    <row r="57" spans="1:56" s="385" customFormat="1" ht="45" customHeight="1" x14ac:dyDescent="0.15">
      <c r="A57" s="396">
        <f t="shared" si="4"/>
        <v>48</v>
      </c>
      <c r="B57" s="28">
        <v>2</v>
      </c>
      <c r="C57" s="28" t="s">
        <v>142</v>
      </c>
      <c r="D57" s="397" t="s">
        <v>242</v>
      </c>
      <c r="E57" s="28" t="s">
        <v>242</v>
      </c>
      <c r="F57" s="28" t="s">
        <v>243</v>
      </c>
      <c r="G57" s="28"/>
      <c r="H57" s="28" t="s">
        <v>356</v>
      </c>
      <c r="I57" s="28" t="s">
        <v>346</v>
      </c>
      <c r="J57" s="28"/>
      <c r="K57" s="28" t="s">
        <v>345</v>
      </c>
      <c r="L57" s="28" t="s">
        <v>85</v>
      </c>
      <c r="M57" s="28" t="s">
        <v>345</v>
      </c>
      <c r="N57" s="28" t="s">
        <v>347</v>
      </c>
      <c r="O57" s="28" t="s">
        <v>348</v>
      </c>
      <c r="P57" s="28" t="s">
        <v>516</v>
      </c>
      <c r="Q57" s="28" t="s">
        <v>350</v>
      </c>
      <c r="R57" s="28" t="s">
        <v>85</v>
      </c>
      <c r="S57" s="28" t="s">
        <v>85</v>
      </c>
      <c r="T57" s="28" t="s">
        <v>85</v>
      </c>
      <c r="U57" s="28" t="s">
        <v>85</v>
      </c>
      <c r="V57" s="436" t="s">
        <v>85</v>
      </c>
      <c r="W57" s="28" t="s">
        <v>85</v>
      </c>
      <c r="X57" s="28" t="s">
        <v>85</v>
      </c>
      <c r="Y57" s="28" t="s">
        <v>85</v>
      </c>
      <c r="Z57" s="28" t="s">
        <v>85</v>
      </c>
      <c r="AA57" s="399"/>
      <c r="AB57" s="399"/>
      <c r="AC57" s="399"/>
      <c r="AD57" s="399"/>
      <c r="AE57" s="399"/>
      <c r="AF57" s="445"/>
      <c r="AG57" s="457"/>
      <c r="AH57" s="399"/>
      <c r="AI57" s="399"/>
      <c r="AJ57" s="399" t="s">
        <v>370</v>
      </c>
      <c r="AK57" s="399"/>
      <c r="AL57" s="399"/>
      <c r="AM57" s="399"/>
      <c r="AN57" s="399"/>
      <c r="AO57" s="399"/>
      <c r="AP57" s="399"/>
      <c r="AQ57" s="399"/>
      <c r="AR57" s="399"/>
      <c r="AS57" s="399"/>
      <c r="AT57" s="399"/>
      <c r="AU57" s="399"/>
      <c r="AV57" s="399"/>
      <c r="AW57" s="28">
        <v>0</v>
      </c>
      <c r="AX57" s="28">
        <v>0</v>
      </c>
      <c r="AY57" s="28">
        <v>0</v>
      </c>
      <c r="AZ57" s="28">
        <v>1</v>
      </c>
      <c r="BA57" s="28">
        <v>0</v>
      </c>
      <c r="BB57" s="401">
        <v>0</v>
      </c>
    </row>
    <row r="58" spans="1:56" s="385" customFormat="1" ht="45" customHeight="1" x14ac:dyDescent="0.15">
      <c r="A58" s="396">
        <f t="shared" si="4"/>
        <v>49</v>
      </c>
      <c r="B58" s="28">
        <v>2</v>
      </c>
      <c r="C58" s="28" t="s">
        <v>134</v>
      </c>
      <c r="D58" s="397" t="s">
        <v>868</v>
      </c>
      <c r="E58" s="28" t="s">
        <v>868</v>
      </c>
      <c r="F58" s="28" t="s">
        <v>243</v>
      </c>
      <c r="G58" s="28"/>
      <c r="H58" s="28" t="s">
        <v>356</v>
      </c>
      <c r="I58" s="28" t="s">
        <v>346</v>
      </c>
      <c r="J58" s="28"/>
      <c r="K58" s="28" t="s">
        <v>345</v>
      </c>
      <c r="L58" s="28" t="s">
        <v>85</v>
      </c>
      <c r="M58" s="28" t="s">
        <v>345</v>
      </c>
      <c r="N58" s="28" t="s">
        <v>347</v>
      </c>
      <c r="O58" s="28" t="s">
        <v>348</v>
      </c>
      <c r="P58" s="28" t="s">
        <v>516</v>
      </c>
      <c r="Q58" s="28" t="s">
        <v>350</v>
      </c>
      <c r="R58" s="28" t="s">
        <v>85</v>
      </c>
      <c r="S58" s="28" t="s">
        <v>85</v>
      </c>
      <c r="T58" s="28" t="s">
        <v>85</v>
      </c>
      <c r="U58" s="28" t="s">
        <v>85</v>
      </c>
      <c r="V58" s="436" t="s">
        <v>85</v>
      </c>
      <c r="W58" s="28" t="s">
        <v>85</v>
      </c>
      <c r="X58" s="28" t="s">
        <v>85</v>
      </c>
      <c r="Y58" s="28" t="s">
        <v>85</v>
      </c>
      <c r="Z58" s="28" t="s">
        <v>85</v>
      </c>
      <c r="AA58" s="399"/>
      <c r="AB58" s="399"/>
      <c r="AC58" s="399"/>
      <c r="AD58" s="399"/>
      <c r="AE58" s="399"/>
      <c r="AF58" s="445"/>
      <c r="AG58" s="457"/>
      <c r="AH58" s="399"/>
      <c r="AI58" s="399"/>
      <c r="AJ58" s="399" t="s">
        <v>370</v>
      </c>
      <c r="AK58" s="399" t="s">
        <v>439</v>
      </c>
      <c r="AL58" s="399"/>
      <c r="AM58" s="399"/>
      <c r="AN58" s="399"/>
      <c r="AO58" s="399"/>
      <c r="AP58" s="399"/>
      <c r="AQ58" s="399"/>
      <c r="AR58" s="399"/>
      <c r="AS58" s="399"/>
      <c r="AT58" s="399"/>
      <c r="AU58" s="399"/>
      <c r="AV58" s="399"/>
      <c r="AW58" s="412">
        <v>0</v>
      </c>
      <c r="AX58" s="412">
        <v>0</v>
      </c>
      <c r="AY58" s="412">
        <v>0</v>
      </c>
      <c r="AZ58" s="28">
        <v>0</v>
      </c>
      <c r="BA58" s="28">
        <v>1</v>
      </c>
      <c r="BB58" s="401">
        <v>0</v>
      </c>
    </row>
    <row r="59" spans="1:56" s="386" customFormat="1" ht="45" customHeight="1" x14ac:dyDescent="0.15">
      <c r="A59" s="396">
        <f t="shared" si="4"/>
        <v>50</v>
      </c>
      <c r="B59" s="401">
        <v>2</v>
      </c>
      <c r="C59" s="401" t="s">
        <v>354</v>
      </c>
      <c r="D59" s="413" t="s">
        <v>520</v>
      </c>
      <c r="E59" s="401" t="s">
        <v>520</v>
      </c>
      <c r="F59" s="401" t="s">
        <v>243</v>
      </c>
      <c r="G59" s="401"/>
      <c r="H59" s="401" t="s">
        <v>356</v>
      </c>
      <c r="I59" s="401" t="s">
        <v>346</v>
      </c>
      <c r="J59" s="401"/>
      <c r="K59" s="401" t="s">
        <v>345</v>
      </c>
      <c r="L59" s="401" t="s">
        <v>85</v>
      </c>
      <c r="M59" s="401" t="s">
        <v>345</v>
      </c>
      <c r="N59" s="401" t="s">
        <v>347</v>
      </c>
      <c r="O59" s="401" t="s">
        <v>348</v>
      </c>
      <c r="P59" s="401" t="s">
        <v>516</v>
      </c>
      <c r="Q59" s="401" t="s">
        <v>350</v>
      </c>
      <c r="R59" s="401" t="s">
        <v>85</v>
      </c>
      <c r="S59" s="401" t="s">
        <v>85</v>
      </c>
      <c r="T59" s="401" t="s">
        <v>85</v>
      </c>
      <c r="U59" s="401" t="s">
        <v>85</v>
      </c>
      <c r="V59" s="438" t="s">
        <v>85</v>
      </c>
      <c r="W59" s="401" t="s">
        <v>85</v>
      </c>
      <c r="X59" s="401" t="s">
        <v>85</v>
      </c>
      <c r="Y59" s="401" t="s">
        <v>85</v>
      </c>
      <c r="Z59" s="401" t="s">
        <v>85</v>
      </c>
      <c r="AA59" s="446"/>
      <c r="AB59" s="446"/>
      <c r="AC59" s="446"/>
      <c r="AD59" s="446"/>
      <c r="AE59" s="446"/>
      <c r="AF59" s="447"/>
      <c r="AG59" s="458"/>
      <c r="AH59" s="446"/>
      <c r="AI59" s="446"/>
      <c r="AJ59" s="446" t="s">
        <v>370</v>
      </c>
      <c r="AK59" s="446"/>
      <c r="AL59" s="446"/>
      <c r="AM59" s="446"/>
      <c r="AN59" s="446"/>
      <c r="AO59" s="446"/>
      <c r="AP59" s="446"/>
      <c r="AQ59" s="446"/>
      <c r="AR59" s="446"/>
      <c r="AS59" s="446"/>
      <c r="AT59" s="446"/>
      <c r="AU59" s="446"/>
      <c r="AV59" s="446"/>
      <c r="AW59" s="401">
        <v>0</v>
      </c>
      <c r="AX59" s="401">
        <v>0</v>
      </c>
      <c r="AY59" s="401">
        <v>0</v>
      </c>
      <c r="AZ59" s="401">
        <v>0</v>
      </c>
      <c r="BA59" s="401">
        <v>0</v>
      </c>
      <c r="BB59" s="401">
        <v>1</v>
      </c>
      <c r="BC59" s="386" t="s">
        <v>164</v>
      </c>
    </row>
    <row r="60" spans="1:56" s="388" customFormat="1" ht="45" customHeight="1" x14ac:dyDescent="0.15">
      <c r="A60" s="396">
        <f t="shared" si="4"/>
        <v>51</v>
      </c>
      <c r="B60" s="28">
        <v>2</v>
      </c>
      <c r="C60" s="28" t="s">
        <v>117</v>
      </c>
      <c r="D60" s="397" t="s">
        <v>231</v>
      </c>
      <c r="E60" s="28" t="s">
        <v>231</v>
      </c>
      <c r="F60" s="398" t="s">
        <v>227</v>
      </c>
      <c r="G60" s="400" t="s">
        <v>85</v>
      </c>
      <c r="H60" s="400" t="s">
        <v>356</v>
      </c>
      <c r="I60" s="396" t="s">
        <v>346</v>
      </c>
      <c r="J60" s="419"/>
      <c r="K60" s="421" t="s">
        <v>345</v>
      </c>
      <c r="L60" s="28" t="s">
        <v>231</v>
      </c>
      <c r="M60" s="421" t="s">
        <v>345</v>
      </c>
      <c r="N60" s="28" t="s">
        <v>347</v>
      </c>
      <c r="O60" s="28" t="s">
        <v>348</v>
      </c>
      <c r="P60" s="400" t="s">
        <v>449</v>
      </c>
      <c r="Q60" s="400" t="s">
        <v>350</v>
      </c>
      <c r="R60" s="400" t="s">
        <v>85</v>
      </c>
      <c r="S60" s="400" t="s">
        <v>85</v>
      </c>
      <c r="T60" s="400" t="s">
        <v>521</v>
      </c>
      <c r="U60" s="400" t="s">
        <v>522</v>
      </c>
      <c r="V60" s="433">
        <v>0.83730000000000004</v>
      </c>
      <c r="W60" s="400" t="s">
        <v>85</v>
      </c>
      <c r="X60" s="400" t="s">
        <v>85</v>
      </c>
      <c r="Y60" s="400" t="s">
        <v>85</v>
      </c>
      <c r="Z60" s="400" t="s">
        <v>85</v>
      </c>
      <c r="AA60" s="454"/>
      <c r="AB60" s="454"/>
      <c r="AC60" s="454"/>
      <c r="AD60" s="454"/>
      <c r="AE60" s="454"/>
      <c r="AF60" s="455"/>
      <c r="AG60" s="463"/>
      <c r="AH60" s="454"/>
      <c r="AI60" s="454"/>
      <c r="AJ60" s="399" t="s">
        <v>370</v>
      </c>
      <c r="AK60" s="454"/>
      <c r="AL60" s="454"/>
      <c r="AM60" s="454"/>
      <c r="AN60" s="454"/>
      <c r="AO60" s="454"/>
      <c r="AP60" s="454"/>
      <c r="AQ60" s="454"/>
      <c r="AR60" s="454"/>
      <c r="AS60" s="454"/>
      <c r="AT60" s="454"/>
      <c r="AU60" s="454"/>
      <c r="AV60" s="399"/>
      <c r="AW60" s="412">
        <v>1</v>
      </c>
      <c r="AX60" s="412">
        <v>1</v>
      </c>
      <c r="AY60" s="412">
        <v>1</v>
      </c>
      <c r="AZ60" s="412">
        <v>1</v>
      </c>
      <c r="BA60" s="412">
        <v>0</v>
      </c>
      <c r="BB60" s="469">
        <v>1</v>
      </c>
    </row>
    <row r="61" spans="1:56" s="388" customFormat="1" ht="45" customHeight="1" x14ac:dyDescent="0.15">
      <c r="A61" s="396">
        <f t="shared" si="4"/>
        <v>52</v>
      </c>
      <c r="B61" s="28">
        <v>2</v>
      </c>
      <c r="C61" s="28" t="s">
        <v>117</v>
      </c>
      <c r="D61" s="397" t="s">
        <v>790</v>
      </c>
      <c r="E61" s="28" t="s">
        <v>790</v>
      </c>
      <c r="F61" s="398" t="s">
        <v>227</v>
      </c>
      <c r="G61" s="400" t="s">
        <v>869</v>
      </c>
      <c r="H61" s="400" t="s">
        <v>356</v>
      </c>
      <c r="I61" s="396" t="s">
        <v>346</v>
      </c>
      <c r="J61" s="419"/>
      <c r="K61" s="421" t="s">
        <v>345</v>
      </c>
      <c r="L61" s="28" t="s">
        <v>790</v>
      </c>
      <c r="M61" s="421" t="s">
        <v>345</v>
      </c>
      <c r="N61" s="28" t="s">
        <v>347</v>
      </c>
      <c r="O61" s="28" t="s">
        <v>348</v>
      </c>
      <c r="P61" s="400" t="s">
        <v>449</v>
      </c>
      <c r="Q61" s="400" t="s">
        <v>350</v>
      </c>
      <c r="R61" s="400" t="s">
        <v>85</v>
      </c>
      <c r="S61" s="400" t="s">
        <v>85</v>
      </c>
      <c r="T61" s="400" t="s">
        <v>521</v>
      </c>
      <c r="U61" s="400" t="s">
        <v>522</v>
      </c>
      <c r="V61" s="433">
        <v>0.83730000000000004</v>
      </c>
      <c r="W61" s="400" t="s">
        <v>85</v>
      </c>
      <c r="X61" s="400" t="s">
        <v>85</v>
      </c>
      <c r="Y61" s="400" t="s">
        <v>85</v>
      </c>
      <c r="Z61" s="400" t="s">
        <v>85</v>
      </c>
      <c r="AA61" s="454"/>
      <c r="AB61" s="454"/>
      <c r="AC61" s="454"/>
      <c r="AD61" s="454"/>
      <c r="AE61" s="454"/>
      <c r="AF61" s="455"/>
      <c r="AG61" s="463"/>
      <c r="AH61" s="454"/>
      <c r="AI61" s="454"/>
      <c r="AJ61" s="399" t="s">
        <v>370</v>
      </c>
      <c r="AK61" s="454"/>
      <c r="AL61" s="454"/>
      <c r="AM61" s="454"/>
      <c r="AN61" s="454"/>
      <c r="AO61" s="454"/>
      <c r="AP61" s="454"/>
      <c r="AQ61" s="454"/>
      <c r="AR61" s="454"/>
      <c r="AS61" s="454"/>
      <c r="AT61" s="454"/>
      <c r="AU61" s="454"/>
      <c r="AV61" s="399"/>
      <c r="AW61" s="412">
        <v>0</v>
      </c>
      <c r="AX61" s="412">
        <v>0</v>
      </c>
      <c r="AY61" s="412">
        <v>0</v>
      </c>
      <c r="AZ61" s="412">
        <v>0</v>
      </c>
      <c r="BA61" s="412">
        <v>1</v>
      </c>
      <c r="BB61" s="469">
        <v>0</v>
      </c>
    </row>
    <row r="62" spans="1:56" s="385" customFormat="1" ht="45" customHeight="1" x14ac:dyDescent="0.15">
      <c r="A62" s="396">
        <f t="shared" si="4"/>
        <v>53</v>
      </c>
      <c r="B62" s="28">
        <v>2</v>
      </c>
      <c r="C62" s="28" t="s">
        <v>870</v>
      </c>
      <c r="D62" s="397" t="s">
        <v>871</v>
      </c>
      <c r="E62" s="28" t="s">
        <v>871</v>
      </c>
      <c r="F62" s="398" t="s">
        <v>525</v>
      </c>
      <c r="G62" s="399" t="s">
        <v>872</v>
      </c>
      <c r="H62" s="399" t="s">
        <v>356</v>
      </c>
      <c r="I62" s="396" t="s">
        <v>346</v>
      </c>
      <c r="J62" s="419"/>
      <c r="K62" s="420" t="s">
        <v>345</v>
      </c>
      <c r="L62" s="28" t="s">
        <v>871</v>
      </c>
      <c r="M62" s="420" t="s">
        <v>345</v>
      </c>
      <c r="N62" s="28" t="s">
        <v>348</v>
      </c>
      <c r="O62" s="28" t="s">
        <v>347</v>
      </c>
      <c r="P62" s="399" t="s">
        <v>459</v>
      </c>
      <c r="Q62" s="399" t="s">
        <v>350</v>
      </c>
      <c r="R62" s="399" t="s">
        <v>85</v>
      </c>
      <c r="S62" s="399" t="s">
        <v>85</v>
      </c>
      <c r="T62" s="399" t="s">
        <v>85</v>
      </c>
      <c r="U62" s="399" t="s">
        <v>85</v>
      </c>
      <c r="V62" s="51" t="s">
        <v>85</v>
      </c>
      <c r="W62" s="399" t="s">
        <v>85</v>
      </c>
      <c r="X62" s="399" t="s">
        <v>400</v>
      </c>
      <c r="Y62" s="399" t="s">
        <v>85</v>
      </c>
      <c r="Z62" s="399" t="s">
        <v>409</v>
      </c>
      <c r="AA62" s="399"/>
      <c r="AB62" s="399"/>
      <c r="AC62" s="399"/>
      <c r="AD62" s="399"/>
      <c r="AE62" s="399"/>
      <c r="AF62" s="445"/>
      <c r="AG62" s="457"/>
      <c r="AH62" s="399"/>
      <c r="AI62" s="399"/>
      <c r="AJ62" s="399" t="s">
        <v>370</v>
      </c>
      <c r="AK62" s="399" t="s">
        <v>527</v>
      </c>
      <c r="AL62" s="399"/>
      <c r="AM62" s="399"/>
      <c r="AN62" s="399"/>
      <c r="AO62" s="399"/>
      <c r="AP62" s="399"/>
      <c r="AQ62" s="399"/>
      <c r="AR62" s="399"/>
      <c r="AS62" s="399"/>
      <c r="AT62" s="399"/>
      <c r="AU62" s="399"/>
      <c r="AV62" s="399"/>
      <c r="AW62" s="412">
        <v>1</v>
      </c>
      <c r="AX62" s="412">
        <v>1</v>
      </c>
      <c r="AY62" s="412">
        <v>1</v>
      </c>
      <c r="AZ62" s="412">
        <v>1</v>
      </c>
      <c r="BA62" s="412">
        <v>0</v>
      </c>
      <c r="BB62" s="469">
        <v>1</v>
      </c>
    </row>
    <row r="63" spans="1:56" s="389" customFormat="1" ht="45" customHeight="1" x14ac:dyDescent="0.15">
      <c r="A63" s="396">
        <f t="shared" ref="A63:A72" si="5">ROW()-9</f>
        <v>54</v>
      </c>
      <c r="B63" s="416">
        <v>1</v>
      </c>
      <c r="C63" s="416" t="s">
        <v>426</v>
      </c>
      <c r="D63" s="411" t="s">
        <v>783</v>
      </c>
      <c r="E63" s="417" t="s">
        <v>783</v>
      </c>
      <c r="F63" s="417" t="s">
        <v>179</v>
      </c>
      <c r="G63" s="418" t="s">
        <v>449</v>
      </c>
      <c r="H63" s="418"/>
      <c r="I63" s="416" t="s">
        <v>531</v>
      </c>
      <c r="J63" s="430"/>
      <c r="K63" s="431" t="s">
        <v>345</v>
      </c>
      <c r="L63" s="417" t="s">
        <v>764</v>
      </c>
      <c r="M63" s="432" t="s">
        <v>345</v>
      </c>
      <c r="N63" s="28" t="s">
        <v>348</v>
      </c>
      <c r="O63" s="28" t="s">
        <v>347</v>
      </c>
      <c r="P63" s="418" t="s">
        <v>449</v>
      </c>
      <c r="Q63" s="417" t="s">
        <v>873</v>
      </c>
      <c r="R63" s="439" t="s">
        <v>85</v>
      </c>
      <c r="S63" s="417" t="s">
        <v>85</v>
      </c>
      <c r="T63" s="417" t="s">
        <v>874</v>
      </c>
      <c r="U63" s="439" t="s">
        <v>85</v>
      </c>
      <c r="V63" s="440">
        <v>0.185</v>
      </c>
      <c r="W63" s="441" t="s">
        <v>608</v>
      </c>
      <c r="X63" s="418" t="s">
        <v>85</v>
      </c>
      <c r="Y63" s="418" t="s">
        <v>319</v>
      </c>
      <c r="Z63" s="418" t="s">
        <v>85</v>
      </c>
      <c r="AA63" s="399"/>
      <c r="AB63" s="399"/>
      <c r="AC63" s="399"/>
      <c r="AD63" s="399"/>
      <c r="AE63" s="399"/>
      <c r="AF63" s="445"/>
      <c r="AG63" s="457"/>
      <c r="AH63" s="399"/>
      <c r="AI63" s="399"/>
      <c r="AJ63" s="399" t="s">
        <v>387</v>
      </c>
      <c r="AK63" s="399" t="s">
        <v>388</v>
      </c>
      <c r="AL63" s="399"/>
      <c r="AM63" s="399"/>
      <c r="AN63" s="399"/>
      <c r="AO63" s="399"/>
      <c r="AP63" s="399"/>
      <c r="AQ63" s="399"/>
      <c r="AR63" s="399"/>
      <c r="AS63" s="399"/>
      <c r="AT63" s="399"/>
      <c r="AU63" s="399"/>
      <c r="AV63" s="399"/>
      <c r="AW63" s="28">
        <v>1</v>
      </c>
      <c r="AX63" s="412">
        <v>1</v>
      </c>
      <c r="AY63" s="412">
        <v>1</v>
      </c>
      <c r="AZ63" s="412">
        <v>1</v>
      </c>
      <c r="BA63" s="412">
        <v>0</v>
      </c>
      <c r="BB63" s="469">
        <v>1</v>
      </c>
      <c r="BC63" s="385"/>
      <c r="BD63" s="385"/>
    </row>
    <row r="64" spans="1:56" s="389" customFormat="1" ht="45" customHeight="1" x14ac:dyDescent="0.15">
      <c r="A64" s="396">
        <f t="shared" si="5"/>
        <v>55</v>
      </c>
      <c r="B64" s="416">
        <v>1</v>
      </c>
      <c r="C64" s="416" t="s">
        <v>426</v>
      </c>
      <c r="D64" s="411" t="s">
        <v>785</v>
      </c>
      <c r="E64" s="417" t="s">
        <v>785</v>
      </c>
      <c r="F64" s="417" t="s">
        <v>565</v>
      </c>
      <c r="G64" s="418" t="s">
        <v>449</v>
      </c>
      <c r="H64" s="418"/>
      <c r="I64" s="416" t="s">
        <v>531</v>
      </c>
      <c r="J64" s="430"/>
      <c r="K64" s="431" t="s">
        <v>431</v>
      </c>
      <c r="L64" s="417" t="s">
        <v>765</v>
      </c>
      <c r="M64" s="432" t="s">
        <v>345</v>
      </c>
      <c r="N64" s="28" t="s">
        <v>348</v>
      </c>
      <c r="O64" s="28" t="s">
        <v>347</v>
      </c>
      <c r="P64" s="418" t="s">
        <v>449</v>
      </c>
      <c r="Q64" s="417" t="s">
        <v>873</v>
      </c>
      <c r="R64" s="439" t="s">
        <v>85</v>
      </c>
      <c r="S64" s="417" t="s">
        <v>85</v>
      </c>
      <c r="T64" s="417" t="s">
        <v>875</v>
      </c>
      <c r="U64" s="439" t="s">
        <v>85</v>
      </c>
      <c r="V64" s="440">
        <v>0.184</v>
      </c>
      <c r="W64" s="441" t="s">
        <v>608</v>
      </c>
      <c r="X64" s="418" t="s">
        <v>85</v>
      </c>
      <c r="Y64" s="418" t="s">
        <v>319</v>
      </c>
      <c r="Z64" s="418" t="s">
        <v>85</v>
      </c>
      <c r="AA64" s="399"/>
      <c r="AB64" s="399"/>
      <c r="AC64" s="399"/>
      <c r="AD64" s="399"/>
      <c r="AE64" s="399"/>
      <c r="AF64" s="445"/>
      <c r="AG64" s="457"/>
      <c r="AH64" s="399"/>
      <c r="AI64" s="399"/>
      <c r="AJ64" s="399" t="s">
        <v>387</v>
      </c>
      <c r="AK64" s="399" t="s">
        <v>388</v>
      </c>
      <c r="AL64" s="399"/>
      <c r="AM64" s="399"/>
      <c r="AN64" s="399"/>
      <c r="AO64" s="399"/>
      <c r="AP64" s="399"/>
      <c r="AQ64" s="399"/>
      <c r="AR64" s="399"/>
      <c r="AS64" s="399"/>
      <c r="AT64" s="399"/>
      <c r="AU64" s="399"/>
      <c r="AV64" s="399"/>
      <c r="AW64" s="28">
        <v>1</v>
      </c>
      <c r="AX64" s="412">
        <v>1</v>
      </c>
      <c r="AY64" s="412">
        <v>1</v>
      </c>
      <c r="AZ64" s="412">
        <v>1</v>
      </c>
      <c r="BA64" s="412">
        <v>0</v>
      </c>
      <c r="BB64" s="469">
        <v>1</v>
      </c>
      <c r="BC64" s="385"/>
      <c r="BD64" s="385"/>
    </row>
    <row r="65" spans="1:56" s="389" customFormat="1" ht="45" customHeight="1" x14ac:dyDescent="0.15">
      <c r="A65" s="396">
        <f t="shared" si="5"/>
        <v>56</v>
      </c>
      <c r="B65" s="416">
        <v>1</v>
      </c>
      <c r="C65" s="416" t="s">
        <v>393</v>
      </c>
      <c r="D65" s="397" t="s">
        <v>766</v>
      </c>
      <c r="E65" s="471" t="s">
        <v>766</v>
      </c>
      <c r="F65" s="471" t="s">
        <v>598</v>
      </c>
      <c r="G65" s="418" t="s">
        <v>449</v>
      </c>
      <c r="H65" s="418"/>
      <c r="I65" s="416" t="s">
        <v>531</v>
      </c>
      <c r="J65" s="430"/>
      <c r="K65" s="475" t="s">
        <v>345</v>
      </c>
      <c r="L65" s="471" t="s">
        <v>766</v>
      </c>
      <c r="M65" s="476" t="s">
        <v>345</v>
      </c>
      <c r="N65" s="28" t="s">
        <v>348</v>
      </c>
      <c r="O65" s="28" t="s">
        <v>347</v>
      </c>
      <c r="P65" s="418" t="s">
        <v>449</v>
      </c>
      <c r="Q65" s="471" t="s">
        <v>639</v>
      </c>
      <c r="R65" s="430" t="s">
        <v>85</v>
      </c>
      <c r="S65" s="471" t="s">
        <v>85</v>
      </c>
      <c r="T65" s="471" t="s">
        <v>876</v>
      </c>
      <c r="U65" s="430" t="s">
        <v>85</v>
      </c>
      <c r="V65" s="477">
        <v>3.4000000000000002E-2</v>
      </c>
      <c r="W65" s="478" t="s">
        <v>608</v>
      </c>
      <c r="X65" s="418" t="s">
        <v>85</v>
      </c>
      <c r="Y65" s="418" t="s">
        <v>319</v>
      </c>
      <c r="Z65" s="399"/>
      <c r="AA65" s="399"/>
      <c r="AB65" s="399"/>
      <c r="AC65" s="399"/>
      <c r="AD65" s="399"/>
      <c r="AE65" s="399"/>
      <c r="AF65" s="445"/>
      <c r="AG65" s="457"/>
      <c r="AH65" s="399"/>
      <c r="AI65" s="399"/>
      <c r="AJ65" s="399" t="s">
        <v>843</v>
      </c>
      <c r="AK65" s="399" t="s">
        <v>600</v>
      </c>
      <c r="AL65" s="399"/>
      <c r="AM65" s="399"/>
      <c r="AN65" s="399"/>
      <c r="AO65" s="399"/>
      <c r="AP65" s="399"/>
      <c r="AQ65" s="399"/>
      <c r="AR65" s="399"/>
      <c r="AS65" s="399"/>
      <c r="AT65" s="399"/>
      <c r="AU65" s="399"/>
      <c r="AV65" s="399"/>
      <c r="AW65" s="28">
        <v>1</v>
      </c>
      <c r="AX65" s="412">
        <v>1</v>
      </c>
      <c r="AY65" s="412">
        <v>1</v>
      </c>
      <c r="AZ65" s="412">
        <v>1</v>
      </c>
      <c r="BA65" s="412">
        <v>0</v>
      </c>
      <c r="BB65" s="469">
        <v>1</v>
      </c>
      <c r="BC65" s="385"/>
      <c r="BD65" s="385"/>
    </row>
    <row r="66" spans="1:56" s="389" customFormat="1" ht="45" customHeight="1" x14ac:dyDescent="0.15">
      <c r="A66" s="396">
        <f t="shared" si="5"/>
        <v>57</v>
      </c>
      <c r="B66" s="416">
        <v>1</v>
      </c>
      <c r="C66" s="28" t="s">
        <v>877</v>
      </c>
      <c r="D66" s="397" t="s">
        <v>878</v>
      </c>
      <c r="E66" s="415" t="s">
        <v>879</v>
      </c>
      <c r="F66" s="415" t="s">
        <v>880</v>
      </c>
      <c r="G66" s="28"/>
      <c r="H66" s="7" t="s">
        <v>356</v>
      </c>
      <c r="I66" s="396" t="s">
        <v>346</v>
      </c>
      <c r="J66" s="28"/>
      <c r="K66" s="429" t="s">
        <v>345</v>
      </c>
      <c r="L66" s="415" t="s">
        <v>879</v>
      </c>
      <c r="M66" s="429" t="s">
        <v>345</v>
      </c>
      <c r="N66" s="396" t="s">
        <v>348</v>
      </c>
      <c r="O66" s="396" t="s">
        <v>347</v>
      </c>
      <c r="P66" s="28" t="s">
        <v>449</v>
      </c>
      <c r="Q66" s="28" t="s">
        <v>881</v>
      </c>
      <c r="R66" s="7" t="s">
        <v>85</v>
      </c>
      <c r="S66" s="7" t="s">
        <v>85</v>
      </c>
      <c r="T66" s="28" t="s">
        <v>882</v>
      </c>
      <c r="U66" s="7" t="s">
        <v>85</v>
      </c>
      <c r="V66" s="49">
        <v>2.1000000000000001E-2</v>
      </c>
      <c r="W66" s="7" t="s">
        <v>85</v>
      </c>
      <c r="X66" s="7" t="s">
        <v>400</v>
      </c>
      <c r="Y66" s="7" t="s">
        <v>319</v>
      </c>
      <c r="Z66" s="7" t="s">
        <v>85</v>
      </c>
      <c r="AA66" s="399"/>
      <c r="AB66" s="399"/>
      <c r="AC66" s="399"/>
      <c r="AD66" s="399"/>
      <c r="AE66" s="399"/>
      <c r="AF66" s="445"/>
      <c r="AG66" s="457"/>
      <c r="AH66" s="399"/>
      <c r="AI66" s="399"/>
      <c r="AJ66" s="399" t="s">
        <v>370</v>
      </c>
      <c r="AK66" s="399" t="s">
        <v>600</v>
      </c>
      <c r="AL66" s="399"/>
      <c r="AM66" s="399"/>
      <c r="AN66" s="399"/>
      <c r="AO66" s="399"/>
      <c r="AP66" s="399"/>
      <c r="AQ66" s="399"/>
      <c r="AR66" s="399"/>
      <c r="AS66" s="399"/>
      <c r="AT66" s="399"/>
      <c r="AU66" s="399"/>
      <c r="AV66" s="399"/>
      <c r="AW66" s="28">
        <v>0</v>
      </c>
      <c r="AX66" s="28">
        <v>0</v>
      </c>
      <c r="AY66" s="28">
        <v>0</v>
      </c>
      <c r="AZ66" s="28">
        <v>0</v>
      </c>
      <c r="BA66" s="28">
        <v>1</v>
      </c>
      <c r="BB66" s="401">
        <v>0</v>
      </c>
      <c r="BC66" s="385"/>
      <c r="BD66" s="385"/>
    </row>
    <row r="67" spans="1:56" s="389" customFormat="1" ht="45" customHeight="1" x14ac:dyDescent="0.15">
      <c r="A67" s="396">
        <f t="shared" si="5"/>
        <v>58</v>
      </c>
      <c r="B67" s="416">
        <v>1</v>
      </c>
      <c r="C67" s="28" t="s">
        <v>877</v>
      </c>
      <c r="D67" s="397" t="s">
        <v>883</v>
      </c>
      <c r="E67" s="415" t="s">
        <v>884</v>
      </c>
      <c r="F67" s="415" t="s">
        <v>885</v>
      </c>
      <c r="G67" s="28"/>
      <c r="H67" s="7" t="s">
        <v>356</v>
      </c>
      <c r="I67" s="396" t="s">
        <v>346</v>
      </c>
      <c r="J67" s="28"/>
      <c r="K67" s="429" t="s">
        <v>345</v>
      </c>
      <c r="L67" s="415" t="s">
        <v>884</v>
      </c>
      <c r="M67" s="429" t="s">
        <v>345</v>
      </c>
      <c r="N67" s="396" t="s">
        <v>348</v>
      </c>
      <c r="O67" s="396" t="s">
        <v>347</v>
      </c>
      <c r="P67" s="28" t="s">
        <v>449</v>
      </c>
      <c r="Q67" s="28" t="s">
        <v>881</v>
      </c>
      <c r="R67" s="7" t="s">
        <v>85</v>
      </c>
      <c r="S67" s="7" t="s">
        <v>85</v>
      </c>
      <c r="T67" s="28" t="s">
        <v>886</v>
      </c>
      <c r="U67" s="7" t="s">
        <v>85</v>
      </c>
      <c r="V67" s="49">
        <v>0.11</v>
      </c>
      <c r="W67" s="7" t="s">
        <v>85</v>
      </c>
      <c r="X67" s="7" t="s">
        <v>400</v>
      </c>
      <c r="Y67" s="7" t="s">
        <v>319</v>
      </c>
      <c r="Z67" s="7" t="s">
        <v>85</v>
      </c>
      <c r="AA67" s="399"/>
      <c r="AB67" s="399"/>
      <c r="AC67" s="399"/>
      <c r="AD67" s="399"/>
      <c r="AE67" s="399"/>
      <c r="AF67" s="445"/>
      <c r="AG67" s="457"/>
      <c r="AH67" s="399"/>
      <c r="AI67" s="399"/>
      <c r="AJ67" s="399" t="s">
        <v>370</v>
      </c>
      <c r="AK67" s="399" t="s">
        <v>887</v>
      </c>
      <c r="AL67" s="399"/>
      <c r="AM67" s="399"/>
      <c r="AN67" s="399"/>
      <c r="AO67" s="399"/>
      <c r="AP67" s="399"/>
      <c r="AQ67" s="399"/>
      <c r="AR67" s="399"/>
      <c r="AS67" s="399"/>
      <c r="AT67" s="399"/>
      <c r="AU67" s="399"/>
      <c r="AV67" s="399"/>
      <c r="AW67" s="28">
        <v>0</v>
      </c>
      <c r="AX67" s="28">
        <v>0</v>
      </c>
      <c r="AY67" s="28">
        <v>0</v>
      </c>
      <c r="AZ67" s="28">
        <v>0</v>
      </c>
      <c r="BA67" s="28">
        <v>1</v>
      </c>
      <c r="BB67" s="401">
        <v>0</v>
      </c>
      <c r="BC67" s="385"/>
      <c r="BD67" s="385"/>
    </row>
    <row r="68" spans="1:56" s="389" customFormat="1" ht="45" customHeight="1" x14ac:dyDescent="0.15">
      <c r="A68" s="396">
        <f t="shared" si="5"/>
        <v>59</v>
      </c>
      <c r="B68" s="416">
        <v>1</v>
      </c>
      <c r="C68" s="28" t="s">
        <v>94</v>
      </c>
      <c r="D68" s="397" t="s">
        <v>888</v>
      </c>
      <c r="E68" s="415" t="s">
        <v>888</v>
      </c>
      <c r="F68" s="415" t="s">
        <v>889</v>
      </c>
      <c r="G68" s="28"/>
      <c r="H68" s="7" t="s">
        <v>356</v>
      </c>
      <c r="I68" s="396" t="s">
        <v>346</v>
      </c>
      <c r="J68" s="28"/>
      <c r="K68" s="429" t="s">
        <v>345</v>
      </c>
      <c r="L68" s="415" t="s">
        <v>888</v>
      </c>
      <c r="M68" s="429" t="s">
        <v>345</v>
      </c>
      <c r="N68" s="396" t="s">
        <v>347</v>
      </c>
      <c r="O68" s="396" t="s">
        <v>348</v>
      </c>
      <c r="P68" s="28" t="s">
        <v>449</v>
      </c>
      <c r="Q68" s="28" t="s">
        <v>881</v>
      </c>
      <c r="R68" s="7" t="s">
        <v>85</v>
      </c>
      <c r="S68" s="7" t="s">
        <v>85</v>
      </c>
      <c r="T68" s="28" t="s">
        <v>890</v>
      </c>
      <c r="U68" s="7" t="s">
        <v>85</v>
      </c>
      <c r="V68" s="49">
        <v>5.5E-2</v>
      </c>
      <c r="W68" s="7" t="s">
        <v>85</v>
      </c>
      <c r="X68" s="7" t="s">
        <v>400</v>
      </c>
      <c r="Y68" s="7" t="s">
        <v>319</v>
      </c>
      <c r="Z68" s="7" t="s">
        <v>85</v>
      </c>
      <c r="AA68" s="399"/>
      <c r="AB68" s="399"/>
      <c r="AC68" s="399"/>
      <c r="AD68" s="399"/>
      <c r="AE68" s="399"/>
      <c r="AF68" s="445"/>
      <c r="AG68" s="457"/>
      <c r="AH68" s="399"/>
      <c r="AI68" s="399"/>
      <c r="AJ68" s="399" t="s">
        <v>370</v>
      </c>
      <c r="AK68" s="399" t="s">
        <v>891</v>
      </c>
      <c r="AL68" s="399"/>
      <c r="AM68" s="399"/>
      <c r="AN68" s="399"/>
      <c r="AO68" s="399"/>
      <c r="AP68" s="399"/>
      <c r="AQ68" s="399"/>
      <c r="AR68" s="399"/>
      <c r="AS68" s="399"/>
      <c r="AT68" s="399"/>
      <c r="AU68" s="399"/>
      <c r="AV68" s="399"/>
      <c r="AW68" s="28">
        <v>0</v>
      </c>
      <c r="AX68" s="28">
        <v>0</v>
      </c>
      <c r="AY68" s="28">
        <v>0</v>
      </c>
      <c r="AZ68" s="28">
        <v>0</v>
      </c>
      <c r="BA68" s="28">
        <v>1</v>
      </c>
      <c r="BB68" s="401">
        <v>0</v>
      </c>
      <c r="BC68" s="385"/>
      <c r="BD68" s="385"/>
    </row>
    <row r="69" spans="1:56" s="385" customFormat="1" ht="45" customHeight="1" x14ac:dyDescent="0.15">
      <c r="A69" s="396">
        <f t="shared" si="5"/>
        <v>60</v>
      </c>
      <c r="B69" s="28">
        <v>1</v>
      </c>
      <c r="C69" s="28" t="s">
        <v>892</v>
      </c>
      <c r="D69" s="397" t="s">
        <v>893</v>
      </c>
      <c r="E69" s="28" t="s">
        <v>894</v>
      </c>
      <c r="F69" s="398" t="s">
        <v>895</v>
      </c>
      <c r="G69" s="399" t="s">
        <v>85</v>
      </c>
      <c r="H69" s="399" t="s">
        <v>356</v>
      </c>
      <c r="I69" s="396" t="s">
        <v>346</v>
      </c>
      <c r="J69" s="419"/>
      <c r="K69" s="420" t="s">
        <v>345</v>
      </c>
      <c r="L69" s="28" t="s">
        <v>894</v>
      </c>
      <c r="M69" s="420" t="s">
        <v>345</v>
      </c>
      <c r="N69" s="28" t="s">
        <v>348</v>
      </c>
      <c r="O69" s="28" t="s">
        <v>347</v>
      </c>
      <c r="P69" s="399" t="s">
        <v>470</v>
      </c>
      <c r="Q69" s="399" t="s">
        <v>350</v>
      </c>
      <c r="R69" s="399" t="s">
        <v>85</v>
      </c>
      <c r="S69" s="399" t="s">
        <v>85</v>
      </c>
      <c r="T69" s="399" t="s">
        <v>85</v>
      </c>
      <c r="U69" s="399" t="s">
        <v>85</v>
      </c>
      <c r="V69" s="399" t="s">
        <v>85</v>
      </c>
      <c r="W69" s="399" t="s">
        <v>85</v>
      </c>
      <c r="X69" s="399" t="s">
        <v>400</v>
      </c>
      <c r="Y69" s="399" t="s">
        <v>85</v>
      </c>
      <c r="Z69" s="399" t="s">
        <v>409</v>
      </c>
      <c r="AA69" s="399" t="s">
        <v>409</v>
      </c>
      <c r="AB69" s="399"/>
      <c r="AC69" s="399"/>
      <c r="AD69" s="399"/>
      <c r="AE69" s="399"/>
      <c r="AF69" s="445"/>
      <c r="AG69" s="457"/>
      <c r="AH69" s="399">
        <v>76</v>
      </c>
      <c r="AI69" s="399">
        <v>0.23499999999999999</v>
      </c>
      <c r="AJ69" s="399" t="s">
        <v>370</v>
      </c>
      <c r="AK69" s="399" t="s">
        <v>896</v>
      </c>
      <c r="AL69" s="399"/>
      <c r="AM69" s="399"/>
      <c r="AN69" s="399"/>
      <c r="AO69" s="399"/>
      <c r="AP69" s="399"/>
      <c r="AQ69" s="399"/>
      <c r="AR69" s="399"/>
      <c r="AS69" s="399"/>
      <c r="AT69" s="399"/>
      <c r="AU69" s="399"/>
      <c r="AV69" s="399"/>
      <c r="AW69" s="412">
        <v>1</v>
      </c>
      <c r="AX69" s="412">
        <v>1</v>
      </c>
      <c r="AY69" s="412">
        <v>1</v>
      </c>
      <c r="AZ69" s="412">
        <v>1</v>
      </c>
      <c r="BA69" s="412">
        <v>0</v>
      </c>
      <c r="BB69" s="469">
        <v>1</v>
      </c>
    </row>
    <row r="70" spans="1:56" s="385" customFormat="1" ht="45" customHeight="1" x14ac:dyDescent="0.15">
      <c r="A70" s="396">
        <f t="shared" si="5"/>
        <v>61</v>
      </c>
      <c r="B70" s="28">
        <v>2</v>
      </c>
      <c r="C70" s="28" t="s">
        <v>892</v>
      </c>
      <c r="D70" s="28"/>
      <c r="E70" s="28" t="s">
        <v>897</v>
      </c>
      <c r="F70" s="398" t="s">
        <v>898</v>
      </c>
      <c r="G70" s="399" t="s">
        <v>85</v>
      </c>
      <c r="H70" s="399" t="s">
        <v>356</v>
      </c>
      <c r="I70" s="396" t="s">
        <v>346</v>
      </c>
      <c r="J70" s="419"/>
      <c r="K70" s="420" t="s">
        <v>345</v>
      </c>
      <c r="L70" s="28" t="s">
        <v>897</v>
      </c>
      <c r="M70" s="420" t="s">
        <v>345</v>
      </c>
      <c r="N70" s="28" t="s">
        <v>348</v>
      </c>
      <c r="O70" s="28" t="s">
        <v>347</v>
      </c>
      <c r="P70" s="399" t="s">
        <v>716</v>
      </c>
      <c r="Q70" s="399" t="s">
        <v>899</v>
      </c>
      <c r="R70" s="399" t="s">
        <v>900</v>
      </c>
      <c r="S70" s="399" t="s">
        <v>85</v>
      </c>
      <c r="T70" s="399" t="s">
        <v>85</v>
      </c>
      <c r="U70" s="399" t="s">
        <v>85</v>
      </c>
      <c r="V70" s="399">
        <v>0.317</v>
      </c>
      <c r="W70" s="399" t="s">
        <v>85</v>
      </c>
      <c r="X70" s="399" t="s">
        <v>85</v>
      </c>
      <c r="Y70" s="399" t="s">
        <v>85</v>
      </c>
      <c r="Z70" s="399" t="s">
        <v>85</v>
      </c>
      <c r="AA70" s="399" t="s">
        <v>720</v>
      </c>
      <c r="AB70" s="399" t="s">
        <v>901</v>
      </c>
      <c r="AC70" s="399">
        <v>363</v>
      </c>
      <c r="AD70" s="399">
        <v>75.599999999999994</v>
      </c>
      <c r="AE70" s="399">
        <v>1.6</v>
      </c>
      <c r="AF70" s="445">
        <f t="shared" ref="AF70:AF74" si="6">AC70*AD70*AE70*7860/1000000000</f>
        <v>0.34512065279999998</v>
      </c>
      <c r="AG70" s="457">
        <f t="shared" ref="AG70:AG74" si="7">V70/AF70</f>
        <v>0.918519356718138</v>
      </c>
      <c r="AH70" s="399"/>
      <c r="AI70" s="399"/>
      <c r="AJ70" s="490"/>
      <c r="AK70" s="490"/>
      <c r="AL70" s="399"/>
      <c r="AM70" s="399"/>
      <c r="AN70" s="399"/>
      <c r="AO70" s="399"/>
      <c r="AP70" s="399"/>
      <c r="AQ70" s="399"/>
      <c r="AR70" s="399"/>
      <c r="AS70" s="399"/>
      <c r="AT70" s="399"/>
      <c r="AU70" s="399"/>
      <c r="AV70" s="399"/>
      <c r="AW70" s="412">
        <v>2</v>
      </c>
      <c r="AX70" s="412">
        <v>2</v>
      </c>
      <c r="AY70" s="412">
        <v>2</v>
      </c>
      <c r="AZ70" s="412">
        <v>2</v>
      </c>
      <c r="BA70" s="412">
        <v>0</v>
      </c>
      <c r="BB70" s="469">
        <v>2</v>
      </c>
    </row>
    <row r="71" spans="1:56" s="385" customFormat="1" ht="45" customHeight="1" x14ac:dyDescent="0.15">
      <c r="A71" s="396">
        <f t="shared" si="5"/>
        <v>62</v>
      </c>
      <c r="B71" s="28">
        <v>2</v>
      </c>
      <c r="C71" s="28" t="s">
        <v>892</v>
      </c>
      <c r="D71" s="28"/>
      <c r="E71" s="28" t="s">
        <v>902</v>
      </c>
      <c r="F71" s="398" t="s">
        <v>903</v>
      </c>
      <c r="G71" s="399" t="s">
        <v>85</v>
      </c>
      <c r="H71" s="399" t="s">
        <v>356</v>
      </c>
      <c r="I71" s="396" t="s">
        <v>346</v>
      </c>
      <c r="J71" s="419"/>
      <c r="K71" s="420" t="s">
        <v>345</v>
      </c>
      <c r="L71" s="28" t="s">
        <v>902</v>
      </c>
      <c r="M71" s="420" t="s">
        <v>345</v>
      </c>
      <c r="N71" s="28" t="s">
        <v>348</v>
      </c>
      <c r="O71" s="28" t="s">
        <v>347</v>
      </c>
      <c r="P71" s="399" t="s">
        <v>716</v>
      </c>
      <c r="Q71" s="399" t="s">
        <v>904</v>
      </c>
      <c r="R71" s="399" t="s">
        <v>905</v>
      </c>
      <c r="S71" s="399" t="s">
        <v>85</v>
      </c>
      <c r="T71" s="399" t="s">
        <v>85</v>
      </c>
      <c r="U71" s="399" t="s">
        <v>85</v>
      </c>
      <c r="V71" s="399">
        <v>0.31900000000000001</v>
      </c>
      <c r="W71" s="399" t="s">
        <v>85</v>
      </c>
      <c r="X71" s="399" t="s">
        <v>85</v>
      </c>
      <c r="Y71" s="399" t="s">
        <v>85</v>
      </c>
      <c r="Z71" s="399" t="s">
        <v>85</v>
      </c>
      <c r="AA71" s="399" t="s">
        <v>906</v>
      </c>
      <c r="AB71" s="399" t="s">
        <v>907</v>
      </c>
      <c r="AC71" s="399">
        <f>V71/1.09*1000+10</f>
        <v>302.66055045871599</v>
      </c>
      <c r="AD71" s="399"/>
      <c r="AE71" s="399"/>
      <c r="AF71" s="445">
        <f>AC71*1.09/1000</f>
        <v>0.32990000000000003</v>
      </c>
      <c r="AG71" s="457">
        <f t="shared" si="7"/>
        <v>0.96695968475295502</v>
      </c>
      <c r="AH71" s="399"/>
      <c r="AI71" s="399"/>
      <c r="AJ71" s="490"/>
      <c r="AK71" s="490"/>
      <c r="AL71" s="399"/>
      <c r="AM71" s="399"/>
      <c r="AN71" s="399"/>
      <c r="AO71" s="399"/>
      <c r="AP71" s="399"/>
      <c r="AQ71" s="399"/>
      <c r="AR71" s="399"/>
      <c r="AS71" s="399"/>
      <c r="AT71" s="399"/>
      <c r="AU71" s="399"/>
      <c r="AV71" s="399"/>
      <c r="AW71" s="412">
        <v>2</v>
      </c>
      <c r="AX71" s="412">
        <v>2</v>
      </c>
      <c r="AY71" s="412">
        <v>2</v>
      </c>
      <c r="AZ71" s="412">
        <v>2</v>
      </c>
      <c r="BA71" s="412">
        <v>0</v>
      </c>
      <c r="BB71" s="469">
        <v>2</v>
      </c>
    </row>
    <row r="72" spans="1:56" s="385" customFormat="1" ht="45" customHeight="1" x14ac:dyDescent="0.15">
      <c r="A72" s="396">
        <f t="shared" si="5"/>
        <v>63</v>
      </c>
      <c r="B72" s="28">
        <v>2</v>
      </c>
      <c r="C72" s="28" t="s">
        <v>892</v>
      </c>
      <c r="D72" s="28"/>
      <c r="E72" s="28" t="s">
        <v>908</v>
      </c>
      <c r="F72" s="398" t="s">
        <v>909</v>
      </c>
      <c r="G72" s="399" t="s">
        <v>85</v>
      </c>
      <c r="H72" s="399" t="s">
        <v>356</v>
      </c>
      <c r="I72" s="396" t="s">
        <v>346</v>
      </c>
      <c r="J72" s="419"/>
      <c r="K72" s="420" t="s">
        <v>345</v>
      </c>
      <c r="L72" s="28" t="s">
        <v>908</v>
      </c>
      <c r="M72" s="420" t="s">
        <v>345</v>
      </c>
      <c r="N72" s="28" t="s">
        <v>348</v>
      </c>
      <c r="O72" s="28" t="s">
        <v>347</v>
      </c>
      <c r="P72" s="399" t="s">
        <v>716</v>
      </c>
      <c r="Q72" s="399" t="s">
        <v>910</v>
      </c>
      <c r="R72" s="399" t="s">
        <v>911</v>
      </c>
      <c r="S72" s="399" t="s">
        <v>85</v>
      </c>
      <c r="T72" s="399" t="s">
        <v>85</v>
      </c>
      <c r="U72" s="399" t="s">
        <v>85</v>
      </c>
      <c r="V72" s="399">
        <v>0.23899999999999999</v>
      </c>
      <c r="W72" s="399" t="s">
        <v>85</v>
      </c>
      <c r="X72" s="399" t="s">
        <v>85</v>
      </c>
      <c r="Y72" s="399" t="s">
        <v>85</v>
      </c>
      <c r="Z72" s="399" t="s">
        <v>85</v>
      </c>
      <c r="AA72" s="399" t="s">
        <v>720</v>
      </c>
      <c r="AB72" s="399" t="s">
        <v>912</v>
      </c>
      <c r="AC72" s="399">
        <v>152</v>
      </c>
      <c r="AD72" s="399">
        <v>138</v>
      </c>
      <c r="AE72" s="399">
        <v>3</v>
      </c>
      <c r="AF72" s="445">
        <f t="shared" si="6"/>
        <v>0.49461408000000001</v>
      </c>
      <c r="AG72" s="457">
        <f t="shared" si="7"/>
        <v>0.48320500702284902</v>
      </c>
      <c r="AH72" s="399"/>
      <c r="AI72" s="399"/>
      <c r="AJ72" s="490"/>
      <c r="AK72" s="490"/>
      <c r="AL72" s="399"/>
      <c r="AM72" s="399"/>
      <c r="AN72" s="399"/>
      <c r="AO72" s="399"/>
      <c r="AP72" s="399"/>
      <c r="AQ72" s="399"/>
      <c r="AR72" s="399"/>
      <c r="AS72" s="399"/>
      <c r="AT72" s="399"/>
      <c r="AU72" s="399"/>
      <c r="AV72" s="399"/>
      <c r="AW72" s="412">
        <v>1</v>
      </c>
      <c r="AX72" s="412">
        <v>1</v>
      </c>
      <c r="AY72" s="412">
        <v>1</v>
      </c>
      <c r="AZ72" s="412">
        <v>1</v>
      </c>
      <c r="BA72" s="412">
        <v>0</v>
      </c>
      <c r="BB72" s="469">
        <v>1</v>
      </c>
    </row>
    <row r="73" spans="1:56" s="385" customFormat="1" ht="45" customHeight="1" x14ac:dyDescent="0.15">
      <c r="A73" s="396">
        <f t="shared" ref="A73:A82" si="8">ROW()-9</f>
        <v>64</v>
      </c>
      <c r="B73" s="28">
        <v>2</v>
      </c>
      <c r="C73" s="28" t="s">
        <v>892</v>
      </c>
      <c r="D73" s="28"/>
      <c r="E73" s="28" t="s">
        <v>913</v>
      </c>
      <c r="F73" s="398" t="s">
        <v>914</v>
      </c>
      <c r="G73" s="399" t="s">
        <v>85</v>
      </c>
      <c r="H73" s="399" t="s">
        <v>356</v>
      </c>
      <c r="I73" s="396" t="s">
        <v>346</v>
      </c>
      <c r="J73" s="419"/>
      <c r="K73" s="420" t="s">
        <v>345</v>
      </c>
      <c r="L73" s="28" t="s">
        <v>913</v>
      </c>
      <c r="M73" s="420" t="s">
        <v>345</v>
      </c>
      <c r="N73" s="28" t="s">
        <v>348</v>
      </c>
      <c r="O73" s="28" t="s">
        <v>347</v>
      </c>
      <c r="P73" s="399" t="s">
        <v>716</v>
      </c>
      <c r="Q73" s="399" t="s">
        <v>910</v>
      </c>
      <c r="R73" s="399" t="s">
        <v>911</v>
      </c>
      <c r="S73" s="399" t="s">
        <v>85</v>
      </c>
      <c r="T73" s="399" t="s">
        <v>85</v>
      </c>
      <c r="U73" s="399" t="s">
        <v>85</v>
      </c>
      <c r="V73" s="399">
        <v>0.23899999999999999</v>
      </c>
      <c r="W73" s="399" t="s">
        <v>85</v>
      </c>
      <c r="X73" s="399" t="s">
        <v>85</v>
      </c>
      <c r="Y73" s="399" t="s">
        <v>85</v>
      </c>
      <c r="Z73" s="399" t="s">
        <v>85</v>
      </c>
      <c r="AA73" s="399" t="s">
        <v>720</v>
      </c>
      <c r="AB73" s="399" t="s">
        <v>912</v>
      </c>
      <c r="AC73" s="399">
        <v>152</v>
      </c>
      <c r="AD73" s="399">
        <v>138</v>
      </c>
      <c r="AE73" s="399">
        <v>3</v>
      </c>
      <c r="AF73" s="445">
        <f t="shared" si="6"/>
        <v>0.49461408000000001</v>
      </c>
      <c r="AG73" s="457">
        <f t="shared" si="7"/>
        <v>0.48320500702284902</v>
      </c>
      <c r="AH73" s="399"/>
      <c r="AI73" s="399"/>
      <c r="AJ73" s="490"/>
      <c r="AK73" s="490"/>
      <c r="AL73" s="399"/>
      <c r="AM73" s="399"/>
      <c r="AN73" s="399"/>
      <c r="AO73" s="399"/>
      <c r="AP73" s="399"/>
      <c r="AQ73" s="399"/>
      <c r="AR73" s="399"/>
      <c r="AS73" s="399"/>
      <c r="AT73" s="399"/>
      <c r="AU73" s="399"/>
      <c r="AV73" s="399"/>
      <c r="AW73" s="412">
        <v>1</v>
      </c>
      <c r="AX73" s="412">
        <v>1</v>
      </c>
      <c r="AY73" s="412">
        <v>1</v>
      </c>
      <c r="AZ73" s="412">
        <v>1</v>
      </c>
      <c r="BA73" s="412">
        <v>0</v>
      </c>
      <c r="BB73" s="469">
        <v>1</v>
      </c>
    </row>
    <row r="74" spans="1:56" s="385" customFormat="1" ht="45" customHeight="1" x14ac:dyDescent="0.15">
      <c r="A74" s="396">
        <f t="shared" si="8"/>
        <v>65</v>
      </c>
      <c r="B74" s="28">
        <v>2</v>
      </c>
      <c r="C74" s="28" t="s">
        <v>892</v>
      </c>
      <c r="D74" s="28"/>
      <c r="E74" s="28" t="s">
        <v>915</v>
      </c>
      <c r="F74" s="398" t="s">
        <v>916</v>
      </c>
      <c r="G74" s="399" t="s">
        <v>85</v>
      </c>
      <c r="H74" s="399" t="s">
        <v>356</v>
      </c>
      <c r="I74" s="396" t="s">
        <v>346</v>
      </c>
      <c r="J74" s="419"/>
      <c r="K74" s="420" t="s">
        <v>345</v>
      </c>
      <c r="L74" s="28" t="s">
        <v>915</v>
      </c>
      <c r="M74" s="420" t="s">
        <v>345</v>
      </c>
      <c r="N74" s="28" t="s">
        <v>348</v>
      </c>
      <c r="O74" s="28" t="s">
        <v>347</v>
      </c>
      <c r="P74" s="399" t="s">
        <v>716</v>
      </c>
      <c r="Q74" s="399" t="s">
        <v>899</v>
      </c>
      <c r="R74" s="399" t="s">
        <v>917</v>
      </c>
      <c r="S74" s="399" t="s">
        <v>85</v>
      </c>
      <c r="T74" s="399" t="s">
        <v>85</v>
      </c>
      <c r="U74" s="399" t="s">
        <v>85</v>
      </c>
      <c r="V74" s="399">
        <v>3.5999999999999997E-2</v>
      </c>
      <c r="W74" s="399" t="s">
        <v>85</v>
      </c>
      <c r="X74" s="399" t="s">
        <v>85</v>
      </c>
      <c r="Y74" s="399" t="s">
        <v>85</v>
      </c>
      <c r="Z74" s="399" t="s">
        <v>85</v>
      </c>
      <c r="AA74" s="399" t="s">
        <v>720</v>
      </c>
      <c r="AB74" s="399" t="s">
        <v>918</v>
      </c>
      <c r="AC74" s="399">
        <v>59</v>
      </c>
      <c r="AD74" s="399">
        <v>35</v>
      </c>
      <c r="AE74" s="399">
        <v>3</v>
      </c>
      <c r="AF74" s="445">
        <f t="shared" si="6"/>
        <v>4.8692699999999998E-2</v>
      </c>
      <c r="AG74" s="457">
        <f t="shared" si="7"/>
        <v>0.73933053619947098</v>
      </c>
      <c r="AH74" s="399"/>
      <c r="AI74" s="399"/>
      <c r="AJ74" s="490"/>
      <c r="AK74" s="490"/>
      <c r="AL74" s="399"/>
      <c r="AM74" s="399"/>
      <c r="AN74" s="399"/>
      <c r="AO74" s="399"/>
      <c r="AP74" s="399"/>
      <c r="AQ74" s="399"/>
      <c r="AR74" s="399"/>
      <c r="AS74" s="399"/>
      <c r="AT74" s="399"/>
      <c r="AU74" s="399"/>
      <c r="AV74" s="399"/>
      <c r="AW74" s="412">
        <v>1</v>
      </c>
      <c r="AX74" s="412">
        <v>1</v>
      </c>
      <c r="AY74" s="412">
        <v>1</v>
      </c>
      <c r="AZ74" s="412">
        <v>1</v>
      </c>
      <c r="BA74" s="412">
        <v>0</v>
      </c>
      <c r="BB74" s="469">
        <v>1</v>
      </c>
    </row>
    <row r="75" spans="1:56" s="385" customFormat="1" ht="45" customHeight="1" x14ac:dyDescent="0.15">
      <c r="A75" s="396">
        <f t="shared" si="8"/>
        <v>66</v>
      </c>
      <c r="B75" s="28">
        <v>2</v>
      </c>
      <c r="C75" s="28" t="s">
        <v>919</v>
      </c>
      <c r="D75" s="28"/>
      <c r="E75" s="28" t="s">
        <v>920</v>
      </c>
      <c r="F75" s="398" t="s">
        <v>921</v>
      </c>
      <c r="G75" s="399" t="s">
        <v>85</v>
      </c>
      <c r="H75" s="399" t="s">
        <v>356</v>
      </c>
      <c r="I75" s="396" t="s">
        <v>346</v>
      </c>
      <c r="J75" s="419"/>
      <c r="K75" s="420" t="s">
        <v>345</v>
      </c>
      <c r="L75" s="28" t="s">
        <v>922</v>
      </c>
      <c r="M75" s="420" t="s">
        <v>345</v>
      </c>
      <c r="N75" s="28" t="s">
        <v>348</v>
      </c>
      <c r="O75" s="28" t="s">
        <v>347</v>
      </c>
      <c r="P75" s="399" t="s">
        <v>716</v>
      </c>
      <c r="Q75" s="399" t="s">
        <v>85</v>
      </c>
      <c r="R75" s="399" t="s">
        <v>85</v>
      </c>
      <c r="S75" s="399" t="s">
        <v>85</v>
      </c>
      <c r="T75" s="399" t="s">
        <v>85</v>
      </c>
      <c r="U75" s="399" t="s">
        <v>85</v>
      </c>
      <c r="V75" s="399" t="s">
        <v>85</v>
      </c>
      <c r="W75" s="399" t="s">
        <v>85</v>
      </c>
      <c r="X75" s="399" t="s">
        <v>85</v>
      </c>
      <c r="Y75" s="399" t="s">
        <v>85</v>
      </c>
      <c r="Z75" s="399" t="s">
        <v>85</v>
      </c>
      <c r="AA75" s="399"/>
      <c r="AB75" s="399"/>
      <c r="AC75" s="399"/>
      <c r="AD75" s="399"/>
      <c r="AE75" s="399"/>
      <c r="AF75" s="445"/>
      <c r="AG75" s="457"/>
      <c r="AH75" s="399"/>
      <c r="AI75" s="399"/>
      <c r="AJ75" s="490"/>
      <c r="AK75" s="490"/>
      <c r="AL75" s="399"/>
      <c r="AM75" s="399"/>
      <c r="AN75" s="399"/>
      <c r="AO75" s="399"/>
      <c r="AP75" s="399"/>
      <c r="AQ75" s="399"/>
      <c r="AR75" s="399"/>
      <c r="AS75" s="399"/>
      <c r="AT75" s="399"/>
      <c r="AU75" s="399"/>
      <c r="AV75" s="399"/>
      <c r="AW75" s="399">
        <v>2</v>
      </c>
      <c r="AX75" s="399">
        <v>2</v>
      </c>
      <c r="AY75" s="399">
        <v>2</v>
      </c>
      <c r="AZ75" s="400">
        <v>2</v>
      </c>
      <c r="BA75" s="399">
        <v>0</v>
      </c>
      <c r="BB75" s="403">
        <v>2</v>
      </c>
    </row>
    <row r="76" spans="1:56" s="385" customFormat="1" ht="45" customHeight="1" x14ac:dyDescent="0.15">
      <c r="A76" s="396">
        <f t="shared" si="8"/>
        <v>67</v>
      </c>
      <c r="B76" s="28">
        <v>1</v>
      </c>
      <c r="C76" s="28" t="s">
        <v>117</v>
      </c>
      <c r="D76" s="397" t="s">
        <v>923</v>
      </c>
      <c r="E76" s="28" t="s">
        <v>923</v>
      </c>
      <c r="F76" s="398" t="s">
        <v>924</v>
      </c>
      <c r="G76" s="399" t="s">
        <v>85</v>
      </c>
      <c r="H76" s="399" t="s">
        <v>356</v>
      </c>
      <c r="I76" s="396" t="s">
        <v>346</v>
      </c>
      <c r="J76" s="419"/>
      <c r="K76" s="420" t="s">
        <v>345</v>
      </c>
      <c r="L76" s="28" t="s">
        <v>923</v>
      </c>
      <c r="M76" s="420" t="s">
        <v>345</v>
      </c>
      <c r="N76" s="28" t="s">
        <v>347</v>
      </c>
      <c r="O76" s="28" t="s">
        <v>348</v>
      </c>
      <c r="P76" s="399" t="s">
        <v>470</v>
      </c>
      <c r="Q76" s="399" t="s">
        <v>85</v>
      </c>
      <c r="R76" s="399" t="s">
        <v>85</v>
      </c>
      <c r="S76" s="399" t="s">
        <v>85</v>
      </c>
      <c r="T76" s="399" t="s">
        <v>85</v>
      </c>
      <c r="U76" s="399" t="s">
        <v>85</v>
      </c>
      <c r="V76" s="399" t="s">
        <v>85</v>
      </c>
      <c r="W76" s="399" t="s">
        <v>85</v>
      </c>
      <c r="X76" s="399" t="s">
        <v>400</v>
      </c>
      <c r="Y76" s="399" t="s">
        <v>85</v>
      </c>
      <c r="Z76" s="399" t="s">
        <v>409</v>
      </c>
      <c r="AA76" s="399" t="s">
        <v>409</v>
      </c>
      <c r="AB76" s="399"/>
      <c r="AC76" s="399"/>
      <c r="AD76" s="399"/>
      <c r="AE76" s="399"/>
      <c r="AF76" s="445"/>
      <c r="AG76" s="457"/>
      <c r="AH76" s="399">
        <v>120</v>
      </c>
      <c r="AI76" s="399">
        <v>1.083</v>
      </c>
      <c r="AJ76" s="399" t="s">
        <v>370</v>
      </c>
      <c r="AK76" s="399" t="s">
        <v>471</v>
      </c>
      <c r="AL76" s="399"/>
      <c r="AM76" s="399"/>
      <c r="AN76" s="399"/>
      <c r="AO76" s="399"/>
      <c r="AP76" s="399"/>
      <c r="AQ76" s="399"/>
      <c r="AR76" s="399"/>
      <c r="AS76" s="399"/>
      <c r="AT76" s="399"/>
      <c r="AU76" s="399"/>
      <c r="AV76" s="399"/>
      <c r="AW76" s="399">
        <v>1</v>
      </c>
      <c r="AX76" s="399">
        <v>1</v>
      </c>
      <c r="AY76" s="399">
        <v>1</v>
      </c>
      <c r="AZ76" s="400">
        <v>1</v>
      </c>
      <c r="BA76" s="399">
        <v>0</v>
      </c>
      <c r="BB76" s="403">
        <v>1</v>
      </c>
    </row>
    <row r="77" spans="1:56" s="385" customFormat="1" ht="45" customHeight="1" x14ac:dyDescent="0.15">
      <c r="A77" s="396">
        <f t="shared" si="8"/>
        <v>68</v>
      </c>
      <c r="B77" s="28">
        <v>2</v>
      </c>
      <c r="C77" s="28" t="s">
        <v>892</v>
      </c>
      <c r="D77" s="28"/>
      <c r="E77" s="28" t="s">
        <v>925</v>
      </c>
      <c r="F77" s="398" t="s">
        <v>926</v>
      </c>
      <c r="G77" s="399" t="s">
        <v>85</v>
      </c>
      <c r="H77" s="399" t="s">
        <v>356</v>
      </c>
      <c r="I77" s="396" t="s">
        <v>346</v>
      </c>
      <c r="J77" s="154"/>
      <c r="K77" s="420" t="s">
        <v>345</v>
      </c>
      <c r="L77" s="28" t="s">
        <v>925</v>
      </c>
      <c r="M77" s="420" t="s">
        <v>345</v>
      </c>
      <c r="N77" s="28" t="s">
        <v>348</v>
      </c>
      <c r="O77" s="28" t="s">
        <v>347</v>
      </c>
      <c r="P77" s="399" t="s">
        <v>716</v>
      </c>
      <c r="Q77" s="399" t="s">
        <v>910</v>
      </c>
      <c r="R77" s="419" t="s">
        <v>927</v>
      </c>
      <c r="S77" s="399" t="s">
        <v>85</v>
      </c>
      <c r="T77" s="399" t="s">
        <v>85</v>
      </c>
      <c r="U77" s="399" t="s">
        <v>85</v>
      </c>
      <c r="V77" s="479">
        <v>0.107</v>
      </c>
      <c r="W77" s="399" t="s">
        <v>85</v>
      </c>
      <c r="X77" s="399" t="s">
        <v>85</v>
      </c>
      <c r="Y77" s="399" t="s">
        <v>85</v>
      </c>
      <c r="Z77" s="399" t="s">
        <v>85</v>
      </c>
      <c r="AA77" s="275" t="s">
        <v>720</v>
      </c>
      <c r="AB77" s="399" t="s">
        <v>928</v>
      </c>
      <c r="AC77" s="399">
        <v>186</v>
      </c>
      <c r="AD77" s="399">
        <v>54</v>
      </c>
      <c r="AE77" s="399">
        <v>3</v>
      </c>
      <c r="AF77" s="445">
        <f t="shared" ref="AF77:AF80" si="9">AC77*AD77*AE77*7860/1000000000</f>
        <v>0.23683752</v>
      </c>
      <c r="AG77" s="457">
        <f t="shared" ref="AG77:AG80" si="10">V77/AF77</f>
        <v>0.45178652436488898</v>
      </c>
      <c r="AH77" s="399"/>
      <c r="AI77" s="399"/>
      <c r="AJ77" s="490"/>
      <c r="AK77" s="490"/>
      <c r="AL77" s="399"/>
      <c r="AM77" s="399"/>
      <c r="AN77" s="399"/>
      <c r="AO77" s="399"/>
      <c r="AP77" s="399"/>
      <c r="AQ77" s="399"/>
      <c r="AR77" s="399"/>
      <c r="AS77" s="399"/>
      <c r="AT77" s="399"/>
      <c r="AU77" s="399"/>
      <c r="AV77" s="399"/>
      <c r="AW77" s="399">
        <v>1</v>
      </c>
      <c r="AX77" s="399">
        <v>1</v>
      </c>
      <c r="AY77" s="399">
        <v>1</v>
      </c>
      <c r="AZ77" s="400">
        <v>1</v>
      </c>
      <c r="BA77" s="399">
        <v>0</v>
      </c>
      <c r="BB77" s="403">
        <v>1</v>
      </c>
    </row>
    <row r="78" spans="1:56" s="385" customFormat="1" ht="45" customHeight="1" x14ac:dyDescent="0.15">
      <c r="A78" s="396">
        <f t="shared" si="8"/>
        <v>69</v>
      </c>
      <c r="B78" s="28">
        <v>2</v>
      </c>
      <c r="C78" s="28" t="s">
        <v>892</v>
      </c>
      <c r="D78" s="28"/>
      <c r="E78" s="28" t="s">
        <v>929</v>
      </c>
      <c r="F78" s="398" t="s">
        <v>930</v>
      </c>
      <c r="G78" s="399" t="s">
        <v>85</v>
      </c>
      <c r="H78" s="399" t="s">
        <v>356</v>
      </c>
      <c r="I78" s="396" t="s">
        <v>346</v>
      </c>
      <c r="J78" s="154"/>
      <c r="K78" s="420" t="s">
        <v>345</v>
      </c>
      <c r="L78" s="28" t="s">
        <v>929</v>
      </c>
      <c r="M78" s="420" t="s">
        <v>345</v>
      </c>
      <c r="N78" s="28" t="s">
        <v>348</v>
      </c>
      <c r="O78" s="28" t="s">
        <v>347</v>
      </c>
      <c r="P78" s="399" t="s">
        <v>716</v>
      </c>
      <c r="Q78" s="399" t="s">
        <v>910</v>
      </c>
      <c r="R78" s="419" t="s">
        <v>927</v>
      </c>
      <c r="S78" s="399" t="s">
        <v>85</v>
      </c>
      <c r="T78" s="399" t="s">
        <v>85</v>
      </c>
      <c r="U78" s="399" t="s">
        <v>85</v>
      </c>
      <c r="V78" s="479">
        <v>0.107</v>
      </c>
      <c r="W78" s="399" t="s">
        <v>85</v>
      </c>
      <c r="X78" s="399" t="s">
        <v>85</v>
      </c>
      <c r="Y78" s="399" t="s">
        <v>85</v>
      </c>
      <c r="Z78" s="399" t="s">
        <v>85</v>
      </c>
      <c r="AA78" s="275" t="s">
        <v>720</v>
      </c>
      <c r="AB78" s="399" t="s">
        <v>928</v>
      </c>
      <c r="AC78" s="399">
        <v>186</v>
      </c>
      <c r="AD78" s="399">
        <v>54</v>
      </c>
      <c r="AE78" s="399">
        <v>3</v>
      </c>
      <c r="AF78" s="445">
        <f t="shared" si="9"/>
        <v>0.23683752</v>
      </c>
      <c r="AG78" s="457">
        <f t="shared" si="10"/>
        <v>0.45178652436488898</v>
      </c>
      <c r="AH78" s="399"/>
      <c r="AI78" s="399"/>
      <c r="AJ78" s="490"/>
      <c r="AK78" s="490"/>
      <c r="AL78" s="399"/>
      <c r="AM78" s="399"/>
      <c r="AN78" s="399"/>
      <c r="AO78" s="399"/>
      <c r="AP78" s="399"/>
      <c r="AQ78" s="399"/>
      <c r="AR78" s="399"/>
      <c r="AS78" s="399"/>
      <c r="AT78" s="399"/>
      <c r="AU78" s="399"/>
      <c r="AV78" s="399"/>
      <c r="AW78" s="399">
        <v>1</v>
      </c>
      <c r="AX78" s="399">
        <v>1</v>
      </c>
      <c r="AY78" s="399">
        <v>1</v>
      </c>
      <c r="AZ78" s="400">
        <v>1</v>
      </c>
      <c r="BA78" s="399">
        <v>0</v>
      </c>
      <c r="BB78" s="403">
        <v>1</v>
      </c>
    </row>
    <row r="79" spans="1:56" s="385" customFormat="1" ht="45" customHeight="1" x14ac:dyDescent="0.15">
      <c r="A79" s="396">
        <f t="shared" si="8"/>
        <v>70</v>
      </c>
      <c r="B79" s="28">
        <v>2</v>
      </c>
      <c r="C79" s="28" t="s">
        <v>892</v>
      </c>
      <c r="D79" s="28"/>
      <c r="E79" s="28" t="s">
        <v>931</v>
      </c>
      <c r="F79" s="398" t="s">
        <v>932</v>
      </c>
      <c r="G79" s="399" t="s">
        <v>85</v>
      </c>
      <c r="H79" s="399" t="s">
        <v>356</v>
      </c>
      <c r="I79" s="396" t="s">
        <v>346</v>
      </c>
      <c r="J79" s="154"/>
      <c r="K79" s="420" t="s">
        <v>345</v>
      </c>
      <c r="L79" s="28" t="s">
        <v>931</v>
      </c>
      <c r="M79" s="420" t="s">
        <v>345</v>
      </c>
      <c r="N79" s="28" t="s">
        <v>348</v>
      </c>
      <c r="O79" s="28" t="s">
        <v>347</v>
      </c>
      <c r="P79" s="399" t="s">
        <v>716</v>
      </c>
      <c r="Q79" s="399" t="s">
        <v>910</v>
      </c>
      <c r="R79" s="419" t="s">
        <v>911</v>
      </c>
      <c r="S79" s="399" t="s">
        <v>85</v>
      </c>
      <c r="T79" s="399" t="s">
        <v>85</v>
      </c>
      <c r="U79" s="399" t="s">
        <v>85</v>
      </c>
      <c r="V79" s="399">
        <v>0.30399999999999999</v>
      </c>
      <c r="W79" s="399" t="s">
        <v>85</v>
      </c>
      <c r="X79" s="399" t="s">
        <v>85</v>
      </c>
      <c r="Y79" s="399" t="s">
        <v>85</v>
      </c>
      <c r="Z79" s="399" t="s">
        <v>85</v>
      </c>
      <c r="AA79" s="275" t="s">
        <v>720</v>
      </c>
      <c r="AB79" s="399" t="s">
        <v>933</v>
      </c>
      <c r="AC79" s="399">
        <v>200</v>
      </c>
      <c r="AD79" s="399">
        <v>99</v>
      </c>
      <c r="AE79" s="399">
        <v>3</v>
      </c>
      <c r="AF79" s="445">
        <f t="shared" si="9"/>
        <v>0.46688400000000002</v>
      </c>
      <c r="AG79" s="457">
        <f t="shared" si="10"/>
        <v>0.65112533305917497</v>
      </c>
      <c r="AH79" s="399"/>
      <c r="AI79" s="399"/>
      <c r="AJ79" s="490"/>
      <c r="AK79" s="490"/>
      <c r="AL79" s="399"/>
      <c r="AM79" s="399"/>
      <c r="AN79" s="399"/>
      <c r="AO79" s="399"/>
      <c r="AP79" s="399"/>
      <c r="AQ79" s="399"/>
      <c r="AR79" s="399"/>
      <c r="AS79" s="399"/>
      <c r="AT79" s="399"/>
      <c r="AU79" s="399"/>
      <c r="AV79" s="399"/>
      <c r="AW79" s="399">
        <v>1</v>
      </c>
      <c r="AX79" s="399">
        <v>1</v>
      </c>
      <c r="AY79" s="399">
        <v>1</v>
      </c>
      <c r="AZ79" s="400">
        <v>1</v>
      </c>
      <c r="BA79" s="399">
        <v>0</v>
      </c>
      <c r="BB79" s="403">
        <v>1</v>
      </c>
    </row>
    <row r="80" spans="1:56" s="385" customFormat="1" ht="45" customHeight="1" x14ac:dyDescent="0.15">
      <c r="A80" s="396">
        <f t="shared" si="8"/>
        <v>71</v>
      </c>
      <c r="B80" s="28">
        <v>2</v>
      </c>
      <c r="C80" s="28" t="s">
        <v>892</v>
      </c>
      <c r="D80" s="28"/>
      <c r="E80" s="28" t="s">
        <v>934</v>
      </c>
      <c r="F80" s="398" t="s">
        <v>935</v>
      </c>
      <c r="G80" s="399" t="s">
        <v>85</v>
      </c>
      <c r="H80" s="399" t="s">
        <v>356</v>
      </c>
      <c r="I80" s="396" t="s">
        <v>346</v>
      </c>
      <c r="J80" s="154"/>
      <c r="K80" s="420" t="s">
        <v>345</v>
      </c>
      <c r="L80" s="28" t="s">
        <v>934</v>
      </c>
      <c r="M80" s="420" t="s">
        <v>345</v>
      </c>
      <c r="N80" s="28" t="s">
        <v>348</v>
      </c>
      <c r="O80" s="28" t="s">
        <v>347</v>
      </c>
      <c r="P80" s="399" t="s">
        <v>716</v>
      </c>
      <c r="Q80" s="399" t="s">
        <v>910</v>
      </c>
      <c r="R80" s="419" t="s">
        <v>911</v>
      </c>
      <c r="S80" s="399" t="s">
        <v>85</v>
      </c>
      <c r="T80" s="399" t="s">
        <v>85</v>
      </c>
      <c r="U80" s="399" t="s">
        <v>85</v>
      </c>
      <c r="V80" s="399">
        <v>0.30399999999999999</v>
      </c>
      <c r="W80" s="399" t="s">
        <v>85</v>
      </c>
      <c r="X80" s="399" t="s">
        <v>85</v>
      </c>
      <c r="Y80" s="399" t="s">
        <v>85</v>
      </c>
      <c r="Z80" s="399" t="s">
        <v>85</v>
      </c>
      <c r="AA80" s="275" t="s">
        <v>720</v>
      </c>
      <c r="AB80" s="399" t="s">
        <v>933</v>
      </c>
      <c r="AC80" s="399">
        <v>200</v>
      </c>
      <c r="AD80" s="399">
        <v>99</v>
      </c>
      <c r="AE80" s="399">
        <v>3</v>
      </c>
      <c r="AF80" s="445">
        <f t="shared" si="9"/>
        <v>0.46688400000000002</v>
      </c>
      <c r="AG80" s="457">
        <f t="shared" si="10"/>
        <v>0.65112533305917497</v>
      </c>
      <c r="AH80" s="399"/>
      <c r="AI80" s="399"/>
      <c r="AJ80" s="490"/>
      <c r="AK80" s="490"/>
      <c r="AL80" s="399"/>
      <c r="AM80" s="399"/>
      <c r="AN80" s="399"/>
      <c r="AO80" s="399"/>
      <c r="AP80" s="399"/>
      <c r="AQ80" s="399"/>
      <c r="AR80" s="399"/>
      <c r="AS80" s="399"/>
      <c r="AT80" s="399"/>
      <c r="AU80" s="399"/>
      <c r="AV80" s="399"/>
      <c r="AW80" s="399">
        <v>1</v>
      </c>
      <c r="AX80" s="399">
        <v>1</v>
      </c>
      <c r="AY80" s="399">
        <v>1</v>
      </c>
      <c r="AZ80" s="400">
        <v>1</v>
      </c>
      <c r="BA80" s="399">
        <v>0</v>
      </c>
      <c r="BB80" s="403">
        <v>1</v>
      </c>
    </row>
    <row r="81" spans="1:54" s="385" customFormat="1" ht="45" customHeight="1" x14ac:dyDescent="0.15">
      <c r="A81" s="396">
        <f t="shared" si="8"/>
        <v>72</v>
      </c>
      <c r="B81" s="28">
        <v>2</v>
      </c>
      <c r="C81" s="28" t="s">
        <v>892</v>
      </c>
      <c r="D81" s="28"/>
      <c r="E81" s="28" t="s">
        <v>936</v>
      </c>
      <c r="F81" s="28" t="s">
        <v>937</v>
      </c>
      <c r="G81" s="399" t="s">
        <v>85</v>
      </c>
      <c r="H81" s="399" t="s">
        <v>356</v>
      </c>
      <c r="I81" s="396" t="s">
        <v>346</v>
      </c>
      <c r="J81" s="154"/>
      <c r="K81" s="420" t="s">
        <v>345</v>
      </c>
      <c r="L81" s="399" t="s">
        <v>85</v>
      </c>
      <c r="M81" s="420" t="s">
        <v>345</v>
      </c>
      <c r="N81" s="28" t="s">
        <v>348</v>
      </c>
      <c r="O81" s="28" t="s">
        <v>347</v>
      </c>
      <c r="P81" s="399" t="s">
        <v>415</v>
      </c>
      <c r="Q81" s="399" t="s">
        <v>85</v>
      </c>
      <c r="R81" s="419" t="s">
        <v>938</v>
      </c>
      <c r="S81" s="399" t="s">
        <v>85</v>
      </c>
      <c r="T81" s="399" t="s">
        <v>85</v>
      </c>
      <c r="U81" s="399" t="s">
        <v>85</v>
      </c>
      <c r="V81" s="399" t="s">
        <v>85</v>
      </c>
      <c r="W81" s="399" t="s">
        <v>85</v>
      </c>
      <c r="X81" s="399" t="s">
        <v>85</v>
      </c>
      <c r="Y81" s="399" t="s">
        <v>85</v>
      </c>
      <c r="Z81" s="399" t="s">
        <v>85</v>
      </c>
      <c r="AA81" s="399"/>
      <c r="AB81" s="399"/>
      <c r="AC81" s="399"/>
      <c r="AD81" s="399"/>
      <c r="AE81" s="399"/>
      <c r="AF81" s="445"/>
      <c r="AG81" s="457"/>
      <c r="AH81" s="399"/>
      <c r="AI81" s="399"/>
      <c r="AJ81" s="490"/>
      <c r="AK81" s="490"/>
      <c r="AL81" s="399"/>
      <c r="AM81" s="399"/>
      <c r="AN81" s="399"/>
      <c r="AO81" s="399"/>
      <c r="AP81" s="399"/>
      <c r="AQ81" s="399"/>
      <c r="AR81" s="399"/>
      <c r="AS81" s="399"/>
      <c r="AT81" s="399"/>
      <c r="AU81" s="399"/>
      <c r="AV81" s="399"/>
      <c r="AW81" s="399">
        <v>6</v>
      </c>
      <c r="AX81" s="399">
        <v>6</v>
      </c>
      <c r="AY81" s="399">
        <v>6</v>
      </c>
      <c r="AZ81" s="400">
        <v>6</v>
      </c>
      <c r="BA81" s="399">
        <v>0</v>
      </c>
      <c r="BB81" s="403">
        <v>6</v>
      </c>
    </row>
    <row r="82" spans="1:54" s="385" customFormat="1" ht="45" customHeight="1" x14ac:dyDescent="0.15">
      <c r="A82" s="396">
        <f t="shared" si="8"/>
        <v>73</v>
      </c>
      <c r="B82" s="28">
        <v>2</v>
      </c>
      <c r="C82" s="28" t="s">
        <v>892</v>
      </c>
      <c r="D82" s="28"/>
      <c r="E82" s="28" t="s">
        <v>939</v>
      </c>
      <c r="F82" s="398" t="s">
        <v>940</v>
      </c>
      <c r="G82" s="399" t="s">
        <v>85</v>
      </c>
      <c r="H82" s="399" t="s">
        <v>356</v>
      </c>
      <c r="I82" s="396" t="s">
        <v>346</v>
      </c>
      <c r="J82" s="419" t="s">
        <v>941</v>
      </c>
      <c r="K82" s="420" t="s">
        <v>345</v>
      </c>
      <c r="L82" s="28" t="s">
        <v>939</v>
      </c>
      <c r="M82" s="420" t="s">
        <v>345</v>
      </c>
      <c r="N82" s="28" t="s">
        <v>348</v>
      </c>
      <c r="O82" s="28" t="s">
        <v>347</v>
      </c>
      <c r="P82" s="399" t="s">
        <v>822</v>
      </c>
      <c r="Q82" s="399" t="s">
        <v>350</v>
      </c>
      <c r="R82" s="399" t="s">
        <v>85</v>
      </c>
      <c r="S82" s="399" t="s">
        <v>85</v>
      </c>
      <c r="T82" s="399" t="s">
        <v>85</v>
      </c>
      <c r="U82" s="399" t="s">
        <v>85</v>
      </c>
      <c r="V82" s="399">
        <v>9.5000000000000001E-2</v>
      </c>
      <c r="W82" s="399" t="s">
        <v>85</v>
      </c>
      <c r="X82" s="399" t="s">
        <v>85</v>
      </c>
      <c r="Y82" s="399" t="s">
        <v>85</v>
      </c>
      <c r="Z82" s="399" t="s">
        <v>85</v>
      </c>
      <c r="AA82" s="399" t="s">
        <v>713</v>
      </c>
      <c r="AB82" s="399"/>
      <c r="AC82" s="399"/>
      <c r="AD82" s="399"/>
      <c r="AE82" s="399"/>
      <c r="AF82" s="445"/>
      <c r="AG82" s="457"/>
      <c r="AH82" s="399"/>
      <c r="AI82" s="399"/>
      <c r="AJ82" s="490"/>
      <c r="AK82" s="490"/>
      <c r="AL82" s="399"/>
      <c r="AM82" s="399"/>
      <c r="AN82" s="399"/>
      <c r="AO82" s="399"/>
      <c r="AP82" s="399"/>
      <c r="AQ82" s="399"/>
      <c r="AR82" s="399"/>
      <c r="AS82" s="399"/>
      <c r="AT82" s="399"/>
      <c r="AU82" s="399"/>
      <c r="AV82" s="399"/>
      <c r="AW82" s="399">
        <v>2</v>
      </c>
      <c r="AX82" s="399">
        <v>2</v>
      </c>
      <c r="AY82" s="399">
        <v>2</v>
      </c>
      <c r="AZ82" s="400">
        <v>2</v>
      </c>
      <c r="BA82" s="399">
        <v>0</v>
      </c>
      <c r="BB82" s="403">
        <v>2</v>
      </c>
    </row>
    <row r="83" spans="1:54" s="385" customFormat="1" ht="45" customHeight="1" x14ac:dyDescent="0.15">
      <c r="A83" s="396">
        <f t="shared" ref="A83:A92" si="11">ROW()-9</f>
        <v>74</v>
      </c>
      <c r="B83" s="28">
        <v>3</v>
      </c>
      <c r="C83" s="28" t="s">
        <v>892</v>
      </c>
      <c r="D83" s="28"/>
      <c r="E83" s="28" t="s">
        <v>942</v>
      </c>
      <c r="F83" s="398" t="s">
        <v>943</v>
      </c>
      <c r="G83" s="399" t="s">
        <v>85</v>
      </c>
      <c r="H83" s="399" t="s">
        <v>356</v>
      </c>
      <c r="I83" s="396" t="s">
        <v>346</v>
      </c>
      <c r="J83" s="154"/>
      <c r="K83" s="420" t="s">
        <v>345</v>
      </c>
      <c r="L83" s="28" t="s">
        <v>942</v>
      </c>
      <c r="M83" s="420" t="s">
        <v>345</v>
      </c>
      <c r="N83" s="28" t="s">
        <v>348</v>
      </c>
      <c r="O83" s="28" t="s">
        <v>347</v>
      </c>
      <c r="P83" s="399" t="s">
        <v>415</v>
      </c>
      <c r="Q83" s="399" t="s">
        <v>944</v>
      </c>
      <c r="R83" s="419" t="s">
        <v>945</v>
      </c>
      <c r="S83" s="399" t="s">
        <v>85</v>
      </c>
      <c r="T83" s="399" t="s">
        <v>85</v>
      </c>
      <c r="U83" s="399" t="s">
        <v>85</v>
      </c>
      <c r="V83" s="480">
        <v>4.4400000000000002E-2</v>
      </c>
      <c r="W83" s="399" t="s">
        <v>85</v>
      </c>
      <c r="X83" s="399" t="s">
        <v>85</v>
      </c>
      <c r="Y83" s="399" t="s">
        <v>85</v>
      </c>
      <c r="Z83" s="399" t="s">
        <v>85</v>
      </c>
      <c r="AA83" s="481" t="s">
        <v>946</v>
      </c>
      <c r="AB83" s="481"/>
      <c r="AC83" s="482">
        <v>17</v>
      </c>
      <c r="AD83" s="482">
        <v>25</v>
      </c>
      <c r="AE83" s="482"/>
      <c r="AF83" s="483">
        <f>3.14*AD83/2*AD83/2*AC83*7860/1000000000</f>
        <v>6.5557312500000006E-2</v>
      </c>
      <c r="AG83" s="491">
        <f t="shared" ref="AG83:AG88" si="12">V83/AF83</f>
        <v>0.677269984183687</v>
      </c>
      <c r="AH83" s="399"/>
      <c r="AI83" s="399"/>
      <c r="AJ83" s="490"/>
      <c r="AK83" s="490"/>
      <c r="AL83" s="399"/>
      <c r="AM83" s="399"/>
      <c r="AN83" s="399"/>
      <c r="AO83" s="399"/>
      <c r="AP83" s="399"/>
      <c r="AQ83" s="399"/>
      <c r="AR83" s="399"/>
      <c r="AS83" s="399"/>
      <c r="AT83" s="399"/>
      <c r="AU83" s="399"/>
      <c r="AV83" s="399"/>
      <c r="AW83" s="399">
        <v>1</v>
      </c>
      <c r="AX83" s="399">
        <v>1</v>
      </c>
      <c r="AY83" s="399">
        <v>1</v>
      </c>
      <c r="AZ83" s="400">
        <v>1</v>
      </c>
      <c r="BA83" s="399">
        <v>0</v>
      </c>
      <c r="BB83" s="403">
        <v>1</v>
      </c>
    </row>
    <row r="84" spans="1:54" s="385" customFormat="1" ht="45" customHeight="1" x14ac:dyDescent="0.15">
      <c r="A84" s="396">
        <f t="shared" si="11"/>
        <v>75</v>
      </c>
      <c r="B84" s="28">
        <v>3</v>
      </c>
      <c r="C84" s="28" t="s">
        <v>892</v>
      </c>
      <c r="D84" s="28"/>
      <c r="E84" s="28" t="s">
        <v>947</v>
      </c>
      <c r="F84" s="398" t="s">
        <v>948</v>
      </c>
      <c r="G84" s="399" t="s">
        <v>85</v>
      </c>
      <c r="H84" s="399" t="s">
        <v>356</v>
      </c>
      <c r="I84" s="396" t="s">
        <v>346</v>
      </c>
      <c r="J84" s="154"/>
      <c r="K84" s="420" t="s">
        <v>345</v>
      </c>
      <c r="L84" s="28" t="s">
        <v>947</v>
      </c>
      <c r="M84" s="420" t="s">
        <v>345</v>
      </c>
      <c r="N84" s="28" t="s">
        <v>348</v>
      </c>
      <c r="O84" s="28" t="s">
        <v>347</v>
      </c>
      <c r="P84" s="399" t="s">
        <v>716</v>
      </c>
      <c r="Q84" s="399" t="s">
        <v>949</v>
      </c>
      <c r="R84" s="419" t="s">
        <v>911</v>
      </c>
      <c r="S84" s="399" t="s">
        <v>85</v>
      </c>
      <c r="T84" s="399" t="s">
        <v>85</v>
      </c>
      <c r="U84" s="399" t="s">
        <v>85</v>
      </c>
      <c r="V84" s="399">
        <v>2.5000000000000001E-2</v>
      </c>
      <c r="W84" s="399" t="s">
        <v>85</v>
      </c>
      <c r="X84" s="399" t="s">
        <v>85</v>
      </c>
      <c r="Y84" s="399" t="s">
        <v>85</v>
      </c>
      <c r="Z84" s="399" t="s">
        <v>85</v>
      </c>
      <c r="AA84" s="275" t="s">
        <v>720</v>
      </c>
      <c r="AB84" s="275"/>
      <c r="AC84" s="484">
        <v>43</v>
      </c>
      <c r="AD84" s="484">
        <v>29</v>
      </c>
      <c r="AE84" s="484">
        <v>3</v>
      </c>
      <c r="AF84" s="485">
        <f>AC84*AD84*AE84*7860/1000000000</f>
        <v>2.9404260000000002E-2</v>
      </c>
      <c r="AG84" s="491">
        <f t="shared" si="12"/>
        <v>0.85021694135475601</v>
      </c>
      <c r="AH84" s="399"/>
      <c r="AI84" s="399"/>
      <c r="AJ84" s="490"/>
      <c r="AK84" s="490"/>
      <c r="AL84" s="399"/>
      <c r="AM84" s="399"/>
      <c r="AN84" s="399"/>
      <c r="AO84" s="399"/>
      <c r="AP84" s="399"/>
      <c r="AQ84" s="399"/>
      <c r="AR84" s="399"/>
      <c r="AS84" s="399"/>
      <c r="AT84" s="399"/>
      <c r="AU84" s="399"/>
      <c r="AV84" s="399"/>
      <c r="AW84" s="399">
        <v>1</v>
      </c>
      <c r="AX84" s="399">
        <v>1</v>
      </c>
      <c r="AY84" s="399">
        <v>1</v>
      </c>
      <c r="AZ84" s="400">
        <v>1</v>
      </c>
      <c r="BA84" s="399">
        <v>0</v>
      </c>
      <c r="BB84" s="403">
        <v>1</v>
      </c>
    </row>
    <row r="85" spans="1:54" s="385" customFormat="1" ht="45" customHeight="1" x14ac:dyDescent="0.15">
      <c r="A85" s="396">
        <f t="shared" si="11"/>
        <v>76</v>
      </c>
      <c r="B85" s="28">
        <v>2</v>
      </c>
      <c r="C85" s="28" t="s">
        <v>117</v>
      </c>
      <c r="D85" s="28"/>
      <c r="E85" s="28" t="s">
        <v>950</v>
      </c>
      <c r="F85" s="398" t="s">
        <v>951</v>
      </c>
      <c r="G85" s="399" t="s">
        <v>85</v>
      </c>
      <c r="H85" s="399" t="s">
        <v>356</v>
      </c>
      <c r="I85" s="396" t="s">
        <v>346</v>
      </c>
      <c r="J85" s="154"/>
      <c r="K85" s="420" t="s">
        <v>345</v>
      </c>
      <c r="L85" s="28" t="s">
        <v>950</v>
      </c>
      <c r="M85" s="420" t="s">
        <v>345</v>
      </c>
      <c r="N85" s="28" t="s">
        <v>347</v>
      </c>
      <c r="O85" s="28" t="s">
        <v>348</v>
      </c>
      <c r="P85" s="399" t="s">
        <v>716</v>
      </c>
      <c r="Q85" s="399" t="s">
        <v>910</v>
      </c>
      <c r="R85" s="419" t="s">
        <v>952</v>
      </c>
      <c r="S85" s="399" t="s">
        <v>85</v>
      </c>
      <c r="T85" s="399" t="s">
        <v>85</v>
      </c>
      <c r="U85" s="399" t="s">
        <v>85</v>
      </c>
      <c r="V85" s="399">
        <v>1.472</v>
      </c>
      <c r="W85" s="399" t="s">
        <v>85</v>
      </c>
      <c r="X85" s="399" t="s">
        <v>85</v>
      </c>
      <c r="Y85" s="399" t="s">
        <v>85</v>
      </c>
      <c r="Z85" s="399" t="s">
        <v>85</v>
      </c>
      <c r="AA85" s="275" t="s">
        <v>720</v>
      </c>
      <c r="AB85" s="399" t="s">
        <v>953</v>
      </c>
      <c r="AC85" s="399">
        <v>374</v>
      </c>
      <c r="AD85" s="399">
        <v>265.5</v>
      </c>
      <c r="AE85" s="399">
        <v>2.5</v>
      </c>
      <c r="AF85" s="445">
        <f t="shared" ref="AF85:AF90" si="13">AC85*AD85*AE85*7860/1000000000</f>
        <v>1.95118605</v>
      </c>
      <c r="AG85" s="457">
        <f t="shared" si="12"/>
        <v>0.75441293771037399</v>
      </c>
      <c r="AH85" s="399"/>
      <c r="AI85" s="399"/>
      <c r="AJ85" s="490"/>
      <c r="AK85" s="490"/>
      <c r="AL85" s="399"/>
      <c r="AM85" s="399"/>
      <c r="AN85" s="399"/>
      <c r="AO85" s="399"/>
      <c r="AP85" s="399"/>
      <c r="AQ85" s="399"/>
      <c r="AR85" s="399"/>
      <c r="AS85" s="399"/>
      <c r="AT85" s="399"/>
      <c r="AU85" s="399"/>
      <c r="AV85" s="399"/>
      <c r="AW85" s="399">
        <v>1</v>
      </c>
      <c r="AX85" s="399">
        <v>1</v>
      </c>
      <c r="AY85" s="399">
        <v>1</v>
      </c>
      <c r="AZ85" s="400">
        <v>1</v>
      </c>
      <c r="BA85" s="399">
        <v>0</v>
      </c>
      <c r="BB85" s="403">
        <v>1</v>
      </c>
    </row>
    <row r="86" spans="1:54" s="385" customFormat="1" ht="45" customHeight="1" x14ac:dyDescent="0.15">
      <c r="A86" s="396">
        <f t="shared" si="11"/>
        <v>77</v>
      </c>
      <c r="B86" s="28">
        <v>2</v>
      </c>
      <c r="C86" s="28" t="s">
        <v>892</v>
      </c>
      <c r="D86" s="28"/>
      <c r="E86" s="28" t="s">
        <v>954</v>
      </c>
      <c r="F86" s="398" t="s">
        <v>955</v>
      </c>
      <c r="G86" s="399" t="s">
        <v>85</v>
      </c>
      <c r="H86" s="399" t="s">
        <v>356</v>
      </c>
      <c r="I86" s="396" t="s">
        <v>346</v>
      </c>
      <c r="J86" s="154"/>
      <c r="K86" s="420" t="s">
        <v>345</v>
      </c>
      <c r="L86" s="28" t="s">
        <v>954</v>
      </c>
      <c r="M86" s="420" t="s">
        <v>345</v>
      </c>
      <c r="N86" s="28" t="s">
        <v>348</v>
      </c>
      <c r="O86" s="28" t="s">
        <v>347</v>
      </c>
      <c r="P86" s="399" t="s">
        <v>716</v>
      </c>
      <c r="Q86" s="399" t="s">
        <v>956</v>
      </c>
      <c r="R86" s="419" t="s">
        <v>911</v>
      </c>
      <c r="S86" s="399" t="s">
        <v>85</v>
      </c>
      <c r="T86" s="399" t="s">
        <v>85</v>
      </c>
      <c r="U86" s="399" t="s">
        <v>85</v>
      </c>
      <c r="V86" s="479">
        <v>3.2000000000000001E-2</v>
      </c>
      <c r="W86" s="399" t="s">
        <v>85</v>
      </c>
      <c r="X86" s="399" t="s">
        <v>85</v>
      </c>
      <c r="Y86" s="399" t="s">
        <v>85</v>
      </c>
      <c r="Z86" s="399" t="s">
        <v>85</v>
      </c>
      <c r="AA86" s="275" t="s">
        <v>720</v>
      </c>
      <c r="AB86" s="486" t="s">
        <v>957</v>
      </c>
      <c r="AC86" s="399">
        <v>73</v>
      </c>
      <c r="AD86" s="399">
        <v>32</v>
      </c>
      <c r="AE86" s="399">
        <v>3</v>
      </c>
      <c r="AF86" s="445">
        <f t="shared" si="13"/>
        <v>5.5082880000000001E-2</v>
      </c>
      <c r="AG86" s="457">
        <f t="shared" si="12"/>
        <v>0.58094275390103101</v>
      </c>
      <c r="AH86" s="399"/>
      <c r="AI86" s="399"/>
      <c r="AJ86" s="490"/>
      <c r="AK86" s="490"/>
      <c r="AL86" s="399"/>
      <c r="AM86" s="399"/>
      <c r="AN86" s="399"/>
      <c r="AO86" s="399"/>
      <c r="AP86" s="399"/>
      <c r="AQ86" s="399"/>
      <c r="AR86" s="399"/>
      <c r="AS86" s="399"/>
      <c r="AT86" s="399"/>
      <c r="AU86" s="399"/>
      <c r="AV86" s="399"/>
      <c r="AW86" s="399">
        <v>1</v>
      </c>
      <c r="AX86" s="399">
        <v>1</v>
      </c>
      <c r="AY86" s="399">
        <v>1</v>
      </c>
      <c r="AZ86" s="400">
        <v>1</v>
      </c>
      <c r="BA86" s="399">
        <v>0</v>
      </c>
      <c r="BB86" s="403">
        <v>1</v>
      </c>
    </row>
    <row r="87" spans="1:54" s="385" customFormat="1" ht="45" customHeight="1" x14ac:dyDescent="0.15">
      <c r="A87" s="396">
        <f t="shared" si="11"/>
        <v>78</v>
      </c>
      <c r="B87" s="28">
        <v>2</v>
      </c>
      <c r="C87" s="28" t="s">
        <v>117</v>
      </c>
      <c r="D87" s="28"/>
      <c r="E87" s="28" t="s">
        <v>958</v>
      </c>
      <c r="F87" s="398" t="s">
        <v>959</v>
      </c>
      <c r="G87" s="399" t="s">
        <v>85</v>
      </c>
      <c r="H87" s="399" t="s">
        <v>356</v>
      </c>
      <c r="I87" s="396" t="s">
        <v>346</v>
      </c>
      <c r="J87" s="154"/>
      <c r="K87" s="420" t="s">
        <v>345</v>
      </c>
      <c r="L87" s="28" t="s">
        <v>958</v>
      </c>
      <c r="M87" s="420" t="s">
        <v>345</v>
      </c>
      <c r="N87" s="28" t="s">
        <v>347</v>
      </c>
      <c r="O87" s="28" t="s">
        <v>348</v>
      </c>
      <c r="P87" s="399" t="s">
        <v>716</v>
      </c>
      <c r="Q87" s="399" t="s">
        <v>910</v>
      </c>
      <c r="R87" s="419" t="s">
        <v>952</v>
      </c>
      <c r="S87" s="399" t="s">
        <v>85</v>
      </c>
      <c r="T87" s="399" t="s">
        <v>85</v>
      </c>
      <c r="U87" s="399" t="s">
        <v>85</v>
      </c>
      <c r="V87" s="399">
        <v>1.472</v>
      </c>
      <c r="W87" s="399" t="s">
        <v>85</v>
      </c>
      <c r="X87" s="399" t="s">
        <v>85</v>
      </c>
      <c r="Y87" s="399" t="s">
        <v>85</v>
      </c>
      <c r="Z87" s="399" t="s">
        <v>85</v>
      </c>
      <c r="AA87" s="275" t="s">
        <v>720</v>
      </c>
      <c r="AB87" s="399" t="s">
        <v>953</v>
      </c>
      <c r="AC87" s="399">
        <v>374</v>
      </c>
      <c r="AD87" s="399">
        <v>265.5</v>
      </c>
      <c r="AE87" s="399">
        <v>2.5</v>
      </c>
      <c r="AF87" s="445">
        <f t="shared" si="13"/>
        <v>1.95118605</v>
      </c>
      <c r="AG87" s="457">
        <f t="shared" si="12"/>
        <v>0.75441293771037399</v>
      </c>
      <c r="AH87" s="399"/>
      <c r="AI87" s="399"/>
      <c r="AJ87" s="490"/>
      <c r="AK87" s="490"/>
      <c r="AL87" s="399"/>
      <c r="AM87" s="399"/>
      <c r="AN87" s="399"/>
      <c r="AO87" s="399"/>
      <c r="AP87" s="399"/>
      <c r="AQ87" s="399"/>
      <c r="AR87" s="399"/>
      <c r="AS87" s="399"/>
      <c r="AT87" s="399"/>
      <c r="AU87" s="399"/>
      <c r="AV87" s="399"/>
      <c r="AW87" s="399">
        <v>1</v>
      </c>
      <c r="AX87" s="399">
        <v>1</v>
      </c>
      <c r="AY87" s="399">
        <v>1</v>
      </c>
      <c r="AZ87" s="400">
        <v>1</v>
      </c>
      <c r="BA87" s="399">
        <v>0</v>
      </c>
      <c r="BB87" s="403">
        <v>1</v>
      </c>
    </row>
    <row r="88" spans="1:54" s="385" customFormat="1" ht="45" customHeight="1" x14ac:dyDescent="0.15">
      <c r="A88" s="396">
        <f t="shared" si="11"/>
        <v>79</v>
      </c>
      <c r="B88" s="28">
        <v>2</v>
      </c>
      <c r="C88" s="28" t="s">
        <v>892</v>
      </c>
      <c r="D88" s="28"/>
      <c r="E88" s="28" t="s">
        <v>960</v>
      </c>
      <c r="F88" s="398" t="s">
        <v>961</v>
      </c>
      <c r="G88" s="399" t="s">
        <v>85</v>
      </c>
      <c r="H88" s="399" t="s">
        <v>356</v>
      </c>
      <c r="I88" s="396" t="s">
        <v>346</v>
      </c>
      <c r="J88" s="154"/>
      <c r="K88" s="420" t="s">
        <v>345</v>
      </c>
      <c r="L88" s="28" t="s">
        <v>960</v>
      </c>
      <c r="M88" s="420" t="s">
        <v>345</v>
      </c>
      <c r="N88" s="28" t="s">
        <v>348</v>
      </c>
      <c r="O88" s="28" t="s">
        <v>347</v>
      </c>
      <c r="P88" s="399" t="s">
        <v>962</v>
      </c>
      <c r="Q88" s="399" t="s">
        <v>963</v>
      </c>
      <c r="R88" s="419" t="s">
        <v>964</v>
      </c>
      <c r="S88" s="399" t="s">
        <v>85</v>
      </c>
      <c r="T88" s="399" t="s">
        <v>85</v>
      </c>
      <c r="U88" s="399" t="s">
        <v>85</v>
      </c>
      <c r="V88" s="480">
        <v>0.5131</v>
      </c>
      <c r="W88" s="399" t="s">
        <v>85</v>
      </c>
      <c r="X88" s="399" t="s">
        <v>85</v>
      </c>
      <c r="Y88" s="399" t="s">
        <v>85</v>
      </c>
      <c r="Z88" s="399" t="s">
        <v>85</v>
      </c>
      <c r="AA88" s="487" t="s">
        <v>906</v>
      </c>
      <c r="AB88" s="487"/>
      <c r="AC88" s="488">
        <v>375</v>
      </c>
      <c r="AD88" s="488">
        <v>25</v>
      </c>
      <c r="AE88" s="488">
        <v>2.5</v>
      </c>
      <c r="AF88" s="485">
        <f>AC88*1.387/1000</f>
        <v>0.52012499999999995</v>
      </c>
      <c r="AG88" s="491">
        <f t="shared" si="12"/>
        <v>0.986493631338621</v>
      </c>
      <c r="AH88" s="399"/>
      <c r="AI88" s="399"/>
      <c r="AJ88" s="490"/>
      <c r="AK88" s="490"/>
      <c r="AL88" s="399"/>
      <c r="AM88" s="399"/>
      <c r="AN88" s="399"/>
      <c r="AO88" s="399"/>
      <c r="AP88" s="399"/>
      <c r="AQ88" s="399"/>
      <c r="AR88" s="399"/>
      <c r="AS88" s="399"/>
      <c r="AT88" s="399"/>
      <c r="AU88" s="399"/>
      <c r="AV88" s="399"/>
      <c r="AW88" s="399">
        <v>1</v>
      </c>
      <c r="AX88" s="399">
        <v>1</v>
      </c>
      <c r="AY88" s="399">
        <v>1</v>
      </c>
      <c r="AZ88" s="400">
        <v>1</v>
      </c>
      <c r="BA88" s="399">
        <v>0</v>
      </c>
      <c r="BB88" s="403">
        <v>1</v>
      </c>
    </row>
    <row r="89" spans="1:54" s="385" customFormat="1" ht="45" customHeight="1" x14ac:dyDescent="0.15">
      <c r="A89" s="396">
        <f t="shared" si="11"/>
        <v>80</v>
      </c>
      <c r="B89" s="28">
        <v>2</v>
      </c>
      <c r="C89" s="28" t="s">
        <v>393</v>
      </c>
      <c r="D89" s="28"/>
      <c r="E89" s="28" t="s">
        <v>965</v>
      </c>
      <c r="F89" s="398" t="s">
        <v>966</v>
      </c>
      <c r="G89" s="399" t="s">
        <v>459</v>
      </c>
      <c r="H89" s="399" t="s">
        <v>431</v>
      </c>
      <c r="I89" s="396" t="s">
        <v>531</v>
      </c>
      <c r="J89" s="154"/>
      <c r="K89" s="420" t="s">
        <v>345</v>
      </c>
      <c r="L89" s="28" t="s">
        <v>965</v>
      </c>
      <c r="M89" s="420" t="s">
        <v>345</v>
      </c>
      <c r="N89" s="28" t="s">
        <v>348</v>
      </c>
      <c r="O89" s="28" t="s">
        <v>347</v>
      </c>
      <c r="P89" s="399" t="s">
        <v>432</v>
      </c>
      <c r="Q89" s="399" t="s">
        <v>350</v>
      </c>
      <c r="R89" s="419" t="s">
        <v>85</v>
      </c>
      <c r="S89" s="399" t="s">
        <v>85</v>
      </c>
      <c r="T89" s="399" t="s">
        <v>85</v>
      </c>
      <c r="U89" s="399" t="s">
        <v>85</v>
      </c>
      <c r="V89" s="480">
        <v>0.1079</v>
      </c>
      <c r="W89" s="399" t="s">
        <v>85</v>
      </c>
      <c r="X89" s="399" t="s">
        <v>85</v>
      </c>
      <c r="Y89" s="399" t="s">
        <v>85</v>
      </c>
      <c r="Z89" s="399" t="s">
        <v>85</v>
      </c>
      <c r="AA89" s="487" t="s">
        <v>967</v>
      </c>
      <c r="AB89" s="487"/>
      <c r="AC89" s="482"/>
      <c r="AD89" s="482"/>
      <c r="AE89" s="482"/>
      <c r="AF89" s="483"/>
      <c r="AG89" s="492"/>
      <c r="AH89" s="481">
        <v>2</v>
      </c>
      <c r="AI89" s="399"/>
      <c r="AJ89" s="490"/>
      <c r="AK89" s="490"/>
      <c r="AL89" s="399"/>
      <c r="AM89" s="399"/>
      <c r="AN89" s="399"/>
      <c r="AO89" s="399"/>
      <c r="AP89" s="399"/>
      <c r="AQ89" s="399"/>
      <c r="AR89" s="399"/>
      <c r="AS89" s="399"/>
      <c r="AT89" s="399"/>
      <c r="AU89" s="399"/>
      <c r="AV89" s="399"/>
      <c r="AW89" s="399">
        <v>1</v>
      </c>
      <c r="AX89" s="399">
        <v>1</v>
      </c>
      <c r="AY89" s="399">
        <v>1</v>
      </c>
      <c r="AZ89" s="400">
        <v>1</v>
      </c>
      <c r="BA89" s="399">
        <v>0</v>
      </c>
      <c r="BB89" s="403">
        <v>1</v>
      </c>
    </row>
    <row r="90" spans="1:54" s="385" customFormat="1" ht="45" customHeight="1" x14ac:dyDescent="0.15">
      <c r="A90" s="396">
        <f t="shared" si="11"/>
        <v>81</v>
      </c>
      <c r="B90" s="28">
        <v>3</v>
      </c>
      <c r="C90" s="28" t="s">
        <v>393</v>
      </c>
      <c r="D90" s="28"/>
      <c r="E90" s="28" t="s">
        <v>968</v>
      </c>
      <c r="F90" s="398" t="s">
        <v>969</v>
      </c>
      <c r="G90" s="399" t="s">
        <v>716</v>
      </c>
      <c r="H90" s="399" t="s">
        <v>431</v>
      </c>
      <c r="I90" s="396" t="s">
        <v>531</v>
      </c>
      <c r="J90" s="154"/>
      <c r="K90" s="420" t="s">
        <v>345</v>
      </c>
      <c r="L90" s="28" t="s">
        <v>968</v>
      </c>
      <c r="M90" s="420" t="s">
        <v>345</v>
      </c>
      <c r="N90" s="28" t="s">
        <v>348</v>
      </c>
      <c r="O90" s="28" t="s">
        <v>347</v>
      </c>
      <c r="P90" s="399" t="s">
        <v>970</v>
      </c>
      <c r="Q90" s="399" t="s">
        <v>963</v>
      </c>
      <c r="R90" s="419" t="s">
        <v>971</v>
      </c>
      <c r="S90" s="399" t="s">
        <v>85</v>
      </c>
      <c r="T90" s="399" t="s">
        <v>85</v>
      </c>
      <c r="U90" s="399" t="s">
        <v>85</v>
      </c>
      <c r="V90" s="480">
        <v>9.7500000000000003E-2</v>
      </c>
      <c r="W90" s="399" t="s">
        <v>85</v>
      </c>
      <c r="X90" s="399" t="s">
        <v>85</v>
      </c>
      <c r="Y90" s="399" t="s">
        <v>85</v>
      </c>
      <c r="Z90" s="399" t="s">
        <v>85</v>
      </c>
      <c r="AA90" s="275" t="s">
        <v>720</v>
      </c>
      <c r="AB90" s="275"/>
      <c r="AC90" s="482">
        <v>115</v>
      </c>
      <c r="AD90" s="482">
        <v>58</v>
      </c>
      <c r="AE90" s="482">
        <v>3</v>
      </c>
      <c r="AF90" s="485">
        <f t="shared" si="13"/>
        <v>0.15727859999999999</v>
      </c>
      <c r="AG90" s="491">
        <f t="shared" ref="AG90:AG97" si="14">V90/AF90</f>
        <v>0.61991904810953302</v>
      </c>
      <c r="AH90" s="493"/>
      <c r="AI90" s="399"/>
      <c r="AJ90" s="490"/>
      <c r="AK90" s="490"/>
      <c r="AL90" s="399"/>
      <c r="AM90" s="399"/>
      <c r="AN90" s="399"/>
      <c r="AO90" s="399"/>
      <c r="AP90" s="399"/>
      <c r="AQ90" s="399"/>
      <c r="AR90" s="399"/>
      <c r="AS90" s="399"/>
      <c r="AT90" s="399"/>
      <c r="AU90" s="399"/>
      <c r="AV90" s="399"/>
      <c r="AW90" s="399">
        <v>1</v>
      </c>
      <c r="AX90" s="399">
        <v>1</v>
      </c>
      <c r="AY90" s="399">
        <v>1</v>
      </c>
      <c r="AZ90" s="400">
        <v>1</v>
      </c>
      <c r="BA90" s="399">
        <v>0</v>
      </c>
      <c r="BB90" s="403">
        <v>1</v>
      </c>
    </row>
    <row r="91" spans="1:54" s="385" customFormat="1" ht="45" customHeight="1" x14ac:dyDescent="0.15">
      <c r="A91" s="396">
        <f t="shared" si="11"/>
        <v>82</v>
      </c>
      <c r="B91" s="28">
        <v>3</v>
      </c>
      <c r="C91" s="28" t="s">
        <v>393</v>
      </c>
      <c r="D91" s="28"/>
      <c r="E91" s="28" t="s">
        <v>972</v>
      </c>
      <c r="F91" s="398" t="s">
        <v>973</v>
      </c>
      <c r="G91" s="399" t="s">
        <v>974</v>
      </c>
      <c r="H91" s="399" t="s">
        <v>431</v>
      </c>
      <c r="I91" s="396" t="s">
        <v>531</v>
      </c>
      <c r="J91" s="154"/>
      <c r="K91" s="420" t="s">
        <v>345</v>
      </c>
      <c r="L91" s="399" t="s">
        <v>85</v>
      </c>
      <c r="M91" s="420" t="s">
        <v>345</v>
      </c>
      <c r="N91" s="28" t="s">
        <v>348</v>
      </c>
      <c r="O91" s="28" t="s">
        <v>347</v>
      </c>
      <c r="P91" s="399" t="s">
        <v>415</v>
      </c>
      <c r="Q91" s="399" t="s">
        <v>350</v>
      </c>
      <c r="R91" s="419" t="s">
        <v>85</v>
      </c>
      <c r="S91" s="399" t="s">
        <v>85</v>
      </c>
      <c r="T91" s="399" t="s">
        <v>85</v>
      </c>
      <c r="U91" s="399" t="s">
        <v>85</v>
      </c>
      <c r="V91" s="480">
        <v>1.04E-2</v>
      </c>
      <c r="W91" s="399" t="s">
        <v>85</v>
      </c>
      <c r="X91" s="399" t="s">
        <v>85</v>
      </c>
      <c r="Y91" s="399" t="s">
        <v>85</v>
      </c>
      <c r="Z91" s="399" t="s">
        <v>85</v>
      </c>
      <c r="AA91" s="489"/>
      <c r="AB91" s="489"/>
      <c r="AC91" s="482"/>
      <c r="AD91" s="482"/>
      <c r="AE91" s="482"/>
      <c r="AF91" s="483"/>
      <c r="AG91" s="492"/>
      <c r="AH91" s="482"/>
      <c r="AI91" s="399"/>
      <c r="AJ91" s="490"/>
      <c r="AK91" s="490"/>
      <c r="AL91" s="399"/>
      <c r="AM91" s="399"/>
      <c r="AN91" s="399"/>
      <c r="AO91" s="399"/>
      <c r="AP91" s="399"/>
      <c r="AQ91" s="399"/>
      <c r="AR91" s="399"/>
      <c r="AS91" s="399"/>
      <c r="AT91" s="399"/>
      <c r="AU91" s="399"/>
      <c r="AV91" s="399"/>
      <c r="AW91" s="399">
        <v>1</v>
      </c>
      <c r="AX91" s="399">
        <v>1</v>
      </c>
      <c r="AY91" s="399">
        <v>1</v>
      </c>
      <c r="AZ91" s="400">
        <v>1</v>
      </c>
      <c r="BA91" s="399">
        <v>0</v>
      </c>
      <c r="BB91" s="403">
        <v>1</v>
      </c>
    </row>
    <row r="92" spans="1:54" s="385" customFormat="1" ht="45" customHeight="1" x14ac:dyDescent="0.15">
      <c r="A92" s="396">
        <f t="shared" si="11"/>
        <v>83</v>
      </c>
      <c r="B92" s="28">
        <v>2</v>
      </c>
      <c r="C92" s="28" t="s">
        <v>892</v>
      </c>
      <c r="D92" s="28"/>
      <c r="E92" s="28" t="s">
        <v>975</v>
      </c>
      <c r="F92" s="398" t="s">
        <v>976</v>
      </c>
      <c r="G92" s="399" t="s">
        <v>85</v>
      </c>
      <c r="H92" s="399" t="s">
        <v>356</v>
      </c>
      <c r="I92" s="396" t="s">
        <v>346</v>
      </c>
      <c r="J92" s="154"/>
      <c r="K92" s="420" t="s">
        <v>345</v>
      </c>
      <c r="L92" s="28" t="s">
        <v>975</v>
      </c>
      <c r="M92" s="420" t="s">
        <v>345</v>
      </c>
      <c r="N92" s="28" t="s">
        <v>348</v>
      </c>
      <c r="O92" s="28" t="s">
        <v>347</v>
      </c>
      <c r="P92" s="399" t="s">
        <v>716</v>
      </c>
      <c r="Q92" s="399">
        <v>0.39600000000000002</v>
      </c>
      <c r="R92" s="419" t="s">
        <v>977</v>
      </c>
      <c r="S92" s="399" t="s">
        <v>85</v>
      </c>
      <c r="T92" s="399" t="s">
        <v>85</v>
      </c>
      <c r="U92" s="399" t="s">
        <v>85</v>
      </c>
      <c r="V92" s="399">
        <v>0.45100000000000001</v>
      </c>
      <c r="W92" s="399" t="s">
        <v>85</v>
      </c>
      <c r="X92" s="399" t="s">
        <v>85</v>
      </c>
      <c r="Y92" s="399" t="s">
        <v>85</v>
      </c>
      <c r="Z92" s="399" t="s">
        <v>85</v>
      </c>
      <c r="AA92" s="399" t="s">
        <v>906</v>
      </c>
      <c r="AB92" s="399"/>
      <c r="AC92" s="399">
        <f>V92/1.09*1000+10</f>
        <v>423.76146788990798</v>
      </c>
      <c r="AD92" s="399"/>
      <c r="AE92" s="399"/>
      <c r="AF92" s="445">
        <f>AC92*1.09/1000</f>
        <v>0.46189999999999998</v>
      </c>
      <c r="AG92" s="457">
        <f t="shared" si="14"/>
        <v>0.97640181857544905</v>
      </c>
      <c r="AH92" s="399"/>
      <c r="AI92" s="399"/>
      <c r="AJ92" s="490"/>
      <c r="AK92" s="490"/>
      <c r="AL92" s="399"/>
      <c r="AM92" s="399"/>
      <c r="AN92" s="399"/>
      <c r="AO92" s="399"/>
      <c r="AP92" s="399"/>
      <c r="AQ92" s="399"/>
      <c r="AR92" s="399"/>
      <c r="AS92" s="399"/>
      <c r="AT92" s="399"/>
      <c r="AU92" s="399"/>
      <c r="AV92" s="399"/>
      <c r="AW92" s="399">
        <v>1</v>
      </c>
      <c r="AX92" s="399">
        <v>1</v>
      </c>
      <c r="AY92" s="399">
        <v>1</v>
      </c>
      <c r="AZ92" s="400">
        <v>1</v>
      </c>
      <c r="BA92" s="399">
        <v>0</v>
      </c>
      <c r="BB92" s="403">
        <v>1</v>
      </c>
    </row>
    <row r="93" spans="1:54" s="385" customFormat="1" ht="45" customHeight="1" x14ac:dyDescent="0.15">
      <c r="A93" s="396">
        <f t="shared" ref="A93:A102" si="15">ROW()-9</f>
        <v>84</v>
      </c>
      <c r="B93" s="28">
        <v>2</v>
      </c>
      <c r="C93" s="28" t="s">
        <v>892</v>
      </c>
      <c r="D93" s="28"/>
      <c r="E93" s="28" t="s">
        <v>978</v>
      </c>
      <c r="F93" s="398" t="s">
        <v>979</v>
      </c>
      <c r="G93" s="399" t="s">
        <v>85</v>
      </c>
      <c r="H93" s="399" t="s">
        <v>356</v>
      </c>
      <c r="I93" s="396" t="s">
        <v>346</v>
      </c>
      <c r="J93" s="154"/>
      <c r="K93" s="420" t="s">
        <v>345</v>
      </c>
      <c r="L93" s="399" t="s">
        <v>85</v>
      </c>
      <c r="M93" s="420" t="s">
        <v>345</v>
      </c>
      <c r="N93" s="28" t="s">
        <v>348</v>
      </c>
      <c r="O93" s="28" t="s">
        <v>347</v>
      </c>
      <c r="P93" s="399" t="s">
        <v>85</v>
      </c>
      <c r="Q93" s="399" t="s">
        <v>85</v>
      </c>
      <c r="R93" s="419" t="s">
        <v>980</v>
      </c>
      <c r="S93" s="399" t="s">
        <v>85</v>
      </c>
      <c r="T93" s="399" t="s">
        <v>85</v>
      </c>
      <c r="U93" s="399" t="s">
        <v>85</v>
      </c>
      <c r="V93" s="399" t="s">
        <v>85</v>
      </c>
      <c r="W93" s="399" t="s">
        <v>85</v>
      </c>
      <c r="X93" s="399" t="s">
        <v>85</v>
      </c>
      <c r="Y93" s="399" t="s">
        <v>85</v>
      </c>
      <c r="Z93" s="399" t="s">
        <v>85</v>
      </c>
      <c r="AA93" s="399"/>
      <c r="AB93" s="399"/>
      <c r="AC93" s="399"/>
      <c r="AD93" s="399"/>
      <c r="AE93" s="399"/>
      <c r="AF93" s="445"/>
      <c r="AG93" s="457"/>
      <c r="AH93" s="399"/>
      <c r="AI93" s="399"/>
      <c r="AJ93" s="490"/>
      <c r="AK93" s="490"/>
      <c r="AL93" s="399"/>
      <c r="AM93" s="399"/>
      <c r="AN93" s="399"/>
      <c r="AO93" s="399"/>
      <c r="AP93" s="399"/>
      <c r="AQ93" s="399"/>
      <c r="AR93" s="399"/>
      <c r="AS93" s="399"/>
      <c r="AT93" s="399"/>
      <c r="AU93" s="399"/>
      <c r="AV93" s="399"/>
      <c r="AW93" s="399">
        <v>2</v>
      </c>
      <c r="AX93" s="399">
        <v>2</v>
      </c>
      <c r="AY93" s="399">
        <v>2</v>
      </c>
      <c r="AZ93" s="400">
        <v>2</v>
      </c>
      <c r="BA93" s="399">
        <v>0</v>
      </c>
      <c r="BB93" s="403">
        <v>2</v>
      </c>
    </row>
    <row r="94" spans="1:54" s="385" customFormat="1" ht="45" customHeight="1" x14ac:dyDescent="0.15">
      <c r="A94" s="396">
        <f t="shared" si="15"/>
        <v>85</v>
      </c>
      <c r="B94" s="28">
        <v>2</v>
      </c>
      <c r="C94" s="28" t="s">
        <v>892</v>
      </c>
      <c r="D94" s="28"/>
      <c r="E94" s="28" t="s">
        <v>981</v>
      </c>
      <c r="F94" s="398" t="s">
        <v>982</v>
      </c>
      <c r="G94" s="399" t="s">
        <v>85</v>
      </c>
      <c r="H94" s="399" t="s">
        <v>356</v>
      </c>
      <c r="I94" s="396" t="s">
        <v>346</v>
      </c>
      <c r="J94" s="419"/>
      <c r="K94" s="420" t="s">
        <v>345</v>
      </c>
      <c r="L94" s="28" t="s">
        <v>981</v>
      </c>
      <c r="M94" s="420" t="s">
        <v>345</v>
      </c>
      <c r="N94" s="28" t="s">
        <v>348</v>
      </c>
      <c r="O94" s="28" t="s">
        <v>347</v>
      </c>
      <c r="P94" s="399" t="s">
        <v>716</v>
      </c>
      <c r="Q94" s="399" t="s">
        <v>85</v>
      </c>
      <c r="R94" s="399" t="s">
        <v>85</v>
      </c>
      <c r="S94" s="399" t="s">
        <v>85</v>
      </c>
      <c r="T94" s="399" t="s">
        <v>85</v>
      </c>
      <c r="U94" s="399" t="s">
        <v>85</v>
      </c>
      <c r="V94" s="399">
        <v>1.611</v>
      </c>
      <c r="W94" s="399" t="s">
        <v>85</v>
      </c>
      <c r="X94" s="399" t="s">
        <v>400</v>
      </c>
      <c r="Y94" s="399" t="s">
        <v>85</v>
      </c>
      <c r="Z94" s="399" t="s">
        <v>409</v>
      </c>
      <c r="AA94" s="399"/>
      <c r="AC94" s="399"/>
      <c r="AD94" s="399"/>
      <c r="AE94" s="399"/>
      <c r="AF94" s="445"/>
      <c r="AG94" s="457"/>
      <c r="AH94" s="399"/>
      <c r="AI94" s="399"/>
      <c r="AJ94" s="490"/>
      <c r="AK94" s="490"/>
      <c r="AL94" s="399"/>
      <c r="AM94" s="399"/>
      <c r="AN94" s="399"/>
      <c r="AO94" s="399"/>
      <c r="AP94" s="399"/>
      <c r="AQ94" s="399"/>
      <c r="AR94" s="399"/>
      <c r="AS94" s="399"/>
      <c r="AT94" s="399"/>
      <c r="AU94" s="399"/>
      <c r="AV94" s="399"/>
      <c r="AW94" s="412">
        <v>1</v>
      </c>
      <c r="AX94" s="412">
        <v>1</v>
      </c>
      <c r="AY94" s="412">
        <v>1</v>
      </c>
      <c r="AZ94" s="412">
        <v>1</v>
      </c>
      <c r="BA94" s="412">
        <v>0</v>
      </c>
      <c r="BB94" s="469">
        <v>1</v>
      </c>
    </row>
    <row r="95" spans="1:54" s="385" customFormat="1" ht="45" customHeight="1" x14ac:dyDescent="0.15">
      <c r="A95" s="396">
        <f t="shared" si="15"/>
        <v>86</v>
      </c>
      <c r="B95" s="28">
        <v>3</v>
      </c>
      <c r="C95" s="28" t="s">
        <v>892</v>
      </c>
      <c r="D95" s="28"/>
      <c r="E95" s="28" t="s">
        <v>983</v>
      </c>
      <c r="F95" s="398" t="s">
        <v>984</v>
      </c>
      <c r="G95" s="399" t="s">
        <v>85</v>
      </c>
      <c r="H95" s="399" t="s">
        <v>356</v>
      </c>
      <c r="I95" s="396" t="s">
        <v>346</v>
      </c>
      <c r="J95" s="419"/>
      <c r="K95" s="420" t="s">
        <v>345</v>
      </c>
      <c r="L95" s="28" t="s">
        <v>983</v>
      </c>
      <c r="M95" s="420" t="s">
        <v>345</v>
      </c>
      <c r="N95" s="28" t="s">
        <v>348</v>
      </c>
      <c r="O95" s="28" t="s">
        <v>347</v>
      </c>
      <c r="P95" s="399" t="s">
        <v>716</v>
      </c>
      <c r="Q95" s="399" t="s">
        <v>956</v>
      </c>
      <c r="R95" s="399" t="s">
        <v>985</v>
      </c>
      <c r="S95" s="399" t="s">
        <v>85</v>
      </c>
      <c r="T95" s="399" t="s">
        <v>85</v>
      </c>
      <c r="U95" s="399" t="s">
        <v>85</v>
      </c>
      <c r="V95" s="399">
        <v>2.1309999999999998</v>
      </c>
      <c r="W95" s="399" t="s">
        <v>85</v>
      </c>
      <c r="X95" s="399" t="s">
        <v>85</v>
      </c>
      <c r="Y95" s="399" t="s">
        <v>85</v>
      </c>
      <c r="Z95" s="399" t="s">
        <v>85</v>
      </c>
      <c r="AA95" s="399" t="s">
        <v>720</v>
      </c>
      <c r="AB95" s="399" t="s">
        <v>986</v>
      </c>
      <c r="AC95" s="399">
        <v>491</v>
      </c>
      <c r="AD95" s="399">
        <v>291</v>
      </c>
      <c r="AE95" s="399">
        <v>2</v>
      </c>
      <c r="AF95" s="485">
        <f t="shared" ref="AF95:AF97" si="16">AC95*AD95*AE95*7860/1000000000</f>
        <v>2.2460893199999998</v>
      </c>
      <c r="AG95" s="491">
        <f t="shared" si="14"/>
        <v>0.94876013212154897</v>
      </c>
      <c r="AH95" s="399"/>
      <c r="AI95" s="399"/>
      <c r="AJ95" s="490"/>
      <c r="AK95" s="490"/>
      <c r="AL95" s="399"/>
      <c r="AM95" s="399"/>
      <c r="AN95" s="399"/>
      <c r="AO95" s="399"/>
      <c r="AP95" s="399"/>
      <c r="AQ95" s="399"/>
      <c r="AR95" s="399"/>
      <c r="AS95" s="399"/>
      <c r="AT95" s="399"/>
      <c r="AU95" s="399"/>
      <c r="AV95" s="399"/>
      <c r="AW95" s="412">
        <v>1</v>
      </c>
      <c r="AX95" s="412">
        <v>1</v>
      </c>
      <c r="AY95" s="412">
        <v>1</v>
      </c>
      <c r="AZ95" s="412">
        <v>1</v>
      </c>
      <c r="BA95" s="412">
        <v>0</v>
      </c>
      <c r="BB95" s="469">
        <v>1</v>
      </c>
    </row>
    <row r="96" spans="1:54" s="385" customFormat="1" ht="45" customHeight="1" x14ac:dyDescent="0.15">
      <c r="A96" s="396">
        <f t="shared" si="15"/>
        <v>87</v>
      </c>
      <c r="B96" s="28">
        <v>3</v>
      </c>
      <c r="C96" s="28" t="s">
        <v>892</v>
      </c>
      <c r="D96" s="28"/>
      <c r="E96" s="28" t="s">
        <v>987</v>
      </c>
      <c r="F96" s="398" t="s">
        <v>988</v>
      </c>
      <c r="G96" s="399" t="s">
        <v>85</v>
      </c>
      <c r="H96" s="399" t="s">
        <v>356</v>
      </c>
      <c r="I96" s="396" t="s">
        <v>346</v>
      </c>
      <c r="J96" s="419"/>
      <c r="K96" s="420" t="s">
        <v>345</v>
      </c>
      <c r="L96" s="28" t="s">
        <v>987</v>
      </c>
      <c r="M96" s="420" t="s">
        <v>345</v>
      </c>
      <c r="N96" s="28" t="s">
        <v>348</v>
      </c>
      <c r="O96" s="28" t="s">
        <v>347</v>
      </c>
      <c r="P96" s="399" t="s">
        <v>716</v>
      </c>
      <c r="Q96" s="399" t="s">
        <v>956</v>
      </c>
      <c r="R96" s="399" t="s">
        <v>989</v>
      </c>
      <c r="S96" s="399" t="s">
        <v>85</v>
      </c>
      <c r="T96" s="399" t="s">
        <v>85</v>
      </c>
      <c r="U96" s="399" t="s">
        <v>85</v>
      </c>
      <c r="V96" s="399">
        <v>2.137</v>
      </c>
      <c r="W96" s="399" t="s">
        <v>85</v>
      </c>
      <c r="X96" s="399" t="s">
        <v>85</v>
      </c>
      <c r="Y96" s="399" t="s">
        <v>85</v>
      </c>
      <c r="Z96" s="399" t="s">
        <v>85</v>
      </c>
      <c r="AA96" s="399" t="s">
        <v>720</v>
      </c>
      <c r="AB96" s="399" t="s">
        <v>990</v>
      </c>
      <c r="AC96" s="399">
        <v>465</v>
      </c>
      <c r="AD96" s="399">
        <v>297</v>
      </c>
      <c r="AE96" s="399">
        <v>2</v>
      </c>
      <c r="AF96" s="485">
        <f t="shared" si="16"/>
        <v>2.1710105999999998</v>
      </c>
      <c r="AG96" s="491">
        <f t="shared" si="14"/>
        <v>0.98433420822542295</v>
      </c>
      <c r="AH96" s="399"/>
      <c r="AI96" s="399"/>
      <c r="AJ96" s="490"/>
      <c r="AK96" s="490"/>
      <c r="AL96" s="399"/>
      <c r="AM96" s="399"/>
      <c r="AN96" s="399"/>
      <c r="AO96" s="399"/>
      <c r="AP96" s="399"/>
      <c r="AQ96" s="399"/>
      <c r="AR96" s="399"/>
      <c r="AS96" s="399"/>
      <c r="AT96" s="399"/>
      <c r="AU96" s="399"/>
      <c r="AV96" s="399"/>
      <c r="AW96" s="412">
        <v>1</v>
      </c>
      <c r="AX96" s="412">
        <v>1</v>
      </c>
      <c r="AY96" s="412">
        <v>1</v>
      </c>
      <c r="AZ96" s="412">
        <v>1</v>
      </c>
      <c r="BA96" s="412">
        <v>0</v>
      </c>
      <c r="BB96" s="469">
        <v>1</v>
      </c>
    </row>
    <row r="97" spans="1:54" s="385" customFormat="1" ht="45" customHeight="1" x14ac:dyDescent="0.15">
      <c r="A97" s="396">
        <f t="shared" si="15"/>
        <v>88</v>
      </c>
      <c r="B97" s="28">
        <v>3</v>
      </c>
      <c r="C97" s="28" t="s">
        <v>892</v>
      </c>
      <c r="D97" s="28"/>
      <c r="E97" s="28" t="s">
        <v>991</v>
      </c>
      <c r="F97" s="398" t="s">
        <v>992</v>
      </c>
      <c r="G97" s="399" t="s">
        <v>85</v>
      </c>
      <c r="H97" s="399" t="s">
        <v>356</v>
      </c>
      <c r="I97" s="396" t="s">
        <v>346</v>
      </c>
      <c r="J97" s="419"/>
      <c r="K97" s="420" t="s">
        <v>345</v>
      </c>
      <c r="L97" s="28" t="s">
        <v>991</v>
      </c>
      <c r="M97" s="420" t="s">
        <v>345</v>
      </c>
      <c r="N97" s="28" t="s">
        <v>348</v>
      </c>
      <c r="O97" s="28" t="s">
        <v>347</v>
      </c>
      <c r="P97" s="399" t="s">
        <v>716</v>
      </c>
      <c r="Q97" s="399" t="s">
        <v>899</v>
      </c>
      <c r="R97" s="399" t="s">
        <v>993</v>
      </c>
      <c r="S97" s="399" t="s">
        <v>85</v>
      </c>
      <c r="T97" s="399" t="s">
        <v>85</v>
      </c>
      <c r="U97" s="399" t="s">
        <v>85</v>
      </c>
      <c r="V97" s="399">
        <v>5.0999999999999997E-2</v>
      </c>
      <c r="W97" s="399" t="s">
        <v>85</v>
      </c>
      <c r="X97" s="399" t="s">
        <v>85</v>
      </c>
      <c r="Y97" s="399" t="s">
        <v>85</v>
      </c>
      <c r="Z97" s="399" t="s">
        <v>85</v>
      </c>
      <c r="AA97" s="399" t="s">
        <v>720</v>
      </c>
      <c r="AB97" s="399" t="s">
        <v>994</v>
      </c>
      <c r="AC97" s="399">
        <v>70</v>
      </c>
      <c r="AD97" s="399">
        <v>30</v>
      </c>
      <c r="AE97" s="399">
        <v>5</v>
      </c>
      <c r="AF97" s="485">
        <f t="shared" si="16"/>
        <v>8.2530000000000006E-2</v>
      </c>
      <c r="AG97" s="491">
        <f t="shared" si="14"/>
        <v>0.61795710650672497</v>
      </c>
      <c r="AH97" s="399"/>
      <c r="AI97" s="399"/>
      <c r="AJ97" s="490"/>
      <c r="AK97" s="490"/>
      <c r="AL97" s="399"/>
      <c r="AM97" s="399"/>
      <c r="AN97" s="399"/>
      <c r="AO97" s="399"/>
      <c r="AP97" s="399"/>
      <c r="AQ97" s="399"/>
      <c r="AR97" s="399"/>
      <c r="AS97" s="399"/>
      <c r="AT97" s="399"/>
      <c r="AU97" s="399"/>
      <c r="AV97" s="399"/>
      <c r="AW97" s="412">
        <v>4</v>
      </c>
      <c r="AX97" s="412">
        <v>4</v>
      </c>
      <c r="AY97" s="412">
        <v>4</v>
      </c>
      <c r="AZ97" s="412">
        <v>4</v>
      </c>
      <c r="BA97" s="412">
        <v>0</v>
      </c>
      <c r="BB97" s="469">
        <v>4</v>
      </c>
    </row>
    <row r="98" spans="1:54" s="385" customFormat="1" ht="45" customHeight="1" x14ac:dyDescent="0.15">
      <c r="A98" s="396">
        <f t="shared" si="15"/>
        <v>89</v>
      </c>
      <c r="B98" s="28">
        <v>1</v>
      </c>
      <c r="C98" s="28" t="s">
        <v>117</v>
      </c>
      <c r="D98" s="397" t="s">
        <v>995</v>
      </c>
      <c r="E98" s="28" t="s">
        <v>995</v>
      </c>
      <c r="F98" s="398" t="s">
        <v>996</v>
      </c>
      <c r="G98" s="399" t="s">
        <v>85</v>
      </c>
      <c r="H98" s="399" t="s">
        <v>356</v>
      </c>
      <c r="I98" s="396" t="s">
        <v>346</v>
      </c>
      <c r="J98" s="419"/>
      <c r="K98" s="420" t="s">
        <v>345</v>
      </c>
      <c r="L98" s="28" t="s">
        <v>995</v>
      </c>
      <c r="M98" s="420" t="s">
        <v>345</v>
      </c>
      <c r="N98" s="28" t="s">
        <v>347</v>
      </c>
      <c r="O98" s="28" t="s">
        <v>348</v>
      </c>
      <c r="P98" s="399" t="s">
        <v>85</v>
      </c>
      <c r="Q98" s="399" t="s">
        <v>85</v>
      </c>
      <c r="R98" s="399" t="s">
        <v>85</v>
      </c>
      <c r="S98" s="399" t="s">
        <v>85</v>
      </c>
      <c r="T98" s="399" t="s">
        <v>85</v>
      </c>
      <c r="U98" s="399" t="s">
        <v>85</v>
      </c>
      <c r="V98" s="399" t="s">
        <v>85</v>
      </c>
      <c r="W98" s="399" t="s">
        <v>85</v>
      </c>
      <c r="X98" s="399" t="s">
        <v>400</v>
      </c>
      <c r="Y98" s="399" t="s">
        <v>85</v>
      </c>
      <c r="Z98" s="399" t="s">
        <v>409</v>
      </c>
      <c r="AA98" s="399"/>
      <c r="AB98" s="399"/>
      <c r="AC98" s="399"/>
      <c r="AD98" s="399"/>
      <c r="AE98" s="399"/>
      <c r="AF98" s="445"/>
      <c r="AG98" s="457"/>
      <c r="AH98" s="399"/>
      <c r="AI98" s="399"/>
      <c r="AJ98" s="399" t="s">
        <v>370</v>
      </c>
      <c r="AK98" s="399" t="s">
        <v>997</v>
      </c>
      <c r="AL98" s="399"/>
      <c r="AM98" s="399"/>
      <c r="AN98" s="399"/>
      <c r="AO98" s="399"/>
      <c r="AP98" s="399"/>
      <c r="AQ98" s="399"/>
      <c r="AR98" s="399"/>
      <c r="AS98" s="399"/>
      <c r="AT98" s="399"/>
      <c r="AU98" s="399"/>
      <c r="AV98" s="399"/>
      <c r="AW98" s="399">
        <v>1</v>
      </c>
      <c r="AX98" s="399">
        <v>1</v>
      </c>
      <c r="AY98" s="399">
        <v>1</v>
      </c>
      <c r="AZ98" s="400">
        <v>1</v>
      </c>
      <c r="BA98" s="399">
        <v>0</v>
      </c>
      <c r="BB98" s="403">
        <v>1</v>
      </c>
    </row>
    <row r="99" spans="1:54" s="385" customFormat="1" ht="45" customHeight="1" x14ac:dyDescent="0.15">
      <c r="A99" s="396">
        <f t="shared" si="15"/>
        <v>90</v>
      </c>
      <c r="B99" s="28">
        <v>1</v>
      </c>
      <c r="C99" s="28" t="s">
        <v>892</v>
      </c>
      <c r="D99" s="397" t="s">
        <v>998</v>
      </c>
      <c r="E99" s="28" t="s">
        <v>999</v>
      </c>
      <c r="F99" s="398" t="s">
        <v>1000</v>
      </c>
      <c r="G99" s="399" t="s">
        <v>85</v>
      </c>
      <c r="H99" s="399" t="s">
        <v>356</v>
      </c>
      <c r="I99" s="396" t="s">
        <v>346</v>
      </c>
      <c r="J99" s="419"/>
      <c r="K99" s="420" t="s">
        <v>345</v>
      </c>
      <c r="L99" s="28" t="s">
        <v>999</v>
      </c>
      <c r="M99" s="420" t="s">
        <v>345</v>
      </c>
      <c r="N99" s="28" t="s">
        <v>348</v>
      </c>
      <c r="O99" s="28" t="s">
        <v>347</v>
      </c>
      <c r="P99" s="399" t="s">
        <v>85</v>
      </c>
      <c r="Q99" s="399" t="s">
        <v>85</v>
      </c>
      <c r="R99" s="399" t="s">
        <v>85</v>
      </c>
      <c r="S99" s="399" t="s">
        <v>85</v>
      </c>
      <c r="T99" s="399" t="s">
        <v>85</v>
      </c>
      <c r="U99" s="399" t="s">
        <v>85</v>
      </c>
      <c r="V99" s="399" t="s">
        <v>85</v>
      </c>
      <c r="W99" s="399" t="s">
        <v>85</v>
      </c>
      <c r="X99" s="399" t="s">
        <v>85</v>
      </c>
      <c r="Y99" s="399" t="s">
        <v>85</v>
      </c>
      <c r="Z99" s="399" t="s">
        <v>85</v>
      </c>
      <c r="AA99" s="399"/>
      <c r="AB99" s="399"/>
      <c r="AC99" s="399"/>
      <c r="AD99" s="399"/>
      <c r="AE99" s="399"/>
      <c r="AF99" s="445"/>
      <c r="AG99" s="457"/>
      <c r="AH99" s="399"/>
      <c r="AI99" s="399"/>
      <c r="AJ99" s="399" t="s">
        <v>370</v>
      </c>
      <c r="AK99" s="399" t="s">
        <v>418</v>
      </c>
      <c r="AL99" s="399"/>
      <c r="AM99" s="399"/>
      <c r="AN99" s="399"/>
      <c r="AO99" s="399"/>
      <c r="AP99" s="399"/>
      <c r="AQ99" s="399"/>
      <c r="AR99" s="399"/>
      <c r="AS99" s="399"/>
      <c r="AT99" s="399"/>
      <c r="AU99" s="399"/>
      <c r="AV99" s="399"/>
      <c r="AW99" s="399">
        <v>2</v>
      </c>
      <c r="AX99" s="399">
        <v>2</v>
      </c>
      <c r="AY99" s="399">
        <v>2</v>
      </c>
      <c r="AZ99" s="400">
        <v>2</v>
      </c>
      <c r="BA99" s="399">
        <v>0</v>
      </c>
      <c r="BB99" s="403">
        <v>2</v>
      </c>
    </row>
    <row r="100" spans="1:54" s="385" customFormat="1" ht="45" customHeight="1" x14ac:dyDescent="0.15">
      <c r="A100" s="396">
        <f t="shared" si="15"/>
        <v>91</v>
      </c>
      <c r="B100" s="472">
        <v>1</v>
      </c>
      <c r="C100" s="28" t="s">
        <v>134</v>
      </c>
      <c r="D100" s="473" t="s">
        <v>1001</v>
      </c>
      <c r="E100" s="474" t="s">
        <v>1001</v>
      </c>
      <c r="F100" s="28" t="s">
        <v>1002</v>
      </c>
      <c r="G100" s="399" t="s">
        <v>1003</v>
      </c>
      <c r="H100" s="399" t="s">
        <v>431</v>
      </c>
      <c r="I100" s="396" t="s">
        <v>346</v>
      </c>
      <c r="J100" s="28"/>
      <c r="K100" s="420" t="s">
        <v>345</v>
      </c>
      <c r="L100" s="474" t="s">
        <v>1004</v>
      </c>
      <c r="M100" s="420" t="s">
        <v>345</v>
      </c>
      <c r="N100" s="396" t="s">
        <v>347</v>
      </c>
      <c r="O100" s="396" t="s">
        <v>348</v>
      </c>
      <c r="P100" s="28" t="s">
        <v>459</v>
      </c>
      <c r="Q100" s="28" t="s">
        <v>350</v>
      </c>
      <c r="R100" s="28" t="s">
        <v>85</v>
      </c>
      <c r="S100" s="399" t="s">
        <v>85</v>
      </c>
      <c r="T100" s="28" t="s">
        <v>834</v>
      </c>
      <c r="U100" s="399" t="s">
        <v>85</v>
      </c>
      <c r="V100" s="47">
        <v>5.5978000000000003</v>
      </c>
      <c r="W100" s="399" t="s">
        <v>85</v>
      </c>
      <c r="X100" s="399" t="s">
        <v>400</v>
      </c>
      <c r="Y100" s="399" t="s">
        <v>85</v>
      </c>
      <c r="Z100" s="399" t="s">
        <v>409</v>
      </c>
      <c r="AA100" s="399"/>
      <c r="AB100" s="399"/>
      <c r="AC100" s="399"/>
      <c r="AD100" s="399"/>
      <c r="AE100" s="399"/>
      <c r="AF100" s="445"/>
      <c r="AG100" s="457"/>
      <c r="AH100" s="399"/>
      <c r="AI100" s="399"/>
      <c r="AJ100" s="399" t="s">
        <v>370</v>
      </c>
      <c r="AK100" s="399" t="s">
        <v>471</v>
      </c>
      <c r="AL100" s="399"/>
      <c r="AM100" s="399"/>
      <c r="AN100" s="399"/>
      <c r="AO100" s="399"/>
      <c r="AP100" s="399"/>
      <c r="AQ100" s="399"/>
      <c r="AR100" s="399"/>
      <c r="AS100" s="399"/>
      <c r="AT100" s="399"/>
      <c r="AU100" s="399"/>
      <c r="AV100" s="399"/>
      <c r="AW100" s="494">
        <v>0</v>
      </c>
      <c r="AX100" s="494">
        <v>0</v>
      </c>
      <c r="AY100" s="494">
        <v>0</v>
      </c>
      <c r="AZ100" s="494">
        <v>0</v>
      </c>
      <c r="BA100" s="28">
        <v>1</v>
      </c>
      <c r="BB100" s="495">
        <v>0</v>
      </c>
    </row>
    <row r="101" spans="1:54" s="385" customFormat="1" ht="45" customHeight="1" x14ac:dyDescent="0.15">
      <c r="A101" s="396">
        <f t="shared" si="15"/>
        <v>92</v>
      </c>
      <c r="B101" s="28">
        <v>1</v>
      </c>
      <c r="C101" s="28" t="s">
        <v>85</v>
      </c>
      <c r="D101" s="414" t="s">
        <v>1005</v>
      </c>
      <c r="E101" s="415" t="s">
        <v>1006</v>
      </c>
      <c r="F101" s="415" t="s">
        <v>1007</v>
      </c>
      <c r="G101" s="28" t="s">
        <v>85</v>
      </c>
      <c r="H101" s="7" t="s">
        <v>356</v>
      </c>
      <c r="I101" s="396" t="s">
        <v>346</v>
      </c>
      <c r="J101" s="28"/>
      <c r="K101" s="429" t="s">
        <v>345</v>
      </c>
      <c r="L101" s="415" t="s">
        <v>85</v>
      </c>
      <c r="M101" s="429"/>
      <c r="N101" s="396" t="s">
        <v>348</v>
      </c>
      <c r="O101" s="396" t="s">
        <v>347</v>
      </c>
      <c r="P101" s="28" t="s">
        <v>415</v>
      </c>
      <c r="Q101" s="28" t="s">
        <v>1008</v>
      </c>
      <c r="R101" s="7" t="s">
        <v>85</v>
      </c>
      <c r="S101" s="7" t="s">
        <v>85</v>
      </c>
      <c r="T101" s="28" t="s">
        <v>1009</v>
      </c>
      <c r="U101" s="7" t="s">
        <v>85</v>
      </c>
      <c r="V101" s="49">
        <v>7.6E-3</v>
      </c>
      <c r="W101" s="7" t="s">
        <v>85</v>
      </c>
      <c r="X101" s="7" t="s">
        <v>85</v>
      </c>
      <c r="Y101" s="7" t="s">
        <v>85</v>
      </c>
      <c r="Z101" s="7" t="s">
        <v>85</v>
      </c>
      <c r="AA101" s="399"/>
      <c r="AB101" s="399"/>
      <c r="AC101" s="399"/>
      <c r="AD101" s="399"/>
      <c r="AE101" s="399"/>
      <c r="AF101" s="445"/>
      <c r="AG101" s="457"/>
      <c r="AH101" s="399"/>
      <c r="AI101" s="399"/>
      <c r="AJ101" s="399" t="s">
        <v>370</v>
      </c>
      <c r="AK101" s="399" t="s">
        <v>418</v>
      </c>
      <c r="AL101" s="399"/>
      <c r="AM101" s="399"/>
      <c r="AN101" s="399"/>
      <c r="AO101" s="399"/>
      <c r="AP101" s="399"/>
      <c r="AQ101" s="399"/>
      <c r="AR101" s="399"/>
      <c r="AS101" s="399"/>
      <c r="AT101" s="399"/>
      <c r="AU101" s="399"/>
      <c r="AV101" s="399"/>
      <c r="AW101" s="28">
        <v>0</v>
      </c>
      <c r="AX101" s="28">
        <v>0</v>
      </c>
      <c r="AY101" s="28">
        <v>0</v>
      </c>
      <c r="AZ101" s="28">
        <v>0</v>
      </c>
      <c r="BA101" s="28">
        <v>1</v>
      </c>
      <c r="BB101" s="401">
        <v>0</v>
      </c>
    </row>
    <row r="102" spans="1:54" s="385" customFormat="1" ht="45" customHeight="1" x14ac:dyDescent="0.15">
      <c r="A102" s="396">
        <f t="shared" si="15"/>
        <v>93</v>
      </c>
      <c r="B102" s="28">
        <v>1</v>
      </c>
      <c r="C102" s="28" t="s">
        <v>1010</v>
      </c>
      <c r="D102" s="414" t="s">
        <v>1011</v>
      </c>
      <c r="E102" s="415" t="s">
        <v>1012</v>
      </c>
      <c r="F102" s="415" t="s">
        <v>1013</v>
      </c>
      <c r="G102" s="28" t="s">
        <v>85</v>
      </c>
      <c r="H102" s="7" t="s">
        <v>356</v>
      </c>
      <c r="I102" s="396" t="s">
        <v>346</v>
      </c>
      <c r="J102" s="28"/>
      <c r="K102" s="429" t="s">
        <v>345</v>
      </c>
      <c r="L102" s="415" t="s">
        <v>85</v>
      </c>
      <c r="M102" s="429"/>
      <c r="N102" s="396" t="s">
        <v>348</v>
      </c>
      <c r="O102" s="396" t="s">
        <v>347</v>
      </c>
      <c r="P102" s="28" t="s">
        <v>415</v>
      </c>
      <c r="Q102" s="28" t="s">
        <v>85</v>
      </c>
      <c r="R102" s="7" t="s">
        <v>85</v>
      </c>
      <c r="S102" s="7" t="s">
        <v>85</v>
      </c>
      <c r="T102" s="28" t="s">
        <v>1014</v>
      </c>
      <c r="U102" s="7" t="s">
        <v>85</v>
      </c>
      <c r="V102" s="49">
        <v>6.1999999999999998E-3</v>
      </c>
      <c r="W102" s="7" t="s">
        <v>85</v>
      </c>
      <c r="X102" s="7" t="s">
        <v>85</v>
      </c>
      <c r="Y102" s="7" t="s">
        <v>85</v>
      </c>
      <c r="Z102" s="7" t="s">
        <v>85</v>
      </c>
      <c r="AA102" s="399"/>
      <c r="AB102" s="399"/>
      <c r="AC102" s="399"/>
      <c r="AD102" s="399"/>
      <c r="AE102" s="399"/>
      <c r="AF102" s="445"/>
      <c r="AG102" s="457"/>
      <c r="AH102" s="399"/>
      <c r="AI102" s="399"/>
      <c r="AJ102" s="399" t="s">
        <v>370</v>
      </c>
      <c r="AK102" s="399" t="s">
        <v>418</v>
      </c>
      <c r="AL102" s="399"/>
      <c r="AM102" s="399"/>
      <c r="AN102" s="399"/>
      <c r="AO102" s="399"/>
      <c r="AP102" s="399"/>
      <c r="AQ102" s="399"/>
      <c r="AR102" s="399"/>
      <c r="AS102" s="399"/>
      <c r="AT102" s="399"/>
      <c r="AU102" s="399"/>
      <c r="AV102" s="399"/>
      <c r="AW102" s="28">
        <v>0</v>
      </c>
      <c r="AX102" s="28">
        <v>0</v>
      </c>
      <c r="AY102" s="28">
        <v>0</v>
      </c>
      <c r="AZ102" s="28">
        <v>0</v>
      </c>
      <c r="BA102" s="28">
        <v>1</v>
      </c>
      <c r="BB102" s="401">
        <v>0</v>
      </c>
    </row>
    <row r="103" spans="1:54" s="385" customFormat="1" ht="45" customHeight="1" x14ac:dyDescent="0.15">
      <c r="A103" s="396">
        <f t="shared" ref="A103:A110" si="17">ROW()-9</f>
        <v>94</v>
      </c>
      <c r="B103" s="28">
        <v>1</v>
      </c>
      <c r="C103" s="28" t="s">
        <v>85</v>
      </c>
      <c r="D103" s="397" t="s">
        <v>686</v>
      </c>
      <c r="E103" s="28" t="s">
        <v>687</v>
      </c>
      <c r="F103" s="398" t="s">
        <v>688</v>
      </c>
      <c r="G103" s="399" t="s">
        <v>85</v>
      </c>
      <c r="H103" s="399" t="s">
        <v>356</v>
      </c>
      <c r="I103" s="396" t="s">
        <v>346</v>
      </c>
      <c r="J103" s="419"/>
      <c r="K103" s="420" t="s">
        <v>345</v>
      </c>
      <c r="L103" s="399" t="s">
        <v>85</v>
      </c>
      <c r="M103" s="420" t="s">
        <v>345</v>
      </c>
      <c r="N103" s="28" t="s">
        <v>348</v>
      </c>
      <c r="O103" s="28" t="s">
        <v>347</v>
      </c>
      <c r="P103" s="399" t="s">
        <v>85</v>
      </c>
      <c r="Q103" s="399" t="s">
        <v>85</v>
      </c>
      <c r="R103" s="399" t="s">
        <v>690</v>
      </c>
      <c r="S103" s="399" t="s">
        <v>691</v>
      </c>
      <c r="T103" s="399" t="s">
        <v>85</v>
      </c>
      <c r="U103" s="399" t="s">
        <v>85</v>
      </c>
      <c r="V103" s="51">
        <v>2.3E-3</v>
      </c>
      <c r="W103" s="399" t="s">
        <v>85</v>
      </c>
      <c r="X103" s="399" t="s">
        <v>400</v>
      </c>
      <c r="Y103" s="399" t="s">
        <v>85</v>
      </c>
      <c r="Z103" s="399" t="s">
        <v>85</v>
      </c>
      <c r="AA103" s="399"/>
      <c r="AB103" s="399"/>
      <c r="AC103" s="399"/>
      <c r="AD103" s="399"/>
      <c r="AE103" s="399"/>
      <c r="AF103" s="445"/>
      <c r="AG103" s="457"/>
      <c r="AH103" s="399"/>
      <c r="AI103" s="399"/>
      <c r="AJ103" s="399" t="s">
        <v>370</v>
      </c>
      <c r="AK103" s="399" t="s">
        <v>418</v>
      </c>
      <c r="AL103" s="399"/>
      <c r="AM103" s="399"/>
      <c r="AN103" s="399"/>
      <c r="AO103" s="399"/>
      <c r="AP103" s="399"/>
      <c r="AQ103" s="399"/>
      <c r="AR103" s="399"/>
      <c r="AS103" s="399"/>
      <c r="AT103" s="399"/>
      <c r="AU103" s="399"/>
      <c r="AV103" s="399"/>
      <c r="AW103" s="412">
        <v>4</v>
      </c>
      <c r="AX103" s="412">
        <v>4</v>
      </c>
      <c r="AY103" s="412">
        <v>4</v>
      </c>
      <c r="AZ103" s="412">
        <v>4</v>
      </c>
      <c r="BA103" s="412">
        <v>4</v>
      </c>
      <c r="BB103" s="469">
        <v>4</v>
      </c>
    </row>
    <row r="104" spans="1:54" s="385" customFormat="1" ht="45" customHeight="1" x14ac:dyDescent="0.15">
      <c r="A104" s="396">
        <f t="shared" si="17"/>
        <v>95</v>
      </c>
      <c r="B104" s="28">
        <v>1</v>
      </c>
      <c r="C104" s="28" t="s">
        <v>85</v>
      </c>
      <c r="D104" s="397" t="s">
        <v>488</v>
      </c>
      <c r="E104" s="28" t="s">
        <v>489</v>
      </c>
      <c r="F104" s="398" t="s">
        <v>490</v>
      </c>
      <c r="G104" s="399" t="s">
        <v>85</v>
      </c>
      <c r="H104" s="399" t="s">
        <v>356</v>
      </c>
      <c r="I104" s="396" t="s">
        <v>346</v>
      </c>
      <c r="J104" s="419"/>
      <c r="K104" s="420" t="s">
        <v>345</v>
      </c>
      <c r="L104" s="399" t="s">
        <v>85</v>
      </c>
      <c r="M104" s="420" t="s">
        <v>345</v>
      </c>
      <c r="N104" s="28" t="s">
        <v>348</v>
      </c>
      <c r="O104" s="28" t="s">
        <v>347</v>
      </c>
      <c r="P104" s="399" t="s">
        <v>85</v>
      </c>
      <c r="Q104" s="399" t="s">
        <v>85</v>
      </c>
      <c r="R104" s="399" t="s">
        <v>1015</v>
      </c>
      <c r="S104" s="399" t="s">
        <v>85</v>
      </c>
      <c r="T104" s="399" t="s">
        <v>491</v>
      </c>
      <c r="U104" s="399" t="s">
        <v>85</v>
      </c>
      <c r="V104" s="51">
        <v>2.64E-2</v>
      </c>
      <c r="W104" s="399" t="s">
        <v>85</v>
      </c>
      <c r="X104" s="399" t="s">
        <v>400</v>
      </c>
      <c r="Y104" s="399" t="s">
        <v>85</v>
      </c>
      <c r="Z104" s="399" t="s">
        <v>85</v>
      </c>
      <c r="AA104" s="399"/>
      <c r="AB104" s="399"/>
      <c r="AC104" s="399"/>
      <c r="AD104" s="399"/>
      <c r="AE104" s="399"/>
      <c r="AF104" s="445"/>
      <c r="AG104" s="457"/>
      <c r="AH104" s="399"/>
      <c r="AI104" s="399"/>
      <c r="AJ104" s="399" t="s">
        <v>370</v>
      </c>
      <c r="AK104" s="399" t="s">
        <v>418</v>
      </c>
      <c r="AL104" s="399"/>
      <c r="AM104" s="399"/>
      <c r="AN104" s="399"/>
      <c r="AO104" s="399"/>
      <c r="AP104" s="399"/>
      <c r="AQ104" s="399"/>
      <c r="AR104" s="399"/>
      <c r="AS104" s="399"/>
      <c r="AT104" s="399"/>
      <c r="AU104" s="399"/>
      <c r="AV104" s="399"/>
      <c r="AW104" s="412">
        <v>8</v>
      </c>
      <c r="AX104" s="412">
        <v>8</v>
      </c>
      <c r="AY104" s="412">
        <v>8</v>
      </c>
      <c r="AZ104" s="412">
        <v>8</v>
      </c>
      <c r="BA104" s="412">
        <v>4</v>
      </c>
      <c r="BB104" s="469">
        <v>8</v>
      </c>
    </row>
    <row r="105" spans="1:54" s="385" customFormat="1" ht="45" customHeight="1" x14ac:dyDescent="0.15">
      <c r="A105" s="396">
        <f t="shared" si="17"/>
        <v>96</v>
      </c>
      <c r="B105" s="28">
        <v>1</v>
      </c>
      <c r="C105" s="28" t="s">
        <v>85</v>
      </c>
      <c r="D105" s="397" t="s">
        <v>492</v>
      </c>
      <c r="E105" s="28" t="s">
        <v>493</v>
      </c>
      <c r="F105" s="398" t="s">
        <v>494</v>
      </c>
      <c r="G105" s="399" t="s">
        <v>85</v>
      </c>
      <c r="H105" s="399" t="s">
        <v>356</v>
      </c>
      <c r="I105" s="396" t="s">
        <v>346</v>
      </c>
      <c r="J105" s="419"/>
      <c r="K105" s="420" t="s">
        <v>345</v>
      </c>
      <c r="L105" s="399" t="s">
        <v>85</v>
      </c>
      <c r="M105" s="420" t="s">
        <v>345</v>
      </c>
      <c r="N105" s="28" t="s">
        <v>348</v>
      </c>
      <c r="O105" s="28" t="s">
        <v>347</v>
      </c>
      <c r="P105" s="399" t="s">
        <v>85</v>
      </c>
      <c r="Q105" s="399" t="s">
        <v>85</v>
      </c>
      <c r="R105" s="399" t="s">
        <v>1016</v>
      </c>
      <c r="S105" s="399" t="s">
        <v>85</v>
      </c>
      <c r="T105" s="399" t="s">
        <v>495</v>
      </c>
      <c r="U105" s="399" t="s">
        <v>85</v>
      </c>
      <c r="V105" s="51">
        <v>4.0000000000000001E-3</v>
      </c>
      <c r="W105" s="399" t="s">
        <v>85</v>
      </c>
      <c r="X105" s="399" t="s">
        <v>400</v>
      </c>
      <c r="Y105" s="399" t="s">
        <v>85</v>
      </c>
      <c r="Z105" s="399" t="s">
        <v>85</v>
      </c>
      <c r="AA105" s="399"/>
      <c r="AB105" s="399"/>
      <c r="AC105" s="399"/>
      <c r="AD105" s="399"/>
      <c r="AE105" s="399"/>
      <c r="AF105" s="445"/>
      <c r="AG105" s="457"/>
      <c r="AH105" s="399"/>
      <c r="AI105" s="399"/>
      <c r="AJ105" s="399" t="s">
        <v>370</v>
      </c>
      <c r="AK105" s="399" t="s">
        <v>418</v>
      </c>
      <c r="AL105" s="399"/>
      <c r="AM105" s="399"/>
      <c r="AN105" s="399"/>
      <c r="AO105" s="399"/>
      <c r="AP105" s="399"/>
      <c r="AQ105" s="399"/>
      <c r="AR105" s="399"/>
      <c r="AS105" s="399"/>
      <c r="AT105" s="399"/>
      <c r="AU105" s="399"/>
      <c r="AV105" s="399"/>
      <c r="AW105" s="412">
        <v>8</v>
      </c>
      <c r="AX105" s="412">
        <v>8</v>
      </c>
      <c r="AY105" s="412">
        <v>8</v>
      </c>
      <c r="AZ105" s="412">
        <v>8</v>
      </c>
      <c r="BA105" s="412">
        <v>4</v>
      </c>
      <c r="BB105" s="469">
        <v>8</v>
      </c>
    </row>
    <row r="106" spans="1:54" s="385" customFormat="1" ht="45" customHeight="1" x14ac:dyDescent="0.15">
      <c r="A106" s="396">
        <f t="shared" si="17"/>
        <v>97</v>
      </c>
      <c r="B106" s="28">
        <v>1</v>
      </c>
      <c r="C106" s="28" t="s">
        <v>85</v>
      </c>
      <c r="D106" s="397" t="s">
        <v>497</v>
      </c>
      <c r="E106" s="28" t="s">
        <v>498</v>
      </c>
      <c r="F106" s="398" t="s">
        <v>1017</v>
      </c>
      <c r="G106" s="399" t="s">
        <v>85</v>
      </c>
      <c r="H106" s="399" t="s">
        <v>356</v>
      </c>
      <c r="I106" s="396" t="s">
        <v>346</v>
      </c>
      <c r="J106" s="419"/>
      <c r="K106" s="420" t="s">
        <v>345</v>
      </c>
      <c r="L106" s="399" t="s">
        <v>85</v>
      </c>
      <c r="M106" s="420" t="s">
        <v>345</v>
      </c>
      <c r="N106" s="28" t="s">
        <v>348</v>
      </c>
      <c r="O106" s="28" t="s">
        <v>347</v>
      </c>
      <c r="P106" s="399" t="s">
        <v>85</v>
      </c>
      <c r="Q106" s="399" t="s">
        <v>85</v>
      </c>
      <c r="R106" s="399" t="s">
        <v>1016</v>
      </c>
      <c r="S106" s="399" t="s">
        <v>85</v>
      </c>
      <c r="T106" s="399" t="s">
        <v>500</v>
      </c>
      <c r="U106" s="399" t="s">
        <v>85</v>
      </c>
      <c r="V106" s="51">
        <v>6.0000000000000001E-3</v>
      </c>
      <c r="W106" s="399" t="s">
        <v>85</v>
      </c>
      <c r="X106" s="399" t="s">
        <v>400</v>
      </c>
      <c r="Y106" s="399" t="s">
        <v>85</v>
      </c>
      <c r="Z106" s="399" t="s">
        <v>85</v>
      </c>
      <c r="AA106" s="399"/>
      <c r="AB106" s="399"/>
      <c r="AC106" s="399"/>
      <c r="AD106" s="399"/>
      <c r="AE106" s="399"/>
      <c r="AF106" s="445"/>
      <c r="AG106" s="457"/>
      <c r="AH106" s="399"/>
      <c r="AI106" s="399"/>
      <c r="AJ106" s="399" t="s">
        <v>370</v>
      </c>
      <c r="AK106" s="399" t="s">
        <v>418</v>
      </c>
      <c r="AL106" s="399"/>
      <c r="AM106" s="399"/>
      <c r="AN106" s="399"/>
      <c r="AO106" s="399"/>
      <c r="AP106" s="399"/>
      <c r="AQ106" s="399"/>
      <c r="AR106" s="399"/>
      <c r="AS106" s="399"/>
      <c r="AT106" s="399"/>
      <c r="AU106" s="399"/>
      <c r="AV106" s="399"/>
      <c r="AW106" s="412">
        <v>8</v>
      </c>
      <c r="AX106" s="412">
        <v>8</v>
      </c>
      <c r="AY106" s="412">
        <v>8</v>
      </c>
      <c r="AZ106" s="412">
        <v>8</v>
      </c>
      <c r="BA106" s="412">
        <v>4</v>
      </c>
      <c r="BB106" s="469">
        <v>8</v>
      </c>
    </row>
    <row r="107" spans="1:54" s="385" customFormat="1" ht="45" customHeight="1" x14ac:dyDescent="0.15">
      <c r="A107" s="396">
        <f t="shared" si="17"/>
        <v>98</v>
      </c>
      <c r="B107" s="28">
        <v>1</v>
      </c>
      <c r="C107" s="28" t="s">
        <v>117</v>
      </c>
      <c r="D107" s="397" t="s">
        <v>1018</v>
      </c>
      <c r="E107" s="28" t="s">
        <v>1018</v>
      </c>
      <c r="F107" s="398" t="s">
        <v>1019</v>
      </c>
      <c r="G107" s="399" t="s">
        <v>85</v>
      </c>
      <c r="H107" s="399" t="s">
        <v>356</v>
      </c>
      <c r="I107" s="396" t="s">
        <v>346</v>
      </c>
      <c r="J107" s="419"/>
      <c r="K107" s="420" t="s">
        <v>345</v>
      </c>
      <c r="L107" s="399" t="s">
        <v>85</v>
      </c>
      <c r="M107" s="420" t="s">
        <v>345</v>
      </c>
      <c r="N107" s="28" t="s">
        <v>347</v>
      </c>
      <c r="O107" s="28" t="s">
        <v>348</v>
      </c>
      <c r="P107" s="399" t="s">
        <v>85</v>
      </c>
      <c r="Q107" s="399" t="s">
        <v>742</v>
      </c>
      <c r="R107" s="399" t="s">
        <v>85</v>
      </c>
      <c r="S107" s="399" t="s">
        <v>85</v>
      </c>
      <c r="T107" s="399" t="s">
        <v>85</v>
      </c>
      <c r="U107" s="399" t="s">
        <v>85</v>
      </c>
      <c r="V107" s="51">
        <v>2.0000000000000001E-4</v>
      </c>
      <c r="W107" s="399" t="s">
        <v>85</v>
      </c>
      <c r="X107" s="399" t="s">
        <v>85</v>
      </c>
      <c r="Y107" s="399" t="s">
        <v>85</v>
      </c>
      <c r="Z107" s="399" t="s">
        <v>85</v>
      </c>
      <c r="AA107" s="399"/>
      <c r="AB107" s="399"/>
      <c r="AC107" s="399"/>
      <c r="AD107" s="399"/>
      <c r="AE107" s="399"/>
      <c r="AF107" s="445"/>
      <c r="AG107" s="457"/>
      <c r="AH107" s="399"/>
      <c r="AI107" s="399"/>
      <c r="AJ107" s="399" t="s">
        <v>370</v>
      </c>
      <c r="AK107" s="399" t="s">
        <v>1020</v>
      </c>
      <c r="AL107" s="399"/>
      <c r="AM107" s="399"/>
      <c r="AN107" s="399"/>
      <c r="AO107" s="399"/>
      <c r="AP107" s="399"/>
      <c r="AQ107" s="399"/>
      <c r="AR107" s="399"/>
      <c r="AS107" s="399"/>
      <c r="AT107" s="399"/>
      <c r="AU107" s="399"/>
      <c r="AV107" s="399"/>
      <c r="AW107" s="412">
        <v>1</v>
      </c>
      <c r="AX107" s="412">
        <v>1</v>
      </c>
      <c r="AY107" s="412">
        <v>1</v>
      </c>
      <c r="AZ107" s="412">
        <v>1</v>
      </c>
      <c r="BA107" s="412">
        <v>1</v>
      </c>
      <c r="BB107" s="469">
        <v>1</v>
      </c>
    </row>
    <row r="108" spans="1:54" s="385" customFormat="1" ht="45" customHeight="1" x14ac:dyDescent="0.15">
      <c r="A108" s="396">
        <f t="shared" si="17"/>
        <v>99</v>
      </c>
      <c r="B108" s="28">
        <v>1</v>
      </c>
      <c r="C108" s="28" t="s">
        <v>85</v>
      </c>
      <c r="D108" s="397" t="s">
        <v>698</v>
      </c>
      <c r="E108" s="28" t="s">
        <v>698</v>
      </c>
      <c r="F108" s="398" t="s">
        <v>699</v>
      </c>
      <c r="G108" s="399" t="s">
        <v>85</v>
      </c>
      <c r="H108" s="399" t="s">
        <v>356</v>
      </c>
      <c r="I108" s="396" t="s">
        <v>346</v>
      </c>
      <c r="J108" s="419"/>
      <c r="K108" s="420" t="s">
        <v>345</v>
      </c>
      <c r="L108" s="399" t="s">
        <v>85</v>
      </c>
      <c r="M108" s="420" t="s">
        <v>345</v>
      </c>
      <c r="N108" s="28" t="s">
        <v>348</v>
      </c>
      <c r="O108" s="28" t="s">
        <v>347</v>
      </c>
      <c r="P108" s="399" t="s">
        <v>85</v>
      </c>
      <c r="Q108" s="399" t="s">
        <v>85</v>
      </c>
      <c r="R108" s="399" t="s">
        <v>85</v>
      </c>
      <c r="S108" s="399" t="s">
        <v>85</v>
      </c>
      <c r="T108" s="399" t="s">
        <v>700</v>
      </c>
      <c r="U108" s="399" t="s">
        <v>85</v>
      </c>
      <c r="V108" s="51">
        <v>8.0000000000000004E-4</v>
      </c>
      <c r="W108" s="399" t="s">
        <v>85</v>
      </c>
      <c r="X108" s="399" t="s">
        <v>85</v>
      </c>
      <c r="Y108" s="399" t="s">
        <v>85</v>
      </c>
      <c r="Z108" s="399" t="s">
        <v>85</v>
      </c>
      <c r="AA108" s="399"/>
      <c r="AB108" s="399"/>
      <c r="AC108" s="399"/>
      <c r="AD108" s="399"/>
      <c r="AE108" s="399"/>
      <c r="AF108" s="445"/>
      <c r="AG108" s="457"/>
      <c r="AH108" s="399"/>
      <c r="AI108" s="399"/>
      <c r="AJ108" s="399" t="s">
        <v>370</v>
      </c>
      <c r="AK108" s="399" t="s">
        <v>701</v>
      </c>
      <c r="AL108" s="399"/>
      <c r="AM108" s="399"/>
      <c r="AN108" s="399"/>
      <c r="AO108" s="399"/>
      <c r="AP108" s="399"/>
      <c r="AQ108" s="399"/>
      <c r="AR108" s="399"/>
      <c r="AS108" s="399"/>
      <c r="AT108" s="399"/>
      <c r="AU108" s="399"/>
      <c r="AV108" s="399"/>
      <c r="AW108" s="412" t="s">
        <v>702</v>
      </c>
      <c r="AX108" s="412" t="s">
        <v>702</v>
      </c>
      <c r="AY108" s="412" t="s">
        <v>702</v>
      </c>
      <c r="AZ108" s="412" t="s">
        <v>702</v>
      </c>
      <c r="BA108" s="412" t="s">
        <v>702</v>
      </c>
      <c r="BB108" s="469" t="s">
        <v>702</v>
      </c>
    </row>
    <row r="109" spans="1:54" s="385" customFormat="1" ht="45" customHeight="1" x14ac:dyDescent="0.15">
      <c r="A109" s="396">
        <f t="shared" si="17"/>
        <v>100</v>
      </c>
      <c r="B109" s="28">
        <v>1</v>
      </c>
      <c r="C109" s="28" t="s">
        <v>85</v>
      </c>
      <c r="D109" s="397" t="s">
        <v>411</v>
      </c>
      <c r="E109" s="28" t="s">
        <v>412</v>
      </c>
      <c r="F109" s="398" t="s">
        <v>703</v>
      </c>
      <c r="G109" s="399" t="s">
        <v>85</v>
      </c>
      <c r="H109" s="399" t="s">
        <v>356</v>
      </c>
      <c r="I109" s="396" t="s">
        <v>346</v>
      </c>
      <c r="J109" s="419"/>
      <c r="K109" s="420" t="s">
        <v>345</v>
      </c>
      <c r="L109" s="399" t="s">
        <v>85</v>
      </c>
      <c r="M109" s="420" t="s">
        <v>345</v>
      </c>
      <c r="N109" s="28" t="s">
        <v>348</v>
      </c>
      <c r="O109" s="28" t="s">
        <v>347</v>
      </c>
      <c r="P109" s="399" t="s">
        <v>85</v>
      </c>
      <c r="Q109" s="399" t="s">
        <v>85</v>
      </c>
      <c r="R109" s="399" t="s">
        <v>85</v>
      </c>
      <c r="S109" s="399" t="s">
        <v>85</v>
      </c>
      <c r="T109" s="399" t="s">
        <v>85</v>
      </c>
      <c r="U109" s="399" t="s">
        <v>85</v>
      </c>
      <c r="V109" s="51">
        <v>1E-3</v>
      </c>
      <c r="W109" s="399" t="s">
        <v>85</v>
      </c>
      <c r="X109" s="399" t="s">
        <v>678</v>
      </c>
      <c r="Y109" s="399" t="s">
        <v>85</v>
      </c>
      <c r="Z109" s="399" t="s">
        <v>1021</v>
      </c>
      <c r="AA109" s="399"/>
      <c r="AB109" s="399"/>
      <c r="AC109" s="399"/>
      <c r="AD109" s="399"/>
      <c r="AE109" s="399"/>
      <c r="AF109" s="445"/>
      <c r="AG109" s="457"/>
      <c r="AH109" s="399"/>
      <c r="AI109" s="399"/>
      <c r="AJ109" s="399" t="s">
        <v>370</v>
      </c>
      <c r="AK109" s="399" t="s">
        <v>418</v>
      </c>
      <c r="AL109" s="399"/>
      <c r="AM109" s="399"/>
      <c r="AN109" s="399"/>
      <c r="AO109" s="399"/>
      <c r="AP109" s="399"/>
      <c r="AQ109" s="399"/>
      <c r="AR109" s="399"/>
      <c r="AS109" s="399"/>
      <c r="AT109" s="399"/>
      <c r="AU109" s="399"/>
      <c r="AV109" s="399"/>
      <c r="AW109" s="412" t="s">
        <v>1022</v>
      </c>
      <c r="AX109" s="412" t="s">
        <v>1022</v>
      </c>
      <c r="AY109" s="412" t="s">
        <v>1022</v>
      </c>
      <c r="AZ109" s="412" t="s">
        <v>1022</v>
      </c>
      <c r="BA109" s="412" t="s">
        <v>1022</v>
      </c>
      <c r="BB109" s="469" t="s">
        <v>1022</v>
      </c>
    </row>
    <row r="110" spans="1:54" s="385" customFormat="1" ht="45" customHeight="1" x14ac:dyDescent="0.15">
      <c r="A110" s="396">
        <f t="shared" si="17"/>
        <v>101</v>
      </c>
      <c r="B110" s="28">
        <v>1</v>
      </c>
      <c r="C110" s="28" t="s">
        <v>85</v>
      </c>
      <c r="D110" s="397" t="s">
        <v>693</v>
      </c>
      <c r="E110" s="28" t="s">
        <v>694</v>
      </c>
      <c r="F110" s="398" t="s">
        <v>695</v>
      </c>
      <c r="G110" s="399" t="s">
        <v>85</v>
      </c>
      <c r="H110" s="399" t="s">
        <v>356</v>
      </c>
      <c r="I110" s="396" t="s">
        <v>346</v>
      </c>
      <c r="J110" s="419"/>
      <c r="K110" s="420" t="s">
        <v>345</v>
      </c>
      <c r="L110" s="399" t="s">
        <v>85</v>
      </c>
      <c r="M110" s="420" t="s">
        <v>345</v>
      </c>
      <c r="N110" s="28" t="s">
        <v>348</v>
      </c>
      <c r="O110" s="28" t="s">
        <v>347</v>
      </c>
      <c r="P110" s="399" t="s">
        <v>85</v>
      </c>
      <c r="Q110" s="399" t="s">
        <v>85</v>
      </c>
      <c r="R110" s="399" t="s">
        <v>85</v>
      </c>
      <c r="S110" s="399" t="s">
        <v>85</v>
      </c>
      <c r="T110" s="399" t="s">
        <v>85</v>
      </c>
      <c r="U110" s="399" t="s">
        <v>85</v>
      </c>
      <c r="V110" s="51">
        <v>1E-3</v>
      </c>
      <c r="W110" s="399" t="s">
        <v>85</v>
      </c>
      <c r="X110" s="399" t="s">
        <v>678</v>
      </c>
      <c r="Y110" s="399" t="s">
        <v>85</v>
      </c>
      <c r="Z110" s="399" t="s">
        <v>1021</v>
      </c>
      <c r="AA110" s="399"/>
      <c r="AB110" s="399"/>
      <c r="AC110" s="399"/>
      <c r="AD110" s="399"/>
      <c r="AE110" s="399"/>
      <c r="AF110" s="445"/>
      <c r="AG110" s="457"/>
      <c r="AH110" s="399"/>
      <c r="AI110" s="399"/>
      <c r="AJ110" s="399" t="s">
        <v>370</v>
      </c>
      <c r="AK110" s="399" t="s">
        <v>696</v>
      </c>
      <c r="AL110" s="399"/>
      <c r="AM110" s="399"/>
      <c r="AN110" s="399"/>
      <c r="AO110" s="399"/>
      <c r="AP110" s="399"/>
      <c r="AQ110" s="399"/>
      <c r="AR110" s="399"/>
      <c r="AS110" s="399"/>
      <c r="AT110" s="399"/>
      <c r="AU110" s="399"/>
      <c r="AV110" s="399"/>
      <c r="AW110" s="412">
        <v>34</v>
      </c>
      <c r="AX110" s="412">
        <v>34</v>
      </c>
      <c r="AY110" s="412">
        <v>34</v>
      </c>
      <c r="AZ110" s="412">
        <v>34</v>
      </c>
      <c r="BA110" s="412">
        <v>34</v>
      </c>
      <c r="BB110" s="469">
        <v>34</v>
      </c>
    </row>
  </sheetData>
  <autoFilter ref="A8:BC110" xr:uid="{00000000-0009-0000-0000-000006000000}"/>
  <mergeCells count="60">
    <mergeCell ref="BB8:BB9"/>
    <mergeCell ref="A2:B3"/>
    <mergeCell ref="C2:F3"/>
    <mergeCell ref="G2:Z7"/>
    <mergeCell ref="AW8:AW9"/>
    <mergeCell ref="AX8:AX9"/>
    <mergeCell ref="AY8:AY9"/>
    <mergeCell ref="AZ8:AZ9"/>
    <mergeCell ref="BA8:BA9"/>
    <mergeCell ref="AQ8:AQ9"/>
    <mergeCell ref="AR8:AR9"/>
    <mergeCell ref="AS8:AS9"/>
    <mergeCell ref="AT8:AT9"/>
    <mergeCell ref="AU8:AU9"/>
    <mergeCell ref="AL8:AL9"/>
    <mergeCell ref="AM8:AM9"/>
    <mergeCell ref="AN8:AN9"/>
    <mergeCell ref="AO8:AO9"/>
    <mergeCell ref="AP8:AP9"/>
    <mergeCell ref="AG8:AG9"/>
    <mergeCell ref="AH8:AH9"/>
    <mergeCell ref="AI8:AI9"/>
    <mergeCell ref="AJ8:AJ9"/>
    <mergeCell ref="AK8:AK9"/>
    <mergeCell ref="Y8:Y9"/>
    <mergeCell ref="Z8:Z9"/>
    <mergeCell ref="AA8:AA9"/>
    <mergeCell ref="AB8:AB9"/>
    <mergeCell ref="AF8:AF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A1:AW1"/>
    <mergeCell ref="A4:F4"/>
    <mergeCell ref="A5:C5"/>
    <mergeCell ref="E5:F5"/>
    <mergeCell ref="A6:F6"/>
  </mergeCells>
  <phoneticPr fontId="49" type="noConversion"/>
  <conditionalFormatting sqref="C11:C15">
    <cfRule type="cellIs" dxfId="453" priority="113" operator="equal">
      <formula>"J6P经典版"</formula>
    </cfRule>
  </conditionalFormatting>
  <conditionalFormatting sqref="C18:C21">
    <cfRule type="cellIs" dxfId="452" priority="103" operator="equal">
      <formula>"J6P经典版"</formula>
    </cfRule>
  </conditionalFormatting>
  <conditionalFormatting sqref="C25:C26">
    <cfRule type="cellIs" dxfId="451" priority="94" operator="equal">
      <formula>"J6P经典版"</formula>
    </cfRule>
  </conditionalFormatting>
  <conditionalFormatting sqref="C28:C29">
    <cfRule type="cellIs" dxfId="450" priority="534" operator="equal">
      <formula>"J6P经典版"</formula>
    </cfRule>
  </conditionalFormatting>
  <conditionalFormatting sqref="C31:C39">
    <cfRule type="cellIs" dxfId="449" priority="76" operator="equal">
      <formula>"J6P经典版"</formula>
    </cfRule>
  </conditionalFormatting>
  <conditionalFormatting sqref="C44:C47">
    <cfRule type="cellIs" dxfId="448" priority="54" operator="equal">
      <formula>"J6P经典版"</formula>
    </cfRule>
  </conditionalFormatting>
  <conditionalFormatting sqref="C53">
    <cfRule type="cellIs" dxfId="447" priority="39" operator="equal">
      <formula>"J6P经典版"</formula>
    </cfRule>
  </conditionalFormatting>
  <conditionalFormatting sqref="C55:C61">
    <cfRule type="cellIs" dxfId="446" priority="28" operator="equal">
      <formula>"J6P经典版"</formula>
    </cfRule>
  </conditionalFormatting>
  <conditionalFormatting sqref="C65:C68">
    <cfRule type="cellIs" dxfId="445" priority="463" operator="equal">
      <formula>"J6P经典版"</formula>
    </cfRule>
  </conditionalFormatting>
  <conditionalFormatting sqref="C100:C102">
    <cfRule type="cellIs" dxfId="444" priority="448" operator="equal">
      <formula>"J6P经典版"</formula>
    </cfRule>
  </conditionalFormatting>
  <conditionalFormatting sqref="C107">
    <cfRule type="cellIs" dxfId="443" priority="676" operator="equal">
      <formula>"J6P经典版"</formula>
    </cfRule>
  </conditionalFormatting>
  <conditionalFormatting sqref="C10:D10">
    <cfRule type="cellIs" dxfId="442" priority="1004" operator="equal">
      <formula>"J6P经典版"</formula>
    </cfRule>
  </conditionalFormatting>
  <conditionalFormatting sqref="C16:D17">
    <cfRule type="cellIs" dxfId="441" priority="890" operator="equal">
      <formula>"J6P经典版"</formula>
    </cfRule>
  </conditionalFormatting>
  <conditionalFormatting sqref="C22:D24 C54:D54 C62:D62 C69:D99">
    <cfRule type="cellIs" dxfId="440" priority="1031" operator="equal">
      <formula>"J6P经典版"</formula>
    </cfRule>
  </conditionalFormatting>
  <conditionalFormatting sqref="C30:D30">
    <cfRule type="cellIs" dxfId="439" priority="1002" operator="equal">
      <formula>"J6P经典版"</formula>
    </cfRule>
  </conditionalFormatting>
  <conditionalFormatting sqref="C48:D52">
    <cfRule type="cellIs" dxfId="438" priority="235" operator="equal">
      <formula>"J6P经典版"</formula>
    </cfRule>
  </conditionalFormatting>
  <conditionalFormatting sqref="D11">
    <cfRule type="duplicateValues" dxfId="437" priority="894"/>
  </conditionalFormatting>
  <conditionalFormatting sqref="D12">
    <cfRule type="duplicateValues" dxfId="436" priority="750"/>
  </conditionalFormatting>
  <conditionalFormatting sqref="D13">
    <cfRule type="duplicateValues" dxfId="435" priority="274"/>
  </conditionalFormatting>
  <conditionalFormatting sqref="D14">
    <cfRule type="duplicateValues" dxfId="434" priority="551"/>
  </conditionalFormatting>
  <conditionalFormatting sqref="D15">
    <cfRule type="duplicateValues" dxfId="433" priority="114"/>
  </conditionalFormatting>
  <conditionalFormatting sqref="D18:D20">
    <cfRule type="duplicateValues" dxfId="432" priority="742"/>
  </conditionalFormatting>
  <conditionalFormatting sqref="D21">
    <cfRule type="duplicateValues" dxfId="431" priority="104"/>
  </conditionalFormatting>
  <conditionalFormatting sqref="D25:D26">
    <cfRule type="duplicateValues" dxfId="430" priority="664"/>
    <cfRule type="duplicateValues" dxfId="429" priority="665"/>
    <cfRule type="duplicateValues" dxfId="428" priority="666"/>
    <cfRule type="duplicateValues" dxfId="427" priority="663"/>
  </conditionalFormatting>
  <conditionalFormatting sqref="D28">
    <cfRule type="duplicateValues" dxfId="426" priority="527"/>
    <cfRule type="duplicateValues" dxfId="425" priority="526"/>
  </conditionalFormatting>
  <conditionalFormatting sqref="D29">
    <cfRule type="duplicateValues" dxfId="424" priority="637"/>
    <cfRule type="duplicateValues" dxfId="423" priority="638"/>
    <cfRule type="duplicateValues" dxfId="422" priority="635"/>
    <cfRule type="duplicateValues" dxfId="421" priority="636"/>
  </conditionalFormatting>
  <conditionalFormatting sqref="D31">
    <cfRule type="duplicateValues" dxfId="420" priority="874"/>
  </conditionalFormatting>
  <conditionalFormatting sqref="D32">
    <cfRule type="duplicateValues" dxfId="419" priority="728"/>
  </conditionalFormatting>
  <conditionalFormatting sqref="D33">
    <cfRule type="duplicateValues" dxfId="418" priority="251"/>
  </conditionalFormatting>
  <conditionalFormatting sqref="D34">
    <cfRule type="duplicateValues" dxfId="417" priority="521"/>
  </conditionalFormatting>
  <conditionalFormatting sqref="D35">
    <cfRule type="duplicateValues" dxfId="416" priority="77"/>
  </conditionalFormatting>
  <conditionalFormatting sqref="D36">
    <cfRule type="duplicateValues" dxfId="415" priority="511"/>
  </conditionalFormatting>
  <conditionalFormatting sqref="D37">
    <cfRule type="duplicateValues" dxfId="414" priority="922"/>
  </conditionalFormatting>
  <conditionalFormatting sqref="D38">
    <cfRule type="duplicateValues" dxfId="413" priority="508"/>
  </conditionalFormatting>
  <conditionalFormatting sqref="D39">
    <cfRule type="duplicateValues" dxfId="412" priority="919"/>
  </conditionalFormatting>
  <conditionalFormatting sqref="D41">
    <cfRule type="duplicateValues" dxfId="411" priority="916"/>
    <cfRule type="duplicateValues" dxfId="410" priority="915"/>
  </conditionalFormatting>
  <conditionalFormatting sqref="D42">
    <cfRule type="duplicateValues" dxfId="409" priority="948"/>
    <cfRule type="duplicateValues" dxfId="408" priority="949"/>
  </conditionalFormatting>
  <conditionalFormatting sqref="D43">
    <cfRule type="duplicateValues" dxfId="407" priority="65"/>
    <cfRule type="duplicateValues" dxfId="406" priority="66"/>
  </conditionalFormatting>
  <conditionalFormatting sqref="D44">
    <cfRule type="duplicateValues" dxfId="405" priority="649"/>
    <cfRule type="duplicateValues" dxfId="404" priority="648"/>
  </conditionalFormatting>
  <conditionalFormatting sqref="D45">
    <cfRule type="duplicateValues" dxfId="403" priority="56"/>
    <cfRule type="duplicateValues" dxfId="402" priority="55"/>
  </conditionalFormatting>
  <conditionalFormatting sqref="D46">
    <cfRule type="duplicateValues" dxfId="401" priority="823"/>
    <cfRule type="duplicateValues" dxfId="400" priority="822"/>
  </conditionalFormatting>
  <conditionalFormatting sqref="D47">
    <cfRule type="duplicateValues" dxfId="399" priority="487"/>
    <cfRule type="duplicateValues" dxfId="398" priority="486"/>
  </conditionalFormatting>
  <conditionalFormatting sqref="D53">
    <cfRule type="duplicateValues" dxfId="397" priority="41"/>
    <cfRule type="duplicateValues" dxfId="396" priority="42"/>
    <cfRule type="duplicateValues" dxfId="395" priority="40"/>
  </conditionalFormatting>
  <conditionalFormatting sqref="D55">
    <cfRule type="duplicateValues" dxfId="394" priority="849"/>
    <cfRule type="duplicateValues" dxfId="393" priority="850"/>
    <cfRule type="duplicateValues" dxfId="392" priority="851"/>
  </conditionalFormatting>
  <conditionalFormatting sqref="D56">
    <cfRule type="duplicateValues" dxfId="391" priority="708"/>
  </conditionalFormatting>
  <conditionalFormatting sqref="D57">
    <cfRule type="duplicateValues" dxfId="390" priority="225"/>
  </conditionalFormatting>
  <conditionalFormatting sqref="D58">
    <cfRule type="duplicateValues" dxfId="389" priority="470"/>
  </conditionalFormatting>
  <conditionalFormatting sqref="D59">
    <cfRule type="duplicateValues" dxfId="388" priority="29"/>
  </conditionalFormatting>
  <conditionalFormatting sqref="D60:D61">
    <cfRule type="duplicateValues" dxfId="387" priority="366"/>
    <cfRule type="duplicateValues" dxfId="386" priority="369"/>
    <cfRule type="duplicateValues" dxfId="385" priority="370"/>
    <cfRule type="duplicateValues" dxfId="384" priority="371"/>
    <cfRule type="duplicateValues" dxfId="383" priority="367"/>
    <cfRule type="duplicateValues" dxfId="382" priority="368"/>
  </conditionalFormatting>
  <conditionalFormatting sqref="D63:D64">
    <cfRule type="duplicateValues" dxfId="381" priority="812"/>
  </conditionalFormatting>
  <conditionalFormatting sqref="D65:D68">
    <cfRule type="duplicateValues" dxfId="380" priority="925"/>
  </conditionalFormatting>
  <conditionalFormatting sqref="D100">
    <cfRule type="duplicateValues" dxfId="379" priority="451"/>
  </conditionalFormatting>
  <conditionalFormatting sqref="D101:D102">
    <cfRule type="duplicateValues" dxfId="378" priority="450"/>
    <cfRule type="duplicateValues" dxfId="377" priority="449"/>
  </conditionalFormatting>
  <conditionalFormatting sqref="D107">
    <cfRule type="duplicateValues" dxfId="376" priority="679"/>
    <cfRule type="duplicateValues" dxfId="375" priority="678"/>
    <cfRule type="duplicateValues" dxfId="374" priority="677"/>
  </conditionalFormatting>
  <conditionalFormatting sqref="D108">
    <cfRule type="duplicateValues" dxfId="373" priority="945"/>
  </conditionalFormatting>
  <conditionalFormatting sqref="E1:E7 E10 E16 E22:E24 E27 E30 E40:E42 E48 E54 E81:F81 E69:E80 E62 E82:E99 E103:E106 E108:E1048576">
    <cfRule type="duplicateValues" dxfId="372" priority="2518"/>
  </conditionalFormatting>
  <conditionalFormatting sqref="E1:E12 E14 E16:E18 E20 E22:E25 E27:E32 E34 E36:E42 E44 E46:E50 E52 E54:E56 E58 E62:E1048576">
    <cfRule type="duplicateValues" dxfId="371" priority="398"/>
  </conditionalFormatting>
  <conditionalFormatting sqref="E11">
    <cfRule type="duplicateValues" dxfId="370" priority="899"/>
  </conditionalFormatting>
  <conditionalFormatting sqref="E12">
    <cfRule type="duplicateValues" dxfId="369" priority="748"/>
  </conditionalFormatting>
  <conditionalFormatting sqref="E13">
    <cfRule type="duplicateValues" dxfId="368" priority="272"/>
  </conditionalFormatting>
  <conditionalFormatting sqref="E14">
    <cfRule type="duplicateValues" dxfId="367" priority="555"/>
  </conditionalFormatting>
  <conditionalFormatting sqref="E15">
    <cfRule type="duplicateValues" dxfId="366" priority="112"/>
  </conditionalFormatting>
  <conditionalFormatting sqref="E17">
    <cfRule type="duplicateValues" dxfId="365" priority="889"/>
  </conditionalFormatting>
  <conditionalFormatting sqref="E18">
    <cfRule type="duplicateValues" dxfId="364" priority="740"/>
  </conditionalFormatting>
  <conditionalFormatting sqref="E19">
    <cfRule type="duplicateValues" dxfId="363" priority="263"/>
  </conditionalFormatting>
  <conditionalFormatting sqref="E20">
    <cfRule type="duplicateValues" dxfId="362" priority="544"/>
  </conditionalFormatting>
  <conditionalFormatting sqref="E21">
    <cfRule type="duplicateValues" dxfId="361" priority="102"/>
  </conditionalFormatting>
  <conditionalFormatting sqref="E22:E23">
    <cfRule type="duplicateValues" dxfId="360" priority="1029"/>
  </conditionalFormatting>
  <conditionalFormatting sqref="E22:E24">
    <cfRule type="duplicateValues" dxfId="359" priority="1035"/>
    <cfRule type="duplicateValues" dxfId="358" priority="1032"/>
  </conditionalFormatting>
  <conditionalFormatting sqref="E24">
    <cfRule type="duplicateValues" dxfId="357" priority="1030"/>
  </conditionalFormatting>
  <conditionalFormatting sqref="E25">
    <cfRule type="duplicateValues" dxfId="356" priority="660"/>
    <cfRule type="duplicateValues" dxfId="355" priority="658"/>
    <cfRule type="duplicateValues" dxfId="354" priority="659"/>
    <cfRule type="duplicateValues" dxfId="353" priority="661"/>
  </conditionalFormatting>
  <conditionalFormatting sqref="E26">
    <cfRule type="duplicateValues" dxfId="352" priority="92"/>
    <cfRule type="duplicateValues" dxfId="351" priority="93"/>
    <cfRule type="duplicateValues" dxfId="350" priority="91"/>
    <cfRule type="duplicateValues" dxfId="349" priority="90"/>
  </conditionalFormatting>
  <conditionalFormatting sqref="E27">
    <cfRule type="duplicateValues" dxfId="348" priority="1040"/>
  </conditionalFormatting>
  <conditionalFormatting sqref="E28">
    <cfRule type="duplicateValues" dxfId="347" priority="532"/>
    <cfRule type="duplicateValues" dxfId="346" priority="533"/>
  </conditionalFormatting>
  <conditionalFormatting sqref="E29">
    <cfRule type="duplicateValues" dxfId="345" priority="633"/>
    <cfRule type="duplicateValues" dxfId="344" priority="632"/>
    <cfRule type="duplicateValues" dxfId="343" priority="631"/>
    <cfRule type="duplicateValues" dxfId="342" priority="630"/>
  </conditionalFormatting>
  <conditionalFormatting sqref="E31">
    <cfRule type="duplicateValues" dxfId="341" priority="878"/>
  </conditionalFormatting>
  <conditionalFormatting sqref="E32">
    <cfRule type="duplicateValues" dxfId="340" priority="726"/>
  </conditionalFormatting>
  <conditionalFormatting sqref="E33">
    <cfRule type="duplicateValues" dxfId="339" priority="249"/>
  </conditionalFormatting>
  <conditionalFormatting sqref="E34">
    <cfRule type="duplicateValues" dxfId="338" priority="519"/>
  </conditionalFormatting>
  <conditionalFormatting sqref="E35">
    <cfRule type="duplicateValues" dxfId="337" priority="75"/>
  </conditionalFormatting>
  <conditionalFormatting sqref="E36">
    <cfRule type="duplicateValues" dxfId="336" priority="515"/>
  </conditionalFormatting>
  <conditionalFormatting sqref="E37">
    <cfRule type="duplicateValues" dxfId="335" priority="920"/>
  </conditionalFormatting>
  <conditionalFormatting sqref="E38">
    <cfRule type="duplicateValues" dxfId="334" priority="506"/>
  </conditionalFormatting>
  <conditionalFormatting sqref="E39">
    <cfRule type="duplicateValues" dxfId="333" priority="917"/>
  </conditionalFormatting>
  <conditionalFormatting sqref="E40:E42">
    <cfRule type="duplicateValues" dxfId="332" priority="1036"/>
  </conditionalFormatting>
  <conditionalFormatting sqref="E43">
    <cfRule type="duplicateValues" dxfId="331" priority="64"/>
    <cfRule type="duplicateValues" dxfId="330" priority="63"/>
  </conditionalFormatting>
  <conditionalFormatting sqref="E44">
    <cfRule type="duplicateValues" dxfId="329" priority="646"/>
    <cfRule type="duplicateValues" dxfId="328" priority="645"/>
  </conditionalFormatting>
  <conditionalFormatting sqref="E45">
    <cfRule type="duplicateValues" dxfId="327" priority="53"/>
    <cfRule type="duplicateValues" dxfId="326" priority="52"/>
  </conditionalFormatting>
  <conditionalFormatting sqref="E46">
    <cfRule type="duplicateValues" dxfId="325" priority="821"/>
    <cfRule type="duplicateValues" dxfId="324" priority="820"/>
  </conditionalFormatting>
  <conditionalFormatting sqref="E47">
    <cfRule type="duplicateValues" dxfId="323" priority="492"/>
    <cfRule type="duplicateValues" dxfId="322" priority="493"/>
  </conditionalFormatting>
  <conditionalFormatting sqref="E48 E54">
    <cfRule type="duplicateValues" dxfId="321" priority="1011"/>
    <cfRule type="duplicateValues" dxfId="320" priority="1025"/>
  </conditionalFormatting>
  <conditionalFormatting sqref="E49">
    <cfRule type="duplicateValues" dxfId="319" priority="862"/>
    <cfRule type="duplicateValues" dxfId="318" priority="863"/>
    <cfRule type="duplicateValues" dxfId="317" priority="864"/>
  </conditionalFormatting>
  <conditionalFormatting sqref="E50">
    <cfRule type="duplicateValues" dxfId="316" priority="714"/>
    <cfRule type="duplicateValues" dxfId="315" priority="715"/>
    <cfRule type="duplicateValues" dxfId="314" priority="713"/>
  </conditionalFormatting>
  <conditionalFormatting sqref="E51">
    <cfRule type="duplicateValues" dxfId="313" priority="232"/>
    <cfRule type="duplicateValues" dxfId="312" priority="233"/>
    <cfRule type="duplicateValues" dxfId="311" priority="234"/>
  </conditionalFormatting>
  <conditionalFormatting sqref="E52">
    <cfRule type="duplicateValues" dxfId="310" priority="479"/>
    <cfRule type="duplicateValues" dxfId="309" priority="478"/>
    <cfRule type="duplicateValues" dxfId="308" priority="477"/>
  </conditionalFormatting>
  <conditionalFormatting sqref="E53">
    <cfRule type="duplicateValues" dxfId="307" priority="36"/>
    <cfRule type="duplicateValues" dxfId="306" priority="37"/>
    <cfRule type="duplicateValues" dxfId="305" priority="38"/>
  </conditionalFormatting>
  <conditionalFormatting sqref="E55">
    <cfRule type="duplicateValues" dxfId="304" priority="854"/>
    <cfRule type="duplicateValues" dxfId="303" priority="855"/>
    <cfRule type="duplicateValues" dxfId="302" priority="856"/>
  </conditionalFormatting>
  <conditionalFormatting sqref="E56">
    <cfRule type="duplicateValues" dxfId="301" priority="706"/>
  </conditionalFormatting>
  <conditionalFormatting sqref="E57">
    <cfRule type="duplicateValues" dxfId="300" priority="223"/>
  </conditionalFormatting>
  <conditionalFormatting sqref="E58">
    <cfRule type="duplicateValues" dxfId="299" priority="468"/>
  </conditionalFormatting>
  <conditionalFormatting sqref="E59">
    <cfRule type="duplicateValues" dxfId="298" priority="27"/>
  </conditionalFormatting>
  <conditionalFormatting sqref="E60:E61">
    <cfRule type="duplicateValues" dxfId="297" priority="364"/>
    <cfRule type="duplicateValues" dxfId="296" priority="363"/>
    <cfRule type="duplicateValues" dxfId="295" priority="362"/>
    <cfRule type="duplicateValues" dxfId="294" priority="361"/>
    <cfRule type="duplicateValues" dxfId="293" priority="359"/>
    <cfRule type="duplicateValues" dxfId="292" priority="360"/>
  </conditionalFormatting>
  <conditionalFormatting sqref="E62">
    <cfRule type="duplicateValues" dxfId="291" priority="2476"/>
  </conditionalFormatting>
  <conditionalFormatting sqref="E63:E64">
    <cfRule type="duplicateValues" dxfId="290" priority="810"/>
  </conditionalFormatting>
  <conditionalFormatting sqref="E65">
    <cfRule type="duplicateValues" dxfId="289" priority="928"/>
  </conditionalFormatting>
  <conditionalFormatting sqref="E66:E68">
    <cfRule type="duplicateValues" dxfId="288" priority="462"/>
    <cfRule type="duplicateValues" dxfId="287" priority="461"/>
  </conditionalFormatting>
  <conditionalFormatting sqref="E100">
    <cfRule type="duplicateValues" dxfId="286" priority="445"/>
  </conditionalFormatting>
  <conditionalFormatting sqref="E101:E102">
    <cfRule type="duplicateValues" dxfId="285" priority="443"/>
    <cfRule type="duplicateValues" dxfId="284" priority="444"/>
  </conditionalFormatting>
  <conditionalFormatting sqref="E107">
    <cfRule type="duplicateValues" dxfId="283" priority="674"/>
    <cfRule type="duplicateValues" dxfId="282" priority="675"/>
  </conditionalFormatting>
  <conditionalFormatting sqref="E107:F107">
    <cfRule type="duplicateValues" dxfId="281" priority="673"/>
  </conditionalFormatting>
  <conditionalFormatting sqref="F40">
    <cfRule type="duplicateValues" dxfId="280" priority="1039"/>
  </conditionalFormatting>
  <conditionalFormatting sqref="F41">
    <cfRule type="duplicateValues" dxfId="279" priority="1038"/>
  </conditionalFormatting>
  <conditionalFormatting sqref="F42">
    <cfRule type="duplicateValues" dxfId="278" priority="1037"/>
  </conditionalFormatting>
  <conditionalFormatting sqref="G62">
    <cfRule type="duplicateValues" dxfId="277" priority="1023"/>
    <cfRule type="duplicateValues" dxfId="276" priority="1022"/>
    <cfRule type="duplicateValues" dxfId="275" priority="1021"/>
    <cfRule type="duplicateValues" dxfId="274" priority="1020"/>
    <cfRule type="duplicateValues" dxfId="273" priority="1024" stopIfTrue="1"/>
    <cfRule type="duplicateValues" dxfId="272" priority="1014"/>
  </conditionalFormatting>
  <conditionalFormatting sqref="L1:L7 L111:L1048576">
    <cfRule type="duplicateValues" dxfId="271" priority="1076"/>
  </conditionalFormatting>
  <conditionalFormatting sqref="L10 L16 L22:L23 L27 L40:L42 L37 L69:L80 L92 L62 L82:L90 L94:L99">
    <cfRule type="duplicateValues" dxfId="270" priority="975"/>
  </conditionalFormatting>
  <conditionalFormatting sqref="L11">
    <cfRule type="duplicateValues" dxfId="269" priority="897"/>
  </conditionalFormatting>
  <conditionalFormatting sqref="L12">
    <cfRule type="duplicateValues" dxfId="268" priority="747"/>
  </conditionalFormatting>
  <conditionalFormatting sqref="L13">
    <cfRule type="duplicateValues" dxfId="267" priority="271"/>
  </conditionalFormatting>
  <conditionalFormatting sqref="L14">
    <cfRule type="duplicateValues" dxfId="266" priority="554"/>
  </conditionalFormatting>
  <conditionalFormatting sqref="L15">
    <cfRule type="duplicateValues" dxfId="265" priority="111"/>
  </conditionalFormatting>
  <conditionalFormatting sqref="L17">
    <cfRule type="duplicateValues" dxfId="264" priority="888"/>
  </conditionalFormatting>
  <conditionalFormatting sqref="L18">
    <cfRule type="duplicateValues" dxfId="263" priority="739"/>
  </conditionalFormatting>
  <conditionalFormatting sqref="L19">
    <cfRule type="duplicateValues" dxfId="262" priority="262"/>
  </conditionalFormatting>
  <conditionalFormatting sqref="L20">
    <cfRule type="duplicateValues" dxfId="261" priority="543"/>
  </conditionalFormatting>
  <conditionalFormatting sqref="L21">
    <cfRule type="duplicateValues" dxfId="260" priority="101"/>
  </conditionalFormatting>
  <conditionalFormatting sqref="L22:L23">
    <cfRule type="duplicateValues" dxfId="259" priority="965"/>
    <cfRule type="duplicateValues" dxfId="258" priority="968"/>
    <cfRule type="duplicateValues" dxfId="257" priority="969"/>
  </conditionalFormatting>
  <conditionalFormatting sqref="L25">
    <cfRule type="duplicateValues" dxfId="256" priority="654"/>
    <cfRule type="duplicateValues" dxfId="255" priority="657"/>
    <cfRule type="duplicateValues" dxfId="254" priority="655"/>
    <cfRule type="duplicateValues" dxfId="253" priority="656"/>
  </conditionalFormatting>
  <conditionalFormatting sqref="L26">
    <cfRule type="duplicateValues" dxfId="252" priority="88"/>
    <cfRule type="duplicateValues" dxfId="251" priority="87"/>
    <cfRule type="duplicateValues" dxfId="250" priority="86"/>
    <cfRule type="duplicateValues" dxfId="249" priority="89"/>
  </conditionalFormatting>
  <conditionalFormatting sqref="L27">
    <cfRule type="duplicateValues" dxfId="248" priority="971"/>
  </conditionalFormatting>
  <conditionalFormatting sqref="L28">
    <cfRule type="duplicateValues" dxfId="247" priority="530"/>
    <cfRule type="duplicateValues" dxfId="246" priority="531"/>
  </conditionalFormatting>
  <conditionalFormatting sqref="L36">
    <cfRule type="duplicateValues" dxfId="245" priority="514"/>
  </conditionalFormatting>
  <conditionalFormatting sqref="L40:L42">
    <cfRule type="duplicateValues" dxfId="244" priority="970"/>
  </conditionalFormatting>
  <conditionalFormatting sqref="L43">
    <cfRule type="duplicateValues" dxfId="243" priority="62"/>
    <cfRule type="duplicateValues" dxfId="242" priority="61"/>
  </conditionalFormatting>
  <conditionalFormatting sqref="L44">
    <cfRule type="duplicateValues" dxfId="241" priority="643"/>
    <cfRule type="duplicateValues" dxfId="240" priority="644"/>
  </conditionalFormatting>
  <conditionalFormatting sqref="L45">
    <cfRule type="duplicateValues" dxfId="239" priority="48"/>
    <cfRule type="duplicateValues" dxfId="238" priority="49"/>
  </conditionalFormatting>
  <conditionalFormatting sqref="L46">
    <cfRule type="duplicateValues" dxfId="237" priority="816"/>
    <cfRule type="duplicateValues" dxfId="236" priority="817"/>
  </conditionalFormatting>
  <conditionalFormatting sqref="L47">
    <cfRule type="duplicateValues" dxfId="235" priority="489"/>
    <cfRule type="duplicateValues" dxfId="234" priority="488"/>
  </conditionalFormatting>
  <conditionalFormatting sqref="L60:L61">
    <cfRule type="duplicateValues" dxfId="233" priority="351"/>
    <cfRule type="duplicateValues" dxfId="232" priority="352"/>
    <cfRule type="duplicateValues" dxfId="231" priority="353"/>
    <cfRule type="duplicateValues" dxfId="230" priority="354"/>
    <cfRule type="duplicateValues" dxfId="229" priority="355"/>
    <cfRule type="duplicateValues" dxfId="228" priority="356"/>
  </conditionalFormatting>
  <conditionalFormatting sqref="L62">
    <cfRule type="duplicateValues" dxfId="227" priority="974"/>
  </conditionalFormatting>
  <conditionalFormatting sqref="L63:L64">
    <cfRule type="duplicateValues" dxfId="226" priority="811"/>
  </conditionalFormatting>
  <conditionalFormatting sqref="L65">
    <cfRule type="duplicateValues" dxfId="225" priority="929"/>
  </conditionalFormatting>
  <conditionalFormatting sqref="L66:L68">
    <cfRule type="duplicateValues" dxfId="224" priority="457"/>
    <cfRule type="duplicateValues" dxfId="223" priority="458"/>
  </conditionalFormatting>
  <conditionalFormatting sqref="L101:L102">
    <cfRule type="duplicateValues" dxfId="222" priority="440"/>
    <cfRule type="duplicateValues" dxfId="221" priority="439"/>
  </conditionalFormatting>
  <conditionalFormatting sqref="N10:O45">
    <cfRule type="cellIs" dxfId="220" priority="51" operator="equal">
      <formula>"Y"</formula>
    </cfRule>
    <cfRule type="cellIs" dxfId="219" priority="50" operator="equal">
      <formula>"N"</formula>
    </cfRule>
  </conditionalFormatting>
  <conditionalFormatting sqref="N46:O47">
    <cfRule type="containsText" dxfId="218" priority="490" operator="containsText" text="Y">
      <formula>NOT(ISERROR(SEARCH("Y",N46)))</formula>
    </cfRule>
    <cfRule type="containsText" dxfId="217" priority="491" operator="containsText" text="N">
      <formula>NOT(ISERROR(SEARCH("N",N46)))</formula>
    </cfRule>
  </conditionalFormatting>
  <conditionalFormatting sqref="N48:O65">
    <cfRule type="cellIs" dxfId="216" priority="25" operator="equal">
      <formula>"N"</formula>
    </cfRule>
    <cfRule type="cellIs" dxfId="215" priority="26" operator="equal">
      <formula>"Y"</formula>
    </cfRule>
  </conditionalFormatting>
  <conditionalFormatting sqref="N66:O68">
    <cfRule type="containsText" dxfId="214" priority="459" operator="containsText" text="Y">
      <formula>NOT(ISERROR(SEARCH("Y",N66)))</formula>
    </cfRule>
    <cfRule type="containsText" dxfId="213" priority="460" operator="containsText" text="N">
      <formula>NOT(ISERROR(SEARCH("N",N66)))</formula>
    </cfRule>
  </conditionalFormatting>
  <conditionalFormatting sqref="N69:O100">
    <cfRule type="cellIs" dxfId="212" priority="446" operator="equal">
      <formula>"N"</formula>
    </cfRule>
    <cfRule type="cellIs" dxfId="211" priority="447" operator="equal">
      <formula>"Y"</formula>
    </cfRule>
  </conditionalFormatting>
  <conditionalFormatting sqref="N101:O102">
    <cfRule type="containsText" dxfId="210" priority="441" operator="containsText" text="Y">
      <formula>NOT(ISERROR(SEARCH("Y",N101)))</formula>
    </cfRule>
    <cfRule type="containsText" dxfId="209" priority="442" operator="containsText" text="N">
      <formula>NOT(ISERROR(SEARCH("N",N101)))</formula>
    </cfRule>
  </conditionalFormatting>
  <conditionalFormatting sqref="N103:O110">
    <cfRule type="cellIs" dxfId="208" priority="672" operator="equal">
      <formula>"Y"</formula>
    </cfRule>
    <cfRule type="cellIs" dxfId="207" priority="671" operator="equal">
      <formula>"N"</formula>
    </cfRule>
  </conditionalFormatting>
  <conditionalFormatting sqref="AW1:BB8">
    <cfRule type="cellIs" dxfId="206" priority="119" operator="equal">
      <formula>1</formula>
    </cfRule>
    <cfRule type="cellIs" dxfId="205" priority="120" operator="equal">
      <formula>0</formula>
    </cfRule>
  </conditionalFormatting>
  <conditionalFormatting sqref="AW10:BB1048576">
    <cfRule type="cellIs" dxfId="204" priority="1" operator="equal">
      <formula>1</formula>
    </cfRule>
    <cfRule type="cellIs" dxfId="203" priority="2" operator="equal">
      <formula>0</formula>
    </cfRule>
  </conditionalFormatting>
  <conditionalFormatting sqref="AW46:BB47">
    <cfRule type="cellIs" dxfId="202" priority="45" operator="equal">
      <formula>2</formula>
    </cfRule>
  </conditionalFormatting>
  <conditionalFormatting sqref="AW66:BB68">
    <cfRule type="cellIs" dxfId="201" priority="18" operator="equal">
      <formula>2</formula>
    </cfRule>
  </conditionalFormatting>
  <conditionalFormatting sqref="AW101:BB102">
    <cfRule type="cellIs" dxfId="200" priority="5" operator="equal">
      <formula>2</formula>
    </cfRule>
  </conditionalFormatting>
  <dataValidations count="2">
    <dataValidation allowBlank="1" showErrorMessage="1" promptTitle="提示" prompt="该字段按需填写" sqref="G25 G26" xr:uid="{00000000-0002-0000-0600-000000000000}"/>
    <dataValidation allowBlank="1" showErrorMessage="1" sqref="Q43 Q44 Q45 Q36:Q39 Q46:Q47" xr:uid="{00000000-0002-0000-0600-000001000000}"/>
  </dataValidations>
  <hyperlinks>
    <hyperlink ref="F27" location="SHT0010244!A1" display="靠背骨架焊接总成" xr:uid="{00000000-0004-0000-0600-000000000000}"/>
  </hyperlinks>
  <printOptions horizontalCentered="1"/>
  <pageMargins left="0.23622047244094499" right="0.23622047244094499" top="0.74803149606299202" bottom="0.74803149606299202" header="0.31496062992126" footer="0.31496062992126"/>
  <pageSetup paperSize="8" scale="55" orientation="landscape" r:id="rId1"/>
  <headerFooter>
    <oddFooter>&amp;C第 &amp;P 页，共 &amp;N 页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1:XEX14"/>
  <sheetViews>
    <sheetView view="pageBreakPreview" zoomScale="55" zoomScaleNormal="100" workbookViewId="0">
      <pane ySplit="9" topLeftCell="A10" activePane="bottomLeft" state="frozen"/>
      <selection pane="bottomLeft" activeCell="BD14" sqref="BD14"/>
    </sheetView>
  </sheetViews>
  <sheetFormatPr defaultColWidth="9" defaultRowHeight="14.25" outlineLevelRow="1" outlineLevelCol="1" x14ac:dyDescent="0.15"/>
  <cols>
    <col min="1" max="1" width="5.875" style="15" customWidth="1"/>
    <col min="2" max="11" width="2.625" style="15" customWidth="1"/>
    <col min="12" max="12" width="8" style="15" customWidth="1"/>
    <col min="13" max="13" width="18.125" style="15" customWidth="1"/>
    <col min="14" max="14" width="22.125" style="15" customWidth="1"/>
    <col min="15" max="15" width="26.625" style="15" customWidth="1"/>
    <col min="16" max="16" width="20.375" style="17" hidden="1" customWidth="1" outlineLevel="1"/>
    <col min="17" max="18" width="8.875" style="15" hidden="1" customWidth="1" outlineLevel="1"/>
    <col min="19" max="19" width="10.5" style="15" customWidth="1" collapsed="1"/>
    <col min="20" max="20" width="6.125" style="15" hidden="1" customWidth="1" outlineLevel="1"/>
    <col min="21" max="21" width="20.5" style="15" hidden="1" customWidth="1" outlineLevel="1"/>
    <col min="22" max="22" width="8.125" style="18" hidden="1" customWidth="1" outlineLevel="1"/>
    <col min="23" max="23" width="9.25" style="15" hidden="1" customWidth="1" outlineLevel="1"/>
    <col min="24" max="24" width="14.625" style="15" hidden="1" customWidth="1" outlineLevel="1"/>
    <col min="25" max="25" width="17.875" style="15" customWidth="1" collapsed="1"/>
    <col min="26" max="26" width="24.25" style="15" hidden="1" customWidth="1" outlineLevel="1"/>
    <col min="27" max="27" width="16.375" style="15" hidden="1" customWidth="1" outlineLevel="1"/>
    <col min="28" max="28" width="17.875" style="15" hidden="1" customWidth="1" outlineLevel="1"/>
    <col min="29" max="29" width="14.625" style="20" customWidth="1" collapsed="1"/>
    <col min="30" max="30" width="12.5" style="15" customWidth="1"/>
    <col min="31" max="31" width="10.625" style="345" hidden="1" customWidth="1" outlineLevel="1"/>
    <col min="32" max="36" width="10.625" style="15" hidden="1" customWidth="1" outlineLevel="1"/>
    <col min="37" max="37" width="13.5" style="22" hidden="1" customWidth="1" outlineLevel="1"/>
    <col min="38" max="39" width="10.625" style="15" hidden="1" customWidth="1" outlineLevel="1"/>
    <col min="40" max="40" width="10.625" style="15" customWidth="1" collapsed="1"/>
    <col min="41" max="41" width="10.625" style="15" customWidth="1"/>
    <col min="42" max="51" width="10.625" style="15" hidden="1" customWidth="1" outlineLevel="1"/>
    <col min="52" max="52" width="20.375" style="15" hidden="1" customWidth="1" outlineLevel="1"/>
    <col min="53" max="53" width="11.125" style="15" customWidth="1" collapsed="1"/>
    <col min="54" max="54" width="14.625" style="15" customWidth="1"/>
    <col min="55" max="55" width="16.125" style="15" customWidth="1"/>
    <col min="56" max="16384" width="9" style="15"/>
  </cols>
  <sheetData>
    <row r="1" spans="1:54 16350:16378" ht="20.25" hidden="1" customHeight="1" outlineLevel="1" x14ac:dyDescent="0.15">
      <c r="A1" s="741"/>
      <c r="B1" s="741"/>
      <c r="C1" s="741"/>
      <c r="D1" s="741"/>
      <c r="E1" s="741"/>
      <c r="F1" s="741"/>
      <c r="G1" s="741"/>
      <c r="H1" s="741"/>
      <c r="I1" s="741"/>
      <c r="J1" s="741"/>
      <c r="K1" s="741"/>
      <c r="L1" s="741"/>
      <c r="M1" s="741"/>
      <c r="N1" s="741"/>
      <c r="O1" s="741"/>
      <c r="P1" s="741"/>
      <c r="Q1" s="741"/>
      <c r="R1" s="741"/>
      <c r="S1" s="741"/>
      <c r="T1" s="741"/>
      <c r="U1" s="741"/>
      <c r="V1" s="741"/>
      <c r="W1" s="741"/>
      <c r="X1" s="741"/>
      <c r="Y1" s="741"/>
      <c r="Z1" s="741"/>
      <c r="AA1" s="741"/>
      <c r="AB1" s="741"/>
      <c r="AC1" s="741"/>
      <c r="AD1" s="741"/>
      <c r="AE1" s="742"/>
      <c r="AF1" s="741"/>
      <c r="AG1" s="741"/>
      <c r="AH1" s="741"/>
      <c r="AI1" s="741"/>
      <c r="AJ1" s="741"/>
      <c r="AK1" s="743"/>
      <c r="AL1" s="741"/>
      <c r="AM1" s="741"/>
      <c r="AN1" s="741"/>
      <c r="AO1" s="741"/>
      <c r="AP1" s="741"/>
      <c r="AQ1" s="741"/>
      <c r="AR1" s="741"/>
      <c r="AS1" s="741"/>
      <c r="AT1" s="741"/>
      <c r="AU1" s="741"/>
      <c r="AV1" s="741"/>
      <c r="AW1" s="741"/>
      <c r="AX1" s="741"/>
      <c r="AY1" s="741"/>
      <c r="AZ1" s="741"/>
      <c r="BA1" s="741"/>
      <c r="BB1" s="346"/>
    </row>
    <row r="2" spans="1:54 16350:16378" ht="27.75" hidden="1" customHeight="1" outlineLevel="1" x14ac:dyDescent="0.15">
      <c r="A2" s="782" t="s">
        <v>1023</v>
      </c>
      <c r="B2" s="783"/>
      <c r="C2" s="783"/>
      <c r="D2" s="783"/>
      <c r="E2" s="784"/>
      <c r="F2" s="782" t="s">
        <v>1024</v>
      </c>
      <c r="G2" s="788"/>
      <c r="H2" s="788"/>
      <c r="I2" s="788"/>
      <c r="J2" s="788"/>
      <c r="K2" s="789"/>
      <c r="L2" s="793" t="s">
        <v>1025</v>
      </c>
      <c r="M2" s="794"/>
      <c r="N2" s="794"/>
      <c r="O2" s="795"/>
      <c r="P2" s="799"/>
      <c r="Q2" s="799"/>
      <c r="R2" s="799"/>
      <c r="S2" s="799"/>
      <c r="T2" s="799"/>
      <c r="U2" s="799"/>
      <c r="V2" s="799"/>
      <c r="W2" s="799"/>
      <c r="X2" s="799"/>
      <c r="Y2" s="799"/>
      <c r="Z2" s="799"/>
      <c r="AA2" s="799"/>
      <c r="AB2" s="799"/>
      <c r="AC2" s="799"/>
      <c r="AD2" s="799"/>
      <c r="AE2" s="800"/>
      <c r="AF2" s="799"/>
      <c r="AG2" s="799"/>
      <c r="AH2" s="799"/>
      <c r="AI2" s="799"/>
      <c r="AJ2" s="799"/>
      <c r="AK2" s="801"/>
      <c r="AL2" s="799"/>
      <c r="AM2" s="799"/>
      <c r="AN2" s="799"/>
      <c r="AO2" s="799"/>
      <c r="AP2" s="799"/>
      <c r="AQ2" s="799"/>
      <c r="AR2" s="799"/>
      <c r="AS2" s="799"/>
      <c r="AT2" s="799"/>
      <c r="AU2" s="799"/>
      <c r="AV2" s="799"/>
      <c r="AW2" s="799"/>
      <c r="AX2" s="799"/>
      <c r="AY2" s="799"/>
      <c r="AZ2" s="799"/>
      <c r="BA2" s="59" t="s">
        <v>152</v>
      </c>
      <c r="BB2" s="293"/>
    </row>
    <row r="3" spans="1:54 16350:16378" ht="27.75" hidden="1" customHeight="1" outlineLevel="1" x14ac:dyDescent="0.15">
      <c r="A3" s="785"/>
      <c r="B3" s="786"/>
      <c r="C3" s="786"/>
      <c r="D3" s="786"/>
      <c r="E3" s="787"/>
      <c r="F3" s="790"/>
      <c r="G3" s="791"/>
      <c r="H3" s="791"/>
      <c r="I3" s="791"/>
      <c r="J3" s="791"/>
      <c r="K3" s="792"/>
      <c r="L3" s="796"/>
      <c r="M3" s="797"/>
      <c r="N3" s="797"/>
      <c r="O3" s="798"/>
      <c r="P3" s="799"/>
      <c r="Q3" s="799"/>
      <c r="R3" s="799"/>
      <c r="S3" s="799"/>
      <c r="T3" s="799"/>
      <c r="U3" s="799"/>
      <c r="V3" s="799"/>
      <c r="W3" s="799"/>
      <c r="X3" s="799"/>
      <c r="Y3" s="799"/>
      <c r="Z3" s="799"/>
      <c r="AA3" s="799"/>
      <c r="AB3" s="799"/>
      <c r="AC3" s="799"/>
      <c r="AD3" s="799"/>
      <c r="AE3" s="800"/>
      <c r="AF3" s="799"/>
      <c r="AG3" s="799"/>
      <c r="AH3" s="799"/>
      <c r="AI3" s="799"/>
      <c r="AJ3" s="799"/>
      <c r="AK3" s="801"/>
      <c r="AL3" s="799"/>
      <c r="AM3" s="799"/>
      <c r="AN3" s="799"/>
      <c r="AO3" s="799"/>
      <c r="AP3" s="799"/>
      <c r="AQ3" s="799"/>
      <c r="AR3" s="799"/>
      <c r="AS3" s="799"/>
      <c r="AT3" s="799"/>
      <c r="AU3" s="799"/>
      <c r="AV3" s="799"/>
      <c r="AW3" s="799"/>
      <c r="AX3" s="799"/>
      <c r="AY3" s="799"/>
      <c r="AZ3" s="799"/>
      <c r="BA3" s="59" t="s">
        <v>288</v>
      </c>
      <c r="BB3" s="383"/>
    </row>
    <row r="4" spans="1:54 16350:16378" ht="27" hidden="1" customHeight="1" outlineLevel="1" x14ac:dyDescent="0.15">
      <c r="A4" s="744" t="s">
        <v>289</v>
      </c>
      <c r="B4" s="744"/>
      <c r="C4" s="744"/>
      <c r="D4" s="744"/>
      <c r="E4" s="744"/>
      <c r="F4" s="744"/>
      <c r="G4" s="744"/>
      <c r="H4" s="744"/>
      <c r="I4" s="744"/>
      <c r="J4" s="744"/>
      <c r="K4" s="744"/>
      <c r="L4" s="744"/>
      <c r="M4" s="744"/>
      <c r="N4" s="744"/>
      <c r="O4" s="744"/>
      <c r="P4" s="799"/>
      <c r="Q4" s="799"/>
      <c r="R4" s="799"/>
      <c r="S4" s="799"/>
      <c r="T4" s="799"/>
      <c r="U4" s="799"/>
      <c r="V4" s="799"/>
      <c r="W4" s="799"/>
      <c r="X4" s="799"/>
      <c r="Y4" s="799"/>
      <c r="Z4" s="799"/>
      <c r="AA4" s="799"/>
      <c r="AB4" s="799"/>
      <c r="AC4" s="799"/>
      <c r="AD4" s="799"/>
      <c r="AE4" s="800"/>
      <c r="AF4" s="799"/>
      <c r="AG4" s="799"/>
      <c r="AH4" s="799"/>
      <c r="AI4" s="799"/>
      <c r="AJ4" s="799"/>
      <c r="AK4" s="801"/>
      <c r="AL4" s="799"/>
      <c r="AM4" s="799"/>
      <c r="AN4" s="799"/>
      <c r="AO4" s="799"/>
      <c r="AP4" s="799"/>
      <c r="AQ4" s="799"/>
      <c r="AR4" s="799"/>
      <c r="AS4" s="799"/>
      <c r="AT4" s="799"/>
      <c r="AU4" s="799"/>
      <c r="AV4" s="799"/>
      <c r="AW4" s="799"/>
      <c r="AX4" s="799"/>
      <c r="AY4" s="799"/>
      <c r="AZ4" s="799"/>
      <c r="BA4" s="59" t="s">
        <v>290</v>
      </c>
      <c r="BB4" s="59"/>
    </row>
    <row r="5" spans="1:54 16350:16378" ht="31.5" hidden="1" customHeight="1" outlineLevel="1" x14ac:dyDescent="0.15">
      <c r="A5" s="745" t="s">
        <v>291</v>
      </c>
      <c r="B5" s="745"/>
      <c r="C5" s="745"/>
      <c r="D5" s="745"/>
      <c r="E5" s="745"/>
      <c r="F5" s="745"/>
      <c r="G5" s="745"/>
      <c r="H5" s="745"/>
      <c r="I5" s="745"/>
      <c r="J5" s="745"/>
      <c r="K5" s="745"/>
      <c r="L5" s="745"/>
      <c r="M5" s="273"/>
      <c r="N5" s="745" t="s">
        <v>292</v>
      </c>
      <c r="O5" s="746"/>
      <c r="P5" s="799"/>
      <c r="Q5" s="799"/>
      <c r="R5" s="799"/>
      <c r="S5" s="799"/>
      <c r="T5" s="799"/>
      <c r="U5" s="799"/>
      <c r="V5" s="799"/>
      <c r="W5" s="799"/>
      <c r="X5" s="799"/>
      <c r="Y5" s="799"/>
      <c r="Z5" s="799"/>
      <c r="AA5" s="799"/>
      <c r="AB5" s="799"/>
      <c r="AC5" s="799"/>
      <c r="AD5" s="799"/>
      <c r="AE5" s="800"/>
      <c r="AF5" s="799"/>
      <c r="AG5" s="799"/>
      <c r="AH5" s="799"/>
      <c r="AI5" s="799"/>
      <c r="AJ5" s="799"/>
      <c r="AK5" s="801"/>
      <c r="AL5" s="799"/>
      <c r="AM5" s="799"/>
      <c r="AN5" s="799"/>
      <c r="AO5" s="799"/>
      <c r="AP5" s="799"/>
      <c r="AQ5" s="799"/>
      <c r="AR5" s="799"/>
      <c r="AS5" s="799"/>
      <c r="AT5" s="799"/>
      <c r="AU5" s="799"/>
      <c r="AV5" s="799"/>
      <c r="AW5" s="799"/>
      <c r="AX5" s="799"/>
      <c r="AY5" s="799"/>
      <c r="AZ5" s="799"/>
      <c r="BA5" s="59" t="s">
        <v>293</v>
      </c>
      <c r="BB5" s="59"/>
    </row>
    <row r="6" spans="1:54 16350:16378" ht="28.5" hidden="1" customHeight="1" outlineLevel="1" x14ac:dyDescent="0.15">
      <c r="A6" s="747" t="s">
        <v>294</v>
      </c>
      <c r="B6" s="747"/>
      <c r="C6" s="747"/>
      <c r="D6" s="747"/>
      <c r="E6" s="747"/>
      <c r="F6" s="747"/>
      <c r="G6" s="747"/>
      <c r="H6" s="747"/>
      <c r="I6" s="747"/>
      <c r="J6" s="747"/>
      <c r="K6" s="747"/>
      <c r="L6" s="747"/>
      <c r="M6" s="747"/>
      <c r="N6" s="747"/>
      <c r="O6" s="747"/>
      <c r="P6" s="799"/>
      <c r="Q6" s="799"/>
      <c r="R6" s="799"/>
      <c r="S6" s="799"/>
      <c r="T6" s="799"/>
      <c r="U6" s="799"/>
      <c r="V6" s="799"/>
      <c r="W6" s="799"/>
      <c r="X6" s="799"/>
      <c r="Y6" s="799"/>
      <c r="Z6" s="799"/>
      <c r="AA6" s="799"/>
      <c r="AB6" s="799"/>
      <c r="AC6" s="799"/>
      <c r="AD6" s="799"/>
      <c r="AE6" s="800"/>
      <c r="AF6" s="799"/>
      <c r="AG6" s="799"/>
      <c r="AH6" s="799"/>
      <c r="AI6" s="799"/>
      <c r="AJ6" s="799"/>
      <c r="AK6" s="801"/>
      <c r="AL6" s="799"/>
      <c r="AM6" s="799"/>
      <c r="AN6" s="799"/>
      <c r="AO6" s="799"/>
      <c r="AP6" s="799"/>
      <c r="AQ6" s="799"/>
      <c r="AR6" s="799"/>
      <c r="AS6" s="799"/>
      <c r="AT6" s="799"/>
      <c r="AU6" s="799"/>
      <c r="AV6" s="799"/>
      <c r="AW6" s="799"/>
      <c r="AX6" s="799"/>
      <c r="AY6" s="799"/>
      <c r="AZ6" s="799"/>
      <c r="BA6" s="59" t="s">
        <v>112</v>
      </c>
      <c r="BB6" s="59"/>
    </row>
    <row r="7" spans="1:54 16350:16378" ht="28.5" hidden="1" customHeight="1" outlineLevel="1" x14ac:dyDescent="0.15">
      <c r="A7" s="748" t="s">
        <v>298</v>
      </c>
      <c r="B7" s="748"/>
      <c r="C7" s="748"/>
      <c r="D7" s="748"/>
      <c r="E7" s="748"/>
      <c r="F7" s="748"/>
      <c r="G7" s="748"/>
      <c r="H7" s="748"/>
      <c r="I7" s="748"/>
      <c r="J7" s="748"/>
      <c r="K7" s="748"/>
      <c r="L7" s="748"/>
      <c r="M7" s="748"/>
      <c r="N7" s="748"/>
      <c r="O7" s="748"/>
      <c r="P7" s="799"/>
      <c r="Q7" s="799"/>
      <c r="R7" s="799"/>
      <c r="S7" s="799"/>
      <c r="T7" s="799"/>
      <c r="U7" s="799"/>
      <c r="V7" s="799"/>
      <c r="W7" s="799"/>
      <c r="X7" s="799"/>
      <c r="Y7" s="799"/>
      <c r="Z7" s="799"/>
      <c r="AA7" s="799"/>
      <c r="AB7" s="799"/>
      <c r="AC7" s="799"/>
      <c r="AD7" s="799"/>
      <c r="AE7" s="800"/>
      <c r="AF7" s="799"/>
      <c r="AG7" s="799"/>
      <c r="AH7" s="799"/>
      <c r="AI7" s="799"/>
      <c r="AJ7" s="799"/>
      <c r="AK7" s="801"/>
      <c r="AL7" s="799"/>
      <c r="AM7" s="799"/>
      <c r="AN7" s="799"/>
      <c r="AO7" s="799"/>
      <c r="AP7" s="799"/>
      <c r="AQ7" s="799"/>
      <c r="AR7" s="799"/>
      <c r="AS7" s="799"/>
      <c r="AT7" s="799"/>
      <c r="AU7" s="799"/>
      <c r="AV7" s="799"/>
      <c r="AW7" s="799"/>
      <c r="AX7" s="799"/>
      <c r="AY7" s="799"/>
      <c r="AZ7" s="799"/>
      <c r="BA7" s="59" t="s">
        <v>299</v>
      </c>
      <c r="BB7" s="96"/>
    </row>
    <row r="8" spans="1:54 16350:16378" s="265" customFormat="1" ht="24.95" customHeight="1" collapsed="1" x14ac:dyDescent="0.15">
      <c r="A8" s="753" t="s">
        <v>0</v>
      </c>
      <c r="B8" s="749" t="s">
        <v>300</v>
      </c>
      <c r="C8" s="749"/>
      <c r="D8" s="749"/>
      <c r="E8" s="749"/>
      <c r="F8" s="749"/>
      <c r="G8" s="749"/>
      <c r="H8" s="749"/>
      <c r="I8" s="749"/>
      <c r="J8" s="749"/>
      <c r="K8" s="749"/>
      <c r="L8" s="749" t="s">
        <v>301</v>
      </c>
      <c r="M8" s="756" t="s">
        <v>805</v>
      </c>
      <c r="N8" s="756" t="s">
        <v>152</v>
      </c>
      <c r="O8" s="749" t="s">
        <v>290</v>
      </c>
      <c r="P8" s="749" t="s">
        <v>1026</v>
      </c>
      <c r="Q8" s="749" t="s">
        <v>303</v>
      </c>
      <c r="R8" s="749" t="s">
        <v>304</v>
      </c>
      <c r="S8" s="749" t="s">
        <v>106</v>
      </c>
      <c r="T8" s="759" t="s">
        <v>305</v>
      </c>
      <c r="U8" s="761" t="s">
        <v>1027</v>
      </c>
      <c r="V8" s="759" t="s">
        <v>1028</v>
      </c>
      <c r="W8" s="759" t="s">
        <v>308</v>
      </c>
      <c r="X8" s="764" t="s">
        <v>1029</v>
      </c>
      <c r="Y8" s="764" t="s">
        <v>1030</v>
      </c>
      <c r="Z8" s="764" t="s">
        <v>311</v>
      </c>
      <c r="AA8" s="764" t="s">
        <v>313</v>
      </c>
      <c r="AB8" s="761" t="s">
        <v>314</v>
      </c>
      <c r="AC8" s="768" t="s">
        <v>1031</v>
      </c>
      <c r="AD8" s="761" t="s">
        <v>320</v>
      </c>
      <c r="AE8" s="770" t="s">
        <v>321</v>
      </c>
      <c r="AF8" s="755" t="s">
        <v>322</v>
      </c>
      <c r="AG8" s="750" t="s">
        <v>323</v>
      </c>
      <c r="AH8" s="751"/>
      <c r="AI8" s="752"/>
      <c r="AJ8" s="773" t="s">
        <v>1032</v>
      </c>
      <c r="AK8" s="775" t="s">
        <v>325</v>
      </c>
      <c r="AL8" s="777" t="s">
        <v>1033</v>
      </c>
      <c r="AM8" s="777" t="s">
        <v>1034</v>
      </c>
      <c r="AN8" s="749" t="s">
        <v>328</v>
      </c>
      <c r="AO8" s="749" t="s">
        <v>329</v>
      </c>
      <c r="AP8" s="749" t="s">
        <v>330</v>
      </c>
      <c r="AQ8" s="749" t="s">
        <v>331</v>
      </c>
      <c r="AR8" s="749" t="s">
        <v>332</v>
      </c>
      <c r="AS8" s="749" t="s">
        <v>333</v>
      </c>
      <c r="AT8" s="749" t="s">
        <v>334</v>
      </c>
      <c r="AU8" s="749" t="s">
        <v>335</v>
      </c>
      <c r="AV8" s="749" t="s">
        <v>336</v>
      </c>
      <c r="AW8" s="749" t="s">
        <v>337</v>
      </c>
      <c r="AX8" s="749" t="s">
        <v>338</v>
      </c>
      <c r="AY8" s="749" t="s">
        <v>339</v>
      </c>
      <c r="AZ8" s="749" t="s">
        <v>1035</v>
      </c>
      <c r="BA8" s="779" t="s">
        <v>113</v>
      </c>
      <c r="BB8" s="781" t="s">
        <v>341</v>
      </c>
    </row>
    <row r="9" spans="1:54 16350:16378" s="344" customFormat="1" ht="45.95" customHeight="1" x14ac:dyDescent="0.15">
      <c r="A9" s="754"/>
      <c r="B9" s="347">
        <v>0</v>
      </c>
      <c r="C9" s="347">
        <v>1</v>
      </c>
      <c r="D9" s="347">
        <v>2</v>
      </c>
      <c r="E9" s="347">
        <v>3</v>
      </c>
      <c r="F9" s="347">
        <v>4</v>
      </c>
      <c r="G9" s="347">
        <v>5</v>
      </c>
      <c r="H9" s="347">
        <v>6</v>
      </c>
      <c r="I9" s="347">
        <v>7</v>
      </c>
      <c r="J9" s="347">
        <v>8</v>
      </c>
      <c r="K9" s="354">
        <v>9</v>
      </c>
      <c r="L9" s="755"/>
      <c r="M9" s="757"/>
      <c r="N9" s="757"/>
      <c r="O9" s="758"/>
      <c r="P9" s="758"/>
      <c r="Q9" s="755"/>
      <c r="R9" s="758"/>
      <c r="S9" s="758"/>
      <c r="T9" s="760"/>
      <c r="U9" s="762"/>
      <c r="V9" s="763"/>
      <c r="W9" s="760"/>
      <c r="X9" s="765"/>
      <c r="Y9" s="765"/>
      <c r="Z9" s="766"/>
      <c r="AA9" s="766"/>
      <c r="AB9" s="767"/>
      <c r="AC9" s="769"/>
      <c r="AD9" s="767"/>
      <c r="AE9" s="771"/>
      <c r="AF9" s="772"/>
      <c r="AG9" s="355" t="s">
        <v>342</v>
      </c>
      <c r="AH9" s="355" t="s">
        <v>343</v>
      </c>
      <c r="AI9" s="376" t="s">
        <v>344</v>
      </c>
      <c r="AJ9" s="774"/>
      <c r="AK9" s="776"/>
      <c r="AL9" s="778"/>
      <c r="AM9" s="778"/>
      <c r="AN9" s="758"/>
      <c r="AO9" s="755"/>
      <c r="AP9" s="755"/>
      <c r="AQ9" s="755"/>
      <c r="AR9" s="755"/>
      <c r="AS9" s="755"/>
      <c r="AT9" s="755"/>
      <c r="AU9" s="755"/>
      <c r="AV9" s="755"/>
      <c r="AW9" s="755"/>
      <c r="AX9" s="755"/>
      <c r="AY9" s="755"/>
      <c r="AZ9" s="755"/>
      <c r="BA9" s="780"/>
      <c r="BB9" s="767"/>
    </row>
    <row r="10" spans="1:54 16350:16378" s="265" customFormat="1" ht="42" customHeight="1" x14ac:dyDescent="0.15">
      <c r="A10" s="348">
        <f>ROW()-9</f>
        <v>1</v>
      </c>
      <c r="B10" s="348"/>
      <c r="C10" s="349">
        <v>1</v>
      </c>
      <c r="D10" s="348"/>
      <c r="E10" s="348"/>
      <c r="F10" s="348"/>
      <c r="G10" s="348"/>
      <c r="H10" s="350"/>
      <c r="I10" s="348"/>
      <c r="J10" s="356"/>
      <c r="K10" s="348"/>
      <c r="L10" s="349" t="s">
        <v>188</v>
      </c>
      <c r="M10" s="349" t="s">
        <v>226</v>
      </c>
      <c r="N10" s="348" t="s">
        <v>226</v>
      </c>
      <c r="O10" s="357" t="s">
        <v>227</v>
      </c>
      <c r="P10" s="357" t="s">
        <v>1036</v>
      </c>
      <c r="Q10" s="360" t="s">
        <v>431</v>
      </c>
      <c r="R10" s="349" t="s">
        <v>369</v>
      </c>
      <c r="S10" s="361"/>
      <c r="T10" s="362" t="s">
        <v>345</v>
      </c>
      <c r="U10" s="348" t="str">
        <f>N10</f>
        <v>SHT0011281</v>
      </c>
      <c r="V10" s="362" t="s">
        <v>345</v>
      </c>
      <c r="W10" s="348" t="s">
        <v>347</v>
      </c>
      <c r="X10" s="361" t="s">
        <v>348</v>
      </c>
      <c r="Y10" s="357" t="s">
        <v>1036</v>
      </c>
      <c r="Z10" s="348" t="s">
        <v>1037</v>
      </c>
      <c r="AA10" s="348" t="s">
        <v>85</v>
      </c>
      <c r="AB10" s="348" t="s">
        <v>1038</v>
      </c>
      <c r="AC10" s="367">
        <v>1.33</v>
      </c>
      <c r="AD10" s="367" t="s">
        <v>85</v>
      </c>
      <c r="AE10" s="369" t="s">
        <v>1036</v>
      </c>
      <c r="AF10" s="370"/>
      <c r="AG10" s="370"/>
      <c r="AH10" s="377"/>
      <c r="AI10" s="377"/>
      <c r="AJ10" s="377"/>
      <c r="AK10" s="378"/>
      <c r="AL10" s="377"/>
      <c r="AM10" s="377"/>
      <c r="AN10" s="362" t="s">
        <v>387</v>
      </c>
      <c r="AO10" s="362" t="s">
        <v>452</v>
      </c>
      <c r="AP10" s="381"/>
      <c r="AQ10" s="381"/>
      <c r="AR10" s="381"/>
      <c r="AS10" s="381"/>
      <c r="AT10" s="381"/>
      <c r="AU10" s="381"/>
      <c r="AV10" s="381"/>
      <c r="AW10" s="381"/>
      <c r="AX10" s="381"/>
      <c r="AY10" s="381"/>
      <c r="AZ10" s="381"/>
      <c r="BA10" s="348"/>
      <c r="BB10" s="375" t="s">
        <v>702</v>
      </c>
    </row>
    <row r="11" spans="1:54 16350:16378" s="265" customFormat="1" ht="42" customHeight="1" x14ac:dyDescent="0.15">
      <c r="A11" s="351"/>
      <c r="B11" s="351"/>
      <c r="C11" s="352"/>
      <c r="D11" s="351">
        <v>2</v>
      </c>
      <c r="E11" s="351"/>
      <c r="F11" s="351"/>
      <c r="G11" s="351"/>
      <c r="H11" s="353"/>
      <c r="I11" s="351"/>
      <c r="J11" s="358"/>
      <c r="K11" s="351"/>
      <c r="L11" s="352" t="s">
        <v>188</v>
      </c>
      <c r="M11" s="351" t="s">
        <v>1039</v>
      </c>
      <c r="N11" s="351" t="s">
        <v>1039</v>
      </c>
      <c r="O11" s="359" t="s">
        <v>1040</v>
      </c>
      <c r="P11" s="359" t="s">
        <v>1036</v>
      </c>
      <c r="Q11" s="363" t="s">
        <v>431</v>
      </c>
      <c r="R11" s="352" t="s">
        <v>369</v>
      </c>
      <c r="S11" s="364"/>
      <c r="T11" s="365" t="s">
        <v>345</v>
      </c>
      <c r="U11" s="351" t="s">
        <v>1039</v>
      </c>
      <c r="V11" s="365" t="s">
        <v>345</v>
      </c>
      <c r="W11" s="351" t="s">
        <v>347</v>
      </c>
      <c r="X11" s="364" t="s">
        <v>348</v>
      </c>
      <c r="Y11" s="359" t="s">
        <v>1040</v>
      </c>
      <c r="Z11" s="351" t="s">
        <v>1040</v>
      </c>
      <c r="AA11" s="351" t="s">
        <v>85</v>
      </c>
      <c r="AB11" s="351" t="s">
        <v>1041</v>
      </c>
      <c r="AC11" s="371"/>
      <c r="AD11" s="371"/>
      <c r="AE11" s="372"/>
      <c r="AF11" s="373"/>
      <c r="AG11" s="373"/>
      <c r="AH11" s="379"/>
      <c r="AI11" s="379"/>
      <c r="AJ11" s="379"/>
      <c r="AK11" s="380"/>
      <c r="AL11" s="379"/>
      <c r="AM11" s="379"/>
      <c r="AN11" s="365" t="s">
        <v>843</v>
      </c>
      <c r="AO11" s="379"/>
      <c r="AP11" s="382"/>
      <c r="AQ11" s="382"/>
      <c r="AR11" s="382"/>
      <c r="AS11" s="382"/>
      <c r="AT11" s="382"/>
      <c r="AU11" s="382"/>
      <c r="AV11" s="382"/>
      <c r="AW11" s="382"/>
      <c r="AX11" s="382"/>
      <c r="AY11" s="382"/>
      <c r="AZ11" s="382"/>
      <c r="BA11" s="351"/>
      <c r="BB11" s="384">
        <v>2</v>
      </c>
    </row>
    <row r="12" spans="1:54 16350:16378" s="265" customFormat="1" ht="42" customHeight="1" x14ac:dyDescent="0.15">
      <c r="A12" s="348">
        <f>ROW()-9</f>
        <v>3</v>
      </c>
      <c r="B12" s="348"/>
      <c r="C12" s="348"/>
      <c r="D12" s="349">
        <v>2</v>
      </c>
      <c r="E12" s="348"/>
      <c r="F12" s="348"/>
      <c r="G12" s="348"/>
      <c r="H12" s="350"/>
      <c r="I12" s="348"/>
      <c r="J12" s="356"/>
      <c r="K12" s="348"/>
      <c r="L12" s="349" t="s">
        <v>188</v>
      </c>
      <c r="M12" s="349" t="s">
        <v>1042</v>
      </c>
      <c r="N12" s="348" t="s">
        <v>1042</v>
      </c>
      <c r="O12" s="357" t="s">
        <v>1043</v>
      </c>
      <c r="P12" s="357" t="s">
        <v>357</v>
      </c>
      <c r="Q12" s="360" t="s">
        <v>431</v>
      </c>
      <c r="R12" s="349" t="s">
        <v>369</v>
      </c>
      <c r="S12" s="361"/>
      <c r="T12" s="362" t="s">
        <v>345</v>
      </c>
      <c r="U12" s="348" t="s">
        <v>85</v>
      </c>
      <c r="V12" s="362" t="s">
        <v>345</v>
      </c>
      <c r="W12" s="348" t="s">
        <v>347</v>
      </c>
      <c r="X12" s="361" t="s">
        <v>348</v>
      </c>
      <c r="Y12" s="357" t="s">
        <v>1036</v>
      </c>
      <c r="Z12" s="348" t="s">
        <v>1037</v>
      </c>
      <c r="AA12" s="348" t="s">
        <v>85</v>
      </c>
      <c r="AB12" s="348" t="s">
        <v>1044</v>
      </c>
      <c r="AC12" s="366">
        <v>0.92869999999999997</v>
      </c>
      <c r="AD12" s="367" t="s">
        <v>85</v>
      </c>
      <c r="AE12" s="369"/>
      <c r="AF12" s="370"/>
      <c r="AG12" s="370" t="s">
        <v>1045</v>
      </c>
      <c r="AH12" s="377"/>
      <c r="AI12" s="377"/>
      <c r="AJ12" s="377">
        <v>1.002996</v>
      </c>
      <c r="AK12" s="378">
        <v>0.92592592592592604</v>
      </c>
      <c r="AL12" s="377"/>
      <c r="AM12" s="377"/>
      <c r="AN12" s="362" t="s">
        <v>357</v>
      </c>
      <c r="AO12" s="377"/>
      <c r="AP12" s="381"/>
      <c r="AQ12" s="381"/>
      <c r="AR12" s="381"/>
      <c r="AS12" s="381"/>
      <c r="AT12" s="381"/>
      <c r="AU12" s="381"/>
      <c r="AV12" s="381"/>
      <c r="AW12" s="381"/>
      <c r="AX12" s="381"/>
      <c r="AY12" s="381"/>
      <c r="AZ12" s="381"/>
      <c r="BA12" s="348"/>
      <c r="BB12" s="375" t="s">
        <v>702</v>
      </c>
    </row>
    <row r="13" spans="1:54 16350:16378" s="265" customFormat="1" ht="42" customHeight="1" x14ac:dyDescent="0.15">
      <c r="A13" s="348"/>
      <c r="B13" s="348"/>
      <c r="C13" s="348"/>
      <c r="D13" s="349">
        <v>2</v>
      </c>
      <c r="E13" s="348"/>
      <c r="F13" s="348"/>
      <c r="G13" s="348"/>
      <c r="H13" s="350"/>
      <c r="I13" s="348"/>
      <c r="J13" s="356"/>
      <c r="K13" s="348"/>
      <c r="L13" s="349"/>
      <c r="M13" s="349" t="s">
        <v>846</v>
      </c>
      <c r="N13" s="348" t="s">
        <v>846</v>
      </c>
      <c r="O13" s="357" t="s">
        <v>1046</v>
      </c>
      <c r="P13" s="357"/>
      <c r="Q13" s="360"/>
      <c r="R13" s="349"/>
      <c r="S13" s="361"/>
      <c r="T13" s="362"/>
      <c r="U13" s="348"/>
      <c r="V13" s="362"/>
      <c r="W13" s="348"/>
      <c r="X13" s="361"/>
      <c r="Y13" s="357"/>
      <c r="Z13" s="348"/>
      <c r="AA13" s="348"/>
      <c r="AB13" s="348"/>
      <c r="AC13" s="366"/>
      <c r="AD13" s="367"/>
      <c r="AE13" s="369"/>
      <c r="AF13" s="370"/>
      <c r="AG13" s="370"/>
      <c r="AH13" s="377"/>
      <c r="AI13" s="377"/>
      <c r="AJ13" s="377"/>
      <c r="AK13" s="378"/>
      <c r="AL13" s="377"/>
      <c r="AM13" s="377"/>
      <c r="AN13" s="162" t="s">
        <v>843</v>
      </c>
      <c r="AO13" s="362" t="s">
        <v>1047</v>
      </c>
      <c r="AP13" s="381"/>
      <c r="AQ13" s="381"/>
      <c r="AR13" s="381"/>
      <c r="AS13" s="381"/>
      <c r="AT13" s="381"/>
      <c r="AU13" s="381"/>
      <c r="AV13" s="381"/>
      <c r="AW13" s="381"/>
      <c r="AX13" s="381"/>
      <c r="AY13" s="381"/>
      <c r="AZ13" s="381"/>
      <c r="BA13" s="348"/>
      <c r="BB13" s="375">
        <v>4</v>
      </c>
    </row>
    <row r="14" spans="1:54 16350:16378" s="265" customFormat="1" ht="45" customHeight="1" x14ac:dyDescent="0.15">
      <c r="A14" s="348">
        <f>ROW()-9</f>
        <v>5</v>
      </c>
      <c r="B14" s="348"/>
      <c r="C14" s="348"/>
      <c r="D14" s="348">
        <v>2</v>
      </c>
      <c r="E14" s="348"/>
      <c r="F14" s="348"/>
      <c r="G14" s="348"/>
      <c r="H14" s="348"/>
      <c r="I14" s="350"/>
      <c r="J14" s="356"/>
      <c r="K14" s="348"/>
      <c r="L14" s="349"/>
      <c r="M14" s="349" t="s">
        <v>848</v>
      </c>
      <c r="N14" s="348" t="s">
        <v>848</v>
      </c>
      <c r="O14" s="357" t="s">
        <v>849</v>
      </c>
      <c r="P14" s="357" t="s">
        <v>1048</v>
      </c>
      <c r="Q14" s="357"/>
      <c r="R14" s="349"/>
      <c r="S14" s="361"/>
      <c r="T14" s="357"/>
      <c r="U14" s="366"/>
      <c r="V14" s="367"/>
      <c r="W14" s="368"/>
      <c r="X14" s="368"/>
      <c r="Y14" s="374"/>
      <c r="Z14" s="348"/>
      <c r="AA14" s="375"/>
      <c r="AB14" s="375"/>
      <c r="AC14" s="375"/>
      <c r="AD14" s="350"/>
      <c r="AE14" s="350"/>
      <c r="AF14" s="350"/>
      <c r="AG14" s="350"/>
      <c r="AH14" s="350"/>
      <c r="AI14" s="350"/>
      <c r="AJ14" s="350"/>
      <c r="AK14" s="350"/>
      <c r="AL14" s="350"/>
      <c r="AM14" s="350"/>
      <c r="AN14" s="162" t="s">
        <v>843</v>
      </c>
      <c r="AO14" s="362" t="s">
        <v>1047</v>
      </c>
      <c r="AP14" s="381"/>
      <c r="AQ14" s="381"/>
      <c r="AR14" s="381"/>
      <c r="AS14" s="381"/>
      <c r="AT14" s="381"/>
      <c r="AU14" s="381"/>
      <c r="AV14" s="381"/>
      <c r="AW14" s="381"/>
      <c r="AX14" s="381"/>
      <c r="AY14" s="381"/>
      <c r="AZ14" s="350"/>
      <c r="BA14" s="350"/>
      <c r="BB14" s="350">
        <v>3</v>
      </c>
      <c r="XDV14" s="348"/>
      <c r="XDW14" s="348"/>
      <c r="XDX14" s="348"/>
      <c r="XDY14" s="348"/>
      <c r="XDZ14" s="348"/>
      <c r="XEA14" s="348"/>
      <c r="XEB14" s="348"/>
      <c r="XEC14" s="348"/>
      <c r="XED14" s="350"/>
      <c r="XEE14" s="348"/>
      <c r="XEF14" s="348"/>
      <c r="XEG14" s="349"/>
      <c r="XEH14" s="349"/>
      <c r="XEI14" s="348"/>
      <c r="XEJ14" s="357"/>
      <c r="XEK14" s="357"/>
      <c r="XEL14" s="357"/>
      <c r="XEM14" s="349"/>
      <c r="XEN14" s="361"/>
      <c r="XEO14" s="357"/>
      <c r="XEP14" s="366"/>
      <c r="XEQ14" s="367"/>
      <c r="XER14" s="368"/>
      <c r="XES14" s="368"/>
      <c r="XET14" s="374"/>
      <c r="XEU14" s="348"/>
      <c r="XEV14" s="375"/>
      <c r="XEW14" s="375"/>
      <c r="XEX14" s="375"/>
    </row>
  </sheetData>
  <autoFilter ref="A9:BB14" xr:uid="{00000000-0009-0000-0000-000007000000}"/>
  <mergeCells count="53">
    <mergeCell ref="AZ8:AZ9"/>
    <mergeCell ref="BA8:BA9"/>
    <mergeCell ref="BB8:BB9"/>
    <mergeCell ref="A2:E3"/>
    <mergeCell ref="F2:K3"/>
    <mergeCell ref="L2:O3"/>
    <mergeCell ref="P2:AZ7"/>
    <mergeCell ref="AU8:AU9"/>
    <mergeCell ref="AV8:AV9"/>
    <mergeCell ref="AW8:AW9"/>
    <mergeCell ref="AX8:AX9"/>
    <mergeCell ref="AY8:AY9"/>
    <mergeCell ref="AP8:AP9"/>
    <mergeCell ref="AQ8:AQ9"/>
    <mergeCell ref="AR8:AR9"/>
    <mergeCell ref="AS8:AS9"/>
    <mergeCell ref="AT8:AT9"/>
    <mergeCell ref="AK8:AK9"/>
    <mergeCell ref="AL8:AL9"/>
    <mergeCell ref="AM8:AM9"/>
    <mergeCell ref="AN8:AN9"/>
    <mergeCell ref="AO8:AO9"/>
    <mergeCell ref="AC8:AC9"/>
    <mergeCell ref="AD8:AD9"/>
    <mergeCell ref="AE8:AE9"/>
    <mergeCell ref="AF8:AF9"/>
    <mergeCell ref="AJ8:AJ9"/>
    <mergeCell ref="X8:X9"/>
    <mergeCell ref="Y8:Y9"/>
    <mergeCell ref="Z8:Z9"/>
    <mergeCell ref="AA8:AA9"/>
    <mergeCell ref="AB8:AB9"/>
    <mergeCell ref="A7:O7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A1:BA1"/>
    <mergeCell ref="A4:O4"/>
    <mergeCell ref="A5:L5"/>
    <mergeCell ref="N5:O5"/>
    <mergeCell ref="A6:O6"/>
  </mergeCells>
  <phoneticPr fontId="49" type="noConversion"/>
  <conditionalFormatting sqref="N1:N10 O11 N12:N1048576">
    <cfRule type="duplicateValues" dxfId="199" priority="6"/>
    <cfRule type="duplicateValues" dxfId="198" priority="7"/>
  </conditionalFormatting>
  <conditionalFormatting sqref="N1:N10 O11 N15:N1048576 N12:N13">
    <cfRule type="duplicateValues" dxfId="197" priority="64"/>
  </conditionalFormatting>
  <conditionalFormatting sqref="N14">
    <cfRule type="duplicateValues" dxfId="196" priority="17"/>
    <cfRule type="duplicateValues" dxfId="195" priority="23"/>
    <cfRule type="duplicateValues" dxfId="194" priority="29"/>
    <cfRule type="duplicateValues" dxfId="193" priority="35"/>
  </conditionalFormatting>
  <conditionalFormatting sqref="XEI14">
    <cfRule type="duplicateValues" dxfId="192" priority="16"/>
    <cfRule type="duplicateValues" dxfId="191" priority="22"/>
    <cfRule type="duplicateValues" dxfId="190" priority="28"/>
    <cfRule type="duplicateValues" dxfId="189" priority="34"/>
  </conditionalFormatting>
  <printOptions horizontalCentered="1"/>
  <pageMargins left="0.23622047244094499" right="0.23622047244094499" top="0.74803149606299202" bottom="0.74803149606299202" header="0.31496062992126" footer="0.31496062992126"/>
  <pageSetup paperSize="8" scale="10" fitToHeight="0" orientation="landscape" r:id="rId1"/>
  <headerFooter>
    <oddFooter>&amp;C第 &amp;P 页，共 &amp;N 页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pageSetUpPr fitToPage="1"/>
  </sheetPr>
  <dimension ref="A1:AH50"/>
  <sheetViews>
    <sheetView view="pageBreakPreview" zoomScale="55" zoomScaleNormal="55" zoomScalePageLayoutView="55" workbookViewId="0">
      <selection activeCell="E31" sqref="E31"/>
    </sheetView>
  </sheetViews>
  <sheetFormatPr defaultColWidth="9.875" defaultRowHeight="14.25" x14ac:dyDescent="0.15"/>
  <cols>
    <col min="1" max="1" width="4.625" style="302" customWidth="1"/>
    <col min="2" max="7" width="2.75" style="302" customWidth="1"/>
    <col min="8" max="8" width="30" style="303" customWidth="1"/>
    <col min="9" max="9" width="8.625" style="304" customWidth="1"/>
    <col min="10" max="10" width="15.25" style="302" customWidth="1"/>
    <col min="11" max="11" width="12.875" style="304" customWidth="1"/>
    <col min="12" max="12" width="7.125" style="305" customWidth="1"/>
    <col min="13" max="13" width="11.5" style="302" customWidth="1"/>
    <col min="14" max="14" width="7.375" style="302" customWidth="1"/>
    <col min="15" max="16" width="6" style="302" customWidth="1"/>
    <col min="17" max="17" width="5.125" style="302" customWidth="1"/>
    <col min="18" max="18" width="7.375" style="302" customWidth="1"/>
    <col min="19" max="19" width="5.625" style="302" hidden="1" customWidth="1"/>
    <col min="20" max="20" width="7.125" style="302" customWidth="1"/>
    <col min="21" max="23" width="6" style="302" customWidth="1"/>
    <col min="24" max="26" width="6" style="302" hidden="1" customWidth="1"/>
    <col min="27" max="27" width="8.375" style="302" customWidth="1"/>
    <col min="28" max="28" width="6" style="302" customWidth="1"/>
    <col min="29" max="29" width="11" style="302" customWidth="1"/>
    <col min="30" max="30" width="12.5" style="302" customWidth="1"/>
    <col min="31" max="34" width="17" style="302" customWidth="1"/>
    <col min="35" max="16384" width="9.875" style="302"/>
  </cols>
  <sheetData>
    <row r="1" spans="1:34" ht="17.25" customHeight="1" x14ac:dyDescent="0.15">
      <c r="A1" s="814"/>
      <c r="B1" s="814"/>
      <c r="C1" s="814"/>
      <c r="D1" s="814"/>
      <c r="E1" s="814"/>
      <c r="F1" s="814"/>
      <c r="G1" s="814"/>
      <c r="H1" s="815"/>
      <c r="I1" s="815"/>
      <c r="J1" s="814"/>
      <c r="K1" s="815"/>
      <c r="L1" s="815"/>
      <c r="M1" s="814"/>
      <c r="N1" s="815"/>
      <c r="O1" s="814"/>
      <c r="P1" s="814"/>
      <c r="Q1" s="814"/>
      <c r="R1" s="814"/>
      <c r="S1" s="814"/>
      <c r="T1" s="815"/>
      <c r="U1" s="815"/>
      <c r="V1" s="815"/>
      <c r="W1" s="815"/>
      <c r="X1" s="815"/>
      <c r="Y1" s="815"/>
      <c r="Z1" s="815"/>
      <c r="AA1" s="814"/>
      <c r="AB1" s="815"/>
      <c r="AC1" s="814"/>
      <c r="AD1" s="814"/>
      <c r="AE1" s="814"/>
      <c r="AF1" s="814"/>
      <c r="AG1" s="814"/>
      <c r="AH1" s="814"/>
    </row>
    <row r="2" spans="1:34" ht="21.75" customHeight="1" x14ac:dyDescent="0.15">
      <c r="A2" s="816"/>
      <c r="B2" s="817"/>
      <c r="C2" s="817"/>
      <c r="D2" s="817"/>
      <c r="E2" s="817"/>
      <c r="F2" s="817"/>
      <c r="G2" s="817"/>
      <c r="H2" s="817"/>
      <c r="I2" s="817"/>
      <c r="J2" s="817"/>
      <c r="K2" s="817"/>
      <c r="L2" s="817"/>
      <c r="M2" s="817"/>
      <c r="N2" s="817"/>
      <c r="O2" s="817"/>
      <c r="P2" s="817"/>
      <c r="Q2" s="817"/>
      <c r="R2" s="817"/>
      <c r="S2" s="817"/>
      <c r="T2" s="817"/>
      <c r="U2" s="817"/>
      <c r="V2" s="817"/>
      <c r="W2" s="817"/>
      <c r="X2" s="817"/>
      <c r="Y2" s="817"/>
      <c r="Z2" s="817"/>
      <c r="AA2" s="817"/>
      <c r="AB2" s="817"/>
      <c r="AC2" s="817"/>
      <c r="AD2" s="817"/>
      <c r="AE2" s="817"/>
      <c r="AF2" s="817"/>
      <c r="AG2" s="817"/>
      <c r="AH2" s="817"/>
    </row>
    <row r="3" spans="1:34" ht="69.75" customHeight="1" x14ac:dyDescent="0.15">
      <c r="A3" s="818" t="s">
        <v>1049</v>
      </c>
      <c r="B3" s="818"/>
      <c r="C3" s="818"/>
      <c r="D3" s="818"/>
      <c r="E3" s="818"/>
      <c r="F3" s="818"/>
      <c r="G3" s="818"/>
      <c r="H3" s="818"/>
      <c r="I3" s="818"/>
      <c r="J3" s="819" t="s">
        <v>1050</v>
      </c>
      <c r="K3" s="819"/>
      <c r="L3" s="819"/>
      <c r="M3" s="819"/>
      <c r="N3" s="819"/>
      <c r="O3" s="819"/>
      <c r="P3" s="819"/>
      <c r="Q3" s="819"/>
      <c r="R3" s="819"/>
      <c r="S3" s="819"/>
      <c r="T3" s="819"/>
      <c r="U3" s="819"/>
      <c r="V3" s="819"/>
      <c r="W3" s="819"/>
      <c r="X3" s="819"/>
      <c r="Y3" s="819"/>
      <c r="Z3" s="819"/>
      <c r="AA3" s="819"/>
      <c r="AB3" s="819"/>
      <c r="AC3" s="819"/>
      <c r="AD3" s="309" t="s">
        <v>152</v>
      </c>
      <c r="AE3" s="330" t="s">
        <v>437</v>
      </c>
      <c r="AF3" s="330" t="s">
        <v>515</v>
      </c>
      <c r="AG3" s="330" t="s">
        <v>827</v>
      </c>
      <c r="AH3" s="330" t="s">
        <v>515</v>
      </c>
    </row>
    <row r="4" spans="1:34" ht="49.5" customHeight="1" x14ac:dyDescent="0.15">
      <c r="A4" s="818"/>
      <c r="B4" s="818"/>
      <c r="C4" s="818"/>
      <c r="D4" s="818"/>
      <c r="E4" s="818"/>
      <c r="F4" s="818"/>
      <c r="G4" s="818"/>
      <c r="H4" s="818"/>
      <c r="I4" s="818"/>
      <c r="J4" s="819"/>
      <c r="K4" s="819"/>
      <c r="L4" s="819"/>
      <c r="M4" s="819"/>
      <c r="N4" s="819"/>
      <c r="O4" s="819"/>
      <c r="P4" s="819"/>
      <c r="Q4" s="819"/>
      <c r="R4" s="819"/>
      <c r="S4" s="819"/>
      <c r="T4" s="819"/>
      <c r="U4" s="819"/>
      <c r="V4" s="819"/>
      <c r="W4" s="819"/>
      <c r="X4" s="819"/>
      <c r="Y4" s="819"/>
      <c r="Z4" s="819"/>
      <c r="AA4" s="819"/>
      <c r="AB4" s="819"/>
      <c r="AC4" s="819"/>
      <c r="AD4" s="309" t="s">
        <v>1051</v>
      </c>
      <c r="AE4" s="331" t="s">
        <v>1052</v>
      </c>
      <c r="AF4" s="331" t="s">
        <v>1053</v>
      </c>
      <c r="AG4" s="331" t="s">
        <v>1054</v>
      </c>
      <c r="AH4" s="331" t="s">
        <v>1055</v>
      </c>
    </row>
    <row r="5" spans="1:34" ht="50.25" hidden="1" customHeight="1" x14ac:dyDescent="0.15">
      <c r="A5" s="818"/>
      <c r="B5" s="818"/>
      <c r="C5" s="818"/>
      <c r="D5" s="818"/>
      <c r="E5" s="818"/>
      <c r="F5" s="818"/>
      <c r="G5" s="818"/>
      <c r="H5" s="818"/>
      <c r="I5" s="818"/>
      <c r="J5" s="819"/>
      <c r="K5" s="819"/>
      <c r="L5" s="819"/>
      <c r="M5" s="819"/>
      <c r="N5" s="819"/>
      <c r="O5" s="819"/>
      <c r="P5" s="819"/>
      <c r="Q5" s="819"/>
      <c r="R5" s="819"/>
      <c r="S5" s="819"/>
      <c r="T5" s="819"/>
      <c r="U5" s="819"/>
      <c r="V5" s="819"/>
      <c r="W5" s="819"/>
      <c r="X5" s="819"/>
      <c r="Y5" s="819"/>
      <c r="Z5" s="819"/>
      <c r="AA5" s="819"/>
      <c r="AB5" s="819"/>
      <c r="AC5" s="819"/>
      <c r="AD5" s="309" t="s">
        <v>1056</v>
      </c>
      <c r="AE5" s="332" t="s">
        <v>345</v>
      </c>
      <c r="AF5" s="333" t="s">
        <v>345</v>
      </c>
      <c r="AG5" s="332" t="s">
        <v>345</v>
      </c>
      <c r="AH5" s="333" t="s">
        <v>345</v>
      </c>
    </row>
    <row r="6" spans="1:34" ht="63" customHeight="1" x14ac:dyDescent="0.15">
      <c r="A6" s="802" t="s">
        <v>96</v>
      </c>
      <c r="B6" s="802"/>
      <c r="C6" s="802"/>
      <c r="D6" s="803" t="s">
        <v>1057</v>
      </c>
      <c r="E6" s="803"/>
      <c r="F6" s="803"/>
      <c r="G6" s="803"/>
      <c r="H6" s="803"/>
      <c r="I6" s="803"/>
      <c r="J6" s="819"/>
      <c r="K6" s="819"/>
      <c r="L6" s="819"/>
      <c r="M6" s="819"/>
      <c r="N6" s="819"/>
      <c r="O6" s="819"/>
      <c r="P6" s="819"/>
      <c r="Q6" s="819"/>
      <c r="R6" s="819"/>
      <c r="S6" s="819"/>
      <c r="T6" s="819"/>
      <c r="U6" s="819"/>
      <c r="V6" s="819"/>
      <c r="W6" s="819"/>
      <c r="X6" s="819"/>
      <c r="Y6" s="819"/>
      <c r="Z6" s="819"/>
      <c r="AA6" s="819"/>
      <c r="AB6" s="819"/>
      <c r="AC6" s="819"/>
      <c r="AD6" s="309" t="s">
        <v>293</v>
      </c>
      <c r="AE6" s="332" t="s">
        <v>17</v>
      </c>
      <c r="AF6" s="332" t="s">
        <v>1058</v>
      </c>
      <c r="AG6" s="332" t="s">
        <v>1058</v>
      </c>
      <c r="AH6" s="332" t="s">
        <v>1058</v>
      </c>
    </row>
    <row r="7" spans="1:34" ht="50.25" hidden="1" customHeight="1" x14ac:dyDescent="0.15">
      <c r="A7" s="803" t="s">
        <v>1059</v>
      </c>
      <c r="B7" s="803"/>
      <c r="C7" s="803"/>
      <c r="D7" s="804"/>
      <c r="E7" s="804"/>
      <c r="F7" s="804"/>
      <c r="G7" s="804"/>
      <c r="H7" s="804"/>
      <c r="I7" s="804"/>
      <c r="J7" s="819"/>
      <c r="K7" s="819"/>
      <c r="L7" s="819"/>
      <c r="M7" s="819"/>
      <c r="N7" s="819"/>
      <c r="O7" s="819"/>
      <c r="P7" s="819"/>
      <c r="Q7" s="819"/>
      <c r="R7" s="819"/>
      <c r="S7" s="819"/>
      <c r="T7" s="819"/>
      <c r="U7" s="819"/>
      <c r="V7" s="819"/>
      <c r="W7" s="819"/>
      <c r="X7" s="819"/>
      <c r="Y7" s="819"/>
      <c r="Z7" s="819"/>
      <c r="AA7" s="819"/>
      <c r="AB7" s="819"/>
      <c r="AC7" s="819"/>
      <c r="AD7" s="309" t="s">
        <v>112</v>
      </c>
      <c r="AE7" s="332" t="s">
        <v>1060</v>
      </c>
      <c r="AF7" s="332" t="s">
        <v>1060</v>
      </c>
      <c r="AG7" s="332" t="s">
        <v>1060</v>
      </c>
      <c r="AH7" s="332" t="s">
        <v>1060</v>
      </c>
    </row>
    <row r="8" spans="1:34" ht="27.75" hidden="1" customHeight="1" x14ac:dyDescent="0.15">
      <c r="A8" s="803" t="s">
        <v>291</v>
      </c>
      <c r="B8" s="803"/>
      <c r="C8" s="803"/>
      <c r="D8" s="804"/>
      <c r="E8" s="804"/>
      <c r="F8" s="804"/>
      <c r="G8" s="804"/>
      <c r="H8" s="804"/>
      <c r="I8" s="804"/>
      <c r="J8" s="819"/>
      <c r="K8" s="819"/>
      <c r="L8" s="819"/>
      <c r="M8" s="819"/>
      <c r="N8" s="819"/>
      <c r="O8" s="819"/>
      <c r="P8" s="819"/>
      <c r="Q8" s="819"/>
      <c r="R8" s="819"/>
      <c r="S8" s="819"/>
      <c r="T8" s="819"/>
      <c r="U8" s="819"/>
      <c r="V8" s="819"/>
      <c r="W8" s="819"/>
      <c r="X8" s="819"/>
      <c r="Y8" s="819"/>
      <c r="Z8" s="819"/>
      <c r="AA8" s="819"/>
      <c r="AB8" s="819"/>
      <c r="AC8" s="819"/>
      <c r="AD8" s="309" t="s">
        <v>299</v>
      </c>
      <c r="AE8" s="332" t="s">
        <v>1061</v>
      </c>
      <c r="AF8" s="332" t="s">
        <v>1061</v>
      </c>
      <c r="AG8" s="332" t="s">
        <v>1061</v>
      </c>
      <c r="AH8" s="332" t="s">
        <v>1061</v>
      </c>
    </row>
    <row r="9" spans="1:34" ht="32.25" hidden="1" customHeight="1" x14ac:dyDescent="0.15">
      <c r="A9" s="803"/>
      <c r="B9" s="803"/>
      <c r="C9" s="803"/>
      <c r="D9" s="804"/>
      <c r="E9" s="804"/>
      <c r="F9" s="804"/>
      <c r="G9" s="804"/>
      <c r="H9" s="804"/>
      <c r="I9" s="804"/>
      <c r="J9" s="819"/>
      <c r="K9" s="819"/>
      <c r="L9" s="819"/>
      <c r="M9" s="819"/>
      <c r="N9" s="819"/>
      <c r="O9" s="819"/>
      <c r="P9" s="819"/>
      <c r="Q9" s="819"/>
      <c r="R9" s="819"/>
      <c r="S9" s="819"/>
      <c r="T9" s="819"/>
      <c r="U9" s="819"/>
      <c r="V9" s="819"/>
      <c r="W9" s="819"/>
      <c r="X9" s="819"/>
      <c r="Y9" s="819"/>
      <c r="Z9" s="819"/>
      <c r="AA9" s="819"/>
      <c r="AB9" s="819"/>
      <c r="AC9" s="819"/>
      <c r="AD9" s="309" t="s">
        <v>1062</v>
      </c>
      <c r="AE9" s="333" t="s">
        <v>1063</v>
      </c>
      <c r="AF9" s="316" t="s">
        <v>1063</v>
      </c>
      <c r="AG9" s="333" t="s">
        <v>1063</v>
      </c>
      <c r="AH9" s="316" t="s">
        <v>1063</v>
      </c>
    </row>
    <row r="10" spans="1:34" s="297" customFormat="1" ht="27" customHeight="1" x14ac:dyDescent="0.15">
      <c r="A10" s="806" t="s">
        <v>0</v>
      </c>
      <c r="B10" s="805" t="s">
        <v>300</v>
      </c>
      <c r="C10" s="805"/>
      <c r="D10" s="805"/>
      <c r="E10" s="805"/>
      <c r="F10" s="805"/>
      <c r="G10" s="805"/>
      <c r="H10" s="807" t="s">
        <v>152</v>
      </c>
      <c r="I10" s="808" t="s">
        <v>1051</v>
      </c>
      <c r="J10" s="809" t="s">
        <v>106</v>
      </c>
      <c r="K10" s="805" t="s">
        <v>1064</v>
      </c>
      <c r="L10" s="809" t="s">
        <v>1056</v>
      </c>
      <c r="M10" s="805" t="s">
        <v>1065</v>
      </c>
      <c r="N10" s="809" t="s">
        <v>311</v>
      </c>
      <c r="O10" s="805" t="s">
        <v>1031</v>
      </c>
      <c r="P10" s="805"/>
      <c r="Q10" s="805" t="s">
        <v>303</v>
      </c>
      <c r="R10" s="805" t="s">
        <v>304</v>
      </c>
      <c r="S10" s="805" t="s">
        <v>1066</v>
      </c>
      <c r="T10" s="809" t="s">
        <v>1030</v>
      </c>
      <c r="U10" s="809" t="s">
        <v>1067</v>
      </c>
      <c r="V10" s="809" t="s">
        <v>1068</v>
      </c>
      <c r="W10" s="809" t="s">
        <v>1069</v>
      </c>
      <c r="X10" s="810" t="s">
        <v>1070</v>
      </c>
      <c r="Y10" s="810" t="s">
        <v>1071</v>
      </c>
      <c r="Z10" s="810" t="s">
        <v>1072</v>
      </c>
      <c r="AA10" s="805" t="s">
        <v>320</v>
      </c>
      <c r="AB10" s="809" t="s">
        <v>313</v>
      </c>
      <c r="AC10" s="805" t="s">
        <v>1073</v>
      </c>
      <c r="AD10" s="811" t="s">
        <v>113</v>
      </c>
      <c r="AE10" s="805" t="s">
        <v>341</v>
      </c>
      <c r="AF10" s="805" t="s">
        <v>341</v>
      </c>
      <c r="AG10" s="812" t="s">
        <v>341</v>
      </c>
      <c r="AH10" s="805" t="s">
        <v>341</v>
      </c>
    </row>
    <row r="11" spans="1:34" s="298" customFormat="1" ht="32.25" customHeight="1" x14ac:dyDescent="0.15">
      <c r="A11" s="806"/>
      <c r="B11" s="309">
        <v>0</v>
      </c>
      <c r="C11" s="309">
        <v>1</v>
      </c>
      <c r="D11" s="309">
        <v>2</v>
      </c>
      <c r="E11" s="309">
        <v>3</v>
      </c>
      <c r="F11" s="309">
        <v>4</v>
      </c>
      <c r="G11" s="309">
        <v>5</v>
      </c>
      <c r="H11" s="807"/>
      <c r="I11" s="808"/>
      <c r="J11" s="809"/>
      <c r="K11" s="805"/>
      <c r="L11" s="809"/>
      <c r="M11" s="805"/>
      <c r="N11" s="809"/>
      <c r="O11" s="307" t="s">
        <v>1074</v>
      </c>
      <c r="P11" s="307" t="s">
        <v>1075</v>
      </c>
      <c r="Q11" s="805"/>
      <c r="R11" s="805"/>
      <c r="S11" s="805"/>
      <c r="T11" s="809"/>
      <c r="U11" s="809"/>
      <c r="V11" s="809"/>
      <c r="W11" s="809"/>
      <c r="X11" s="810"/>
      <c r="Y11" s="810"/>
      <c r="Z11" s="810"/>
      <c r="AA11" s="805"/>
      <c r="AB11" s="809"/>
      <c r="AC11" s="805"/>
      <c r="AD11" s="811"/>
      <c r="AE11" s="805"/>
      <c r="AF11" s="805"/>
      <c r="AG11" s="813"/>
      <c r="AH11" s="805"/>
    </row>
    <row r="12" spans="1:34" s="299" customFormat="1" ht="105" customHeight="1" x14ac:dyDescent="0.15">
      <c r="A12" s="309">
        <v>1</v>
      </c>
      <c r="B12" s="309"/>
      <c r="C12" s="309"/>
      <c r="D12" s="309"/>
      <c r="E12" s="309"/>
      <c r="F12" s="309">
        <v>4</v>
      </c>
      <c r="G12" s="309"/>
      <c r="H12" s="310" t="s">
        <v>1076</v>
      </c>
      <c r="I12" s="317" t="s">
        <v>1077</v>
      </c>
      <c r="J12" s="316" t="s">
        <v>1063</v>
      </c>
      <c r="K12" s="317" t="s">
        <v>1078</v>
      </c>
      <c r="L12" s="316" t="s">
        <v>1063</v>
      </c>
      <c r="M12" s="316" t="s">
        <v>1079</v>
      </c>
      <c r="N12" s="309" t="s">
        <v>1080</v>
      </c>
      <c r="O12" s="316" t="s">
        <v>1063</v>
      </c>
      <c r="P12" s="316" t="s">
        <v>1063</v>
      </c>
      <c r="Q12" s="326" t="s">
        <v>345</v>
      </c>
      <c r="R12" s="327" t="s">
        <v>1081</v>
      </c>
      <c r="S12" s="307" t="s">
        <v>1063</v>
      </c>
      <c r="T12" s="309" t="s">
        <v>1080</v>
      </c>
      <c r="U12" s="316" t="s">
        <v>347</v>
      </c>
      <c r="V12" s="308" t="s">
        <v>348</v>
      </c>
      <c r="W12" s="308" t="s">
        <v>1082</v>
      </c>
      <c r="X12" s="307" t="s">
        <v>1063</v>
      </c>
      <c r="Y12" s="307" t="s">
        <v>1063</v>
      </c>
      <c r="Z12" s="307" t="s">
        <v>1063</v>
      </c>
      <c r="AA12" s="309" t="s">
        <v>1063</v>
      </c>
      <c r="AB12" s="316" t="s">
        <v>1063</v>
      </c>
      <c r="AC12" s="334" t="s">
        <v>1083</v>
      </c>
      <c r="AD12" s="334" t="s">
        <v>1084</v>
      </c>
      <c r="AE12" s="335">
        <v>0.15</v>
      </c>
      <c r="AF12" s="336">
        <v>0.13400000000000001</v>
      </c>
      <c r="AG12" s="336">
        <v>0.15</v>
      </c>
      <c r="AH12" s="336">
        <v>0.13400000000000001</v>
      </c>
    </row>
    <row r="13" spans="1:34" s="299" customFormat="1" ht="111" customHeight="1" x14ac:dyDescent="0.15">
      <c r="A13" s="309">
        <v>2</v>
      </c>
      <c r="B13" s="309"/>
      <c r="C13" s="309"/>
      <c r="D13" s="309"/>
      <c r="E13" s="309"/>
      <c r="F13" s="309">
        <v>4</v>
      </c>
      <c r="G13" s="309"/>
      <c r="H13" s="310" t="s">
        <v>1085</v>
      </c>
      <c r="I13" s="317" t="s">
        <v>1086</v>
      </c>
      <c r="J13" s="316" t="s">
        <v>1063</v>
      </c>
      <c r="K13" s="317" t="s">
        <v>1087</v>
      </c>
      <c r="L13" s="316" t="s">
        <v>1063</v>
      </c>
      <c r="M13" s="316" t="s">
        <v>1079</v>
      </c>
      <c r="N13" s="309" t="s">
        <v>1080</v>
      </c>
      <c r="O13" s="316" t="s">
        <v>1063</v>
      </c>
      <c r="P13" s="316" t="s">
        <v>1063</v>
      </c>
      <c r="Q13" s="326" t="s">
        <v>345</v>
      </c>
      <c r="R13" s="327" t="s">
        <v>1081</v>
      </c>
      <c r="S13" s="307" t="s">
        <v>1063</v>
      </c>
      <c r="T13" s="309" t="s">
        <v>1080</v>
      </c>
      <c r="U13" s="316" t="s">
        <v>347</v>
      </c>
      <c r="V13" s="308" t="s">
        <v>348</v>
      </c>
      <c r="W13" s="308" t="s">
        <v>1082</v>
      </c>
      <c r="X13" s="307" t="s">
        <v>1063</v>
      </c>
      <c r="Y13" s="307" t="s">
        <v>1063</v>
      </c>
      <c r="Z13" s="307" t="s">
        <v>1063</v>
      </c>
      <c r="AA13" s="309" t="s">
        <v>1063</v>
      </c>
      <c r="AB13" s="316" t="s">
        <v>1063</v>
      </c>
      <c r="AC13" s="334" t="s">
        <v>1083</v>
      </c>
      <c r="AD13" s="334" t="s">
        <v>1088</v>
      </c>
      <c r="AE13" s="337">
        <v>1.0680000000000001</v>
      </c>
      <c r="AF13" s="337">
        <v>0.36</v>
      </c>
      <c r="AG13" s="337">
        <v>1.0680000000000001</v>
      </c>
      <c r="AH13" s="337">
        <v>0.56000000000000005</v>
      </c>
    </row>
    <row r="14" spans="1:34" s="299" customFormat="1" ht="116.25" customHeight="1" x14ac:dyDescent="0.15">
      <c r="A14" s="309">
        <v>4</v>
      </c>
      <c r="B14" s="309"/>
      <c r="C14" s="309"/>
      <c r="D14" s="309"/>
      <c r="E14" s="309"/>
      <c r="F14" s="309">
        <v>4</v>
      </c>
      <c r="G14" s="309"/>
      <c r="H14" s="310" t="s">
        <v>1089</v>
      </c>
      <c r="I14" s="317" t="s">
        <v>979</v>
      </c>
      <c r="J14" s="316" t="s">
        <v>1063</v>
      </c>
      <c r="K14" s="317" t="s">
        <v>979</v>
      </c>
      <c r="L14" s="316" t="s">
        <v>1063</v>
      </c>
      <c r="M14" s="318" t="s">
        <v>1090</v>
      </c>
      <c r="N14" s="309" t="s">
        <v>1091</v>
      </c>
      <c r="O14" s="316" t="s">
        <v>1063</v>
      </c>
      <c r="P14" s="316" t="s">
        <v>1063</v>
      </c>
      <c r="Q14" s="326" t="s">
        <v>431</v>
      </c>
      <c r="R14" s="327" t="s">
        <v>1081</v>
      </c>
      <c r="S14" s="307"/>
      <c r="T14" s="309" t="s">
        <v>979</v>
      </c>
      <c r="U14" s="316" t="s">
        <v>347</v>
      </c>
      <c r="V14" s="308" t="s">
        <v>348</v>
      </c>
      <c r="W14" s="308" t="s">
        <v>1082</v>
      </c>
      <c r="X14" s="307"/>
      <c r="Y14" s="307"/>
      <c r="Z14" s="307"/>
      <c r="AA14" s="309" t="s">
        <v>1063</v>
      </c>
      <c r="AB14" s="316" t="s">
        <v>1063</v>
      </c>
      <c r="AC14" s="338" t="s">
        <v>1092</v>
      </c>
      <c r="AD14" s="318" t="s">
        <v>1090</v>
      </c>
      <c r="AE14" s="339">
        <v>0.15</v>
      </c>
      <c r="AF14" s="339">
        <v>0.05</v>
      </c>
      <c r="AG14" s="339">
        <v>0.15</v>
      </c>
      <c r="AH14" s="339">
        <v>0.05</v>
      </c>
    </row>
    <row r="15" spans="1:34" s="300" customFormat="1" ht="95.25" customHeight="1" x14ac:dyDescent="0.15">
      <c r="A15" s="309">
        <v>6</v>
      </c>
      <c r="B15" s="309"/>
      <c r="C15" s="309"/>
      <c r="D15" s="309"/>
      <c r="E15" s="309"/>
      <c r="F15" s="309">
        <v>4</v>
      </c>
      <c r="G15" s="309"/>
      <c r="H15" s="311" t="s">
        <v>1093</v>
      </c>
      <c r="I15" s="317" t="s">
        <v>1094</v>
      </c>
      <c r="J15" s="316" t="s">
        <v>1063</v>
      </c>
      <c r="K15" s="317" t="s">
        <v>1095</v>
      </c>
      <c r="L15" s="316" t="s">
        <v>345</v>
      </c>
      <c r="M15" s="316" t="s">
        <v>1096</v>
      </c>
      <c r="N15" s="316" t="s">
        <v>1097</v>
      </c>
      <c r="O15" s="316" t="s">
        <v>1063</v>
      </c>
      <c r="P15" s="316" t="s">
        <v>1063</v>
      </c>
      <c r="Q15" s="326" t="s">
        <v>431</v>
      </c>
      <c r="R15" s="327" t="s">
        <v>1098</v>
      </c>
      <c r="S15" s="307" t="s">
        <v>1063</v>
      </c>
      <c r="T15" s="317" t="s">
        <v>1094</v>
      </c>
      <c r="U15" s="308" t="s">
        <v>347</v>
      </c>
      <c r="V15" s="308" t="s">
        <v>348</v>
      </c>
      <c r="W15" s="308" t="s">
        <v>1063</v>
      </c>
      <c r="X15" s="307" t="s">
        <v>1063</v>
      </c>
      <c r="Y15" s="307" t="s">
        <v>1063</v>
      </c>
      <c r="Z15" s="307" t="s">
        <v>1063</v>
      </c>
      <c r="AA15" s="309" t="s">
        <v>1063</v>
      </c>
      <c r="AB15" s="316" t="s">
        <v>1063</v>
      </c>
      <c r="AC15" s="338" t="s">
        <v>1099</v>
      </c>
      <c r="AD15" s="334" t="s">
        <v>1063</v>
      </c>
      <c r="AE15" s="340">
        <v>1</v>
      </c>
      <c r="AF15" s="340"/>
      <c r="AG15" s="340">
        <v>1</v>
      </c>
      <c r="AH15" s="340"/>
    </row>
    <row r="16" spans="1:34" s="300" customFormat="1" ht="100.5" customHeight="1" x14ac:dyDescent="0.15">
      <c r="A16" s="309">
        <v>7</v>
      </c>
      <c r="B16" s="309"/>
      <c r="C16" s="309"/>
      <c r="D16" s="309"/>
      <c r="E16" s="309"/>
      <c r="F16" s="309">
        <v>4</v>
      </c>
      <c r="G16" s="309"/>
      <c r="H16" s="311" t="s">
        <v>1100</v>
      </c>
      <c r="I16" s="317" t="s">
        <v>1094</v>
      </c>
      <c r="J16" s="316" t="s">
        <v>1063</v>
      </c>
      <c r="K16" s="317" t="s">
        <v>1101</v>
      </c>
      <c r="L16" s="316" t="s">
        <v>345</v>
      </c>
      <c r="M16" s="316" t="s">
        <v>1102</v>
      </c>
      <c r="N16" s="316" t="s">
        <v>1097</v>
      </c>
      <c r="O16" s="316" t="s">
        <v>1063</v>
      </c>
      <c r="P16" s="316" t="s">
        <v>1063</v>
      </c>
      <c r="Q16" s="326" t="s">
        <v>431</v>
      </c>
      <c r="R16" s="327" t="s">
        <v>1098</v>
      </c>
      <c r="S16" s="307" t="s">
        <v>1063</v>
      </c>
      <c r="T16" s="317" t="s">
        <v>1094</v>
      </c>
      <c r="U16" s="308" t="s">
        <v>347</v>
      </c>
      <c r="V16" s="308" t="s">
        <v>348</v>
      </c>
      <c r="W16" s="308" t="s">
        <v>1063</v>
      </c>
      <c r="X16" s="307" t="s">
        <v>1063</v>
      </c>
      <c r="Y16" s="307" t="s">
        <v>1063</v>
      </c>
      <c r="Z16" s="307" t="s">
        <v>1063</v>
      </c>
      <c r="AA16" s="309" t="s">
        <v>1063</v>
      </c>
      <c r="AB16" s="316" t="s">
        <v>1063</v>
      </c>
      <c r="AC16" s="338" t="s">
        <v>1099</v>
      </c>
      <c r="AD16" s="334" t="s">
        <v>1063</v>
      </c>
      <c r="AE16" s="340">
        <v>2</v>
      </c>
      <c r="AF16" s="340"/>
      <c r="AG16" s="340">
        <v>2</v>
      </c>
      <c r="AH16" s="340"/>
    </row>
    <row r="17" spans="1:34" s="300" customFormat="1" ht="95.25" customHeight="1" x14ac:dyDescent="0.15">
      <c r="A17" s="309">
        <v>8</v>
      </c>
      <c r="B17" s="309"/>
      <c r="C17" s="309"/>
      <c r="D17" s="309"/>
      <c r="E17" s="309"/>
      <c r="F17" s="309">
        <v>4</v>
      </c>
      <c r="G17" s="309"/>
      <c r="H17" s="311" t="s">
        <v>1103</v>
      </c>
      <c r="I17" s="317" t="s">
        <v>1094</v>
      </c>
      <c r="J17" s="316" t="s">
        <v>1063</v>
      </c>
      <c r="K17" s="317" t="s">
        <v>1104</v>
      </c>
      <c r="L17" s="316" t="s">
        <v>345</v>
      </c>
      <c r="M17" s="316" t="s">
        <v>1105</v>
      </c>
      <c r="N17" s="316" t="s">
        <v>1097</v>
      </c>
      <c r="O17" s="316" t="s">
        <v>1063</v>
      </c>
      <c r="P17" s="316" t="s">
        <v>1063</v>
      </c>
      <c r="Q17" s="326" t="s">
        <v>431</v>
      </c>
      <c r="R17" s="327" t="s">
        <v>1098</v>
      </c>
      <c r="S17" s="307" t="s">
        <v>1063</v>
      </c>
      <c r="T17" s="317" t="s">
        <v>1094</v>
      </c>
      <c r="U17" s="308" t="s">
        <v>347</v>
      </c>
      <c r="V17" s="308" t="s">
        <v>348</v>
      </c>
      <c r="W17" s="308" t="s">
        <v>1063</v>
      </c>
      <c r="X17" s="307" t="s">
        <v>1063</v>
      </c>
      <c r="Y17" s="307" t="s">
        <v>1063</v>
      </c>
      <c r="Z17" s="307" t="s">
        <v>1063</v>
      </c>
      <c r="AA17" s="309" t="s">
        <v>1063</v>
      </c>
      <c r="AB17" s="316" t="s">
        <v>1063</v>
      </c>
      <c r="AC17" s="338" t="s">
        <v>1099</v>
      </c>
      <c r="AD17" s="334" t="s">
        <v>1063</v>
      </c>
      <c r="AE17" s="340">
        <v>1</v>
      </c>
      <c r="AF17" s="340"/>
      <c r="AG17" s="340">
        <v>1</v>
      </c>
      <c r="AH17" s="340"/>
    </row>
    <row r="18" spans="1:34" s="300" customFormat="1" ht="100.5" customHeight="1" x14ac:dyDescent="0.15">
      <c r="A18" s="309">
        <v>9</v>
      </c>
      <c r="B18" s="309"/>
      <c r="C18" s="309"/>
      <c r="D18" s="309"/>
      <c r="E18" s="309"/>
      <c r="F18" s="309">
        <v>4</v>
      </c>
      <c r="G18" s="309"/>
      <c r="H18" s="311" t="s">
        <v>1106</v>
      </c>
      <c r="I18" s="317" t="s">
        <v>1094</v>
      </c>
      <c r="J18" s="316" t="s">
        <v>1063</v>
      </c>
      <c r="K18" s="317" t="s">
        <v>1107</v>
      </c>
      <c r="L18" s="316" t="s">
        <v>345</v>
      </c>
      <c r="M18" s="316" t="s">
        <v>1108</v>
      </c>
      <c r="N18" s="316" t="s">
        <v>1097</v>
      </c>
      <c r="O18" s="316" t="s">
        <v>1063</v>
      </c>
      <c r="P18" s="316" t="s">
        <v>1063</v>
      </c>
      <c r="Q18" s="326" t="s">
        <v>431</v>
      </c>
      <c r="R18" s="327" t="s">
        <v>1098</v>
      </c>
      <c r="S18" s="307" t="s">
        <v>1063</v>
      </c>
      <c r="T18" s="317" t="s">
        <v>1094</v>
      </c>
      <c r="U18" s="308" t="s">
        <v>347</v>
      </c>
      <c r="V18" s="308" t="s">
        <v>348</v>
      </c>
      <c r="W18" s="308" t="s">
        <v>1063</v>
      </c>
      <c r="X18" s="307" t="s">
        <v>1063</v>
      </c>
      <c r="Y18" s="307" t="s">
        <v>1063</v>
      </c>
      <c r="Z18" s="307" t="s">
        <v>1063</v>
      </c>
      <c r="AA18" s="309" t="s">
        <v>1063</v>
      </c>
      <c r="AB18" s="316" t="s">
        <v>1063</v>
      </c>
      <c r="AC18" s="338" t="s">
        <v>1099</v>
      </c>
      <c r="AD18" s="334" t="s">
        <v>1063</v>
      </c>
      <c r="AE18" s="340">
        <v>1</v>
      </c>
      <c r="AF18" s="340"/>
      <c r="AG18" s="340">
        <v>1</v>
      </c>
      <c r="AH18" s="340"/>
    </row>
    <row r="19" spans="1:34" s="300" customFormat="1" ht="100.5" customHeight="1" x14ac:dyDescent="0.15">
      <c r="A19" s="309">
        <v>10</v>
      </c>
      <c r="B19" s="309"/>
      <c r="C19" s="309"/>
      <c r="D19" s="309"/>
      <c r="E19" s="309"/>
      <c r="F19" s="309">
        <v>4</v>
      </c>
      <c r="G19" s="309"/>
      <c r="H19" s="311" t="s">
        <v>1109</v>
      </c>
      <c r="I19" s="317" t="s">
        <v>1094</v>
      </c>
      <c r="J19" s="316" t="s">
        <v>1063</v>
      </c>
      <c r="K19" s="317" t="s">
        <v>1110</v>
      </c>
      <c r="L19" s="316" t="s">
        <v>345</v>
      </c>
      <c r="M19" s="316" t="s">
        <v>1111</v>
      </c>
      <c r="N19" s="316" t="s">
        <v>1097</v>
      </c>
      <c r="O19" s="316" t="s">
        <v>1063</v>
      </c>
      <c r="P19" s="316" t="s">
        <v>1063</v>
      </c>
      <c r="Q19" s="326" t="s">
        <v>431</v>
      </c>
      <c r="R19" s="327" t="s">
        <v>1098</v>
      </c>
      <c r="S19" s="307" t="s">
        <v>1063</v>
      </c>
      <c r="T19" s="317" t="s">
        <v>1094</v>
      </c>
      <c r="U19" s="308" t="s">
        <v>347</v>
      </c>
      <c r="V19" s="308" t="s">
        <v>348</v>
      </c>
      <c r="W19" s="308" t="s">
        <v>1063</v>
      </c>
      <c r="X19" s="307" t="s">
        <v>1063</v>
      </c>
      <c r="Y19" s="307" t="s">
        <v>1063</v>
      </c>
      <c r="Z19" s="307" t="s">
        <v>1063</v>
      </c>
      <c r="AA19" s="309" t="s">
        <v>1063</v>
      </c>
      <c r="AB19" s="316" t="s">
        <v>1063</v>
      </c>
      <c r="AC19" s="338" t="s">
        <v>1099</v>
      </c>
      <c r="AD19" s="334"/>
      <c r="AE19" s="340">
        <v>2</v>
      </c>
      <c r="AF19" s="340"/>
      <c r="AG19" s="340">
        <v>2</v>
      </c>
      <c r="AH19" s="340"/>
    </row>
    <row r="20" spans="1:34" s="300" customFormat="1" ht="99.75" customHeight="1" x14ac:dyDescent="0.15">
      <c r="A20" s="309">
        <v>11</v>
      </c>
      <c r="B20" s="309"/>
      <c r="C20" s="309"/>
      <c r="D20" s="309"/>
      <c r="E20" s="309"/>
      <c r="F20" s="309">
        <v>4</v>
      </c>
      <c r="G20" s="309"/>
      <c r="H20" s="311" t="s">
        <v>1112</v>
      </c>
      <c r="I20" s="317" t="s">
        <v>1094</v>
      </c>
      <c r="J20" s="316"/>
      <c r="K20" s="317" t="s">
        <v>1113</v>
      </c>
      <c r="L20" s="316" t="s">
        <v>1063</v>
      </c>
      <c r="M20" s="316" t="s">
        <v>1114</v>
      </c>
      <c r="N20" s="316" t="s">
        <v>1097</v>
      </c>
      <c r="O20" s="316" t="s">
        <v>1063</v>
      </c>
      <c r="P20" s="316" t="s">
        <v>1063</v>
      </c>
      <c r="Q20" s="326" t="s">
        <v>431</v>
      </c>
      <c r="R20" s="327" t="s">
        <v>1098</v>
      </c>
      <c r="S20" s="307"/>
      <c r="T20" s="317" t="s">
        <v>1094</v>
      </c>
      <c r="U20" s="308" t="s">
        <v>347</v>
      </c>
      <c r="V20" s="308" t="s">
        <v>348</v>
      </c>
      <c r="W20" s="308" t="s">
        <v>1063</v>
      </c>
      <c r="X20" s="307" t="s">
        <v>1063</v>
      </c>
      <c r="Y20" s="307" t="s">
        <v>1063</v>
      </c>
      <c r="Z20" s="307" t="s">
        <v>1063</v>
      </c>
      <c r="AA20" s="309" t="s">
        <v>1063</v>
      </c>
      <c r="AB20" s="316" t="s">
        <v>1063</v>
      </c>
      <c r="AC20" s="338" t="s">
        <v>1099</v>
      </c>
      <c r="AD20" s="316" t="s">
        <v>1063</v>
      </c>
      <c r="AE20" s="340">
        <v>2</v>
      </c>
      <c r="AF20" s="340"/>
      <c r="AG20" s="340">
        <v>2</v>
      </c>
      <c r="AH20" s="340"/>
    </row>
    <row r="21" spans="1:34" s="300" customFormat="1" ht="96" customHeight="1" x14ac:dyDescent="0.15">
      <c r="A21" s="309">
        <v>12</v>
      </c>
      <c r="B21" s="309"/>
      <c r="C21" s="309"/>
      <c r="D21" s="309"/>
      <c r="E21" s="309"/>
      <c r="F21" s="309">
        <v>4</v>
      </c>
      <c r="G21" s="309"/>
      <c r="H21" s="311" t="s">
        <v>1115</v>
      </c>
      <c r="I21" s="317" t="s">
        <v>1094</v>
      </c>
      <c r="J21" s="316" t="s">
        <v>1063</v>
      </c>
      <c r="K21" s="317" t="s">
        <v>1116</v>
      </c>
      <c r="L21" s="316" t="s">
        <v>345</v>
      </c>
      <c r="M21" s="316" t="s">
        <v>1117</v>
      </c>
      <c r="N21" s="316" t="s">
        <v>1097</v>
      </c>
      <c r="O21" s="316" t="s">
        <v>1063</v>
      </c>
      <c r="P21" s="316" t="s">
        <v>1063</v>
      </c>
      <c r="Q21" s="326" t="s">
        <v>431</v>
      </c>
      <c r="R21" s="327" t="s">
        <v>1098</v>
      </c>
      <c r="S21" s="307" t="s">
        <v>1063</v>
      </c>
      <c r="T21" s="317" t="s">
        <v>1094</v>
      </c>
      <c r="U21" s="308" t="s">
        <v>347</v>
      </c>
      <c r="V21" s="308" t="s">
        <v>348</v>
      </c>
      <c r="W21" s="308" t="s">
        <v>1063</v>
      </c>
      <c r="X21" s="307" t="s">
        <v>1063</v>
      </c>
      <c r="Y21" s="307" t="s">
        <v>1063</v>
      </c>
      <c r="Z21" s="307" t="s">
        <v>1063</v>
      </c>
      <c r="AA21" s="309" t="s">
        <v>1063</v>
      </c>
      <c r="AB21" s="316" t="s">
        <v>1063</v>
      </c>
      <c r="AC21" s="338" t="s">
        <v>1099</v>
      </c>
      <c r="AD21" s="316" t="s">
        <v>1063</v>
      </c>
      <c r="AE21" s="340"/>
      <c r="AF21" s="340">
        <v>1</v>
      </c>
      <c r="AG21" s="340"/>
      <c r="AH21" s="340">
        <v>1</v>
      </c>
    </row>
    <row r="22" spans="1:34" s="300" customFormat="1" ht="96" customHeight="1" x14ac:dyDescent="0.15">
      <c r="A22" s="309">
        <v>13</v>
      </c>
      <c r="B22" s="309"/>
      <c r="C22" s="309"/>
      <c r="D22" s="309"/>
      <c r="E22" s="309"/>
      <c r="F22" s="309">
        <v>4</v>
      </c>
      <c r="G22" s="309"/>
      <c r="H22" s="311" t="s">
        <v>1118</v>
      </c>
      <c r="I22" s="317" t="s">
        <v>1094</v>
      </c>
      <c r="J22" s="316" t="s">
        <v>1063</v>
      </c>
      <c r="K22" s="317" t="s">
        <v>1119</v>
      </c>
      <c r="L22" s="316" t="s">
        <v>345</v>
      </c>
      <c r="M22" s="316" t="s">
        <v>1120</v>
      </c>
      <c r="N22" s="316" t="s">
        <v>1097</v>
      </c>
      <c r="O22" s="316" t="s">
        <v>1063</v>
      </c>
      <c r="P22" s="316" t="s">
        <v>1063</v>
      </c>
      <c r="Q22" s="326" t="s">
        <v>431</v>
      </c>
      <c r="R22" s="327" t="s">
        <v>1098</v>
      </c>
      <c r="S22" s="307" t="s">
        <v>1063</v>
      </c>
      <c r="T22" s="317" t="s">
        <v>1094</v>
      </c>
      <c r="U22" s="308" t="s">
        <v>347</v>
      </c>
      <c r="V22" s="308" t="s">
        <v>348</v>
      </c>
      <c r="W22" s="308" t="s">
        <v>1063</v>
      </c>
      <c r="X22" s="307" t="s">
        <v>1063</v>
      </c>
      <c r="Y22" s="307" t="s">
        <v>1063</v>
      </c>
      <c r="Z22" s="307" t="s">
        <v>1063</v>
      </c>
      <c r="AA22" s="309" t="s">
        <v>1063</v>
      </c>
      <c r="AB22" s="316" t="s">
        <v>1063</v>
      </c>
      <c r="AC22" s="338" t="s">
        <v>1099</v>
      </c>
      <c r="AD22" s="316" t="s">
        <v>1063</v>
      </c>
      <c r="AE22" s="340"/>
      <c r="AF22" s="340">
        <v>2</v>
      </c>
      <c r="AG22" s="340"/>
      <c r="AH22" s="340">
        <v>2</v>
      </c>
    </row>
    <row r="23" spans="1:34" s="300" customFormat="1" ht="96" customHeight="1" x14ac:dyDescent="0.15">
      <c r="A23" s="309">
        <v>14</v>
      </c>
      <c r="B23" s="309"/>
      <c r="C23" s="309"/>
      <c r="D23" s="309"/>
      <c r="E23" s="309"/>
      <c r="F23" s="309">
        <v>4</v>
      </c>
      <c r="G23" s="309"/>
      <c r="H23" s="311" t="s">
        <v>1121</v>
      </c>
      <c r="I23" s="317" t="s">
        <v>1094</v>
      </c>
      <c r="J23" s="316" t="s">
        <v>1063</v>
      </c>
      <c r="K23" s="317" t="s">
        <v>1122</v>
      </c>
      <c r="L23" s="316" t="s">
        <v>345</v>
      </c>
      <c r="M23" s="316" t="s">
        <v>1123</v>
      </c>
      <c r="N23" s="316" t="s">
        <v>1097</v>
      </c>
      <c r="O23" s="316" t="s">
        <v>1063</v>
      </c>
      <c r="P23" s="316" t="s">
        <v>1063</v>
      </c>
      <c r="Q23" s="326" t="s">
        <v>431</v>
      </c>
      <c r="R23" s="327" t="s">
        <v>1098</v>
      </c>
      <c r="S23" s="307" t="s">
        <v>1063</v>
      </c>
      <c r="T23" s="317" t="s">
        <v>1094</v>
      </c>
      <c r="U23" s="308" t="s">
        <v>347</v>
      </c>
      <c r="V23" s="308" t="s">
        <v>348</v>
      </c>
      <c r="W23" s="308" t="s">
        <v>1063</v>
      </c>
      <c r="X23" s="307" t="s">
        <v>1063</v>
      </c>
      <c r="Y23" s="307" t="s">
        <v>1063</v>
      </c>
      <c r="Z23" s="307" t="s">
        <v>1063</v>
      </c>
      <c r="AA23" s="309" t="s">
        <v>1063</v>
      </c>
      <c r="AB23" s="316" t="s">
        <v>1063</v>
      </c>
      <c r="AC23" s="338" t="s">
        <v>1099</v>
      </c>
      <c r="AD23" s="316"/>
      <c r="AE23" s="340"/>
      <c r="AF23" s="340">
        <v>1</v>
      </c>
      <c r="AG23" s="340"/>
      <c r="AH23" s="340">
        <v>1</v>
      </c>
    </row>
    <row r="24" spans="1:34" s="300" customFormat="1" ht="108.95" customHeight="1" x14ac:dyDescent="0.15">
      <c r="A24" s="309">
        <v>15</v>
      </c>
      <c r="B24" s="309"/>
      <c r="C24" s="309"/>
      <c r="D24" s="309"/>
      <c r="E24" s="309"/>
      <c r="F24" s="309">
        <v>4</v>
      </c>
      <c r="G24" s="309"/>
      <c r="H24" s="312" t="s">
        <v>1124</v>
      </c>
      <c r="I24" s="317" t="s">
        <v>1125</v>
      </c>
      <c r="J24" s="316" t="s">
        <v>1063</v>
      </c>
      <c r="K24" s="317" t="s">
        <v>1126</v>
      </c>
      <c r="L24" s="316" t="s">
        <v>1063</v>
      </c>
      <c r="M24" s="319" t="s">
        <v>1127</v>
      </c>
      <c r="N24" s="320" t="s">
        <v>1128</v>
      </c>
      <c r="O24" s="316" t="s">
        <v>1063</v>
      </c>
      <c r="P24" s="316" t="s">
        <v>1063</v>
      </c>
      <c r="Q24" s="317" t="s">
        <v>431</v>
      </c>
      <c r="R24" s="328" t="s">
        <v>1129</v>
      </c>
      <c r="S24" s="307" t="s">
        <v>1063</v>
      </c>
      <c r="T24" s="317" t="s">
        <v>1125</v>
      </c>
      <c r="U24" s="308" t="s">
        <v>347</v>
      </c>
      <c r="V24" s="308" t="s">
        <v>348</v>
      </c>
      <c r="W24" s="307" t="s">
        <v>1063</v>
      </c>
      <c r="X24" s="307" t="s">
        <v>1063</v>
      </c>
      <c r="Y24" s="307" t="s">
        <v>1063</v>
      </c>
      <c r="Z24" s="307" t="s">
        <v>1063</v>
      </c>
      <c r="AA24" s="316" t="s">
        <v>1063</v>
      </c>
      <c r="AB24" s="316" t="s">
        <v>1063</v>
      </c>
      <c r="AC24" s="338" t="s">
        <v>1099</v>
      </c>
      <c r="AD24" s="320"/>
      <c r="AE24" s="340"/>
      <c r="AF24" s="341">
        <v>1</v>
      </c>
      <c r="AG24" s="340"/>
      <c r="AH24" s="341">
        <v>1</v>
      </c>
    </row>
    <row r="25" spans="1:34" s="301" customFormat="1" ht="108" customHeight="1" x14ac:dyDescent="0.15">
      <c r="A25" s="309">
        <v>16</v>
      </c>
      <c r="B25" s="309"/>
      <c r="C25" s="309"/>
      <c r="D25" s="309"/>
      <c r="E25" s="309"/>
      <c r="F25" s="309">
        <v>4</v>
      </c>
      <c r="G25" s="309"/>
      <c r="H25" s="312" t="s">
        <v>1130</v>
      </c>
      <c r="I25" s="317" t="s">
        <v>1125</v>
      </c>
      <c r="J25" s="316" t="s">
        <v>1063</v>
      </c>
      <c r="K25" s="317" t="s">
        <v>1126</v>
      </c>
      <c r="L25" s="316" t="s">
        <v>1063</v>
      </c>
      <c r="M25" s="319" t="s">
        <v>1131</v>
      </c>
      <c r="N25" s="320" t="s">
        <v>1128</v>
      </c>
      <c r="O25" s="316" t="s">
        <v>1063</v>
      </c>
      <c r="P25" s="316" t="s">
        <v>1063</v>
      </c>
      <c r="Q25" s="317" t="s">
        <v>431</v>
      </c>
      <c r="R25" s="328" t="s">
        <v>1129</v>
      </c>
      <c r="S25" s="307" t="s">
        <v>1063</v>
      </c>
      <c r="T25" s="317" t="s">
        <v>1125</v>
      </c>
      <c r="U25" s="308" t="s">
        <v>347</v>
      </c>
      <c r="V25" s="308" t="s">
        <v>348</v>
      </c>
      <c r="W25" s="307" t="s">
        <v>1063</v>
      </c>
      <c r="X25" s="307" t="s">
        <v>1063</v>
      </c>
      <c r="Y25" s="307" t="s">
        <v>1063</v>
      </c>
      <c r="Z25" s="307" t="s">
        <v>1063</v>
      </c>
      <c r="AA25" s="316" t="s">
        <v>1063</v>
      </c>
      <c r="AB25" s="316" t="s">
        <v>1063</v>
      </c>
      <c r="AC25" s="338" t="s">
        <v>1099</v>
      </c>
      <c r="AD25" s="320"/>
      <c r="AE25" s="340"/>
      <c r="AF25" s="341">
        <v>2</v>
      </c>
      <c r="AG25" s="340"/>
      <c r="AH25" s="341">
        <v>2</v>
      </c>
    </row>
    <row r="26" spans="1:34" s="301" customFormat="1" ht="99.95" customHeight="1" x14ac:dyDescent="0.15">
      <c r="A26" s="309">
        <v>17</v>
      </c>
      <c r="B26" s="309"/>
      <c r="C26" s="309"/>
      <c r="D26" s="309"/>
      <c r="E26" s="309"/>
      <c r="F26" s="309">
        <v>4</v>
      </c>
      <c r="G26" s="309"/>
      <c r="H26" s="312" t="s">
        <v>1132</v>
      </c>
      <c r="I26" s="317" t="s">
        <v>1125</v>
      </c>
      <c r="J26" s="316" t="s">
        <v>1063</v>
      </c>
      <c r="K26" s="317" t="s">
        <v>1126</v>
      </c>
      <c r="L26" s="316" t="s">
        <v>1063</v>
      </c>
      <c r="M26" s="319" t="s">
        <v>1133</v>
      </c>
      <c r="N26" s="320" t="s">
        <v>1128</v>
      </c>
      <c r="O26" s="316" t="s">
        <v>1063</v>
      </c>
      <c r="P26" s="316" t="s">
        <v>1063</v>
      </c>
      <c r="Q26" s="317" t="s">
        <v>431</v>
      </c>
      <c r="R26" s="328" t="s">
        <v>1129</v>
      </c>
      <c r="S26" s="307" t="s">
        <v>1063</v>
      </c>
      <c r="T26" s="317" t="s">
        <v>1125</v>
      </c>
      <c r="U26" s="308" t="s">
        <v>347</v>
      </c>
      <c r="V26" s="308" t="s">
        <v>348</v>
      </c>
      <c r="W26" s="307" t="s">
        <v>1063</v>
      </c>
      <c r="X26" s="307" t="s">
        <v>1063</v>
      </c>
      <c r="Y26" s="307" t="s">
        <v>1063</v>
      </c>
      <c r="Z26" s="307" t="s">
        <v>1063</v>
      </c>
      <c r="AA26" s="316" t="s">
        <v>1063</v>
      </c>
      <c r="AB26" s="316" t="s">
        <v>1063</v>
      </c>
      <c r="AC26" s="338" t="s">
        <v>1099</v>
      </c>
      <c r="AD26" s="320"/>
      <c r="AE26" s="340"/>
      <c r="AF26" s="341">
        <v>1</v>
      </c>
      <c r="AG26" s="340"/>
      <c r="AH26" s="341">
        <v>1</v>
      </c>
    </row>
    <row r="27" spans="1:34" ht="81" customHeight="1" x14ac:dyDescent="0.15">
      <c r="A27" s="309">
        <v>18</v>
      </c>
      <c r="B27" s="309"/>
      <c r="C27" s="309"/>
      <c r="D27" s="309"/>
      <c r="E27" s="309"/>
      <c r="F27" s="309">
        <v>4</v>
      </c>
      <c r="G27" s="309"/>
      <c r="H27" s="312" t="s">
        <v>1134</v>
      </c>
      <c r="I27" s="317" t="s">
        <v>1135</v>
      </c>
      <c r="J27" s="316" t="s">
        <v>1063</v>
      </c>
      <c r="K27" s="317" t="s">
        <v>1136</v>
      </c>
      <c r="L27" s="316" t="s">
        <v>1063</v>
      </c>
      <c r="M27" s="309" t="s">
        <v>1137</v>
      </c>
      <c r="N27" s="309" t="s">
        <v>1138</v>
      </c>
      <c r="O27" s="316" t="s">
        <v>1063</v>
      </c>
      <c r="P27" s="316" t="s">
        <v>1063</v>
      </c>
      <c r="Q27" s="317" t="s">
        <v>431</v>
      </c>
      <c r="R27" s="328" t="s">
        <v>1129</v>
      </c>
      <c r="S27" s="307" t="s">
        <v>1063</v>
      </c>
      <c r="T27" s="317" t="s">
        <v>1135</v>
      </c>
      <c r="U27" s="308" t="s">
        <v>347</v>
      </c>
      <c r="V27" s="308" t="s">
        <v>348</v>
      </c>
      <c r="W27" s="307" t="s">
        <v>1063</v>
      </c>
      <c r="X27" s="307" t="s">
        <v>1063</v>
      </c>
      <c r="Y27" s="307" t="s">
        <v>1063</v>
      </c>
      <c r="Z27" s="307" t="s">
        <v>1063</v>
      </c>
      <c r="AA27" s="316" t="s">
        <v>1063</v>
      </c>
      <c r="AB27" s="316" t="s">
        <v>1063</v>
      </c>
      <c r="AC27" s="338" t="s">
        <v>1139</v>
      </c>
      <c r="AD27" s="316" t="s">
        <v>1063</v>
      </c>
      <c r="AE27" s="340">
        <v>2</v>
      </c>
      <c r="AF27" s="341"/>
      <c r="AG27" s="340">
        <v>2</v>
      </c>
      <c r="AH27" s="341"/>
    </row>
    <row r="28" spans="1:34" ht="78.75" customHeight="1" x14ac:dyDescent="0.15">
      <c r="A28" s="309">
        <v>19</v>
      </c>
      <c r="B28" s="313"/>
      <c r="C28" s="313"/>
      <c r="D28" s="313"/>
      <c r="E28" s="313"/>
      <c r="F28" s="309">
        <v>4</v>
      </c>
      <c r="G28" s="313"/>
      <c r="H28" s="312" t="s">
        <v>1140</v>
      </c>
      <c r="I28" s="321" t="s">
        <v>1141</v>
      </c>
      <c r="J28" s="313"/>
      <c r="K28" s="321" t="s">
        <v>1142</v>
      </c>
      <c r="L28" s="316" t="s">
        <v>1063</v>
      </c>
      <c r="M28" s="322" t="s">
        <v>1143</v>
      </c>
      <c r="N28" s="321" t="s">
        <v>1144</v>
      </c>
      <c r="O28" s="316" t="s">
        <v>1063</v>
      </c>
      <c r="P28" s="316" t="s">
        <v>1063</v>
      </c>
      <c r="Q28" s="313" t="s">
        <v>345</v>
      </c>
      <c r="R28" s="329" t="s">
        <v>1145</v>
      </c>
      <c r="S28" s="313"/>
      <c r="T28" s="321" t="s">
        <v>1141</v>
      </c>
      <c r="U28" s="308" t="s">
        <v>347</v>
      </c>
      <c r="V28" s="308" t="s">
        <v>348</v>
      </c>
      <c r="W28" s="307" t="s">
        <v>1063</v>
      </c>
      <c r="X28" s="307" t="s">
        <v>1063</v>
      </c>
      <c r="Y28" s="307" t="s">
        <v>1063</v>
      </c>
      <c r="Z28" s="307" t="s">
        <v>1063</v>
      </c>
      <c r="AA28" s="316" t="s">
        <v>1063</v>
      </c>
      <c r="AB28" s="316" t="s">
        <v>1063</v>
      </c>
      <c r="AC28" s="306" t="s">
        <v>1146</v>
      </c>
      <c r="AD28" s="322" t="s">
        <v>1147</v>
      </c>
      <c r="AE28" s="341">
        <v>18</v>
      </c>
      <c r="AF28" s="341">
        <v>10</v>
      </c>
      <c r="AG28" s="341">
        <v>18</v>
      </c>
      <c r="AH28" s="341">
        <v>10</v>
      </c>
    </row>
    <row r="29" spans="1:34" ht="84" customHeight="1" x14ac:dyDescent="0.15">
      <c r="A29" s="309">
        <v>20</v>
      </c>
      <c r="B29" s="314"/>
      <c r="C29" s="314"/>
      <c r="D29" s="314"/>
      <c r="E29" s="314"/>
      <c r="F29" s="309">
        <v>4</v>
      </c>
      <c r="G29" s="314"/>
      <c r="H29" s="306" t="s">
        <v>1148</v>
      </c>
      <c r="I29" s="306" t="s">
        <v>1141</v>
      </c>
      <c r="J29" s="314"/>
      <c r="K29" s="306" t="s">
        <v>1149</v>
      </c>
      <c r="L29" s="316" t="s">
        <v>1063</v>
      </c>
      <c r="M29" s="323" t="s">
        <v>1150</v>
      </c>
      <c r="N29" s="321" t="s">
        <v>1144</v>
      </c>
      <c r="O29" s="316" t="s">
        <v>1063</v>
      </c>
      <c r="P29" s="316" t="s">
        <v>1063</v>
      </c>
      <c r="Q29" s="314" t="s">
        <v>431</v>
      </c>
      <c r="R29" s="324" t="s">
        <v>1145</v>
      </c>
      <c r="S29" s="314"/>
      <c r="T29" s="306" t="s">
        <v>1141</v>
      </c>
      <c r="U29" s="308" t="s">
        <v>347</v>
      </c>
      <c r="V29" s="308" t="s">
        <v>348</v>
      </c>
      <c r="W29" s="307" t="s">
        <v>1063</v>
      </c>
      <c r="X29" s="307" t="s">
        <v>1063</v>
      </c>
      <c r="Y29" s="307" t="s">
        <v>1063</v>
      </c>
      <c r="Z29" s="307" t="s">
        <v>1063</v>
      </c>
      <c r="AA29" s="316" t="s">
        <v>1063</v>
      </c>
      <c r="AB29" s="316" t="s">
        <v>1063</v>
      </c>
      <c r="AC29" s="306" t="s">
        <v>1146</v>
      </c>
      <c r="AD29" s="324"/>
      <c r="AE29" s="341">
        <v>51.75</v>
      </c>
      <c r="AF29" s="341">
        <v>35</v>
      </c>
      <c r="AG29" s="341">
        <v>51.75</v>
      </c>
      <c r="AH29" s="341">
        <v>35</v>
      </c>
    </row>
    <row r="30" spans="1:34" ht="81" customHeight="1" x14ac:dyDescent="0.15">
      <c r="A30" s="309">
        <v>21</v>
      </c>
      <c r="B30" s="314"/>
      <c r="C30" s="314"/>
      <c r="D30" s="314"/>
      <c r="E30" s="314"/>
      <c r="F30" s="309">
        <v>4</v>
      </c>
      <c r="G30" s="314"/>
      <c r="H30" s="306" t="s">
        <v>1151</v>
      </c>
      <c r="I30" s="323" t="s">
        <v>1152</v>
      </c>
      <c r="J30" s="314"/>
      <c r="K30" s="323" t="s">
        <v>1152</v>
      </c>
      <c r="L30" s="316" t="s">
        <v>1063</v>
      </c>
      <c r="M30" s="316" t="s">
        <v>1063</v>
      </c>
      <c r="N30" s="306" t="s">
        <v>1153</v>
      </c>
      <c r="O30" s="316" t="s">
        <v>1063</v>
      </c>
      <c r="P30" s="316" t="s">
        <v>1063</v>
      </c>
      <c r="Q30" s="314" t="s">
        <v>356</v>
      </c>
      <c r="R30" s="324" t="s">
        <v>1098</v>
      </c>
      <c r="S30" s="314"/>
      <c r="T30" s="324" t="s">
        <v>1154</v>
      </c>
      <c r="U30" s="308" t="s">
        <v>347</v>
      </c>
      <c r="V30" s="308" t="s">
        <v>348</v>
      </c>
      <c r="W30" s="307" t="s">
        <v>1063</v>
      </c>
      <c r="X30" s="307" t="s">
        <v>1063</v>
      </c>
      <c r="Y30" s="307" t="s">
        <v>1063</v>
      </c>
      <c r="Z30" s="307" t="s">
        <v>1063</v>
      </c>
      <c r="AA30" s="316" t="s">
        <v>1063</v>
      </c>
      <c r="AB30" s="316" t="s">
        <v>1063</v>
      </c>
      <c r="AC30" s="306" t="s">
        <v>1139</v>
      </c>
      <c r="AD30" s="314"/>
      <c r="AE30" s="342"/>
      <c r="AF30" s="342">
        <v>1</v>
      </c>
      <c r="AG30" s="342"/>
      <c r="AH30" s="342">
        <v>1</v>
      </c>
    </row>
    <row r="31" spans="1:34" ht="102" customHeight="1" x14ac:dyDescent="0.15">
      <c r="A31" s="309">
        <v>22</v>
      </c>
      <c r="B31" s="314"/>
      <c r="C31" s="314"/>
      <c r="D31" s="314"/>
      <c r="E31" s="314"/>
      <c r="F31" s="309">
        <v>4</v>
      </c>
      <c r="G31" s="314"/>
      <c r="H31" s="306" t="s">
        <v>1155</v>
      </c>
      <c r="I31" s="323" t="s">
        <v>1156</v>
      </c>
      <c r="J31" s="324" t="s">
        <v>1157</v>
      </c>
      <c r="K31" s="306" t="s">
        <v>1157</v>
      </c>
      <c r="L31" s="316" t="s">
        <v>1063</v>
      </c>
      <c r="M31" s="316" t="s">
        <v>1158</v>
      </c>
      <c r="N31" s="306" t="s">
        <v>742</v>
      </c>
      <c r="O31" s="316" t="s">
        <v>1063</v>
      </c>
      <c r="P31" s="316" t="s">
        <v>1063</v>
      </c>
      <c r="Q31" s="314" t="s">
        <v>356</v>
      </c>
      <c r="R31" s="324" t="s">
        <v>1098</v>
      </c>
      <c r="S31" s="314"/>
      <c r="T31" s="324" t="s">
        <v>1159</v>
      </c>
      <c r="U31" s="308" t="s">
        <v>347</v>
      </c>
      <c r="V31" s="308" t="s">
        <v>348</v>
      </c>
      <c r="W31" s="307" t="s">
        <v>1063</v>
      </c>
      <c r="X31" s="307" t="s">
        <v>1063</v>
      </c>
      <c r="Y31" s="307" t="s">
        <v>1063</v>
      </c>
      <c r="Z31" s="307" t="s">
        <v>1063</v>
      </c>
      <c r="AA31" s="316" t="s">
        <v>1063</v>
      </c>
      <c r="AB31" s="316" t="s">
        <v>1063</v>
      </c>
      <c r="AC31" s="306" t="s">
        <v>1099</v>
      </c>
      <c r="AD31" s="314"/>
      <c r="AE31" s="342">
        <v>1</v>
      </c>
      <c r="AF31" s="342"/>
      <c r="AG31" s="342">
        <v>1</v>
      </c>
      <c r="AH31" s="342"/>
    </row>
    <row r="32" spans="1:34" ht="102" customHeight="1" x14ac:dyDescent="0.15">
      <c r="A32" s="309">
        <v>23</v>
      </c>
      <c r="B32" s="314"/>
      <c r="C32" s="314"/>
      <c r="D32" s="314"/>
      <c r="E32" s="314"/>
      <c r="F32" s="309"/>
      <c r="G32" s="314"/>
      <c r="H32" s="315" t="s">
        <v>1160</v>
      </c>
      <c r="I32" s="325" t="s">
        <v>1161</v>
      </c>
      <c r="J32" s="318"/>
      <c r="K32" s="325" t="s">
        <v>1162</v>
      </c>
      <c r="L32" s="318" t="s">
        <v>1063</v>
      </c>
      <c r="M32" s="318" t="s">
        <v>1163</v>
      </c>
      <c r="N32" s="309" t="s">
        <v>1164</v>
      </c>
      <c r="O32" s="316" t="s">
        <v>1063</v>
      </c>
      <c r="P32" s="316" t="s">
        <v>1063</v>
      </c>
      <c r="Q32" s="307" t="s">
        <v>356</v>
      </c>
      <c r="R32" s="307" t="s">
        <v>1145</v>
      </c>
      <c r="S32" s="307"/>
      <c r="T32" s="317" t="s">
        <v>1165</v>
      </c>
      <c r="U32" s="308" t="s">
        <v>347</v>
      </c>
      <c r="V32" s="308" t="s">
        <v>348</v>
      </c>
      <c r="W32" s="307" t="s">
        <v>1063</v>
      </c>
      <c r="X32" s="307" t="s">
        <v>1063</v>
      </c>
      <c r="Y32" s="307" t="s">
        <v>1063</v>
      </c>
      <c r="Z32" s="307" t="s">
        <v>1063</v>
      </c>
      <c r="AA32" s="316" t="s">
        <v>1063</v>
      </c>
      <c r="AB32" s="316" t="s">
        <v>1063</v>
      </c>
      <c r="AC32" s="316" t="s">
        <v>1139</v>
      </c>
      <c r="AD32" s="314"/>
      <c r="AE32" s="343">
        <v>0.36</v>
      </c>
      <c r="AF32" s="343"/>
      <c r="AG32" s="343">
        <v>0.36</v>
      </c>
      <c r="AH32" s="343"/>
    </row>
    <row r="33" spans="1:34" ht="102" customHeight="1" x14ac:dyDescent="0.15">
      <c r="A33" s="309">
        <v>24</v>
      </c>
      <c r="B33" s="314"/>
      <c r="C33" s="314"/>
      <c r="D33" s="314"/>
      <c r="E33" s="314"/>
      <c r="F33" s="309"/>
      <c r="G33" s="314"/>
      <c r="H33" s="315" t="s">
        <v>1166</v>
      </c>
      <c r="I33" s="325" t="s">
        <v>1167</v>
      </c>
      <c r="J33" s="318"/>
      <c r="K33" s="325" t="s">
        <v>1162</v>
      </c>
      <c r="L33" s="318" t="s">
        <v>1063</v>
      </c>
      <c r="M33" s="318" t="s">
        <v>1163</v>
      </c>
      <c r="N33" s="309" t="s">
        <v>1164</v>
      </c>
      <c r="O33" s="316" t="s">
        <v>1063</v>
      </c>
      <c r="P33" s="316" t="s">
        <v>1063</v>
      </c>
      <c r="Q33" s="307" t="s">
        <v>356</v>
      </c>
      <c r="R33" s="307" t="s">
        <v>1145</v>
      </c>
      <c r="S33" s="307"/>
      <c r="T33" s="317" t="s">
        <v>1165</v>
      </c>
      <c r="U33" s="308" t="s">
        <v>347</v>
      </c>
      <c r="V33" s="308" t="s">
        <v>348</v>
      </c>
      <c r="W33" s="307" t="s">
        <v>1063</v>
      </c>
      <c r="X33" s="307" t="s">
        <v>1063</v>
      </c>
      <c r="Y33" s="307" t="s">
        <v>1063</v>
      </c>
      <c r="Z33" s="307" t="s">
        <v>1063</v>
      </c>
      <c r="AA33" s="316" t="s">
        <v>1063</v>
      </c>
      <c r="AB33" s="316" t="s">
        <v>1063</v>
      </c>
      <c r="AC33" s="316" t="s">
        <v>1139</v>
      </c>
      <c r="AD33" s="314"/>
      <c r="AE33" s="343"/>
      <c r="AF33" s="343">
        <v>0.36</v>
      </c>
      <c r="AG33" s="343"/>
      <c r="AH33" s="343">
        <v>0.36</v>
      </c>
    </row>
    <row r="34" spans="1:34" ht="102.75" customHeight="1" x14ac:dyDescent="0.15">
      <c r="A34" s="309">
        <v>25</v>
      </c>
      <c r="B34" s="314"/>
      <c r="C34" s="314"/>
      <c r="D34" s="314"/>
      <c r="E34" s="314"/>
      <c r="F34" s="309">
        <v>4</v>
      </c>
      <c r="G34" s="314"/>
      <c r="H34" s="306" t="s">
        <v>1168</v>
      </c>
      <c r="I34" s="306" t="s">
        <v>1169</v>
      </c>
      <c r="J34" s="314"/>
      <c r="K34" s="306" t="s">
        <v>1169</v>
      </c>
      <c r="L34" s="316" t="s">
        <v>1063</v>
      </c>
      <c r="M34" s="316" t="s">
        <v>1063</v>
      </c>
      <c r="N34" s="306" t="s">
        <v>1153</v>
      </c>
      <c r="O34" s="316" t="s">
        <v>1063</v>
      </c>
      <c r="P34" s="316" t="s">
        <v>1063</v>
      </c>
      <c r="Q34" s="314" t="s">
        <v>356</v>
      </c>
      <c r="R34" s="324" t="s">
        <v>1098</v>
      </c>
      <c r="S34" s="314"/>
      <c r="T34" s="324" t="s">
        <v>1154</v>
      </c>
      <c r="U34" s="308" t="s">
        <v>347</v>
      </c>
      <c r="V34" s="308" t="s">
        <v>348</v>
      </c>
      <c r="W34" s="307" t="s">
        <v>1063</v>
      </c>
      <c r="X34" s="307" t="s">
        <v>1063</v>
      </c>
      <c r="Y34" s="307" t="s">
        <v>1063</v>
      </c>
      <c r="Z34" s="307" t="s">
        <v>1063</v>
      </c>
      <c r="AA34" s="316" t="s">
        <v>1063</v>
      </c>
      <c r="AB34" s="316" t="s">
        <v>1063</v>
      </c>
      <c r="AC34" s="306" t="s">
        <v>1139</v>
      </c>
      <c r="AD34" s="314"/>
      <c r="AE34" s="343">
        <v>1</v>
      </c>
      <c r="AF34" s="343">
        <v>1</v>
      </c>
      <c r="AG34" s="343">
        <v>1</v>
      </c>
      <c r="AH34" s="343">
        <v>1</v>
      </c>
    </row>
    <row r="35" spans="1:34" x14ac:dyDescent="0.15">
      <c r="H35" s="302"/>
      <c r="I35" s="302"/>
      <c r="K35" s="302"/>
    </row>
    <row r="36" spans="1:34" x14ac:dyDescent="0.15">
      <c r="H36" s="302"/>
      <c r="I36" s="302"/>
      <c r="K36" s="302"/>
    </row>
    <row r="37" spans="1:34" x14ac:dyDescent="0.15">
      <c r="H37" s="302"/>
      <c r="I37" s="302"/>
      <c r="K37" s="302"/>
    </row>
    <row r="38" spans="1:34" x14ac:dyDescent="0.15">
      <c r="H38" s="302"/>
      <c r="I38" s="302"/>
      <c r="K38" s="302"/>
    </row>
    <row r="39" spans="1:34" x14ac:dyDescent="0.15">
      <c r="H39" s="302"/>
      <c r="I39" s="302"/>
      <c r="K39" s="302"/>
    </row>
    <row r="40" spans="1:34" x14ac:dyDescent="0.15">
      <c r="H40" s="302"/>
      <c r="I40" s="302"/>
      <c r="K40" s="302"/>
    </row>
    <row r="41" spans="1:34" x14ac:dyDescent="0.15">
      <c r="H41" s="302"/>
      <c r="I41" s="302"/>
      <c r="K41" s="302"/>
    </row>
    <row r="42" spans="1:34" x14ac:dyDescent="0.15">
      <c r="H42" s="302" t="s">
        <v>1170</v>
      </c>
      <c r="I42" s="302"/>
      <c r="K42" s="302"/>
    </row>
    <row r="43" spans="1:34" x14ac:dyDescent="0.15">
      <c r="H43" s="302"/>
      <c r="I43" s="302"/>
      <c r="K43" s="302"/>
    </row>
    <row r="44" spans="1:34" x14ac:dyDescent="0.15">
      <c r="H44" s="302"/>
      <c r="I44" s="302"/>
      <c r="K44" s="302"/>
    </row>
    <row r="45" spans="1:34" x14ac:dyDescent="0.15">
      <c r="H45" s="302"/>
      <c r="I45" s="302"/>
      <c r="K45" s="302"/>
    </row>
    <row r="46" spans="1:34" x14ac:dyDescent="0.15">
      <c r="H46" s="302"/>
      <c r="I46" s="302"/>
      <c r="K46" s="302"/>
    </row>
    <row r="47" spans="1:34" x14ac:dyDescent="0.15">
      <c r="H47" s="302"/>
      <c r="I47" s="302"/>
      <c r="K47" s="302"/>
    </row>
    <row r="48" spans="1:34" x14ac:dyDescent="0.15">
      <c r="H48" s="302"/>
      <c r="I48" s="302"/>
      <c r="K48" s="302"/>
    </row>
    <row r="49" spans="8:11" x14ac:dyDescent="0.15">
      <c r="H49" s="302"/>
      <c r="I49" s="302"/>
      <c r="K49" s="302"/>
    </row>
    <row r="50" spans="8:11" x14ac:dyDescent="0.15">
      <c r="H50" s="302"/>
      <c r="I50" s="302"/>
      <c r="K50" s="302"/>
    </row>
  </sheetData>
  <mergeCells count="37">
    <mergeCell ref="AF10:AF11"/>
    <mergeCell ref="AG10:AG11"/>
    <mergeCell ref="AH10:AH11"/>
    <mergeCell ref="A1:AH2"/>
    <mergeCell ref="A3:I5"/>
    <mergeCell ref="J3:AC9"/>
    <mergeCell ref="A8:C9"/>
    <mergeCell ref="D8:I9"/>
    <mergeCell ref="AA10:AA11"/>
    <mergeCell ref="AB10:AB11"/>
    <mergeCell ref="AC10:AC11"/>
    <mergeCell ref="AD10:AD11"/>
    <mergeCell ref="AE10:AE11"/>
    <mergeCell ref="V10:V11"/>
    <mergeCell ref="W10:W11"/>
    <mergeCell ref="X10:X11"/>
    <mergeCell ref="Y10:Y11"/>
    <mergeCell ref="Z10:Z11"/>
    <mergeCell ref="Q10:Q11"/>
    <mergeCell ref="R10:R11"/>
    <mergeCell ref="S10:S11"/>
    <mergeCell ref="T10:T11"/>
    <mergeCell ref="U10:U11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A6:C6"/>
    <mergeCell ref="D6:I6"/>
    <mergeCell ref="A7:C7"/>
    <mergeCell ref="D7:I7"/>
    <mergeCell ref="B10:G10"/>
  </mergeCells>
  <phoneticPr fontId="49" type="noConversion"/>
  <printOptions horizontalCentered="1" verticalCentered="1"/>
  <pageMargins left="0.196850393700787" right="0.196850393700787" top="0.196850393700787" bottom="0.196850393700787" header="0.196850393700787" footer="0.196850393700787"/>
  <pageSetup paperSize="9" scale="54" fitToHeight="0" orientation="landscape" r:id="rId1"/>
  <headerFooter>
    <oddFooter>&amp;C第&amp;P页 共&amp;N页</oddFooter>
  </headerFooter>
  <rowBreaks count="2" manualBreakCount="2">
    <brk id="20" max="39" man="1"/>
    <brk id="29" max="39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V39"/>
  <sheetViews>
    <sheetView zoomScale="70" zoomScaleNormal="70" workbookViewId="0">
      <pane xSplit="26" ySplit="8" topLeftCell="AA9" activePane="bottomRight" state="frozen"/>
      <selection pane="topRight"/>
      <selection pane="bottomLeft"/>
      <selection pane="bottomRight" activeCell="AA13" sqref="AA13"/>
    </sheetView>
  </sheetViews>
  <sheetFormatPr defaultColWidth="9" defaultRowHeight="16.5" outlineLevelCol="1" x14ac:dyDescent="0.15"/>
  <cols>
    <col min="1" max="1" width="3.625" style="15" customWidth="1"/>
    <col min="2" max="11" width="2" style="266" customWidth="1"/>
    <col min="12" max="12" width="6.375" style="15" customWidth="1" outlineLevel="1"/>
    <col min="13" max="13" width="16.375" style="267" customWidth="1" outlineLevel="1"/>
    <col min="14" max="14" width="12.25" style="267" customWidth="1"/>
    <col min="15" max="15" width="12.5" style="267" hidden="1" customWidth="1"/>
    <col min="16" max="16" width="14.25" style="267" customWidth="1"/>
    <col min="17" max="17" width="11" style="268" hidden="1" customWidth="1" outlineLevel="1"/>
    <col min="18" max="18" width="4.875" style="15" hidden="1" customWidth="1" outlineLevel="1"/>
    <col min="19" max="19" width="5.25" style="15" hidden="1" customWidth="1" outlineLevel="1"/>
    <col min="20" max="20" width="10.5" style="15" customWidth="1" collapsed="1"/>
    <col min="21" max="21" width="3.75" style="15" hidden="1" customWidth="1" outlineLevel="1"/>
    <col min="22" max="22" width="18.125" style="15" hidden="1" customWidth="1" outlineLevel="1"/>
    <col min="23" max="23" width="3.625" style="18" hidden="1" customWidth="1" outlineLevel="1"/>
    <col min="24" max="24" width="4" style="15" hidden="1" customWidth="1" outlineLevel="1"/>
    <col min="25" max="25" width="6.625" style="15" customWidth="1" collapsed="1"/>
    <col min="26" max="26" width="10" style="15" customWidth="1"/>
    <col min="27" max="27" width="10.25" style="15" customWidth="1"/>
    <col min="28" max="28" width="6.75" style="15" customWidth="1"/>
    <col min="29" max="29" width="10.25" style="15" customWidth="1"/>
    <col min="30" max="30" width="6.75" style="269" customWidth="1"/>
    <col min="31" max="31" width="8.125" style="15" customWidth="1" outlineLevel="1"/>
    <col min="32" max="32" width="10.375" style="153" customWidth="1" outlineLevel="1"/>
    <col min="33" max="33" width="8.75" style="151" customWidth="1" outlineLevel="1"/>
    <col min="34" max="34" width="8.75" style="22" customWidth="1" outlineLevel="1"/>
    <col min="35" max="35" width="6.375" style="15" customWidth="1" outlineLevel="1"/>
    <col min="36" max="36" width="7" style="151" customWidth="1" outlineLevel="1"/>
    <col min="37" max="37" width="5.625" style="15" customWidth="1"/>
    <col min="38" max="38" width="14.875" style="15" customWidth="1"/>
    <col min="39" max="39" width="7" style="15" customWidth="1"/>
    <col min="40" max="40" width="6.75" style="270" customWidth="1"/>
    <col min="41" max="41" width="6.625" style="15" customWidth="1"/>
    <col min="42" max="42" width="10.125" style="15" customWidth="1"/>
    <col min="43" max="43" width="5.75" style="15" hidden="1" customWidth="1"/>
    <col min="44" max="44" width="10.75" style="15" customWidth="1"/>
    <col min="45" max="45" width="9" style="15"/>
    <col min="46" max="46" width="13.5" style="271" customWidth="1"/>
    <col min="47" max="47" width="10.75" style="15" customWidth="1"/>
    <col min="48" max="48" width="37.25" style="272" customWidth="1"/>
    <col min="49" max="16384" width="9" style="15"/>
  </cols>
  <sheetData>
    <row r="1" spans="1:48" ht="39" customHeight="1" x14ac:dyDescent="0.15">
      <c r="A1" s="841" t="s">
        <v>1171</v>
      </c>
      <c r="B1" s="841"/>
      <c r="C1" s="841"/>
      <c r="D1" s="841"/>
      <c r="E1" s="841"/>
      <c r="F1" s="842" t="s">
        <v>1024</v>
      </c>
      <c r="G1" s="842"/>
      <c r="H1" s="842"/>
      <c r="I1" s="842"/>
      <c r="J1" s="842"/>
      <c r="K1" s="842"/>
      <c r="L1" s="843" t="s">
        <v>1025</v>
      </c>
      <c r="M1" s="844"/>
      <c r="N1" s="844"/>
      <c r="O1" s="844"/>
      <c r="P1" s="844"/>
      <c r="Q1" s="799"/>
      <c r="R1" s="799"/>
      <c r="S1" s="799"/>
      <c r="T1" s="799"/>
      <c r="U1" s="799"/>
      <c r="V1" s="799"/>
      <c r="W1" s="799"/>
      <c r="X1" s="799"/>
      <c r="Y1" s="799"/>
      <c r="Z1" s="799"/>
      <c r="AA1" s="799"/>
      <c r="AB1" s="799"/>
      <c r="AC1" s="799"/>
      <c r="AD1" s="845"/>
      <c r="AE1" s="799"/>
      <c r="AF1" s="846"/>
      <c r="AG1" s="845"/>
      <c r="AH1" s="801"/>
      <c r="AI1" s="799"/>
      <c r="AJ1" s="845"/>
      <c r="AK1" s="799"/>
      <c r="AL1" s="799"/>
      <c r="AM1" s="799"/>
      <c r="AN1" s="847"/>
      <c r="AO1" s="292" t="s">
        <v>152</v>
      </c>
      <c r="AP1" s="293"/>
      <c r="AQ1" s="293" t="s">
        <v>1172</v>
      </c>
      <c r="AR1" s="60"/>
      <c r="AS1" s="60"/>
    </row>
    <row r="2" spans="1:48" ht="12" customHeight="1" x14ac:dyDescent="0.15">
      <c r="A2" s="841"/>
      <c r="B2" s="841"/>
      <c r="C2" s="841"/>
      <c r="D2" s="841"/>
      <c r="E2" s="841"/>
      <c r="F2" s="842"/>
      <c r="G2" s="842"/>
      <c r="H2" s="842"/>
      <c r="I2" s="842"/>
      <c r="J2" s="842"/>
      <c r="K2" s="842"/>
      <c r="L2" s="843"/>
      <c r="M2" s="844"/>
      <c r="N2" s="844"/>
      <c r="O2" s="844"/>
      <c r="P2" s="844"/>
      <c r="Q2" s="799"/>
      <c r="R2" s="799"/>
      <c r="S2" s="799"/>
      <c r="T2" s="799"/>
      <c r="U2" s="799"/>
      <c r="V2" s="799"/>
      <c r="W2" s="799"/>
      <c r="X2" s="799"/>
      <c r="Y2" s="799"/>
      <c r="Z2" s="799"/>
      <c r="AA2" s="799"/>
      <c r="AB2" s="799"/>
      <c r="AC2" s="799"/>
      <c r="AD2" s="845"/>
      <c r="AE2" s="799"/>
      <c r="AF2" s="846"/>
      <c r="AG2" s="845"/>
      <c r="AH2" s="801"/>
      <c r="AI2" s="799"/>
      <c r="AJ2" s="845"/>
      <c r="AK2" s="799"/>
      <c r="AL2" s="799"/>
      <c r="AM2" s="799"/>
      <c r="AN2" s="847"/>
      <c r="AO2" s="292" t="s">
        <v>288</v>
      </c>
      <c r="AP2" s="293"/>
      <c r="AQ2" s="293" t="s">
        <v>1173</v>
      </c>
      <c r="AR2" s="60"/>
      <c r="AS2" s="60"/>
    </row>
    <row r="3" spans="1:48" ht="27" hidden="1" customHeight="1" x14ac:dyDescent="0.15">
      <c r="A3" s="744" t="s">
        <v>289</v>
      </c>
      <c r="B3" s="744"/>
      <c r="C3" s="744"/>
      <c r="D3" s="744"/>
      <c r="E3" s="744"/>
      <c r="F3" s="744"/>
      <c r="G3" s="744"/>
      <c r="H3" s="744"/>
      <c r="I3" s="744"/>
      <c r="J3" s="744"/>
      <c r="K3" s="744"/>
      <c r="L3" s="820"/>
      <c r="M3" s="744"/>
      <c r="N3" s="744"/>
      <c r="O3" s="744"/>
      <c r="P3" s="744"/>
      <c r="Q3" s="799"/>
      <c r="R3" s="799"/>
      <c r="S3" s="799"/>
      <c r="T3" s="799"/>
      <c r="U3" s="799"/>
      <c r="V3" s="799"/>
      <c r="W3" s="799"/>
      <c r="X3" s="799"/>
      <c r="Y3" s="799"/>
      <c r="Z3" s="799"/>
      <c r="AA3" s="799"/>
      <c r="AB3" s="799"/>
      <c r="AC3" s="799"/>
      <c r="AD3" s="799"/>
      <c r="AE3" s="799"/>
      <c r="AF3" s="846"/>
      <c r="AG3" s="845"/>
      <c r="AH3" s="801"/>
      <c r="AI3" s="799"/>
      <c r="AJ3" s="845"/>
      <c r="AK3" s="799"/>
      <c r="AL3" s="799"/>
      <c r="AM3" s="799"/>
      <c r="AN3" s="847"/>
      <c r="AO3" s="292" t="s">
        <v>290</v>
      </c>
      <c r="AP3" s="292"/>
      <c r="AQ3" s="292" t="s">
        <v>115</v>
      </c>
      <c r="AR3" s="60"/>
      <c r="AS3" s="60"/>
      <c r="AV3" s="15"/>
    </row>
    <row r="4" spans="1:48" ht="13.5" customHeight="1" x14ac:dyDescent="0.15">
      <c r="A4" s="745" t="s">
        <v>291</v>
      </c>
      <c r="B4" s="745"/>
      <c r="C4" s="745"/>
      <c r="D4" s="745"/>
      <c r="E4" s="745"/>
      <c r="F4" s="745"/>
      <c r="G4" s="745"/>
      <c r="H4" s="745"/>
      <c r="I4" s="745"/>
      <c r="J4" s="745"/>
      <c r="K4" s="745"/>
      <c r="L4" s="821"/>
      <c r="M4" s="822" t="s">
        <v>292</v>
      </c>
      <c r="N4" s="822"/>
      <c r="O4" s="822"/>
      <c r="P4" s="823"/>
      <c r="Q4" s="799"/>
      <c r="R4" s="799"/>
      <c r="S4" s="799"/>
      <c r="T4" s="799"/>
      <c r="U4" s="799"/>
      <c r="V4" s="799"/>
      <c r="W4" s="799"/>
      <c r="X4" s="799"/>
      <c r="Y4" s="799"/>
      <c r="Z4" s="799"/>
      <c r="AA4" s="799"/>
      <c r="AB4" s="799"/>
      <c r="AC4" s="799"/>
      <c r="AD4" s="845"/>
      <c r="AE4" s="799"/>
      <c r="AF4" s="846"/>
      <c r="AG4" s="845"/>
      <c r="AH4" s="801"/>
      <c r="AI4" s="799"/>
      <c r="AJ4" s="845"/>
      <c r="AK4" s="799"/>
      <c r="AL4" s="799"/>
      <c r="AM4" s="799"/>
      <c r="AN4" s="847"/>
      <c r="AO4" s="292" t="s">
        <v>293</v>
      </c>
      <c r="AP4" s="292"/>
      <c r="AQ4" s="292" t="s">
        <v>1174</v>
      </c>
      <c r="AR4" s="60"/>
      <c r="AS4" s="60"/>
    </row>
    <row r="5" spans="1:48" ht="28.5" hidden="1" customHeight="1" x14ac:dyDescent="0.15">
      <c r="A5" s="747" t="s">
        <v>294</v>
      </c>
      <c r="B5" s="747"/>
      <c r="C5" s="747"/>
      <c r="D5" s="747"/>
      <c r="E5" s="747"/>
      <c r="F5" s="747"/>
      <c r="G5" s="747"/>
      <c r="H5" s="747"/>
      <c r="I5" s="747"/>
      <c r="J5" s="747"/>
      <c r="K5" s="747"/>
      <c r="L5" s="824"/>
      <c r="M5" s="747"/>
      <c r="N5" s="747"/>
      <c r="O5" s="747"/>
      <c r="P5" s="747"/>
      <c r="Q5" s="799"/>
      <c r="R5" s="799"/>
      <c r="S5" s="799"/>
      <c r="T5" s="799"/>
      <c r="U5" s="799"/>
      <c r="V5" s="799"/>
      <c r="W5" s="799"/>
      <c r="X5" s="799"/>
      <c r="Y5" s="799"/>
      <c r="Z5" s="799"/>
      <c r="AA5" s="799"/>
      <c r="AB5" s="799"/>
      <c r="AC5" s="799"/>
      <c r="AD5" s="799"/>
      <c r="AE5" s="799"/>
      <c r="AF5" s="846"/>
      <c r="AG5" s="845"/>
      <c r="AH5" s="801"/>
      <c r="AI5" s="799"/>
      <c r="AJ5" s="845"/>
      <c r="AK5" s="799"/>
      <c r="AL5" s="799"/>
      <c r="AM5" s="799"/>
      <c r="AN5" s="847"/>
      <c r="AO5" s="292" t="s">
        <v>112</v>
      </c>
      <c r="AP5" s="292" t="s">
        <v>365</v>
      </c>
      <c r="AQ5" s="292" t="s">
        <v>365</v>
      </c>
      <c r="AR5" s="60"/>
      <c r="AS5" s="60"/>
      <c r="AV5" s="15"/>
    </row>
    <row r="6" spans="1:48" ht="28.5" hidden="1" customHeight="1" x14ac:dyDescent="0.15">
      <c r="A6" s="748" t="s">
        <v>298</v>
      </c>
      <c r="B6" s="748"/>
      <c r="C6" s="748"/>
      <c r="D6" s="748"/>
      <c r="E6" s="748"/>
      <c r="F6" s="748"/>
      <c r="G6" s="748"/>
      <c r="H6" s="748"/>
      <c r="I6" s="748"/>
      <c r="J6" s="748"/>
      <c r="K6" s="748"/>
      <c r="L6" s="825"/>
      <c r="M6" s="748"/>
      <c r="N6" s="748"/>
      <c r="O6" s="748"/>
      <c r="P6" s="748"/>
      <c r="Q6" s="799"/>
      <c r="R6" s="799"/>
      <c r="S6" s="799"/>
      <c r="T6" s="799"/>
      <c r="U6" s="799"/>
      <c r="V6" s="799"/>
      <c r="W6" s="799"/>
      <c r="X6" s="799"/>
      <c r="Y6" s="799"/>
      <c r="Z6" s="799"/>
      <c r="AA6" s="799"/>
      <c r="AB6" s="799"/>
      <c r="AC6" s="799"/>
      <c r="AD6" s="799"/>
      <c r="AE6" s="799"/>
      <c r="AF6" s="846"/>
      <c r="AG6" s="845"/>
      <c r="AH6" s="801"/>
      <c r="AI6" s="799"/>
      <c r="AJ6" s="845"/>
      <c r="AK6" s="799"/>
      <c r="AL6" s="799"/>
      <c r="AM6" s="799"/>
      <c r="AN6" s="847"/>
      <c r="AO6" s="292" t="s">
        <v>299</v>
      </c>
      <c r="AP6" s="294"/>
      <c r="AQ6" s="294"/>
      <c r="AR6" s="60"/>
      <c r="AS6" s="60"/>
      <c r="AV6" s="15"/>
    </row>
    <row r="7" spans="1:48" ht="17.25" customHeight="1" x14ac:dyDescent="0.15">
      <c r="A7" s="827" t="s">
        <v>0</v>
      </c>
      <c r="B7" s="826" t="s">
        <v>300</v>
      </c>
      <c r="C7" s="826"/>
      <c r="D7" s="826"/>
      <c r="E7" s="826"/>
      <c r="F7" s="826"/>
      <c r="G7" s="826"/>
      <c r="H7" s="826"/>
      <c r="I7" s="826"/>
      <c r="J7" s="826"/>
      <c r="K7" s="826"/>
      <c r="L7" s="826" t="s">
        <v>301</v>
      </c>
      <c r="M7" s="828" t="s">
        <v>152</v>
      </c>
      <c r="N7" s="829" t="s">
        <v>1175</v>
      </c>
      <c r="O7" s="829" t="s">
        <v>1176</v>
      </c>
      <c r="P7" s="826" t="s">
        <v>290</v>
      </c>
      <c r="Q7" s="826" t="s">
        <v>1026</v>
      </c>
      <c r="R7" s="826" t="s">
        <v>303</v>
      </c>
      <c r="S7" s="826" t="s">
        <v>304</v>
      </c>
      <c r="T7" s="826" t="s">
        <v>106</v>
      </c>
      <c r="U7" s="828" t="s">
        <v>305</v>
      </c>
      <c r="V7" s="826" t="s">
        <v>1027</v>
      </c>
      <c r="W7" s="828" t="s">
        <v>1028</v>
      </c>
      <c r="X7" s="828" t="s">
        <v>308</v>
      </c>
      <c r="Y7" s="831" t="s">
        <v>1067</v>
      </c>
      <c r="Z7" s="831" t="s">
        <v>1030</v>
      </c>
      <c r="AA7" s="831" t="s">
        <v>311</v>
      </c>
      <c r="AB7" s="831" t="s">
        <v>313</v>
      </c>
      <c r="AC7" s="826" t="s">
        <v>314</v>
      </c>
      <c r="AD7" s="832" t="s">
        <v>1031</v>
      </c>
      <c r="AE7" s="826" t="s">
        <v>320</v>
      </c>
      <c r="AF7" s="833" t="s">
        <v>323</v>
      </c>
      <c r="AG7" s="834" t="s">
        <v>1032</v>
      </c>
      <c r="AH7" s="835" t="s">
        <v>325</v>
      </c>
      <c r="AI7" s="836" t="s">
        <v>1033</v>
      </c>
      <c r="AJ7" s="834" t="s">
        <v>1177</v>
      </c>
      <c r="AK7" s="826" t="s">
        <v>1178</v>
      </c>
      <c r="AL7" s="826" t="s">
        <v>1179</v>
      </c>
      <c r="AM7" s="837" t="s">
        <v>1180</v>
      </c>
      <c r="AN7" s="839" t="s">
        <v>1181</v>
      </c>
      <c r="AO7" s="840" t="s">
        <v>113</v>
      </c>
      <c r="AP7" s="826" t="s">
        <v>341</v>
      </c>
      <c r="AQ7" s="826" t="s">
        <v>341</v>
      </c>
      <c r="AR7" s="837" t="s">
        <v>1182</v>
      </c>
      <c r="AS7" s="837"/>
    </row>
    <row r="8" spans="1:48" s="264" customFormat="1" ht="23.1" customHeight="1" x14ac:dyDescent="0.15">
      <c r="A8" s="827"/>
      <c r="B8" s="158">
        <v>0</v>
      </c>
      <c r="C8" s="158">
        <v>1</v>
      </c>
      <c r="D8" s="158">
        <v>2</v>
      </c>
      <c r="E8" s="158">
        <v>3</v>
      </c>
      <c r="F8" s="158">
        <v>4</v>
      </c>
      <c r="G8" s="158">
        <v>5</v>
      </c>
      <c r="H8" s="158">
        <v>6</v>
      </c>
      <c r="I8" s="158">
        <v>7</v>
      </c>
      <c r="J8" s="158">
        <v>8</v>
      </c>
      <c r="K8" s="274">
        <v>9</v>
      </c>
      <c r="L8" s="826"/>
      <c r="M8" s="828"/>
      <c r="N8" s="830"/>
      <c r="O8" s="830"/>
      <c r="P8" s="826"/>
      <c r="Q8" s="826"/>
      <c r="R8" s="826"/>
      <c r="S8" s="826"/>
      <c r="T8" s="826"/>
      <c r="U8" s="828"/>
      <c r="V8" s="826"/>
      <c r="W8" s="828"/>
      <c r="X8" s="828"/>
      <c r="Y8" s="831"/>
      <c r="Z8" s="831"/>
      <c r="AA8" s="831"/>
      <c r="AB8" s="831"/>
      <c r="AC8" s="826"/>
      <c r="AD8" s="832"/>
      <c r="AE8" s="826"/>
      <c r="AF8" s="833"/>
      <c r="AG8" s="834"/>
      <c r="AH8" s="835"/>
      <c r="AI8" s="836"/>
      <c r="AJ8" s="834"/>
      <c r="AK8" s="826"/>
      <c r="AL8" s="826"/>
      <c r="AM8" s="838"/>
      <c r="AN8" s="839"/>
      <c r="AO8" s="840"/>
      <c r="AP8" s="826"/>
      <c r="AQ8" s="826"/>
      <c r="AR8" s="838"/>
      <c r="AS8" s="838"/>
      <c r="AT8" s="271"/>
      <c r="AV8" s="295"/>
    </row>
    <row r="9" spans="1:48" s="148" customFormat="1" ht="39.950000000000003" customHeight="1" x14ac:dyDescent="0.15">
      <c r="A9" s="158">
        <f t="shared" ref="A9:A29" si="0">ROW()-8</f>
        <v>1</v>
      </c>
      <c r="B9" s="158"/>
      <c r="C9" s="158">
        <v>1</v>
      </c>
      <c r="D9" s="158"/>
      <c r="E9" s="158"/>
      <c r="F9" s="158"/>
      <c r="G9" s="158"/>
      <c r="H9" s="158"/>
      <c r="I9" s="158"/>
      <c r="J9" s="158"/>
      <c r="K9" s="158"/>
      <c r="L9" s="158" t="s">
        <v>393</v>
      </c>
      <c r="M9" s="158" t="s">
        <v>175</v>
      </c>
      <c r="N9" s="242" t="s">
        <v>1183</v>
      </c>
      <c r="O9" s="158" t="str">
        <f>VLOOKUP(N9,'[29]汇总表 (2)'!$B$2:$C$12666,2,0)</f>
        <v>01.02.04.067</v>
      </c>
      <c r="P9" s="276" t="s">
        <v>176</v>
      </c>
      <c r="Q9" s="158" t="s">
        <v>459</v>
      </c>
      <c r="R9" s="276"/>
      <c r="S9" s="158" t="s">
        <v>531</v>
      </c>
      <c r="T9" s="278"/>
      <c r="U9" s="279" t="s">
        <v>345</v>
      </c>
      <c r="V9" s="158" t="s">
        <v>175</v>
      </c>
      <c r="W9" s="279" t="s">
        <v>1184</v>
      </c>
      <c r="X9" s="158" t="s">
        <v>1185</v>
      </c>
      <c r="Y9" s="278" t="s">
        <v>1186</v>
      </c>
      <c r="Z9" s="276" t="s">
        <v>465</v>
      </c>
      <c r="AA9" s="158" t="s">
        <v>350</v>
      </c>
      <c r="AB9" s="158" t="s">
        <v>85</v>
      </c>
      <c r="AC9" s="158" t="s">
        <v>486</v>
      </c>
      <c r="AD9" s="280">
        <v>2.1059999999999999</v>
      </c>
      <c r="AE9" s="281" t="s">
        <v>85</v>
      </c>
      <c r="AF9" s="282"/>
      <c r="AG9" s="287"/>
      <c r="AH9" s="288"/>
      <c r="AI9" s="282">
        <v>72</v>
      </c>
      <c r="AJ9" s="261">
        <v>0.17749999999999999</v>
      </c>
      <c r="AK9" s="166" t="s">
        <v>387</v>
      </c>
      <c r="AL9" s="166" t="s">
        <v>433</v>
      </c>
      <c r="AM9" s="166"/>
      <c r="AN9" s="289"/>
      <c r="AO9" s="158"/>
      <c r="AP9" s="282" t="s">
        <v>702</v>
      </c>
      <c r="AQ9" s="282" t="s">
        <v>702</v>
      </c>
      <c r="AR9" s="286">
        <f>SUM(AR10,AR26)+AI9*0.07+AJ9*12</f>
        <v>70.568399999999997</v>
      </c>
      <c r="AS9" s="158"/>
      <c r="AT9" s="296">
        <f t="shared" ref="AT9:AT29" si="1">AN9/AD9</f>
        <v>0</v>
      </c>
      <c r="AU9" s="296" t="e">
        <f t="shared" ref="AU9:AU29" si="2">AN9/AG9</f>
        <v>#DIV/0!</v>
      </c>
    </row>
    <row r="10" spans="1:48" s="265" customFormat="1" ht="39.950000000000003" customHeight="1" x14ac:dyDescent="0.15">
      <c r="A10" s="158">
        <f t="shared" si="0"/>
        <v>2</v>
      </c>
      <c r="B10" s="158"/>
      <c r="C10" s="158"/>
      <c r="D10" s="158"/>
      <c r="E10" s="158">
        <v>2</v>
      </c>
      <c r="F10" s="158"/>
      <c r="G10" s="158"/>
      <c r="H10" s="158"/>
      <c r="I10" s="158"/>
      <c r="J10" s="158"/>
      <c r="K10" s="158"/>
      <c r="L10" s="158" t="s">
        <v>393</v>
      </c>
      <c r="M10" s="158" t="s">
        <v>1187</v>
      </c>
      <c r="N10" s="242"/>
      <c r="O10" s="158"/>
      <c r="P10" s="276" t="s">
        <v>1188</v>
      </c>
      <c r="Q10" s="158" t="s">
        <v>459</v>
      </c>
      <c r="R10" s="276" t="s">
        <v>345</v>
      </c>
      <c r="S10" s="158" t="s">
        <v>531</v>
      </c>
      <c r="T10" s="278"/>
      <c r="U10" s="279" t="s">
        <v>345</v>
      </c>
      <c r="V10" s="158" t="s">
        <v>1187</v>
      </c>
      <c r="W10" s="279" t="s">
        <v>1184</v>
      </c>
      <c r="X10" s="158" t="s">
        <v>1185</v>
      </c>
      <c r="Y10" s="278" t="s">
        <v>1186</v>
      </c>
      <c r="Z10" s="276" t="s">
        <v>432</v>
      </c>
      <c r="AA10" s="158" t="s">
        <v>350</v>
      </c>
      <c r="AB10" s="158" t="s">
        <v>85</v>
      </c>
      <c r="AC10" s="158" t="s">
        <v>1189</v>
      </c>
      <c r="AD10" s="280">
        <v>1.153</v>
      </c>
      <c r="AE10" s="281" t="s">
        <v>85</v>
      </c>
      <c r="AF10" s="282"/>
      <c r="AG10" s="287"/>
      <c r="AH10" s="288"/>
      <c r="AI10" s="282"/>
      <c r="AJ10" s="261"/>
      <c r="AK10" s="166" t="s">
        <v>357</v>
      </c>
      <c r="AM10" s="166"/>
      <c r="AN10" s="289"/>
      <c r="AO10" s="158"/>
      <c r="AP10" s="282" t="s">
        <v>702</v>
      </c>
      <c r="AQ10" s="282" t="s">
        <v>702</v>
      </c>
      <c r="AR10" s="286">
        <f>SUM(AR11:AR13,AR19,AR22:AR25)</f>
        <v>35.057699999999997</v>
      </c>
      <c r="AS10" s="158"/>
      <c r="AT10" s="296">
        <f t="shared" si="1"/>
        <v>0</v>
      </c>
      <c r="AU10" s="296" t="e">
        <f t="shared" si="2"/>
        <v>#DIV/0!</v>
      </c>
    </row>
    <row r="11" spans="1:48" s="265" customFormat="1" ht="39.950000000000003" customHeight="1" x14ac:dyDescent="0.15">
      <c r="A11" s="274">
        <f t="shared" si="0"/>
        <v>3</v>
      </c>
      <c r="B11" s="158"/>
      <c r="C11" s="158"/>
      <c r="D11" s="158"/>
      <c r="E11" s="158"/>
      <c r="F11" s="158">
        <v>3</v>
      </c>
      <c r="G11" s="158"/>
      <c r="H11" s="158"/>
      <c r="I11" s="158"/>
      <c r="J11" s="158"/>
      <c r="K11" s="158"/>
      <c r="L11" s="158" t="s">
        <v>393</v>
      </c>
      <c r="M11" s="158" t="s">
        <v>1190</v>
      </c>
      <c r="N11" s="242" t="s">
        <v>1191</v>
      </c>
      <c r="O11" s="158" t="s">
        <v>1192</v>
      </c>
      <c r="P11" s="276" t="s">
        <v>1193</v>
      </c>
      <c r="Q11" s="158" t="s">
        <v>1194</v>
      </c>
      <c r="R11" s="276" t="s">
        <v>345</v>
      </c>
      <c r="S11" s="158" t="s">
        <v>531</v>
      </c>
      <c r="T11" s="278"/>
      <c r="U11" s="279" t="s">
        <v>345</v>
      </c>
      <c r="V11" s="158" t="s">
        <v>1190</v>
      </c>
      <c r="W11" s="279" t="s">
        <v>1184</v>
      </c>
      <c r="X11" s="158" t="s">
        <v>1185</v>
      </c>
      <c r="Y11" s="278" t="s">
        <v>1186</v>
      </c>
      <c r="Z11" s="276" t="s">
        <v>1195</v>
      </c>
      <c r="AA11" s="158" t="s">
        <v>1196</v>
      </c>
      <c r="AB11" s="158" t="s">
        <v>1197</v>
      </c>
      <c r="AC11" s="158" t="s">
        <v>1198</v>
      </c>
      <c r="AD11" s="280">
        <v>0.09</v>
      </c>
      <c r="AE11" s="281" t="s">
        <v>85</v>
      </c>
      <c r="AF11" s="283">
        <v>435</v>
      </c>
      <c r="AG11" s="255">
        <f>AF11*0.222/1000</f>
        <v>9.6570000000000003E-2</v>
      </c>
      <c r="AH11" s="288">
        <f t="shared" ref="AH11:AH17" si="3">AD11/AG11</f>
        <v>0.93196644920782801</v>
      </c>
      <c r="AI11" s="282"/>
      <c r="AJ11" s="261"/>
      <c r="AK11" s="166" t="s">
        <v>1199</v>
      </c>
      <c r="AL11" s="166" t="s">
        <v>1200</v>
      </c>
      <c r="AM11" s="166"/>
      <c r="AN11" s="289">
        <v>4</v>
      </c>
      <c r="AO11" s="158"/>
      <c r="AP11" s="282" t="s">
        <v>702</v>
      </c>
      <c r="AQ11" s="282" t="s">
        <v>702</v>
      </c>
      <c r="AR11" s="286">
        <f t="shared" ref="AR11:AR17" si="4">AQ11*AN11</f>
        <v>4</v>
      </c>
      <c r="AS11" s="158"/>
      <c r="AT11" s="296">
        <f t="shared" si="1"/>
        <v>44.4444444444444</v>
      </c>
      <c r="AU11" s="296">
        <f t="shared" si="2"/>
        <v>41.420731075903497</v>
      </c>
    </row>
    <row r="12" spans="1:48" s="265" customFormat="1" ht="39.950000000000003" customHeight="1" x14ac:dyDescent="0.15">
      <c r="A12" s="158">
        <f t="shared" si="0"/>
        <v>4</v>
      </c>
      <c r="B12" s="158"/>
      <c r="C12" s="158"/>
      <c r="D12" s="158"/>
      <c r="E12" s="158"/>
      <c r="F12" s="158">
        <v>3</v>
      </c>
      <c r="G12" s="158"/>
      <c r="H12" s="158"/>
      <c r="I12" s="158"/>
      <c r="J12" s="158"/>
      <c r="K12" s="158"/>
      <c r="L12" s="158" t="s">
        <v>393</v>
      </c>
      <c r="M12" s="158" t="s">
        <v>1201</v>
      </c>
      <c r="N12" s="242" t="s">
        <v>1202</v>
      </c>
      <c r="O12" s="158" t="s">
        <v>1203</v>
      </c>
      <c r="P12" s="189" t="s">
        <v>1204</v>
      </c>
      <c r="Q12" s="158" t="s">
        <v>459</v>
      </c>
      <c r="R12" s="276" t="s">
        <v>345</v>
      </c>
      <c r="S12" s="158" t="s">
        <v>531</v>
      </c>
      <c r="T12" s="278"/>
      <c r="U12" s="279" t="s">
        <v>345</v>
      </c>
      <c r="V12" s="158" t="s">
        <v>1201</v>
      </c>
      <c r="W12" s="279" t="s">
        <v>1184</v>
      </c>
      <c r="X12" s="158" t="s">
        <v>1185</v>
      </c>
      <c r="Y12" s="278" t="s">
        <v>1186</v>
      </c>
      <c r="Z12" s="276" t="s">
        <v>1205</v>
      </c>
      <c r="AA12" s="158" t="s">
        <v>1206</v>
      </c>
      <c r="AB12" s="158" t="s">
        <v>85</v>
      </c>
      <c r="AC12" s="158" t="s">
        <v>1207</v>
      </c>
      <c r="AD12" s="280">
        <v>0.25</v>
      </c>
      <c r="AE12" s="281" t="s">
        <v>85</v>
      </c>
      <c r="AF12" s="282"/>
      <c r="AG12" s="287"/>
      <c r="AH12" s="288"/>
      <c r="AI12" s="282"/>
      <c r="AJ12" s="261"/>
      <c r="AK12" s="166" t="s">
        <v>1199</v>
      </c>
      <c r="AL12" s="166" t="s">
        <v>1200</v>
      </c>
      <c r="AM12" s="166"/>
      <c r="AN12" s="289">
        <v>21.2</v>
      </c>
      <c r="AO12" s="158"/>
      <c r="AP12" s="282" t="s">
        <v>702</v>
      </c>
      <c r="AQ12" s="282" t="s">
        <v>702</v>
      </c>
      <c r="AR12" s="286">
        <f t="shared" si="4"/>
        <v>21.2</v>
      </c>
      <c r="AS12" s="158"/>
      <c r="AT12" s="296">
        <f t="shared" si="1"/>
        <v>84.8</v>
      </c>
      <c r="AU12" s="296" t="e">
        <f t="shared" si="2"/>
        <v>#DIV/0!</v>
      </c>
    </row>
    <row r="13" spans="1:48" s="265" customFormat="1" ht="39.950000000000003" customHeight="1" x14ac:dyDescent="0.15">
      <c r="A13" s="158">
        <f t="shared" si="0"/>
        <v>5</v>
      </c>
      <c r="B13" s="158"/>
      <c r="C13" s="158"/>
      <c r="D13" s="158"/>
      <c r="E13" s="158"/>
      <c r="F13" s="158">
        <v>3</v>
      </c>
      <c r="G13" s="158"/>
      <c r="H13" s="158"/>
      <c r="I13" s="158"/>
      <c r="J13" s="158"/>
      <c r="K13" s="158"/>
      <c r="L13" s="158" t="s">
        <v>393</v>
      </c>
      <c r="M13" s="158" t="s">
        <v>1208</v>
      </c>
      <c r="N13" s="242" t="s">
        <v>1208</v>
      </c>
      <c r="O13" s="158"/>
      <c r="P13" s="189" t="s">
        <v>1209</v>
      </c>
      <c r="Q13" s="158" t="s">
        <v>470</v>
      </c>
      <c r="R13" s="276"/>
      <c r="S13" s="158"/>
      <c r="T13" s="278"/>
      <c r="U13" s="279" t="s">
        <v>345</v>
      </c>
      <c r="V13" s="158" t="s">
        <v>85</v>
      </c>
      <c r="W13" s="279" t="s">
        <v>345</v>
      </c>
      <c r="X13" s="158" t="s">
        <v>1185</v>
      </c>
      <c r="Y13" s="278" t="s">
        <v>1186</v>
      </c>
      <c r="Z13" s="276" t="s">
        <v>1205</v>
      </c>
      <c r="AA13" s="158" t="s">
        <v>350</v>
      </c>
      <c r="AB13" s="158"/>
      <c r="AC13" s="158"/>
      <c r="AD13" s="280">
        <f>AD15+AD16+AD17</f>
        <v>0.32300000000000001</v>
      </c>
      <c r="AE13" s="281" t="s">
        <v>409</v>
      </c>
      <c r="AF13" s="282"/>
      <c r="AG13" s="287"/>
      <c r="AH13" s="288"/>
      <c r="AI13" s="282"/>
      <c r="AJ13" s="261"/>
      <c r="AK13" s="166" t="s">
        <v>387</v>
      </c>
      <c r="AL13" s="166" t="s">
        <v>1210</v>
      </c>
      <c r="AM13" s="166"/>
      <c r="AN13" s="289"/>
      <c r="AO13" s="158"/>
      <c r="AP13" s="282">
        <v>1</v>
      </c>
      <c r="AQ13" s="282">
        <v>1</v>
      </c>
      <c r="AR13" s="286">
        <f>SUM(AR15:AR17)</f>
        <v>3.6598999999999999</v>
      </c>
      <c r="AS13" s="158"/>
      <c r="AT13" s="296">
        <f t="shared" si="1"/>
        <v>0</v>
      </c>
      <c r="AU13" s="296" t="e">
        <f t="shared" si="2"/>
        <v>#DIV/0!</v>
      </c>
    </row>
    <row r="14" spans="1:48" s="265" customFormat="1" ht="39.950000000000003" customHeight="1" x14ac:dyDescent="0.15">
      <c r="A14" s="158">
        <f t="shared" si="0"/>
        <v>6</v>
      </c>
      <c r="B14" s="158"/>
      <c r="C14" s="158"/>
      <c r="D14" s="158"/>
      <c r="E14" s="158"/>
      <c r="F14" s="158"/>
      <c r="G14" s="158">
        <v>4</v>
      </c>
      <c r="H14" s="158"/>
      <c r="I14" s="158"/>
      <c r="J14" s="158"/>
      <c r="K14" s="158"/>
      <c r="L14" s="158" t="s">
        <v>393</v>
      </c>
      <c r="M14" s="158" t="s">
        <v>1211</v>
      </c>
      <c r="N14" s="242" t="s">
        <v>1211</v>
      </c>
      <c r="O14" s="158"/>
      <c r="P14" s="189" t="s">
        <v>1212</v>
      </c>
      <c r="Q14" s="158" t="s">
        <v>470</v>
      </c>
      <c r="R14" s="276"/>
      <c r="S14" s="158"/>
      <c r="T14" s="278"/>
      <c r="U14" s="279" t="s">
        <v>345</v>
      </c>
      <c r="V14" s="158" t="s">
        <v>85</v>
      </c>
      <c r="W14" s="279" t="s">
        <v>345</v>
      </c>
      <c r="X14" s="158" t="s">
        <v>1185</v>
      </c>
      <c r="Y14" s="278" t="s">
        <v>1186</v>
      </c>
      <c r="Z14" s="276" t="s">
        <v>1205</v>
      </c>
      <c r="AA14" s="158" t="s">
        <v>350</v>
      </c>
      <c r="AB14" s="158"/>
      <c r="AC14" s="158"/>
      <c r="AD14" s="280">
        <f>AD16+AD17+AD19</f>
        <v>0.57599999999999996</v>
      </c>
      <c r="AE14" s="281" t="s">
        <v>409</v>
      </c>
      <c r="AF14" s="282"/>
      <c r="AG14" s="287"/>
      <c r="AH14" s="288"/>
      <c r="AI14" s="282"/>
      <c r="AJ14" s="261"/>
      <c r="AK14" s="166" t="s">
        <v>387</v>
      </c>
      <c r="AL14" s="166" t="s">
        <v>855</v>
      </c>
      <c r="AM14" s="166"/>
      <c r="AN14" s="289"/>
      <c r="AO14" s="158"/>
      <c r="AP14" s="282">
        <v>1</v>
      </c>
      <c r="AQ14" s="282">
        <v>1</v>
      </c>
      <c r="AR14" s="286">
        <f>SUM(AR16:AR19)</f>
        <v>10.3111</v>
      </c>
      <c r="AS14" s="158"/>
      <c r="AT14" s="296">
        <f t="shared" si="1"/>
        <v>0</v>
      </c>
      <c r="AU14" s="296" t="e">
        <f t="shared" si="2"/>
        <v>#DIV/0!</v>
      </c>
    </row>
    <row r="15" spans="1:48" s="265" customFormat="1" ht="39.950000000000003" customHeight="1" x14ac:dyDescent="0.15">
      <c r="A15" s="274">
        <f t="shared" si="0"/>
        <v>7</v>
      </c>
      <c r="B15" s="158"/>
      <c r="C15" s="158"/>
      <c r="D15" s="158"/>
      <c r="E15" s="158"/>
      <c r="F15" s="158"/>
      <c r="G15" s="158"/>
      <c r="H15" s="158">
        <v>5</v>
      </c>
      <c r="I15" s="158"/>
      <c r="J15" s="158"/>
      <c r="K15" s="158"/>
      <c r="L15" s="158" t="s">
        <v>393</v>
      </c>
      <c r="M15" s="245" t="s">
        <v>1213</v>
      </c>
      <c r="N15" s="242" t="s">
        <v>1214</v>
      </c>
      <c r="O15" s="245" t="str">
        <f>VLOOKUP(N15,'[29]汇总表 (2)'!$B$2:$C$12666,2,0)</f>
        <v>02.03.19.021</v>
      </c>
      <c r="P15" s="242" t="s">
        <v>1215</v>
      </c>
      <c r="Q15" s="245" t="s">
        <v>716</v>
      </c>
      <c r="R15" s="279" t="s">
        <v>431</v>
      </c>
      <c r="S15" s="158" t="s">
        <v>531</v>
      </c>
      <c r="T15" s="178"/>
      <c r="U15" s="279" t="s">
        <v>345</v>
      </c>
      <c r="V15" s="245" t="s">
        <v>1213</v>
      </c>
      <c r="W15" s="279" t="s">
        <v>1184</v>
      </c>
      <c r="X15" s="158" t="s">
        <v>1185</v>
      </c>
      <c r="Y15" s="278" t="s">
        <v>1186</v>
      </c>
      <c r="Z15" s="276" t="s">
        <v>1216</v>
      </c>
      <c r="AA15" s="158" t="s">
        <v>1217</v>
      </c>
      <c r="AB15" s="276" t="s">
        <v>1218</v>
      </c>
      <c r="AC15" s="158" t="s">
        <v>1219</v>
      </c>
      <c r="AD15" s="280">
        <v>1.4E-2</v>
      </c>
      <c r="AE15" s="284" t="s">
        <v>85</v>
      </c>
      <c r="AF15" s="283" t="s">
        <v>1220</v>
      </c>
      <c r="AG15" s="255">
        <f>54*34*3*7850/1000000000</f>
        <v>4.32378E-2</v>
      </c>
      <c r="AH15" s="288">
        <f t="shared" si="3"/>
        <v>0.32379075716155797</v>
      </c>
      <c r="AI15" s="282"/>
      <c r="AJ15" s="261">
        <f>54*34*2/1000000</f>
        <v>3.6719999999999999E-3</v>
      </c>
      <c r="AK15" s="166" t="s">
        <v>1199</v>
      </c>
      <c r="AL15" s="166" t="s">
        <v>1221</v>
      </c>
      <c r="AM15" s="166"/>
      <c r="AN15" s="289">
        <v>0.2031</v>
      </c>
      <c r="AO15" s="158"/>
      <c r="AP15" s="282" t="s">
        <v>702</v>
      </c>
      <c r="AQ15" s="282" t="s">
        <v>702</v>
      </c>
      <c r="AR15" s="286">
        <f t="shared" si="4"/>
        <v>0.2031</v>
      </c>
      <c r="AS15" s="158"/>
      <c r="AT15" s="296">
        <f t="shared" si="1"/>
        <v>14.507142857142901</v>
      </c>
      <c r="AU15" s="296">
        <f t="shared" si="2"/>
        <v>4.6972787699651697</v>
      </c>
    </row>
    <row r="16" spans="1:48" s="265" customFormat="1" ht="39.950000000000003" customHeight="1" x14ac:dyDescent="0.15">
      <c r="A16" s="158">
        <f t="shared" si="0"/>
        <v>8</v>
      </c>
      <c r="B16" s="158"/>
      <c r="C16" s="158"/>
      <c r="D16" s="158"/>
      <c r="E16" s="158"/>
      <c r="F16" s="158"/>
      <c r="G16" s="158"/>
      <c r="H16" s="158">
        <v>5</v>
      </c>
      <c r="I16" s="158"/>
      <c r="J16" s="158"/>
      <c r="K16" s="158"/>
      <c r="L16" s="158" t="s">
        <v>393</v>
      </c>
      <c r="M16" s="245" t="s">
        <v>1222</v>
      </c>
      <c r="N16" s="242" t="s">
        <v>1223</v>
      </c>
      <c r="O16" s="245" t="str">
        <f>VLOOKUP(N16,'[29]汇总表 (2)'!$B$2:$C$12666,2,0)</f>
        <v>02.03.19.033</v>
      </c>
      <c r="P16" s="242" t="s">
        <v>1224</v>
      </c>
      <c r="Q16" s="245" t="s">
        <v>716</v>
      </c>
      <c r="R16" s="279" t="s">
        <v>431</v>
      </c>
      <c r="S16" s="158" t="s">
        <v>531</v>
      </c>
      <c r="T16" s="178"/>
      <c r="U16" s="279" t="s">
        <v>345</v>
      </c>
      <c r="V16" s="245" t="s">
        <v>1222</v>
      </c>
      <c r="W16" s="279" t="s">
        <v>1184</v>
      </c>
      <c r="X16" s="158" t="s">
        <v>1185</v>
      </c>
      <c r="Y16" s="278" t="s">
        <v>1186</v>
      </c>
      <c r="Z16" s="276" t="s">
        <v>1216</v>
      </c>
      <c r="AA16" s="158" t="s">
        <v>1225</v>
      </c>
      <c r="AB16" s="276" t="s">
        <v>1218</v>
      </c>
      <c r="AC16" s="158" t="s">
        <v>1226</v>
      </c>
      <c r="AD16" s="285">
        <v>8.9999999999999993E-3</v>
      </c>
      <c r="AE16" s="284" t="s">
        <v>85</v>
      </c>
      <c r="AF16" s="283" t="s">
        <v>1227</v>
      </c>
      <c r="AG16" s="255">
        <f>31*28*2*7850/1000000000</f>
        <v>1.36276E-2</v>
      </c>
      <c r="AH16" s="288">
        <f t="shared" si="3"/>
        <v>0.66042443276879303</v>
      </c>
      <c r="AI16" s="282"/>
      <c r="AJ16" s="261">
        <f>31*28*2/1000000</f>
        <v>1.7359999999999999E-3</v>
      </c>
      <c r="AK16" s="166" t="s">
        <v>1199</v>
      </c>
      <c r="AL16" s="166" t="s">
        <v>1228</v>
      </c>
      <c r="AM16" s="166"/>
      <c r="AN16" s="289">
        <v>9.8500000000000004E-2</v>
      </c>
      <c r="AO16" s="158"/>
      <c r="AP16" s="282">
        <v>1</v>
      </c>
      <c r="AQ16" s="282">
        <v>1</v>
      </c>
      <c r="AR16" s="286">
        <f t="shared" si="4"/>
        <v>9.8500000000000004E-2</v>
      </c>
      <c r="AS16" s="158"/>
      <c r="AT16" s="296">
        <f t="shared" si="1"/>
        <v>10.9444444444444</v>
      </c>
      <c r="AU16" s="296">
        <f t="shared" si="2"/>
        <v>7.2279785141917898</v>
      </c>
    </row>
    <row r="17" spans="1:47" s="265" customFormat="1" ht="39.950000000000003" customHeight="1" x14ac:dyDescent="0.15">
      <c r="A17" s="158">
        <f t="shared" si="0"/>
        <v>9</v>
      </c>
      <c r="B17" s="158"/>
      <c r="C17" s="158"/>
      <c r="D17" s="158"/>
      <c r="E17" s="158"/>
      <c r="F17" s="158"/>
      <c r="G17" s="158"/>
      <c r="H17" s="158">
        <v>5</v>
      </c>
      <c r="I17" s="158"/>
      <c r="J17" s="158"/>
      <c r="K17" s="158"/>
      <c r="L17" s="158" t="s">
        <v>393</v>
      </c>
      <c r="M17" s="245" t="s">
        <v>1229</v>
      </c>
      <c r="N17" s="245" t="s">
        <v>1230</v>
      </c>
      <c r="O17" s="245" t="s">
        <v>1231</v>
      </c>
      <c r="P17" s="242" t="s">
        <v>1232</v>
      </c>
      <c r="Q17" s="245" t="s">
        <v>716</v>
      </c>
      <c r="R17" s="279" t="s">
        <v>345</v>
      </c>
      <c r="S17" s="158" t="s">
        <v>531</v>
      </c>
      <c r="T17" s="178"/>
      <c r="U17" s="279" t="s">
        <v>345</v>
      </c>
      <c r="V17" s="245" t="s">
        <v>1229</v>
      </c>
      <c r="W17" s="279" t="s">
        <v>1184</v>
      </c>
      <c r="X17" s="158" t="s">
        <v>1185</v>
      </c>
      <c r="Y17" s="278" t="s">
        <v>1186</v>
      </c>
      <c r="Z17" s="276" t="s">
        <v>1216</v>
      </c>
      <c r="AA17" s="158" t="s">
        <v>1233</v>
      </c>
      <c r="AB17" s="158" t="s">
        <v>1234</v>
      </c>
      <c r="AC17" s="158" t="s">
        <v>1235</v>
      </c>
      <c r="AD17" s="280">
        <v>0.3</v>
      </c>
      <c r="AE17" s="281" t="s">
        <v>85</v>
      </c>
      <c r="AF17" s="283" t="s">
        <v>1236</v>
      </c>
      <c r="AG17" s="255">
        <v>0.51200000000000001</v>
      </c>
      <c r="AH17" s="288">
        <f t="shared" si="3"/>
        <v>0.5859375</v>
      </c>
      <c r="AI17" s="282"/>
      <c r="AJ17" s="261">
        <f>150*140*2/1000000</f>
        <v>4.2000000000000003E-2</v>
      </c>
      <c r="AK17" s="166" t="s">
        <v>1199</v>
      </c>
      <c r="AL17" s="166" t="s">
        <v>1237</v>
      </c>
      <c r="AM17" s="166"/>
      <c r="AN17" s="289">
        <v>3.3582999999999998</v>
      </c>
      <c r="AO17" s="158"/>
      <c r="AP17" s="282" t="s">
        <v>702</v>
      </c>
      <c r="AQ17" s="282" t="s">
        <v>702</v>
      </c>
      <c r="AR17" s="286">
        <f t="shared" si="4"/>
        <v>3.3582999999999998</v>
      </c>
      <c r="AS17" s="158"/>
      <c r="AT17" s="296">
        <f t="shared" si="1"/>
        <v>11.194333333333301</v>
      </c>
      <c r="AU17" s="296">
        <f t="shared" si="2"/>
        <v>6.5591796875000004</v>
      </c>
    </row>
    <row r="18" spans="1:47" s="265" customFormat="1" ht="39.950000000000003" customHeight="1" x14ac:dyDescent="0.15">
      <c r="A18" s="158">
        <f t="shared" si="0"/>
        <v>10</v>
      </c>
      <c r="B18" s="158"/>
      <c r="C18" s="158"/>
      <c r="D18" s="158"/>
      <c r="E18" s="158"/>
      <c r="F18" s="158">
        <v>3</v>
      </c>
      <c r="G18" s="158"/>
      <c r="H18" s="158"/>
      <c r="I18" s="158"/>
      <c r="J18" s="158"/>
      <c r="K18" s="158"/>
      <c r="L18" s="158" t="s">
        <v>393</v>
      </c>
      <c r="M18" s="245" t="s">
        <v>1238</v>
      </c>
      <c r="N18" s="245" t="s">
        <v>1238</v>
      </c>
      <c r="O18" s="245"/>
      <c r="P18" s="242" t="s">
        <v>1239</v>
      </c>
      <c r="Q18" s="245" t="s">
        <v>459</v>
      </c>
      <c r="R18" s="279" t="s">
        <v>345</v>
      </c>
      <c r="S18" s="158" t="s">
        <v>531</v>
      </c>
      <c r="T18" s="178"/>
      <c r="U18" s="279" t="s">
        <v>345</v>
      </c>
      <c r="V18" s="245" t="s">
        <v>1240</v>
      </c>
      <c r="W18" s="279" t="s">
        <v>1184</v>
      </c>
      <c r="X18" s="158" t="s">
        <v>1185</v>
      </c>
      <c r="Y18" s="278" t="s">
        <v>1186</v>
      </c>
      <c r="Z18" s="276" t="s">
        <v>432</v>
      </c>
      <c r="AA18" s="158" t="s">
        <v>350</v>
      </c>
      <c r="AB18" s="158" t="s">
        <v>85</v>
      </c>
      <c r="AC18" s="158" t="s">
        <v>85</v>
      </c>
      <c r="AD18" s="280">
        <v>0.26700000000000002</v>
      </c>
      <c r="AE18" s="281" t="s">
        <v>409</v>
      </c>
      <c r="AF18" s="283"/>
      <c r="AG18" s="255"/>
      <c r="AH18" s="288"/>
      <c r="AI18" s="282"/>
      <c r="AJ18" s="261"/>
      <c r="AK18" s="166" t="s">
        <v>387</v>
      </c>
      <c r="AL18" s="166" t="s">
        <v>1210</v>
      </c>
      <c r="AM18" s="166"/>
      <c r="AN18" s="289"/>
      <c r="AO18" s="158"/>
      <c r="AP18" s="282">
        <v>1</v>
      </c>
      <c r="AQ18" s="282">
        <v>1</v>
      </c>
      <c r="AR18" s="286">
        <f>SUM(AR19:AR20)</f>
        <v>4.4661</v>
      </c>
      <c r="AS18" s="158"/>
      <c r="AT18" s="296">
        <f t="shared" si="1"/>
        <v>0</v>
      </c>
      <c r="AU18" s="296" t="e">
        <f t="shared" si="2"/>
        <v>#DIV/0!</v>
      </c>
    </row>
    <row r="19" spans="1:47" s="265" customFormat="1" ht="39.950000000000003" customHeight="1" x14ac:dyDescent="0.15">
      <c r="A19" s="158">
        <f t="shared" si="0"/>
        <v>11</v>
      </c>
      <c r="B19" s="158"/>
      <c r="C19" s="158"/>
      <c r="D19" s="158"/>
      <c r="E19" s="158"/>
      <c r="F19" s="158">
        <v>3</v>
      </c>
      <c r="G19" s="158"/>
      <c r="H19" s="158"/>
      <c r="I19" s="158"/>
      <c r="J19" s="158"/>
      <c r="K19" s="158"/>
      <c r="L19" s="158" t="s">
        <v>393</v>
      </c>
      <c r="M19" s="245" t="s">
        <v>1241</v>
      </c>
      <c r="N19" s="245" t="s">
        <v>1241</v>
      </c>
      <c r="O19" s="245"/>
      <c r="P19" s="242" t="s">
        <v>1242</v>
      </c>
      <c r="Q19" s="245" t="s">
        <v>459</v>
      </c>
      <c r="R19" s="279" t="s">
        <v>345</v>
      </c>
      <c r="S19" s="158" t="s">
        <v>531</v>
      </c>
      <c r="T19" s="178"/>
      <c r="U19" s="279" t="s">
        <v>345</v>
      </c>
      <c r="V19" s="245" t="s">
        <v>1240</v>
      </c>
      <c r="W19" s="279" t="s">
        <v>1184</v>
      </c>
      <c r="X19" s="158" t="s">
        <v>1185</v>
      </c>
      <c r="Y19" s="278" t="s">
        <v>1186</v>
      </c>
      <c r="Z19" s="276" t="s">
        <v>432</v>
      </c>
      <c r="AA19" s="158" t="s">
        <v>350</v>
      </c>
      <c r="AB19" s="158" t="s">
        <v>85</v>
      </c>
      <c r="AC19" s="158" t="s">
        <v>85</v>
      </c>
      <c r="AD19" s="280">
        <v>0.26700000000000002</v>
      </c>
      <c r="AE19" s="281" t="s">
        <v>409</v>
      </c>
      <c r="AF19" s="283"/>
      <c r="AG19" s="255"/>
      <c r="AH19" s="288"/>
      <c r="AI19" s="282"/>
      <c r="AJ19" s="261"/>
      <c r="AK19" s="166" t="s">
        <v>387</v>
      </c>
      <c r="AL19" s="166" t="s">
        <v>855</v>
      </c>
      <c r="AM19" s="166"/>
      <c r="AN19" s="289"/>
      <c r="AO19" s="158"/>
      <c r="AP19" s="282">
        <v>1</v>
      </c>
      <c r="AQ19" s="282">
        <v>1</v>
      </c>
      <c r="AR19" s="286">
        <f>SUM(AR20:AR21)</f>
        <v>2.3881999999999999</v>
      </c>
      <c r="AS19" s="158"/>
      <c r="AT19" s="296">
        <f t="shared" si="1"/>
        <v>0</v>
      </c>
      <c r="AU19" s="296" t="e">
        <f t="shared" si="2"/>
        <v>#DIV/0!</v>
      </c>
    </row>
    <row r="20" spans="1:47" s="265" customFormat="1" ht="39.950000000000003" customHeight="1" x14ac:dyDescent="0.15">
      <c r="A20" s="158">
        <f t="shared" si="0"/>
        <v>12</v>
      </c>
      <c r="B20" s="158"/>
      <c r="C20" s="158"/>
      <c r="D20" s="158"/>
      <c r="E20" s="158"/>
      <c r="F20" s="158"/>
      <c r="G20" s="158">
        <v>4</v>
      </c>
      <c r="H20" s="158"/>
      <c r="I20" s="158"/>
      <c r="J20" s="158"/>
      <c r="K20" s="158"/>
      <c r="L20" s="158" t="s">
        <v>393</v>
      </c>
      <c r="M20" s="245" t="s">
        <v>1243</v>
      </c>
      <c r="N20" s="245" t="s">
        <v>1244</v>
      </c>
      <c r="O20" s="245" t="s">
        <v>1245</v>
      </c>
      <c r="P20" s="242" t="s">
        <v>1246</v>
      </c>
      <c r="Q20" s="245" t="s">
        <v>716</v>
      </c>
      <c r="R20" s="279" t="s">
        <v>345</v>
      </c>
      <c r="S20" s="158" t="s">
        <v>531</v>
      </c>
      <c r="T20" s="178"/>
      <c r="U20" s="279" t="s">
        <v>345</v>
      </c>
      <c r="V20" s="245" t="s">
        <v>1243</v>
      </c>
      <c r="W20" s="279" t="s">
        <v>1184</v>
      </c>
      <c r="X20" s="158" t="s">
        <v>1185</v>
      </c>
      <c r="Y20" s="278" t="s">
        <v>1186</v>
      </c>
      <c r="Z20" s="276" t="s">
        <v>1216</v>
      </c>
      <c r="AA20" s="158" t="s">
        <v>1233</v>
      </c>
      <c r="AB20" s="158" t="s">
        <v>1234</v>
      </c>
      <c r="AC20" s="158" t="s">
        <v>1247</v>
      </c>
      <c r="AD20" s="280">
        <v>0.24</v>
      </c>
      <c r="AE20" s="281" t="s">
        <v>85</v>
      </c>
      <c r="AF20" s="283" t="s">
        <v>1248</v>
      </c>
      <c r="AG20" s="255">
        <f>145*100*3*7850/1000000000</f>
        <v>0.34147499999999997</v>
      </c>
      <c r="AH20" s="288">
        <f t="shared" ref="AH20:AH22" si="5">AD20/AG20</f>
        <v>0.702833296727432</v>
      </c>
      <c r="AI20" s="282"/>
      <c r="AJ20" s="261">
        <f>145*100*2/1000000</f>
        <v>2.9000000000000001E-2</v>
      </c>
      <c r="AK20" s="166" t="s">
        <v>1199</v>
      </c>
      <c r="AL20" s="166" t="s">
        <v>1237</v>
      </c>
      <c r="AM20" s="166"/>
      <c r="AN20" s="289">
        <v>2.0779000000000001</v>
      </c>
      <c r="AO20" s="158"/>
      <c r="AP20" s="282" t="s">
        <v>702</v>
      </c>
      <c r="AQ20" s="282" t="s">
        <v>702</v>
      </c>
      <c r="AR20" s="286">
        <f t="shared" ref="AR20:AR25" si="6">AQ20*AN20</f>
        <v>2.0779000000000001</v>
      </c>
      <c r="AS20" s="158"/>
      <c r="AT20" s="296">
        <f t="shared" si="1"/>
        <v>8.6579166666666705</v>
      </c>
      <c r="AU20" s="296">
        <f t="shared" si="2"/>
        <v>6.0850721136247197</v>
      </c>
    </row>
    <row r="21" spans="1:47" s="265" customFormat="1" ht="39.950000000000003" customHeight="1" x14ac:dyDescent="0.15">
      <c r="A21" s="158">
        <f t="shared" si="0"/>
        <v>13</v>
      </c>
      <c r="B21" s="158"/>
      <c r="C21" s="158"/>
      <c r="D21" s="158"/>
      <c r="E21" s="158"/>
      <c r="F21" s="158"/>
      <c r="G21" s="158">
        <v>4</v>
      </c>
      <c r="H21" s="158"/>
      <c r="I21" s="158"/>
      <c r="J21" s="158"/>
      <c r="K21" s="158"/>
      <c r="L21" s="158" t="s">
        <v>393</v>
      </c>
      <c r="M21" s="245" t="s">
        <v>1249</v>
      </c>
      <c r="N21" s="245" t="s">
        <v>1250</v>
      </c>
      <c r="O21" s="245" t="str">
        <f>VLOOKUP(N21,'[29]汇总表 (2)'!$B$2:$C$12666,2,0)</f>
        <v>02.03.27.014</v>
      </c>
      <c r="P21" s="242" t="s">
        <v>1251</v>
      </c>
      <c r="Q21" s="245" t="s">
        <v>716</v>
      </c>
      <c r="R21" s="279" t="s">
        <v>356</v>
      </c>
      <c r="S21" s="158" t="s">
        <v>531</v>
      </c>
      <c r="T21" s="178"/>
      <c r="U21" s="279" t="s">
        <v>345</v>
      </c>
      <c r="V21" s="245" t="s">
        <v>1249</v>
      </c>
      <c r="W21" s="279" t="s">
        <v>1184</v>
      </c>
      <c r="X21" s="158" t="s">
        <v>1185</v>
      </c>
      <c r="Y21" s="278" t="s">
        <v>1186</v>
      </c>
      <c r="Z21" s="276" t="s">
        <v>1216</v>
      </c>
      <c r="AA21" s="158" t="s">
        <v>1252</v>
      </c>
      <c r="AB21" s="158" t="s">
        <v>1234</v>
      </c>
      <c r="AC21" s="158" t="s">
        <v>1253</v>
      </c>
      <c r="AD21" s="280">
        <v>2.7E-2</v>
      </c>
      <c r="AE21" s="281" t="s">
        <v>85</v>
      </c>
      <c r="AF21" s="283" t="s">
        <v>1254</v>
      </c>
      <c r="AG21" s="255">
        <f>64*29*3*7850/1000000000</f>
        <v>4.3708799999999999E-2</v>
      </c>
      <c r="AH21" s="288">
        <f t="shared" si="5"/>
        <v>0.61772457720184504</v>
      </c>
      <c r="AI21" s="282"/>
      <c r="AJ21" s="261">
        <f>64*29*2/1000000</f>
        <v>3.712E-3</v>
      </c>
      <c r="AK21" s="166" t="s">
        <v>1199</v>
      </c>
      <c r="AL21" s="166" t="s">
        <v>1237</v>
      </c>
      <c r="AM21" s="166"/>
      <c r="AN21" s="289">
        <v>0.31030000000000002</v>
      </c>
      <c r="AO21" s="158"/>
      <c r="AP21" s="282" t="s">
        <v>702</v>
      </c>
      <c r="AQ21" s="282" t="s">
        <v>702</v>
      </c>
      <c r="AR21" s="286">
        <f t="shared" si="6"/>
        <v>0.31030000000000002</v>
      </c>
      <c r="AS21" s="158"/>
      <c r="AT21" s="296">
        <f t="shared" si="1"/>
        <v>11.492592592592599</v>
      </c>
      <c r="AU21" s="296">
        <f t="shared" si="2"/>
        <v>7.0992569002123096</v>
      </c>
    </row>
    <row r="22" spans="1:47" s="265" customFormat="1" ht="39.950000000000003" customHeight="1" x14ac:dyDescent="0.15">
      <c r="A22" s="158">
        <f t="shared" si="0"/>
        <v>14</v>
      </c>
      <c r="B22" s="158"/>
      <c r="C22" s="158"/>
      <c r="D22" s="158"/>
      <c r="E22" s="158"/>
      <c r="F22" s="158"/>
      <c r="G22" s="158">
        <v>4</v>
      </c>
      <c r="H22" s="158"/>
      <c r="I22" s="158"/>
      <c r="J22" s="158"/>
      <c r="K22" s="158"/>
      <c r="L22" s="158" t="s">
        <v>393</v>
      </c>
      <c r="M22" s="245" t="s">
        <v>1255</v>
      </c>
      <c r="N22" s="245" t="s">
        <v>1256</v>
      </c>
      <c r="O22" s="245" t="s">
        <v>1257</v>
      </c>
      <c r="P22" s="242" t="s">
        <v>1258</v>
      </c>
      <c r="Q22" s="245" t="s">
        <v>716</v>
      </c>
      <c r="R22" s="279" t="s">
        <v>431</v>
      </c>
      <c r="S22" s="158" t="s">
        <v>531</v>
      </c>
      <c r="T22" s="178"/>
      <c r="U22" s="279" t="s">
        <v>345</v>
      </c>
      <c r="V22" s="245" t="s">
        <v>1255</v>
      </c>
      <c r="W22" s="279" t="s">
        <v>1184</v>
      </c>
      <c r="X22" s="158" t="s">
        <v>1185</v>
      </c>
      <c r="Y22" s="278" t="s">
        <v>1186</v>
      </c>
      <c r="Z22" s="276" t="s">
        <v>1216</v>
      </c>
      <c r="AA22" s="158" t="s">
        <v>1217</v>
      </c>
      <c r="AB22" s="158" t="s">
        <v>1218</v>
      </c>
      <c r="AC22" s="158" t="s">
        <v>1259</v>
      </c>
      <c r="AD22" s="280">
        <v>2.3E-2</v>
      </c>
      <c r="AE22" s="281" t="s">
        <v>85</v>
      </c>
      <c r="AF22" s="283" t="s">
        <v>1260</v>
      </c>
      <c r="AG22" s="255">
        <f>62.5*37*3*7850/1000000000</f>
        <v>5.4459374999999997E-2</v>
      </c>
      <c r="AH22" s="288">
        <f t="shared" si="5"/>
        <v>0.42233316118666397</v>
      </c>
      <c r="AI22" s="282"/>
      <c r="AJ22" s="261">
        <f>62.5*37*2/1000000</f>
        <v>4.6249999999999998E-3</v>
      </c>
      <c r="AK22" s="166" t="s">
        <v>1199</v>
      </c>
      <c r="AL22" s="166" t="s">
        <v>1261</v>
      </c>
      <c r="AM22" s="166"/>
      <c r="AN22" s="289">
        <v>0.2626</v>
      </c>
      <c r="AO22" s="158"/>
      <c r="AP22" s="282" t="s">
        <v>702</v>
      </c>
      <c r="AQ22" s="282" t="s">
        <v>702</v>
      </c>
      <c r="AR22" s="286">
        <f t="shared" si="6"/>
        <v>0.2626</v>
      </c>
      <c r="AS22" s="158"/>
      <c r="AT22" s="296">
        <f t="shared" si="1"/>
        <v>11.417391304347801</v>
      </c>
      <c r="AU22" s="296">
        <f t="shared" si="2"/>
        <v>4.8219429620703496</v>
      </c>
    </row>
    <row r="23" spans="1:47" s="265" customFormat="1" ht="39.950000000000003" customHeight="1" x14ac:dyDescent="0.15">
      <c r="A23" s="158">
        <f t="shared" si="0"/>
        <v>15</v>
      </c>
      <c r="B23" s="158"/>
      <c r="C23" s="158"/>
      <c r="D23" s="158"/>
      <c r="E23" s="158"/>
      <c r="F23" s="158">
        <v>3</v>
      </c>
      <c r="G23" s="158"/>
      <c r="H23" s="158"/>
      <c r="I23" s="158"/>
      <c r="J23" s="158"/>
      <c r="K23" s="158"/>
      <c r="L23" s="158" t="s">
        <v>393</v>
      </c>
      <c r="M23" s="245" t="s">
        <v>1262</v>
      </c>
      <c r="N23" s="242" t="s">
        <v>1263</v>
      </c>
      <c r="O23" s="245" t="str">
        <f>VLOOKUP(N23,'[29]汇总表 (2)'!$B$2:$C$12666,2,0)</f>
        <v>02.03.27.022</v>
      </c>
      <c r="P23" s="242" t="s">
        <v>1264</v>
      </c>
      <c r="Q23" s="245" t="s">
        <v>603</v>
      </c>
      <c r="R23" s="279" t="s">
        <v>345</v>
      </c>
      <c r="S23" s="158" t="s">
        <v>531</v>
      </c>
      <c r="T23" s="178"/>
      <c r="U23" s="279" t="s">
        <v>345</v>
      </c>
      <c r="V23" s="245" t="s">
        <v>1262</v>
      </c>
      <c r="W23" s="279" t="s">
        <v>1184</v>
      </c>
      <c r="X23" s="158" t="s">
        <v>1185</v>
      </c>
      <c r="Y23" s="278" t="s">
        <v>1186</v>
      </c>
      <c r="Z23" s="276" t="s">
        <v>1265</v>
      </c>
      <c r="AA23" s="158" t="s">
        <v>1266</v>
      </c>
      <c r="AB23" s="158" t="s">
        <v>1267</v>
      </c>
      <c r="AC23" s="158" t="s">
        <v>1268</v>
      </c>
      <c r="AD23" s="280">
        <v>0.13600000000000001</v>
      </c>
      <c r="AE23" s="281" t="s">
        <v>85</v>
      </c>
      <c r="AF23" s="282"/>
      <c r="AG23" s="287"/>
      <c r="AH23" s="288"/>
      <c r="AI23" s="282"/>
      <c r="AJ23" s="261"/>
      <c r="AK23" s="166" t="s">
        <v>1199</v>
      </c>
      <c r="AL23" s="166" t="s">
        <v>1269</v>
      </c>
      <c r="AM23" s="166"/>
      <c r="AN23" s="289">
        <v>2.4300000000000002</v>
      </c>
      <c r="AO23" s="158"/>
      <c r="AP23" s="282" t="s">
        <v>702</v>
      </c>
      <c r="AQ23" s="282" t="s">
        <v>702</v>
      </c>
      <c r="AR23" s="286">
        <f t="shared" si="6"/>
        <v>2.4300000000000002</v>
      </c>
      <c r="AS23" s="158"/>
      <c r="AT23" s="296">
        <f t="shared" si="1"/>
        <v>17.867647058823501</v>
      </c>
      <c r="AU23" s="296" t="e">
        <f t="shared" si="2"/>
        <v>#DIV/0!</v>
      </c>
    </row>
    <row r="24" spans="1:47" s="265" customFormat="1" ht="39.950000000000003" customHeight="1" x14ac:dyDescent="0.15">
      <c r="A24" s="158">
        <f t="shared" si="0"/>
        <v>16</v>
      </c>
      <c r="B24" s="158"/>
      <c r="C24" s="158"/>
      <c r="D24" s="158"/>
      <c r="E24" s="158"/>
      <c r="F24" s="158">
        <v>3</v>
      </c>
      <c r="G24" s="158"/>
      <c r="H24" s="158"/>
      <c r="I24" s="158"/>
      <c r="J24" s="158"/>
      <c r="K24" s="158"/>
      <c r="L24" s="158" t="s">
        <v>393</v>
      </c>
      <c r="M24" s="245" t="s">
        <v>1270</v>
      </c>
      <c r="N24" s="242" t="s">
        <v>1270</v>
      </c>
      <c r="O24" s="245" t="s">
        <v>1271</v>
      </c>
      <c r="P24" s="242" t="s">
        <v>1272</v>
      </c>
      <c r="Q24" s="245" t="s">
        <v>716</v>
      </c>
      <c r="R24" s="279" t="s">
        <v>431</v>
      </c>
      <c r="S24" s="158" t="s">
        <v>531</v>
      </c>
      <c r="T24" s="178"/>
      <c r="U24" s="279" t="s">
        <v>345</v>
      </c>
      <c r="V24" s="245" t="s">
        <v>1273</v>
      </c>
      <c r="W24" s="279" t="s">
        <v>1274</v>
      </c>
      <c r="X24" s="158" t="s">
        <v>1185</v>
      </c>
      <c r="Y24" s="278" t="s">
        <v>1186</v>
      </c>
      <c r="Z24" s="276" t="s">
        <v>1216</v>
      </c>
      <c r="AA24" s="158" t="s">
        <v>1275</v>
      </c>
      <c r="AB24" s="158" t="s">
        <v>1276</v>
      </c>
      <c r="AC24" s="158" t="s">
        <v>1277</v>
      </c>
      <c r="AD24" s="280">
        <v>4.9299999999999997E-2</v>
      </c>
      <c r="AE24" s="281" t="s">
        <v>409</v>
      </c>
      <c r="AF24" s="282" t="s">
        <v>1278</v>
      </c>
      <c r="AG24" s="287">
        <f>87*92/2*2.5*7850/1000000000</f>
        <v>7.8539250000000005E-2</v>
      </c>
      <c r="AH24" s="288">
        <f>AD24/AG24</f>
        <v>0.627711621896058</v>
      </c>
      <c r="AI24" s="282"/>
      <c r="AJ24" s="261">
        <f>87*92/1000000</f>
        <v>8.0040000000000007E-3</v>
      </c>
      <c r="AK24" s="166" t="s">
        <v>387</v>
      </c>
      <c r="AL24" s="166" t="s">
        <v>1210</v>
      </c>
      <c r="AM24" s="166"/>
      <c r="AN24" s="289">
        <v>0.5585</v>
      </c>
      <c r="AO24" s="158"/>
      <c r="AP24" s="282">
        <v>1</v>
      </c>
      <c r="AQ24" s="282">
        <v>1</v>
      </c>
      <c r="AR24" s="286">
        <f t="shared" si="6"/>
        <v>0.5585</v>
      </c>
      <c r="AS24" s="158"/>
      <c r="AT24" s="296">
        <f t="shared" si="1"/>
        <v>11.3286004056795</v>
      </c>
      <c r="AU24" s="296">
        <f t="shared" si="2"/>
        <v>7.11109413446143</v>
      </c>
    </row>
    <row r="25" spans="1:47" s="265" customFormat="1" ht="39.950000000000003" customHeight="1" x14ac:dyDescent="0.15">
      <c r="A25" s="158">
        <f t="shared" si="0"/>
        <v>17</v>
      </c>
      <c r="B25" s="158"/>
      <c r="C25" s="158"/>
      <c r="D25" s="158"/>
      <c r="E25" s="158"/>
      <c r="F25" s="158"/>
      <c r="G25" s="158">
        <v>4</v>
      </c>
      <c r="H25" s="158"/>
      <c r="I25" s="158"/>
      <c r="J25" s="158"/>
      <c r="K25" s="158"/>
      <c r="L25" s="158" t="s">
        <v>393</v>
      </c>
      <c r="M25" s="245" t="s">
        <v>1273</v>
      </c>
      <c r="N25" s="242" t="s">
        <v>1273</v>
      </c>
      <c r="O25" s="245" t="s">
        <v>1271</v>
      </c>
      <c r="P25" s="242" t="s">
        <v>1279</v>
      </c>
      <c r="Q25" s="245" t="s">
        <v>716</v>
      </c>
      <c r="R25" s="279" t="s">
        <v>431</v>
      </c>
      <c r="S25" s="158" t="s">
        <v>531</v>
      </c>
      <c r="T25" s="178"/>
      <c r="U25" s="279" t="s">
        <v>345</v>
      </c>
      <c r="V25" s="245" t="s">
        <v>1273</v>
      </c>
      <c r="W25" s="279" t="s">
        <v>1274</v>
      </c>
      <c r="X25" s="158" t="s">
        <v>1185</v>
      </c>
      <c r="Y25" s="278" t="s">
        <v>1186</v>
      </c>
      <c r="Z25" s="276" t="s">
        <v>1216</v>
      </c>
      <c r="AA25" s="158" t="s">
        <v>1275</v>
      </c>
      <c r="AB25" s="158" t="s">
        <v>1276</v>
      </c>
      <c r="AC25" s="158" t="s">
        <v>1277</v>
      </c>
      <c r="AD25" s="280">
        <v>4.9299999999999997E-2</v>
      </c>
      <c r="AE25" s="281" t="s">
        <v>409</v>
      </c>
      <c r="AF25" s="282" t="s">
        <v>1278</v>
      </c>
      <c r="AG25" s="287">
        <f>87*92/2*2.5*7850/1000000000</f>
        <v>7.8539250000000005E-2</v>
      </c>
      <c r="AH25" s="288">
        <f>AD25/AG25</f>
        <v>0.627711621896058</v>
      </c>
      <c r="AI25" s="282"/>
      <c r="AJ25" s="261">
        <f>87*92/1000000</f>
        <v>8.0040000000000007E-3</v>
      </c>
      <c r="AK25" s="166" t="s">
        <v>1199</v>
      </c>
      <c r="AL25" s="166" t="s">
        <v>1221</v>
      </c>
      <c r="AM25" s="166"/>
      <c r="AN25" s="289">
        <v>0.5585</v>
      </c>
      <c r="AO25" s="158"/>
      <c r="AP25" s="282">
        <v>1</v>
      </c>
      <c r="AQ25" s="282">
        <v>1</v>
      </c>
      <c r="AR25" s="286">
        <f t="shared" si="6"/>
        <v>0.5585</v>
      </c>
      <c r="AS25" s="158"/>
      <c r="AT25" s="296">
        <f t="shared" si="1"/>
        <v>11.3286004056795</v>
      </c>
      <c r="AU25" s="296">
        <f t="shared" si="2"/>
        <v>7.11109413446143</v>
      </c>
    </row>
    <row r="26" spans="1:47" s="265" customFormat="1" ht="39.950000000000003" customHeight="1" x14ac:dyDescent="0.15">
      <c r="A26" s="274">
        <f t="shared" si="0"/>
        <v>18</v>
      </c>
      <c r="B26" s="158"/>
      <c r="C26" s="158"/>
      <c r="D26" s="158"/>
      <c r="E26" s="158">
        <v>2</v>
      </c>
      <c r="F26" s="158"/>
      <c r="G26" s="158"/>
      <c r="H26" s="158"/>
      <c r="I26" s="158"/>
      <c r="J26" s="158"/>
      <c r="K26" s="158"/>
      <c r="L26" s="158" t="s">
        <v>393</v>
      </c>
      <c r="M26" s="245" t="s">
        <v>1280</v>
      </c>
      <c r="N26" s="242"/>
      <c r="O26" s="245"/>
      <c r="P26" s="242" t="s">
        <v>1281</v>
      </c>
      <c r="Q26" s="245" t="s">
        <v>459</v>
      </c>
      <c r="R26" s="279" t="s">
        <v>345</v>
      </c>
      <c r="S26" s="158" t="s">
        <v>531</v>
      </c>
      <c r="T26" s="178"/>
      <c r="U26" s="279" t="s">
        <v>345</v>
      </c>
      <c r="V26" s="245" t="s">
        <v>1280</v>
      </c>
      <c r="W26" s="279" t="s">
        <v>1184</v>
      </c>
      <c r="X26" s="158" t="s">
        <v>1185</v>
      </c>
      <c r="Y26" s="278" t="s">
        <v>1186</v>
      </c>
      <c r="Z26" s="276" t="s">
        <v>432</v>
      </c>
      <c r="AA26" s="158" t="s">
        <v>350</v>
      </c>
      <c r="AB26" s="158" t="s">
        <v>85</v>
      </c>
      <c r="AC26" s="158" t="s">
        <v>1282</v>
      </c>
      <c r="AD26" s="280">
        <v>0.95299999999999996</v>
      </c>
      <c r="AE26" s="284" t="s">
        <v>85</v>
      </c>
      <c r="AF26" s="282"/>
      <c r="AG26" s="287"/>
      <c r="AH26" s="288"/>
      <c r="AI26" s="282"/>
      <c r="AJ26" s="261"/>
      <c r="AK26" s="166" t="s">
        <v>357</v>
      </c>
      <c r="AL26" s="166"/>
      <c r="AM26" s="166"/>
      <c r="AN26" s="289"/>
      <c r="AO26" s="158"/>
      <c r="AP26" s="282" t="s">
        <v>702</v>
      </c>
      <c r="AQ26" s="282" t="s">
        <v>702</v>
      </c>
      <c r="AR26" s="286">
        <f>SUM(AR27:AR29,AR35,AR38:AR39)</f>
        <v>28.340699999999998</v>
      </c>
      <c r="AS26" s="158"/>
      <c r="AT26" s="296">
        <f t="shared" si="1"/>
        <v>0</v>
      </c>
      <c r="AU26" s="296" t="e">
        <f t="shared" si="2"/>
        <v>#DIV/0!</v>
      </c>
    </row>
    <row r="27" spans="1:47" s="265" customFormat="1" ht="39.950000000000003" customHeight="1" x14ac:dyDescent="0.15">
      <c r="A27" s="158">
        <f t="shared" si="0"/>
        <v>19</v>
      </c>
      <c r="B27" s="158"/>
      <c r="C27" s="158"/>
      <c r="D27" s="158"/>
      <c r="E27" s="158"/>
      <c r="F27" s="158">
        <v>3</v>
      </c>
      <c r="G27" s="158"/>
      <c r="H27" s="158"/>
      <c r="I27" s="158"/>
      <c r="J27" s="158"/>
      <c r="K27" s="158"/>
      <c r="L27" s="158" t="s">
        <v>393</v>
      </c>
      <c r="M27" s="245" t="s">
        <v>1283</v>
      </c>
      <c r="N27" s="242" t="s">
        <v>1284</v>
      </c>
      <c r="O27" s="245" t="s">
        <v>1285</v>
      </c>
      <c r="P27" s="242" t="s">
        <v>1286</v>
      </c>
      <c r="Q27" s="245" t="s">
        <v>459</v>
      </c>
      <c r="R27" s="279" t="s">
        <v>345</v>
      </c>
      <c r="S27" s="158" t="s">
        <v>531</v>
      </c>
      <c r="T27" s="178"/>
      <c r="U27" s="279" t="s">
        <v>345</v>
      </c>
      <c r="V27" s="245" t="s">
        <v>1283</v>
      </c>
      <c r="W27" s="279" t="s">
        <v>1184</v>
      </c>
      <c r="X27" s="158" t="s">
        <v>1185</v>
      </c>
      <c r="Y27" s="278" t="s">
        <v>1186</v>
      </c>
      <c r="Z27" s="276" t="s">
        <v>1205</v>
      </c>
      <c r="AA27" s="158" t="s">
        <v>350</v>
      </c>
      <c r="AB27" s="158" t="s">
        <v>85</v>
      </c>
      <c r="AC27" s="158" t="s">
        <v>1287</v>
      </c>
      <c r="AD27" s="280">
        <v>0.23</v>
      </c>
      <c r="AE27" s="284" t="s">
        <v>85</v>
      </c>
      <c r="AF27" s="282"/>
      <c r="AG27" s="287"/>
      <c r="AH27" s="288"/>
      <c r="AI27" s="282"/>
      <c r="AJ27" s="261"/>
      <c r="AK27" s="290" t="s">
        <v>1199</v>
      </c>
      <c r="AL27" s="166" t="s">
        <v>1200</v>
      </c>
      <c r="AM27" s="290"/>
      <c r="AN27" s="289">
        <v>18.600000000000001</v>
      </c>
      <c r="AO27" s="290"/>
      <c r="AP27" s="282" t="s">
        <v>702</v>
      </c>
      <c r="AQ27" s="282" t="s">
        <v>702</v>
      </c>
      <c r="AR27" s="286">
        <f t="shared" ref="AR27:AR33" si="7">AQ27*AN27</f>
        <v>18.600000000000001</v>
      </c>
      <c r="AS27" s="158"/>
      <c r="AT27" s="296">
        <f t="shared" si="1"/>
        <v>80.869565217391298</v>
      </c>
      <c r="AU27" s="296" t="e">
        <f t="shared" si="2"/>
        <v>#DIV/0!</v>
      </c>
    </row>
    <row r="28" spans="1:47" s="265" customFormat="1" ht="39.950000000000003" customHeight="1" x14ac:dyDescent="0.15">
      <c r="A28" s="158">
        <f t="shared" si="0"/>
        <v>20</v>
      </c>
      <c r="B28" s="158"/>
      <c r="C28" s="158"/>
      <c r="D28" s="158"/>
      <c r="E28" s="158"/>
      <c r="F28" s="158">
        <v>3</v>
      </c>
      <c r="G28" s="158"/>
      <c r="H28" s="158"/>
      <c r="I28" s="158"/>
      <c r="J28" s="158"/>
      <c r="K28" s="158"/>
      <c r="L28" s="158" t="s">
        <v>393</v>
      </c>
      <c r="M28" s="242" t="s">
        <v>1288</v>
      </c>
      <c r="N28" s="242" t="s">
        <v>1289</v>
      </c>
      <c r="O28" s="242" t="s">
        <v>1290</v>
      </c>
      <c r="P28" s="242" t="s">
        <v>1291</v>
      </c>
      <c r="Q28" s="158" t="s">
        <v>449</v>
      </c>
      <c r="R28" s="279" t="s">
        <v>345</v>
      </c>
      <c r="S28" s="158" t="s">
        <v>531</v>
      </c>
      <c r="T28" s="178"/>
      <c r="U28" s="279" t="s">
        <v>345</v>
      </c>
      <c r="V28" s="242" t="s">
        <v>1288</v>
      </c>
      <c r="W28" s="279" t="s">
        <v>1184</v>
      </c>
      <c r="X28" s="158" t="s">
        <v>1185</v>
      </c>
      <c r="Y28" s="278" t="s">
        <v>1186</v>
      </c>
      <c r="Z28" s="276" t="s">
        <v>449</v>
      </c>
      <c r="AA28" s="158" t="s">
        <v>663</v>
      </c>
      <c r="AB28" s="276" t="s">
        <v>85</v>
      </c>
      <c r="AC28" s="158" t="s">
        <v>1292</v>
      </c>
      <c r="AD28" s="280">
        <v>1E-3</v>
      </c>
      <c r="AE28" s="284" t="s">
        <v>85</v>
      </c>
      <c r="AF28" s="282"/>
      <c r="AG28" s="280"/>
      <c r="AH28" s="291"/>
      <c r="AI28" s="278"/>
      <c r="AJ28" s="261"/>
      <c r="AK28" s="290" t="s">
        <v>1199</v>
      </c>
      <c r="AL28" s="290" t="s">
        <v>1200</v>
      </c>
      <c r="AM28" s="290"/>
      <c r="AN28" s="289">
        <v>1</v>
      </c>
      <c r="AO28" s="290"/>
      <c r="AP28" s="278" t="s">
        <v>702</v>
      </c>
      <c r="AQ28" s="278" t="s">
        <v>702</v>
      </c>
      <c r="AR28" s="286">
        <f t="shared" si="7"/>
        <v>1</v>
      </c>
      <c r="AS28" s="158"/>
      <c r="AT28" s="296">
        <f t="shared" si="1"/>
        <v>1000</v>
      </c>
      <c r="AU28" s="296" t="e">
        <f t="shared" si="2"/>
        <v>#DIV/0!</v>
      </c>
    </row>
    <row r="29" spans="1:47" s="265" customFormat="1" ht="39.950000000000003" customHeight="1" x14ac:dyDescent="0.15">
      <c r="A29" s="274">
        <f t="shared" si="0"/>
        <v>21</v>
      </c>
      <c r="B29" s="158"/>
      <c r="C29" s="158"/>
      <c r="D29" s="158"/>
      <c r="E29" s="158"/>
      <c r="F29" s="158">
        <v>3</v>
      </c>
      <c r="G29" s="158"/>
      <c r="H29" s="158"/>
      <c r="I29" s="158"/>
      <c r="J29" s="158"/>
      <c r="K29" s="158"/>
      <c r="L29" s="158"/>
      <c r="M29" s="277" t="s">
        <v>1293</v>
      </c>
      <c r="N29" s="277" t="s">
        <v>1293</v>
      </c>
      <c r="O29" s="242"/>
      <c r="P29" s="242" t="s">
        <v>1294</v>
      </c>
      <c r="Q29" s="158" t="s">
        <v>822</v>
      </c>
      <c r="R29" s="279"/>
      <c r="S29" s="158"/>
      <c r="T29" s="178"/>
      <c r="U29" s="279"/>
      <c r="V29" s="242"/>
      <c r="W29" s="279"/>
      <c r="X29" s="158"/>
      <c r="Y29" s="278" t="s">
        <v>347</v>
      </c>
      <c r="Z29" s="276" t="s">
        <v>432</v>
      </c>
      <c r="AA29" s="158" t="s">
        <v>350</v>
      </c>
      <c r="AB29" s="158" t="s">
        <v>85</v>
      </c>
      <c r="AC29" s="158" t="s">
        <v>85</v>
      </c>
      <c r="AD29" s="280"/>
      <c r="AE29" s="279" t="s">
        <v>409</v>
      </c>
      <c r="AF29" s="282"/>
      <c r="AG29" s="280"/>
      <c r="AH29" s="291"/>
      <c r="AI29" s="278"/>
      <c r="AJ29" s="261"/>
      <c r="AK29" s="166" t="s">
        <v>387</v>
      </c>
      <c r="AL29" s="290" t="s">
        <v>1210</v>
      </c>
      <c r="AM29" s="290"/>
      <c r="AN29" s="289"/>
      <c r="AO29" s="290"/>
      <c r="AP29" s="278" t="s">
        <v>702</v>
      </c>
      <c r="AQ29" s="278" t="s">
        <v>702</v>
      </c>
      <c r="AR29" s="286">
        <f>SUM(AR31:AR33)</f>
        <v>3.6598999999999999</v>
      </c>
      <c r="AS29" s="158"/>
      <c r="AT29" s="296" t="e">
        <f t="shared" si="1"/>
        <v>#DIV/0!</v>
      </c>
      <c r="AU29" s="296" t="e">
        <f t="shared" si="2"/>
        <v>#DIV/0!</v>
      </c>
    </row>
    <row r="30" spans="1:47" s="265" customFormat="1" ht="39.950000000000003" customHeight="1" x14ac:dyDescent="0.15">
      <c r="A30" s="274"/>
      <c r="B30" s="158"/>
      <c r="C30" s="158"/>
      <c r="D30" s="158"/>
      <c r="E30" s="158"/>
      <c r="F30" s="158"/>
      <c r="G30" s="158">
        <v>4</v>
      </c>
      <c r="H30" s="158"/>
      <c r="I30" s="158"/>
      <c r="J30" s="158"/>
      <c r="K30" s="158"/>
      <c r="L30" s="158"/>
      <c r="M30" s="277" t="s">
        <v>1295</v>
      </c>
      <c r="N30" s="277" t="s">
        <v>1295</v>
      </c>
      <c r="O30" s="242"/>
      <c r="P30" s="242" t="s">
        <v>1296</v>
      </c>
      <c r="Q30" s="158" t="s">
        <v>822</v>
      </c>
      <c r="R30" s="279"/>
      <c r="S30" s="158"/>
      <c r="T30" s="178"/>
      <c r="U30" s="279"/>
      <c r="V30" s="242"/>
      <c r="W30" s="279"/>
      <c r="X30" s="158"/>
      <c r="Y30" s="278" t="s">
        <v>347</v>
      </c>
      <c r="Z30" s="276" t="s">
        <v>432</v>
      </c>
      <c r="AA30" s="158" t="s">
        <v>350</v>
      </c>
      <c r="AB30" s="158" t="s">
        <v>85</v>
      </c>
      <c r="AC30" s="158" t="s">
        <v>85</v>
      </c>
      <c r="AD30" s="280"/>
      <c r="AE30" s="279"/>
      <c r="AF30" s="282"/>
      <c r="AG30" s="280"/>
      <c r="AH30" s="291"/>
      <c r="AI30" s="278"/>
      <c r="AJ30" s="261"/>
      <c r="AK30" s="166" t="s">
        <v>387</v>
      </c>
      <c r="AL30" s="290" t="s">
        <v>855</v>
      </c>
      <c r="AM30" s="290"/>
      <c r="AN30" s="289"/>
      <c r="AO30" s="290"/>
      <c r="AP30" s="278" t="s">
        <v>702</v>
      </c>
      <c r="AQ30" s="278"/>
      <c r="AR30" s="286"/>
      <c r="AS30" s="158"/>
      <c r="AT30" s="296"/>
      <c r="AU30" s="296"/>
    </row>
    <row r="31" spans="1:47" s="265" customFormat="1" ht="39.950000000000003" customHeight="1" x14ac:dyDescent="0.15">
      <c r="A31" s="158">
        <f t="shared" ref="A31:A39" si="8">ROW()-8</f>
        <v>23</v>
      </c>
      <c r="B31" s="158"/>
      <c r="C31" s="158"/>
      <c r="D31" s="158"/>
      <c r="E31" s="158"/>
      <c r="F31" s="158"/>
      <c r="G31" s="158"/>
      <c r="H31" s="158">
        <v>5</v>
      </c>
      <c r="I31" s="158"/>
      <c r="J31" s="158"/>
      <c r="K31" s="158"/>
      <c r="L31" s="158" t="s">
        <v>393</v>
      </c>
      <c r="M31" s="245" t="s">
        <v>1297</v>
      </c>
      <c r="N31" s="242" t="s">
        <v>1298</v>
      </c>
      <c r="O31" s="245" t="str">
        <f>VLOOKUP(N31,'[29]汇总表 (2)'!$B$2:$C$12666,2,0)</f>
        <v>02.03.19.022</v>
      </c>
      <c r="P31" s="242" t="s">
        <v>1299</v>
      </c>
      <c r="Q31" s="245" t="s">
        <v>716</v>
      </c>
      <c r="R31" s="279" t="s">
        <v>431</v>
      </c>
      <c r="S31" s="158" t="s">
        <v>531</v>
      </c>
      <c r="T31" s="245"/>
      <c r="U31" s="279" t="s">
        <v>345</v>
      </c>
      <c r="V31" s="245" t="s">
        <v>1297</v>
      </c>
      <c r="W31" s="279" t="s">
        <v>1184</v>
      </c>
      <c r="X31" s="158" t="s">
        <v>1185</v>
      </c>
      <c r="Y31" s="278" t="s">
        <v>1186</v>
      </c>
      <c r="Z31" s="276" t="s">
        <v>1216</v>
      </c>
      <c r="AA31" s="158" t="s">
        <v>1217</v>
      </c>
      <c r="AB31" s="158" t="s">
        <v>1218</v>
      </c>
      <c r="AC31" s="158" t="s">
        <v>1219</v>
      </c>
      <c r="AD31" s="280">
        <v>1.4E-2</v>
      </c>
      <c r="AE31" s="284" t="s">
        <v>85</v>
      </c>
      <c r="AF31" s="283" t="s">
        <v>1220</v>
      </c>
      <c r="AG31" s="255">
        <f>54*34*3*7850/1000000000</f>
        <v>4.32378E-2</v>
      </c>
      <c r="AH31" s="288">
        <f t="shared" ref="AH31:AH33" si="9">AD31/AG31</f>
        <v>0.32379075716155797</v>
      </c>
      <c r="AI31" s="282"/>
      <c r="AJ31" s="261">
        <f>54*34*2/1000000</f>
        <v>3.6719999999999999E-3</v>
      </c>
      <c r="AK31" s="166" t="s">
        <v>1199</v>
      </c>
      <c r="AL31" s="166" t="s">
        <v>1221</v>
      </c>
      <c r="AM31" s="178"/>
      <c r="AN31" s="289">
        <v>0.2031</v>
      </c>
      <c r="AO31" s="158"/>
      <c r="AP31" s="282">
        <v>1</v>
      </c>
      <c r="AQ31" s="282">
        <v>1</v>
      </c>
      <c r="AR31" s="286">
        <f t="shared" si="7"/>
        <v>0.2031</v>
      </c>
      <c r="AS31" s="158"/>
      <c r="AT31" s="296">
        <f t="shared" ref="AT31:AT39" si="10">AN31/AD31</f>
        <v>14.507142857142901</v>
      </c>
      <c r="AU31" s="296">
        <f t="shared" ref="AU31:AU39" si="11">AN31/AG31</f>
        <v>4.6972787699651697</v>
      </c>
    </row>
    <row r="32" spans="1:47" s="265" customFormat="1" ht="39.950000000000003" customHeight="1" x14ac:dyDescent="0.15">
      <c r="A32" s="158">
        <f t="shared" si="8"/>
        <v>24</v>
      </c>
      <c r="B32" s="158"/>
      <c r="C32" s="158"/>
      <c r="D32" s="158"/>
      <c r="E32" s="158"/>
      <c r="F32" s="158"/>
      <c r="G32" s="158"/>
      <c r="H32" s="158">
        <v>5</v>
      </c>
      <c r="I32" s="158"/>
      <c r="J32" s="158"/>
      <c r="K32" s="158"/>
      <c r="L32" s="158" t="s">
        <v>393</v>
      </c>
      <c r="M32" s="245" t="s">
        <v>1222</v>
      </c>
      <c r="N32" s="242" t="s">
        <v>1223</v>
      </c>
      <c r="O32" s="245" t="str">
        <f>VLOOKUP(N32,'[29]汇总表 (2)'!$B$2:$C$12666,2,0)</f>
        <v>02.03.19.033</v>
      </c>
      <c r="P32" s="242" t="s">
        <v>1224</v>
      </c>
      <c r="Q32" s="245" t="s">
        <v>716</v>
      </c>
      <c r="R32" s="279" t="s">
        <v>431</v>
      </c>
      <c r="S32" s="158" t="s">
        <v>531</v>
      </c>
      <c r="T32" s="178"/>
      <c r="U32" s="279" t="s">
        <v>345</v>
      </c>
      <c r="V32" s="245" t="s">
        <v>1222</v>
      </c>
      <c r="W32" s="279" t="s">
        <v>1184</v>
      </c>
      <c r="X32" s="158" t="s">
        <v>1185</v>
      </c>
      <c r="Y32" s="278" t="s">
        <v>1186</v>
      </c>
      <c r="Z32" s="276" t="s">
        <v>1216</v>
      </c>
      <c r="AA32" s="158" t="s">
        <v>1225</v>
      </c>
      <c r="AB32" s="276" t="s">
        <v>1218</v>
      </c>
      <c r="AC32" s="158" t="s">
        <v>1226</v>
      </c>
      <c r="AD32" s="285">
        <v>8.9999999999999993E-3</v>
      </c>
      <c r="AE32" s="284" t="s">
        <v>85</v>
      </c>
      <c r="AF32" s="283" t="s">
        <v>1227</v>
      </c>
      <c r="AG32" s="255">
        <f>31*28*2*7850/1000000000</f>
        <v>1.36276E-2</v>
      </c>
      <c r="AH32" s="288">
        <f t="shared" si="9"/>
        <v>0.66042443276879303</v>
      </c>
      <c r="AI32" s="282"/>
      <c r="AJ32" s="261">
        <f>31*28*2/1000000</f>
        <v>1.7359999999999999E-3</v>
      </c>
      <c r="AK32" s="166" t="s">
        <v>1199</v>
      </c>
      <c r="AL32" s="166" t="s">
        <v>1228</v>
      </c>
      <c r="AM32" s="178"/>
      <c r="AN32" s="289">
        <v>9.8500000000000004E-2</v>
      </c>
      <c r="AO32" s="158"/>
      <c r="AP32" s="282">
        <v>1</v>
      </c>
      <c r="AQ32" s="282">
        <v>1</v>
      </c>
      <c r="AR32" s="286">
        <f t="shared" si="7"/>
        <v>9.8500000000000004E-2</v>
      </c>
      <c r="AS32" s="158"/>
      <c r="AT32" s="296">
        <f t="shared" si="10"/>
        <v>10.9444444444444</v>
      </c>
      <c r="AU32" s="296">
        <f t="shared" si="11"/>
        <v>7.2279785141917898</v>
      </c>
    </row>
    <row r="33" spans="1:47" s="265" customFormat="1" ht="39.950000000000003" customHeight="1" x14ac:dyDescent="0.15">
      <c r="A33" s="274">
        <f t="shared" si="8"/>
        <v>25</v>
      </c>
      <c r="B33" s="158"/>
      <c r="C33" s="158"/>
      <c r="D33" s="158"/>
      <c r="E33" s="158"/>
      <c r="F33" s="158"/>
      <c r="G33" s="158"/>
      <c r="H33" s="158">
        <v>5</v>
      </c>
      <c r="I33" s="158"/>
      <c r="J33" s="158"/>
      <c r="K33" s="158"/>
      <c r="L33" s="158" t="s">
        <v>393</v>
      </c>
      <c r="M33" s="245" t="s">
        <v>1300</v>
      </c>
      <c r="N33" s="245" t="s">
        <v>1301</v>
      </c>
      <c r="O33" s="245" t="s">
        <v>1302</v>
      </c>
      <c r="P33" s="242" t="s">
        <v>1303</v>
      </c>
      <c r="Q33" s="245" t="s">
        <v>716</v>
      </c>
      <c r="R33" s="279" t="s">
        <v>345</v>
      </c>
      <c r="S33" s="158" t="s">
        <v>531</v>
      </c>
      <c r="T33" s="178"/>
      <c r="U33" s="279" t="s">
        <v>345</v>
      </c>
      <c r="V33" s="245" t="s">
        <v>1300</v>
      </c>
      <c r="W33" s="279" t="s">
        <v>1184</v>
      </c>
      <c r="X33" s="158" t="s">
        <v>1185</v>
      </c>
      <c r="Y33" s="278" t="s">
        <v>1186</v>
      </c>
      <c r="Z33" s="276" t="s">
        <v>1216</v>
      </c>
      <c r="AA33" s="158" t="s">
        <v>1233</v>
      </c>
      <c r="AB33" s="158" t="s">
        <v>1234</v>
      </c>
      <c r="AC33" s="158" t="s">
        <v>1304</v>
      </c>
      <c r="AD33" s="280">
        <v>0.3</v>
      </c>
      <c r="AE33" s="284" t="s">
        <v>85</v>
      </c>
      <c r="AF33" s="283" t="s">
        <v>1236</v>
      </c>
      <c r="AG33" s="255">
        <v>0.51200000000000001</v>
      </c>
      <c r="AH33" s="288">
        <f t="shared" si="9"/>
        <v>0.5859375</v>
      </c>
      <c r="AI33" s="282"/>
      <c r="AJ33" s="261">
        <f>150*140*2/1000000</f>
        <v>4.2000000000000003E-2</v>
      </c>
      <c r="AK33" s="166" t="s">
        <v>1199</v>
      </c>
      <c r="AL33" s="290" t="s">
        <v>1237</v>
      </c>
      <c r="AM33" s="290"/>
      <c r="AN33" s="289">
        <v>3.3582999999999998</v>
      </c>
      <c r="AO33" s="290"/>
      <c r="AP33" s="282" t="s">
        <v>702</v>
      </c>
      <c r="AQ33" s="282" t="s">
        <v>702</v>
      </c>
      <c r="AR33" s="286">
        <f t="shared" si="7"/>
        <v>3.3582999999999998</v>
      </c>
      <c r="AS33" s="158"/>
      <c r="AT33" s="296">
        <f t="shared" si="10"/>
        <v>11.194333333333301</v>
      </c>
      <c r="AU33" s="296">
        <f t="shared" si="11"/>
        <v>6.5591796875000004</v>
      </c>
    </row>
    <row r="34" spans="1:47" s="265" customFormat="1" ht="39.950000000000003" customHeight="1" x14ac:dyDescent="0.15">
      <c r="A34" s="158">
        <f t="shared" si="8"/>
        <v>26</v>
      </c>
      <c r="B34" s="158"/>
      <c r="C34" s="158"/>
      <c r="D34" s="158"/>
      <c r="E34" s="158"/>
      <c r="F34" s="158">
        <v>3</v>
      </c>
      <c r="G34" s="158"/>
      <c r="H34" s="158"/>
      <c r="I34" s="158"/>
      <c r="J34" s="158"/>
      <c r="K34" s="158"/>
      <c r="L34" s="158" t="s">
        <v>393</v>
      </c>
      <c r="M34" s="158"/>
      <c r="N34" s="245" t="s">
        <v>1305</v>
      </c>
      <c r="O34" s="158"/>
      <c r="P34" s="242" t="s">
        <v>1306</v>
      </c>
      <c r="Q34" s="276" t="s">
        <v>459</v>
      </c>
      <c r="R34" s="276" t="s">
        <v>345</v>
      </c>
      <c r="S34" s="158" t="s">
        <v>531</v>
      </c>
      <c r="T34" s="178"/>
      <c r="U34" s="279" t="s">
        <v>345</v>
      </c>
      <c r="V34" s="158" t="s">
        <v>1307</v>
      </c>
      <c r="W34" s="279" t="s">
        <v>1184</v>
      </c>
      <c r="X34" s="158" t="s">
        <v>1185</v>
      </c>
      <c r="Y34" s="278" t="s">
        <v>1186</v>
      </c>
      <c r="Z34" s="276" t="s">
        <v>432</v>
      </c>
      <c r="AA34" s="158" t="s">
        <v>350</v>
      </c>
      <c r="AB34" s="276" t="s">
        <v>85</v>
      </c>
      <c r="AC34" s="158" t="s">
        <v>1308</v>
      </c>
      <c r="AD34" s="280">
        <v>0.26700000000000002</v>
      </c>
      <c r="AE34" s="279" t="s">
        <v>409</v>
      </c>
      <c r="AF34" s="282"/>
      <c r="AG34" s="280"/>
      <c r="AH34" s="291"/>
      <c r="AI34" s="278"/>
      <c r="AJ34" s="261"/>
      <c r="AK34" s="166" t="s">
        <v>387</v>
      </c>
      <c r="AL34" s="166" t="s">
        <v>1210</v>
      </c>
      <c r="AM34" s="178"/>
      <c r="AN34" s="289"/>
      <c r="AO34" s="158"/>
      <c r="AP34" s="278" t="s">
        <v>702</v>
      </c>
      <c r="AQ34" s="278" t="s">
        <v>702</v>
      </c>
      <c r="AR34" s="286">
        <f>SUM(AR35:AR36)</f>
        <v>4.4661</v>
      </c>
      <c r="AS34" s="158"/>
      <c r="AT34" s="296">
        <f t="shared" si="10"/>
        <v>0</v>
      </c>
      <c r="AU34" s="296" t="e">
        <f t="shared" si="11"/>
        <v>#DIV/0!</v>
      </c>
    </row>
    <row r="35" spans="1:47" s="265" customFormat="1" ht="39.950000000000003" customHeight="1" x14ac:dyDescent="0.15">
      <c r="A35" s="158">
        <f t="shared" si="8"/>
        <v>27</v>
      </c>
      <c r="B35" s="158"/>
      <c r="C35" s="158"/>
      <c r="D35" s="158"/>
      <c r="E35" s="158"/>
      <c r="F35" s="158"/>
      <c r="G35" s="158">
        <v>4</v>
      </c>
      <c r="H35" s="158"/>
      <c r="I35" s="158"/>
      <c r="J35" s="158"/>
      <c r="K35" s="158"/>
      <c r="L35" s="158" t="s">
        <v>393</v>
      </c>
      <c r="M35" s="158" t="s">
        <v>1307</v>
      </c>
      <c r="N35" s="245" t="s">
        <v>1309</v>
      </c>
      <c r="O35" s="158"/>
      <c r="P35" s="242" t="s">
        <v>1310</v>
      </c>
      <c r="Q35" s="276" t="s">
        <v>459</v>
      </c>
      <c r="R35" s="276" t="s">
        <v>345</v>
      </c>
      <c r="S35" s="158" t="s">
        <v>531</v>
      </c>
      <c r="T35" s="178"/>
      <c r="U35" s="279" t="s">
        <v>345</v>
      </c>
      <c r="V35" s="158" t="s">
        <v>1307</v>
      </c>
      <c r="W35" s="279" t="s">
        <v>1184</v>
      </c>
      <c r="X35" s="158" t="s">
        <v>1185</v>
      </c>
      <c r="Y35" s="278" t="s">
        <v>1186</v>
      </c>
      <c r="Z35" s="276" t="s">
        <v>432</v>
      </c>
      <c r="AA35" s="158" t="s">
        <v>350</v>
      </c>
      <c r="AB35" s="276" t="s">
        <v>85</v>
      </c>
      <c r="AC35" s="158" t="s">
        <v>1308</v>
      </c>
      <c r="AD35" s="280">
        <v>0.26700000000000002</v>
      </c>
      <c r="AE35" s="279" t="s">
        <v>409</v>
      </c>
      <c r="AF35" s="282"/>
      <c r="AG35" s="280"/>
      <c r="AH35" s="291"/>
      <c r="AI35" s="278"/>
      <c r="AJ35" s="261"/>
      <c r="AK35" s="166" t="s">
        <v>387</v>
      </c>
      <c r="AL35" s="166" t="s">
        <v>855</v>
      </c>
      <c r="AM35" s="178"/>
      <c r="AN35" s="289"/>
      <c r="AO35" s="158"/>
      <c r="AP35" s="278" t="s">
        <v>702</v>
      </c>
      <c r="AQ35" s="278" t="s">
        <v>702</v>
      </c>
      <c r="AR35" s="286">
        <f>SUM(AR36:AR37)</f>
        <v>2.3881999999999999</v>
      </c>
      <c r="AS35" s="158"/>
      <c r="AT35" s="296">
        <f t="shared" si="10"/>
        <v>0</v>
      </c>
      <c r="AU35" s="296" t="e">
        <f t="shared" si="11"/>
        <v>#DIV/0!</v>
      </c>
    </row>
    <row r="36" spans="1:47" s="265" customFormat="1" ht="39.950000000000003" customHeight="1" x14ac:dyDescent="0.15">
      <c r="A36" s="158">
        <f t="shared" si="8"/>
        <v>28</v>
      </c>
      <c r="B36" s="158"/>
      <c r="C36" s="158"/>
      <c r="D36" s="158"/>
      <c r="E36" s="158"/>
      <c r="F36" s="158"/>
      <c r="G36" s="158"/>
      <c r="H36" s="158">
        <v>5</v>
      </c>
      <c r="I36" s="158"/>
      <c r="J36" s="158"/>
      <c r="K36" s="158"/>
      <c r="L36" s="158" t="s">
        <v>393</v>
      </c>
      <c r="M36" s="245" t="s">
        <v>1311</v>
      </c>
      <c r="N36" s="242" t="s">
        <v>1312</v>
      </c>
      <c r="O36" s="245" t="s">
        <v>1313</v>
      </c>
      <c r="P36" s="242" t="s">
        <v>1314</v>
      </c>
      <c r="Q36" s="245" t="s">
        <v>716</v>
      </c>
      <c r="R36" s="279" t="s">
        <v>345</v>
      </c>
      <c r="S36" s="158" t="s">
        <v>531</v>
      </c>
      <c r="T36" s="245"/>
      <c r="U36" s="279" t="s">
        <v>345</v>
      </c>
      <c r="V36" s="245" t="s">
        <v>1311</v>
      </c>
      <c r="W36" s="279" t="s">
        <v>1184</v>
      </c>
      <c r="X36" s="158" t="s">
        <v>1185</v>
      </c>
      <c r="Y36" s="278" t="s">
        <v>1186</v>
      </c>
      <c r="Z36" s="276" t="s">
        <v>1216</v>
      </c>
      <c r="AA36" s="158" t="s">
        <v>1233</v>
      </c>
      <c r="AB36" s="158" t="s">
        <v>1234</v>
      </c>
      <c r="AC36" s="158" t="s">
        <v>1247</v>
      </c>
      <c r="AD36" s="280">
        <v>0.24</v>
      </c>
      <c r="AE36" s="284" t="s">
        <v>85</v>
      </c>
      <c r="AF36" s="283" t="s">
        <v>1248</v>
      </c>
      <c r="AG36" s="255">
        <f>145*100*3*7850/1000000000</f>
        <v>0.34147499999999997</v>
      </c>
      <c r="AH36" s="288">
        <f t="shared" ref="AH36:AH39" si="12">AD36/AG36</f>
        <v>0.702833296727432</v>
      </c>
      <c r="AI36" s="282"/>
      <c r="AJ36" s="261">
        <f>145*100*2/1000000</f>
        <v>2.9000000000000001E-2</v>
      </c>
      <c r="AK36" s="178" t="s">
        <v>1199</v>
      </c>
      <c r="AL36" s="166" t="s">
        <v>1237</v>
      </c>
      <c r="AM36" s="178"/>
      <c r="AN36" s="289">
        <v>2.0779000000000001</v>
      </c>
      <c r="AO36" s="158"/>
      <c r="AP36" s="282" t="s">
        <v>702</v>
      </c>
      <c r="AQ36" s="282" t="s">
        <v>702</v>
      </c>
      <c r="AR36" s="286">
        <f t="shared" ref="AR36:AR39" si="13">AQ36*AN36</f>
        <v>2.0779000000000001</v>
      </c>
      <c r="AS36" s="158"/>
      <c r="AT36" s="296">
        <f t="shared" si="10"/>
        <v>8.6579166666666705</v>
      </c>
      <c r="AU36" s="296">
        <f t="shared" si="11"/>
        <v>6.0850721136247197</v>
      </c>
    </row>
    <row r="37" spans="1:47" s="265" customFormat="1" ht="39.950000000000003" customHeight="1" x14ac:dyDescent="0.15">
      <c r="A37" s="274">
        <f t="shared" si="8"/>
        <v>29</v>
      </c>
      <c r="B37" s="158"/>
      <c r="C37" s="158"/>
      <c r="D37" s="158"/>
      <c r="E37" s="158"/>
      <c r="F37" s="158"/>
      <c r="G37" s="158"/>
      <c r="H37" s="158">
        <v>5</v>
      </c>
      <c r="I37" s="158"/>
      <c r="J37" s="158"/>
      <c r="K37" s="158"/>
      <c r="L37" s="158" t="s">
        <v>393</v>
      </c>
      <c r="M37" s="245" t="s">
        <v>1249</v>
      </c>
      <c r="N37" s="242" t="s">
        <v>1250</v>
      </c>
      <c r="O37" s="245" t="str">
        <f>VLOOKUP(N37,'[29]汇总表 (2)'!$B$2:$C$12666,2,0)</f>
        <v>02.03.27.014</v>
      </c>
      <c r="P37" s="242" t="s">
        <v>1251</v>
      </c>
      <c r="Q37" s="245" t="s">
        <v>716</v>
      </c>
      <c r="R37" s="279" t="s">
        <v>356</v>
      </c>
      <c r="S37" s="158" t="s">
        <v>531</v>
      </c>
      <c r="T37" s="242"/>
      <c r="U37" s="279" t="s">
        <v>345</v>
      </c>
      <c r="V37" s="245" t="s">
        <v>1249</v>
      </c>
      <c r="W37" s="279" t="s">
        <v>1184</v>
      </c>
      <c r="X37" s="158" t="s">
        <v>1185</v>
      </c>
      <c r="Y37" s="278" t="s">
        <v>1186</v>
      </c>
      <c r="Z37" s="276" t="s">
        <v>1216</v>
      </c>
      <c r="AA37" s="158" t="s">
        <v>1252</v>
      </c>
      <c r="AB37" s="158" t="s">
        <v>1234</v>
      </c>
      <c r="AC37" s="158" t="s">
        <v>1253</v>
      </c>
      <c r="AD37" s="280">
        <v>2.7E-2</v>
      </c>
      <c r="AE37" s="284" t="s">
        <v>85</v>
      </c>
      <c r="AF37" s="283" t="s">
        <v>1254</v>
      </c>
      <c r="AG37" s="255">
        <f>64*29*3*7850/1000000000</f>
        <v>4.3708799999999999E-2</v>
      </c>
      <c r="AH37" s="288">
        <f t="shared" si="12"/>
        <v>0.61772457720184504</v>
      </c>
      <c r="AI37" s="282"/>
      <c r="AJ37" s="261">
        <f>64*29*2/1000000</f>
        <v>3.712E-3</v>
      </c>
      <c r="AK37" s="166" t="s">
        <v>1199</v>
      </c>
      <c r="AL37" s="166" t="s">
        <v>1237</v>
      </c>
      <c r="AM37" s="178"/>
      <c r="AN37" s="289">
        <v>0.31030000000000002</v>
      </c>
      <c r="AO37" s="158"/>
      <c r="AP37" s="282">
        <v>1</v>
      </c>
      <c r="AQ37" s="282">
        <v>1</v>
      </c>
      <c r="AR37" s="286">
        <f t="shared" si="13"/>
        <v>0.31030000000000002</v>
      </c>
      <c r="AS37" s="158"/>
      <c r="AT37" s="296">
        <f t="shared" si="10"/>
        <v>11.492592592592599</v>
      </c>
      <c r="AU37" s="296">
        <f t="shared" si="11"/>
        <v>7.0992569002123096</v>
      </c>
    </row>
    <row r="38" spans="1:47" s="265" customFormat="1" ht="39.950000000000003" customHeight="1" x14ac:dyDescent="0.15">
      <c r="A38" s="158">
        <f t="shared" si="8"/>
        <v>30</v>
      </c>
      <c r="B38" s="158"/>
      <c r="C38" s="158"/>
      <c r="D38" s="158"/>
      <c r="E38" s="158"/>
      <c r="F38" s="158"/>
      <c r="G38" s="158"/>
      <c r="H38" s="158">
        <v>5</v>
      </c>
      <c r="I38" s="158"/>
      <c r="J38" s="158"/>
      <c r="K38" s="158"/>
      <c r="L38" s="158" t="s">
        <v>393</v>
      </c>
      <c r="M38" s="245" t="s">
        <v>1255</v>
      </c>
      <c r="N38" s="242" t="s">
        <v>1256</v>
      </c>
      <c r="O38" s="245" t="s">
        <v>1257</v>
      </c>
      <c r="P38" s="242" t="s">
        <v>1258</v>
      </c>
      <c r="Q38" s="245" t="s">
        <v>716</v>
      </c>
      <c r="R38" s="279" t="s">
        <v>431</v>
      </c>
      <c r="S38" s="158" t="s">
        <v>531</v>
      </c>
      <c r="T38" s="178"/>
      <c r="U38" s="279" t="s">
        <v>345</v>
      </c>
      <c r="V38" s="245" t="s">
        <v>1255</v>
      </c>
      <c r="W38" s="279" t="s">
        <v>1184</v>
      </c>
      <c r="X38" s="158" t="s">
        <v>1185</v>
      </c>
      <c r="Y38" s="278" t="s">
        <v>1186</v>
      </c>
      <c r="Z38" s="276" t="s">
        <v>1216</v>
      </c>
      <c r="AA38" s="158" t="s">
        <v>1217</v>
      </c>
      <c r="AB38" s="276" t="s">
        <v>1218</v>
      </c>
      <c r="AC38" s="158" t="s">
        <v>1259</v>
      </c>
      <c r="AD38" s="280">
        <v>2.3E-2</v>
      </c>
      <c r="AE38" s="284" t="s">
        <v>85</v>
      </c>
      <c r="AF38" s="283" t="s">
        <v>1260</v>
      </c>
      <c r="AG38" s="255">
        <f>62.5*37*3*7850/1000000000</f>
        <v>5.4459374999999997E-2</v>
      </c>
      <c r="AH38" s="288">
        <f t="shared" si="12"/>
        <v>0.42233316118666397</v>
      </c>
      <c r="AI38" s="282"/>
      <c r="AJ38" s="261">
        <f>62.5*37*2/1000000</f>
        <v>4.6249999999999998E-3</v>
      </c>
      <c r="AK38" s="166" t="s">
        <v>1199</v>
      </c>
      <c r="AL38" s="166" t="s">
        <v>1261</v>
      </c>
      <c r="AM38" s="166"/>
      <c r="AN38" s="289">
        <v>0.2626</v>
      </c>
      <c r="AO38" s="158"/>
      <c r="AP38" s="282" t="s">
        <v>702</v>
      </c>
      <c r="AQ38" s="282" t="s">
        <v>702</v>
      </c>
      <c r="AR38" s="286">
        <f t="shared" si="13"/>
        <v>0.2626</v>
      </c>
      <c r="AS38" s="158"/>
      <c r="AT38" s="296">
        <f t="shared" si="10"/>
        <v>11.417391304347801</v>
      </c>
      <c r="AU38" s="296">
        <f t="shared" si="11"/>
        <v>4.8219429620703496</v>
      </c>
    </row>
    <row r="39" spans="1:47" s="265" customFormat="1" ht="39.950000000000003" customHeight="1" x14ac:dyDescent="0.15">
      <c r="A39" s="158">
        <f t="shared" si="8"/>
        <v>31</v>
      </c>
      <c r="B39" s="158"/>
      <c r="C39" s="158"/>
      <c r="D39" s="158"/>
      <c r="E39" s="158"/>
      <c r="F39" s="158">
        <v>3</v>
      </c>
      <c r="G39" s="158"/>
      <c r="H39" s="158"/>
      <c r="I39" s="158"/>
      <c r="J39" s="158"/>
      <c r="K39" s="158"/>
      <c r="L39" s="158" t="s">
        <v>393</v>
      </c>
      <c r="M39" s="245" t="s">
        <v>1262</v>
      </c>
      <c r="N39" s="242" t="s">
        <v>1263</v>
      </c>
      <c r="O39" s="245" t="str">
        <f>VLOOKUP(N39,'[29]汇总表 (2)'!$B$2:$C$12666,2,0)</f>
        <v>02.03.27.022</v>
      </c>
      <c r="P39" s="242" t="s">
        <v>1264</v>
      </c>
      <c r="Q39" s="245" t="s">
        <v>603</v>
      </c>
      <c r="R39" s="279" t="s">
        <v>431</v>
      </c>
      <c r="S39" s="158" t="s">
        <v>531</v>
      </c>
      <c r="T39" s="178"/>
      <c r="U39" s="279" t="s">
        <v>345</v>
      </c>
      <c r="V39" s="245" t="s">
        <v>1262</v>
      </c>
      <c r="W39" s="279" t="s">
        <v>1184</v>
      </c>
      <c r="X39" s="158" t="s">
        <v>1185</v>
      </c>
      <c r="Y39" s="278" t="s">
        <v>1186</v>
      </c>
      <c r="Z39" s="276" t="s">
        <v>1265</v>
      </c>
      <c r="AA39" s="158" t="s">
        <v>1266</v>
      </c>
      <c r="AB39" s="158" t="s">
        <v>1267</v>
      </c>
      <c r="AC39" s="158" t="s">
        <v>1268</v>
      </c>
      <c r="AD39" s="280">
        <v>0.13600000000000001</v>
      </c>
      <c r="AE39" s="284" t="s">
        <v>85</v>
      </c>
      <c r="AF39" s="282"/>
      <c r="AG39" s="287">
        <f>AD39</f>
        <v>0.13600000000000001</v>
      </c>
      <c r="AH39" s="288">
        <f t="shared" si="12"/>
        <v>1</v>
      </c>
      <c r="AI39" s="282"/>
      <c r="AJ39" s="261"/>
      <c r="AK39" s="166" t="s">
        <v>1199</v>
      </c>
      <c r="AL39" s="166" t="s">
        <v>1269</v>
      </c>
      <c r="AM39" s="178"/>
      <c r="AN39" s="289">
        <v>2.4300000000000002</v>
      </c>
      <c r="AO39" s="158"/>
      <c r="AP39" s="282" t="s">
        <v>702</v>
      </c>
      <c r="AQ39" s="282" t="s">
        <v>702</v>
      </c>
      <c r="AR39" s="286">
        <f t="shared" si="13"/>
        <v>2.4300000000000002</v>
      </c>
      <c r="AS39" s="158"/>
      <c r="AT39" s="296">
        <f t="shared" si="10"/>
        <v>17.867647058823501</v>
      </c>
      <c r="AU39" s="296">
        <f t="shared" si="11"/>
        <v>17.867647058823501</v>
      </c>
    </row>
  </sheetData>
  <autoFilter ref="A8:AS39" xr:uid="{00000000-0009-0000-0000-000009000000}"/>
  <mergeCells count="45">
    <mergeCell ref="AS7:AS8"/>
    <mergeCell ref="A1:E2"/>
    <mergeCell ref="F1:K2"/>
    <mergeCell ref="L1:P2"/>
    <mergeCell ref="Q1:AN6"/>
    <mergeCell ref="AN7:AN8"/>
    <mergeCell ref="AO7:AO8"/>
    <mergeCell ref="AP7:AP8"/>
    <mergeCell ref="AQ7:AQ8"/>
    <mergeCell ref="AR7:AR8"/>
    <mergeCell ref="AI7:AI8"/>
    <mergeCell ref="AJ7:AJ8"/>
    <mergeCell ref="AK7:AK8"/>
    <mergeCell ref="AL7:AL8"/>
    <mergeCell ref="AM7:AM8"/>
    <mergeCell ref="AD7:AD8"/>
    <mergeCell ref="AE7:AE8"/>
    <mergeCell ref="AF7:AF8"/>
    <mergeCell ref="AG7:AG8"/>
    <mergeCell ref="AH7:AH8"/>
    <mergeCell ref="Y7:Y8"/>
    <mergeCell ref="Z7:Z8"/>
    <mergeCell ref="AA7:AA8"/>
    <mergeCell ref="AB7:AB8"/>
    <mergeCell ref="AC7:AC8"/>
    <mergeCell ref="T7:T8"/>
    <mergeCell ref="U7:U8"/>
    <mergeCell ref="V7:V8"/>
    <mergeCell ref="W7:W8"/>
    <mergeCell ref="X7:X8"/>
    <mergeCell ref="O7:O8"/>
    <mergeCell ref="P7:P8"/>
    <mergeCell ref="Q7:Q8"/>
    <mergeCell ref="R7:R8"/>
    <mergeCell ref="S7:S8"/>
    <mergeCell ref="B7:K7"/>
    <mergeCell ref="A7:A8"/>
    <mergeCell ref="L7:L8"/>
    <mergeCell ref="M7:M8"/>
    <mergeCell ref="N7:N8"/>
    <mergeCell ref="A3:P3"/>
    <mergeCell ref="A4:L4"/>
    <mergeCell ref="M4:P4"/>
    <mergeCell ref="A5:P5"/>
    <mergeCell ref="A6:P6"/>
  </mergeCells>
  <phoneticPr fontId="49" type="noConversion"/>
  <conditionalFormatting sqref="N1:N12 N15:N16 N23 N26:N29 N36:N1048576 N31:N32">
    <cfRule type="duplicateValues" dxfId="188" priority="34"/>
  </conditionalFormatting>
  <conditionalFormatting sqref="N1:N12 N15:N16 N23 N26:N32 N36:N1048576">
    <cfRule type="duplicateValues" dxfId="187" priority="30"/>
  </conditionalFormatting>
  <conditionalFormatting sqref="N1:N16 N23 N26:N1048576">
    <cfRule type="duplicateValues" dxfId="186" priority="19"/>
  </conditionalFormatting>
  <conditionalFormatting sqref="N13">
    <cfRule type="duplicateValues" dxfId="185" priority="21"/>
    <cfRule type="duplicateValues" dxfId="184" priority="23"/>
  </conditionalFormatting>
  <conditionalFormatting sqref="N14">
    <cfRule type="duplicateValues" dxfId="183" priority="22"/>
    <cfRule type="duplicateValues" dxfId="182" priority="20"/>
  </conditionalFormatting>
  <conditionalFormatting sqref="N24">
    <cfRule type="duplicateValues" dxfId="181" priority="2"/>
    <cfRule type="duplicateValues" dxfId="180" priority="4"/>
    <cfRule type="duplicateValues" dxfId="179" priority="6"/>
  </conditionalFormatting>
  <conditionalFormatting sqref="N25">
    <cfRule type="duplicateValues" dxfId="178" priority="3"/>
    <cfRule type="duplicateValues" dxfId="177" priority="5"/>
    <cfRule type="duplicateValues" dxfId="176" priority="1"/>
  </conditionalFormatting>
  <conditionalFormatting sqref="N30">
    <cfRule type="duplicateValues" dxfId="175" priority="31"/>
  </conditionalFormatting>
  <conditionalFormatting sqref="O1:O2">
    <cfRule type="duplicateValues" dxfId="174" priority="37"/>
  </conditionalFormatting>
  <conditionalFormatting sqref="O3:O7 O9:O12 O15:O17 O23 O26:O29 O39:O1048576 O35:O37 O31:O33">
    <cfRule type="duplicateValues" dxfId="173" priority="40"/>
  </conditionalFormatting>
  <conditionalFormatting sqref="O13">
    <cfRule type="duplicateValues" dxfId="172" priority="27"/>
  </conditionalFormatting>
  <conditionalFormatting sqref="O14">
    <cfRule type="duplicateValues" dxfId="171" priority="26"/>
  </conditionalFormatting>
  <conditionalFormatting sqref="O18">
    <cfRule type="duplicateValues" dxfId="170" priority="18"/>
  </conditionalFormatting>
  <conditionalFormatting sqref="O19">
    <cfRule type="duplicateValues" dxfId="169" priority="17"/>
  </conditionalFormatting>
  <conditionalFormatting sqref="O20">
    <cfRule type="duplicateValues" dxfId="168" priority="16"/>
  </conditionalFormatting>
  <conditionalFormatting sqref="O21">
    <cfRule type="duplicateValues" dxfId="167" priority="15"/>
  </conditionalFormatting>
  <conditionalFormatting sqref="O22">
    <cfRule type="duplicateValues" dxfId="166" priority="14"/>
  </conditionalFormatting>
  <conditionalFormatting sqref="O24">
    <cfRule type="duplicateValues" dxfId="165" priority="8"/>
  </conditionalFormatting>
  <conditionalFormatting sqref="O25">
    <cfRule type="duplicateValues" dxfId="164" priority="7"/>
  </conditionalFormatting>
  <conditionalFormatting sqref="O30">
    <cfRule type="duplicateValues" dxfId="163" priority="33"/>
  </conditionalFormatting>
  <conditionalFormatting sqref="O34">
    <cfRule type="duplicateValues" dxfId="162" priority="29"/>
  </conditionalFormatting>
  <conditionalFormatting sqref="O38">
    <cfRule type="duplicateValues" dxfId="161" priority="35"/>
  </conditionalFormatting>
  <conditionalFormatting sqref="O40:O1048576">
    <cfRule type="duplicateValues" dxfId="160" priority="41"/>
  </conditionalFormatting>
  <conditionalFormatting sqref="V9:V10">
    <cfRule type="duplicateValues" dxfId="159" priority="38"/>
  </conditionalFormatting>
  <conditionalFormatting sqref="V11:V12 V17 V26:V29 V35:V39 V31:V33">
    <cfRule type="duplicateValues" dxfId="158" priority="39"/>
  </conditionalFormatting>
  <conditionalFormatting sqref="V13">
    <cfRule type="duplicateValues" dxfId="157" priority="25"/>
  </conditionalFormatting>
  <conditionalFormatting sqref="V14">
    <cfRule type="duplicateValues" dxfId="156" priority="24"/>
  </conditionalFormatting>
  <conditionalFormatting sqref="V18">
    <cfRule type="duplicateValues" dxfId="155" priority="13"/>
  </conditionalFormatting>
  <conditionalFormatting sqref="V19">
    <cfRule type="duplicateValues" dxfId="154" priority="12"/>
  </conditionalFormatting>
  <conditionalFormatting sqref="V20">
    <cfRule type="duplicateValues" dxfId="153" priority="11"/>
  </conditionalFormatting>
  <conditionalFormatting sqref="V21">
    <cfRule type="duplicateValues" dxfId="152" priority="10"/>
  </conditionalFormatting>
  <conditionalFormatting sqref="V22">
    <cfRule type="duplicateValues" dxfId="151" priority="9"/>
  </conditionalFormatting>
  <conditionalFormatting sqref="V30">
    <cfRule type="duplicateValues" dxfId="150" priority="32"/>
  </conditionalFormatting>
  <conditionalFormatting sqref="V34">
    <cfRule type="duplicateValues" dxfId="149" priority="28"/>
  </conditionalFormatting>
  <conditionalFormatting sqref="AP1:AQ1">
    <cfRule type="duplicateValues" dxfId="148" priority="36"/>
  </conditionalFormatting>
  <printOptions horizontalCentered="1"/>
  <pageMargins left="0.23622047244094499" right="0.23622047244094499" top="0.74803149606299202" bottom="0.74803149606299202" header="0.31496062992126" footer="0.31496062992126"/>
  <pageSetup paperSize="8" scale="70" orientation="landscape"/>
  <headerFooter>
    <oddFooter>&amp;C第 &amp;P 页，共 &amp;N 页</oddFooter>
  </headerFooter>
  <drawing r:id="rId1"/>
  <legacy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AN34"/>
  <sheetViews>
    <sheetView view="pageBreakPreview" zoomScale="55" zoomScaleNormal="70" workbookViewId="0">
      <pane xSplit="6" ySplit="2" topLeftCell="G9" activePane="bottomRight" state="frozen"/>
      <selection pane="topRight"/>
      <selection pane="bottomLeft"/>
      <selection pane="bottomRight" activeCell="E16" sqref="E16:F16"/>
    </sheetView>
  </sheetViews>
  <sheetFormatPr defaultColWidth="9" defaultRowHeight="13.5" outlineLevelCol="1" x14ac:dyDescent="0.15"/>
  <cols>
    <col min="1" max="1" width="7" style="235" customWidth="1"/>
    <col min="2" max="2" width="9" style="235" customWidth="1"/>
    <col min="3" max="3" width="8.125" style="235" customWidth="1"/>
    <col min="4" max="4" width="17.125" style="235" customWidth="1"/>
    <col min="5" max="5" width="21.625" style="235" customWidth="1"/>
    <col min="6" max="6" width="19.5" style="235" customWidth="1"/>
    <col min="7" max="7" width="9" style="235" hidden="1" outlineLevel="1"/>
    <col min="8" max="8" width="7.125" style="235" hidden="1" customWidth="1" outlineLevel="1"/>
    <col min="9" max="9" width="5.25" style="235" hidden="1" customWidth="1" outlineLevel="1"/>
    <col min="10" max="10" width="10.5" style="235" customWidth="1" collapsed="1"/>
    <col min="11" max="11" width="9.375" style="235" hidden="1" customWidth="1" outlineLevel="1"/>
    <col min="12" max="12" width="22.25" style="235" hidden="1" customWidth="1" outlineLevel="1"/>
    <col min="13" max="13" width="9" style="235" hidden="1" outlineLevel="1"/>
    <col min="14" max="14" width="17.25" style="236" hidden="1" customWidth="1" outlineLevel="1"/>
    <col min="15" max="15" width="10.25" style="236" hidden="1" customWidth="1" outlineLevel="1"/>
    <col min="16" max="16" width="9" style="235" collapsed="1"/>
    <col min="17" max="17" width="24.875" style="235" hidden="1" customWidth="1" outlineLevel="1"/>
    <col min="18" max="18" width="15.625" style="235" hidden="1" customWidth="1" outlineLevel="1"/>
    <col min="19" max="19" width="9" style="235" hidden="1" outlineLevel="1"/>
    <col min="20" max="20" width="17.875" style="235" hidden="1" customWidth="1" outlineLevel="1"/>
    <col min="21" max="21" width="9.125" style="235" hidden="1" customWidth="1" outlineLevel="1"/>
    <col min="22" max="22" width="16.875" style="235" customWidth="1" collapsed="1"/>
    <col min="23" max="23" width="8.5" style="235" hidden="1" customWidth="1" outlineLevel="1"/>
    <col min="24" max="25" width="7.125" style="235" hidden="1" customWidth="1" outlineLevel="1"/>
    <col min="26" max="26" width="9" style="235" collapsed="1"/>
    <col min="27" max="27" width="5.25" style="235" hidden="1" customWidth="1"/>
    <col min="28" max="28" width="8.375" style="235" customWidth="1"/>
    <col min="29" max="31" width="5.25" style="235" customWidth="1" outlineLevel="1"/>
    <col min="32" max="32" width="7.625" style="235" customWidth="1" outlineLevel="1"/>
    <col min="33" max="33" width="9.25" style="235" customWidth="1" outlineLevel="1"/>
    <col min="34" max="34" width="5.25" style="235" customWidth="1" outlineLevel="1"/>
    <col min="35" max="35" width="8.875" style="235" customWidth="1" outlineLevel="1"/>
    <col min="36" max="36" width="9.625" style="235" customWidth="1"/>
    <col min="37" max="37" width="9.25" style="235" customWidth="1"/>
    <col min="38" max="38" width="17.5" style="235" customWidth="1"/>
    <col min="39" max="39" width="23.125" style="237" customWidth="1"/>
    <col min="40" max="16384" width="9" style="235"/>
  </cols>
  <sheetData>
    <row r="1" spans="1:40" ht="54.95" customHeight="1" x14ac:dyDescent="0.15">
      <c r="A1" s="848" t="s">
        <v>1315</v>
      </c>
      <c r="B1" s="849"/>
      <c r="C1" s="849"/>
      <c r="D1" s="849"/>
      <c r="E1" s="849"/>
      <c r="F1" s="849"/>
      <c r="G1" s="849"/>
      <c r="H1" s="849"/>
      <c r="I1" s="849"/>
      <c r="J1" s="849"/>
      <c r="K1" s="849"/>
      <c r="L1" s="849"/>
      <c r="M1" s="849"/>
      <c r="N1" s="849"/>
      <c r="O1" s="849"/>
      <c r="P1" s="849"/>
      <c r="Q1" s="849"/>
      <c r="R1" s="849"/>
      <c r="S1" s="849"/>
      <c r="T1" s="849"/>
      <c r="U1" s="849"/>
      <c r="V1" s="849"/>
      <c r="W1" s="849"/>
      <c r="X1" s="849"/>
      <c r="Y1" s="849"/>
      <c r="Z1" s="849"/>
      <c r="AA1" s="849"/>
      <c r="AB1" s="849"/>
      <c r="AC1" s="849"/>
      <c r="AD1" s="849"/>
      <c r="AE1" s="849"/>
      <c r="AF1" s="849"/>
      <c r="AG1" s="849"/>
      <c r="AH1" s="849"/>
      <c r="AI1" s="849"/>
      <c r="AJ1" s="849"/>
      <c r="AK1" s="849"/>
      <c r="AL1" s="849"/>
      <c r="AM1" s="258"/>
    </row>
    <row r="2" spans="1:40" ht="27" customHeight="1" x14ac:dyDescent="0.15">
      <c r="A2" s="853" t="s">
        <v>0</v>
      </c>
      <c r="B2" s="853" t="s">
        <v>300</v>
      </c>
      <c r="C2" s="853" t="s">
        <v>301</v>
      </c>
      <c r="D2" s="853" t="s">
        <v>805</v>
      </c>
      <c r="E2" s="853" t="s">
        <v>152</v>
      </c>
      <c r="F2" s="853" t="s">
        <v>153</v>
      </c>
      <c r="G2" s="853" t="s">
        <v>1026</v>
      </c>
      <c r="H2" s="853" t="s">
        <v>303</v>
      </c>
      <c r="I2" s="853" t="s">
        <v>304</v>
      </c>
      <c r="J2" s="853" t="s">
        <v>1316</v>
      </c>
      <c r="K2" s="853" t="s">
        <v>305</v>
      </c>
      <c r="L2" s="853" t="s">
        <v>1027</v>
      </c>
      <c r="M2" s="853" t="s">
        <v>1028</v>
      </c>
      <c r="N2" s="853" t="s">
        <v>308</v>
      </c>
      <c r="O2" s="853" t="s">
        <v>1317</v>
      </c>
      <c r="P2" s="853" t="s">
        <v>1030</v>
      </c>
      <c r="Q2" s="853" t="s">
        <v>311</v>
      </c>
      <c r="R2" s="853" t="s">
        <v>312</v>
      </c>
      <c r="S2" s="853" t="s">
        <v>313</v>
      </c>
      <c r="T2" s="853" t="s">
        <v>1318</v>
      </c>
      <c r="U2" s="853" t="s">
        <v>315</v>
      </c>
      <c r="V2" s="853" t="s">
        <v>1319</v>
      </c>
      <c r="W2" s="853" t="s">
        <v>317</v>
      </c>
      <c r="X2" s="853" t="s">
        <v>318</v>
      </c>
      <c r="Y2" s="853" t="s">
        <v>319</v>
      </c>
      <c r="Z2" s="853" t="s">
        <v>320</v>
      </c>
      <c r="AA2" s="250" t="s">
        <v>1320</v>
      </c>
      <c r="AB2" s="855" t="s">
        <v>321</v>
      </c>
      <c r="AC2" s="850" t="s">
        <v>323</v>
      </c>
      <c r="AD2" s="851"/>
      <c r="AE2" s="852"/>
      <c r="AF2" s="856" t="s">
        <v>1032</v>
      </c>
      <c r="AG2" s="857" t="s">
        <v>325</v>
      </c>
      <c r="AH2" s="858" t="s">
        <v>1033</v>
      </c>
      <c r="AI2" s="856" t="s">
        <v>1321</v>
      </c>
      <c r="AJ2" s="859" t="s">
        <v>328</v>
      </c>
      <c r="AK2" s="861" t="s">
        <v>1322</v>
      </c>
      <c r="AL2" s="250" t="s">
        <v>113</v>
      </c>
      <c r="AM2" s="259" t="s">
        <v>177</v>
      </c>
    </row>
    <row r="3" spans="1:40" ht="27" customHeight="1" x14ac:dyDescent="0.15">
      <c r="A3" s="854"/>
      <c r="B3" s="854"/>
      <c r="C3" s="854"/>
      <c r="D3" s="854"/>
      <c r="E3" s="854"/>
      <c r="F3" s="854"/>
      <c r="G3" s="854"/>
      <c r="H3" s="854"/>
      <c r="I3" s="854"/>
      <c r="J3" s="854"/>
      <c r="K3" s="854"/>
      <c r="L3" s="854"/>
      <c r="M3" s="854"/>
      <c r="N3" s="854"/>
      <c r="O3" s="854"/>
      <c r="P3" s="854"/>
      <c r="Q3" s="854"/>
      <c r="R3" s="854"/>
      <c r="S3" s="854"/>
      <c r="T3" s="854"/>
      <c r="U3" s="854"/>
      <c r="V3" s="854"/>
      <c r="W3" s="854"/>
      <c r="X3" s="854"/>
      <c r="Y3" s="854"/>
      <c r="Z3" s="854"/>
      <c r="AA3" s="250"/>
      <c r="AB3" s="855"/>
      <c r="AC3" s="199" t="s">
        <v>342</v>
      </c>
      <c r="AD3" s="199" t="s">
        <v>343</v>
      </c>
      <c r="AE3" s="199" t="s">
        <v>344</v>
      </c>
      <c r="AF3" s="856"/>
      <c r="AG3" s="857"/>
      <c r="AH3" s="858"/>
      <c r="AI3" s="856"/>
      <c r="AJ3" s="860"/>
      <c r="AK3" s="862"/>
      <c r="AL3" s="250"/>
      <c r="AM3" s="259"/>
    </row>
    <row r="4" spans="1:40" s="70" customFormat="1" ht="39.950000000000003" customHeight="1" x14ac:dyDescent="0.15">
      <c r="A4" s="79">
        <f t="shared" ref="A4:A34" si="0">ROW()-3</f>
        <v>1</v>
      </c>
      <c r="B4" s="238">
        <v>1</v>
      </c>
      <c r="C4" s="238"/>
      <c r="D4" s="239" t="s">
        <v>177</v>
      </c>
      <c r="E4" s="239" t="s">
        <v>177</v>
      </c>
      <c r="F4" s="240" t="s">
        <v>176</v>
      </c>
      <c r="G4" s="238"/>
      <c r="H4" s="238"/>
      <c r="I4" s="238"/>
      <c r="J4" s="238"/>
      <c r="K4" s="238"/>
      <c r="L4" s="238"/>
      <c r="M4" s="238"/>
      <c r="N4" s="238"/>
      <c r="O4" s="238"/>
      <c r="P4" s="238"/>
      <c r="Q4" s="238"/>
      <c r="R4" s="238"/>
      <c r="S4" s="238"/>
      <c r="T4" s="238"/>
      <c r="U4" s="238"/>
      <c r="V4" s="238"/>
      <c r="W4" s="238"/>
      <c r="X4" s="238"/>
      <c r="Y4" s="238"/>
      <c r="Z4" s="238"/>
      <c r="AA4" s="251"/>
      <c r="AB4" s="96"/>
      <c r="AC4" s="252"/>
      <c r="AD4" s="252"/>
      <c r="AE4" s="252"/>
      <c r="AF4" s="119"/>
      <c r="AG4" s="118"/>
      <c r="AH4" s="137">
        <v>72</v>
      </c>
      <c r="AI4" s="260">
        <v>0.17749999999999999</v>
      </c>
      <c r="AJ4" s="138" t="s">
        <v>387</v>
      </c>
      <c r="AK4" s="138" t="s">
        <v>433</v>
      </c>
      <c r="AL4" s="251"/>
      <c r="AM4" s="239">
        <v>1</v>
      </c>
    </row>
    <row r="5" spans="1:40" s="71" customFormat="1" ht="39.950000000000003" customHeight="1" x14ac:dyDescent="0.15">
      <c r="A5" s="79">
        <f t="shared" si="0"/>
        <v>2</v>
      </c>
      <c r="B5" s="75">
        <v>2</v>
      </c>
      <c r="C5" s="75" t="s">
        <v>1323</v>
      </c>
      <c r="D5" s="75"/>
      <c r="E5" s="75" t="s">
        <v>1324</v>
      </c>
      <c r="F5" s="86" t="s">
        <v>1188</v>
      </c>
      <c r="G5" s="75" t="s">
        <v>459</v>
      </c>
      <c r="H5" s="86" t="s">
        <v>345</v>
      </c>
      <c r="I5" s="75" t="s">
        <v>531</v>
      </c>
      <c r="J5" s="91"/>
      <c r="K5" s="85" t="s">
        <v>345</v>
      </c>
      <c r="L5" s="75"/>
      <c r="M5" s="85" t="s">
        <v>345</v>
      </c>
      <c r="N5" s="75" t="s">
        <v>347</v>
      </c>
      <c r="O5" s="91" t="s">
        <v>348</v>
      </c>
      <c r="P5" s="86" t="s">
        <v>432</v>
      </c>
      <c r="Q5" s="75" t="s">
        <v>350</v>
      </c>
      <c r="R5" s="75" t="s">
        <v>85</v>
      </c>
      <c r="S5" s="75" t="s">
        <v>85</v>
      </c>
      <c r="T5" s="75" t="s">
        <v>1325</v>
      </c>
      <c r="U5" s="75" t="s">
        <v>85</v>
      </c>
      <c r="V5" s="93">
        <v>1.403</v>
      </c>
      <c r="W5" s="75" t="s">
        <v>608</v>
      </c>
      <c r="X5" s="91" t="s">
        <v>85</v>
      </c>
      <c r="Y5" s="91" t="s">
        <v>85</v>
      </c>
      <c r="Z5" s="91" t="s">
        <v>85</v>
      </c>
      <c r="AA5" s="108"/>
      <c r="AB5" s="108"/>
      <c r="AC5" s="108"/>
      <c r="AD5" s="108"/>
      <c r="AE5" s="108"/>
      <c r="AF5" s="108"/>
      <c r="AG5" s="108"/>
      <c r="AH5" s="108"/>
      <c r="AI5" s="108"/>
      <c r="AJ5" s="138" t="s">
        <v>357</v>
      </c>
      <c r="AK5" s="108"/>
      <c r="AL5" s="91" t="s">
        <v>1326</v>
      </c>
      <c r="AM5" s="77">
        <v>1</v>
      </c>
    </row>
    <row r="6" spans="1:40" s="70" customFormat="1" ht="39.950000000000003" customHeight="1" x14ac:dyDescent="0.15">
      <c r="A6" s="79">
        <f t="shared" si="0"/>
        <v>3</v>
      </c>
      <c r="B6" s="79">
        <v>3</v>
      </c>
      <c r="C6" s="79" t="s">
        <v>455</v>
      </c>
      <c r="D6" s="96" t="s">
        <v>1191</v>
      </c>
      <c r="E6" s="79" t="s">
        <v>1190</v>
      </c>
      <c r="F6" s="240" t="s">
        <v>1193</v>
      </c>
      <c r="G6" s="79" t="s">
        <v>1194</v>
      </c>
      <c r="H6" s="240" t="s">
        <v>345</v>
      </c>
      <c r="I6" s="79" t="s">
        <v>531</v>
      </c>
      <c r="J6" s="247"/>
      <c r="K6" s="244" t="s">
        <v>345</v>
      </c>
      <c r="L6" s="79" t="s">
        <v>1190</v>
      </c>
      <c r="M6" s="244" t="s">
        <v>345</v>
      </c>
      <c r="N6" s="79" t="s">
        <v>1185</v>
      </c>
      <c r="O6" s="247" t="s">
        <v>1186</v>
      </c>
      <c r="P6" s="240" t="s">
        <v>1195</v>
      </c>
      <c r="Q6" s="79" t="s">
        <v>1196</v>
      </c>
      <c r="R6" s="79" t="s">
        <v>1197</v>
      </c>
      <c r="S6" s="79" t="s">
        <v>85</v>
      </c>
      <c r="T6" s="79" t="s">
        <v>1198</v>
      </c>
      <c r="U6" s="79" t="s">
        <v>85</v>
      </c>
      <c r="V6" s="130">
        <v>0.18</v>
      </c>
      <c r="W6" s="79" t="s">
        <v>608</v>
      </c>
      <c r="X6" s="247" t="s">
        <v>85</v>
      </c>
      <c r="Y6" s="247" t="s">
        <v>85</v>
      </c>
      <c r="Z6" s="244" t="s">
        <v>85</v>
      </c>
      <c r="AA6" s="137">
        <v>1</v>
      </c>
      <c r="AB6" s="137"/>
      <c r="AC6" s="137"/>
      <c r="AD6" s="137"/>
      <c r="AE6" s="137"/>
      <c r="AF6" s="137"/>
      <c r="AG6" s="137"/>
      <c r="AH6" s="137"/>
      <c r="AI6" s="137"/>
      <c r="AJ6" s="138" t="s">
        <v>843</v>
      </c>
      <c r="AK6" s="138" t="s">
        <v>1200</v>
      </c>
      <c r="AL6" s="247" t="s">
        <v>85</v>
      </c>
      <c r="AM6" s="124">
        <v>1</v>
      </c>
    </row>
    <row r="7" spans="1:40" s="70" customFormat="1" ht="39.950000000000003" customHeight="1" x14ac:dyDescent="0.15">
      <c r="A7" s="79">
        <f t="shared" si="0"/>
        <v>4</v>
      </c>
      <c r="B7" s="79">
        <v>3</v>
      </c>
      <c r="C7" s="79" t="s">
        <v>393</v>
      </c>
      <c r="D7" s="241" t="s">
        <v>1202</v>
      </c>
      <c r="E7" s="79" t="s">
        <v>1201</v>
      </c>
      <c r="F7" s="138" t="s">
        <v>1327</v>
      </c>
      <c r="G7" s="79" t="s">
        <v>459</v>
      </c>
      <c r="H7" s="240" t="s">
        <v>345</v>
      </c>
      <c r="I7" s="79" t="s">
        <v>531</v>
      </c>
      <c r="J7" s="247"/>
      <c r="K7" s="244" t="s">
        <v>345</v>
      </c>
      <c r="L7" s="79" t="s">
        <v>1201</v>
      </c>
      <c r="M7" s="244" t="s">
        <v>345</v>
      </c>
      <c r="N7" s="79" t="s">
        <v>1185</v>
      </c>
      <c r="O7" s="247" t="s">
        <v>1186</v>
      </c>
      <c r="P7" s="240" t="s">
        <v>1205</v>
      </c>
      <c r="Q7" s="79" t="s">
        <v>1206</v>
      </c>
      <c r="R7" s="79" t="s">
        <v>85</v>
      </c>
      <c r="S7" s="79" t="s">
        <v>85</v>
      </c>
      <c r="T7" s="79" t="s">
        <v>1207</v>
      </c>
      <c r="U7" s="79" t="s">
        <v>85</v>
      </c>
      <c r="V7" s="130">
        <v>0.25</v>
      </c>
      <c r="W7" s="79" t="s">
        <v>608</v>
      </c>
      <c r="X7" s="247" t="s">
        <v>85</v>
      </c>
      <c r="Y7" s="247" t="s">
        <v>85</v>
      </c>
      <c r="Z7" s="247" t="s">
        <v>85</v>
      </c>
      <c r="AA7" s="137">
        <v>1</v>
      </c>
      <c r="AB7" s="137"/>
      <c r="AC7" s="137"/>
      <c r="AD7" s="137"/>
      <c r="AE7" s="137"/>
      <c r="AF7" s="137"/>
      <c r="AG7" s="137"/>
      <c r="AH7" s="137"/>
      <c r="AI7" s="137"/>
      <c r="AJ7" s="138" t="s">
        <v>843</v>
      </c>
      <c r="AK7" s="138" t="s">
        <v>1200</v>
      </c>
      <c r="AL7" s="247" t="s">
        <v>85</v>
      </c>
      <c r="AM7" s="124">
        <v>1</v>
      </c>
    </row>
    <row r="8" spans="1:40" s="70" customFormat="1" ht="39.950000000000003" customHeight="1" x14ac:dyDescent="0.15">
      <c r="A8" s="79">
        <f t="shared" si="0"/>
        <v>5</v>
      </c>
      <c r="B8" s="79">
        <v>3</v>
      </c>
      <c r="C8" s="79" t="s">
        <v>393</v>
      </c>
      <c r="D8" s="79" t="s">
        <v>1208</v>
      </c>
      <c r="E8" s="96" t="s">
        <v>1208</v>
      </c>
      <c r="F8" s="96" t="s">
        <v>1209</v>
      </c>
      <c r="G8" s="79"/>
      <c r="H8" s="240"/>
      <c r="I8" s="79"/>
      <c r="J8" s="247"/>
      <c r="K8" s="244"/>
      <c r="L8" s="79"/>
      <c r="M8" s="244"/>
      <c r="N8" s="79"/>
      <c r="O8" s="247"/>
      <c r="P8" s="240"/>
      <c r="Q8" s="79"/>
      <c r="R8" s="79"/>
      <c r="S8" s="79"/>
      <c r="T8" s="79"/>
      <c r="U8" s="79"/>
      <c r="V8" s="130"/>
      <c r="W8" s="79"/>
      <c r="X8" s="247"/>
      <c r="Y8" s="247"/>
      <c r="Z8" s="247"/>
      <c r="AA8" s="137"/>
      <c r="AB8" s="137"/>
      <c r="AC8" s="137"/>
      <c r="AD8" s="137"/>
      <c r="AE8" s="137"/>
      <c r="AF8" s="137"/>
      <c r="AG8" s="137"/>
      <c r="AH8" s="137"/>
      <c r="AI8" s="137"/>
      <c r="AJ8" s="138" t="s">
        <v>387</v>
      </c>
      <c r="AK8" s="138" t="s">
        <v>1210</v>
      </c>
      <c r="AL8" s="247"/>
      <c r="AM8" s="124">
        <v>1</v>
      </c>
    </row>
    <row r="9" spans="1:40" s="70" customFormat="1" ht="39.950000000000003" customHeight="1" x14ac:dyDescent="0.15">
      <c r="A9" s="79">
        <f t="shared" si="0"/>
        <v>6</v>
      </c>
      <c r="B9" s="79">
        <v>4</v>
      </c>
      <c r="C9" s="79" t="s">
        <v>393</v>
      </c>
      <c r="D9" s="79" t="s">
        <v>1211</v>
      </c>
      <c r="E9" s="96" t="s">
        <v>1211</v>
      </c>
      <c r="F9" s="138" t="s">
        <v>1212</v>
      </c>
      <c r="G9" s="79" t="s">
        <v>470</v>
      </c>
      <c r="H9" s="240"/>
      <c r="I9" s="79" t="s">
        <v>531</v>
      </c>
      <c r="J9" s="247"/>
      <c r="K9" s="244" t="s">
        <v>345</v>
      </c>
      <c r="L9" s="79" t="s">
        <v>85</v>
      </c>
      <c r="M9" s="244" t="s">
        <v>345</v>
      </c>
      <c r="N9" s="79" t="s">
        <v>1185</v>
      </c>
      <c r="O9" s="247" t="s">
        <v>1186</v>
      </c>
      <c r="P9" s="240" t="s">
        <v>1205</v>
      </c>
      <c r="Q9" s="79" t="s">
        <v>350</v>
      </c>
      <c r="R9" s="79" t="s">
        <v>85</v>
      </c>
      <c r="S9" s="79" t="s">
        <v>85</v>
      </c>
      <c r="T9" s="79" t="s">
        <v>85</v>
      </c>
      <c r="U9" s="79" t="s">
        <v>85</v>
      </c>
      <c r="V9" s="130">
        <v>0.32300000000000001</v>
      </c>
      <c r="W9" s="79" t="s">
        <v>608</v>
      </c>
      <c r="X9" s="247" t="s">
        <v>85</v>
      </c>
      <c r="Y9" s="247" t="s">
        <v>85</v>
      </c>
      <c r="Z9" s="247"/>
      <c r="AA9" s="137">
        <v>1</v>
      </c>
      <c r="AB9" s="137"/>
      <c r="AC9" s="137"/>
      <c r="AD9" s="137"/>
      <c r="AE9" s="137"/>
      <c r="AF9" s="137"/>
      <c r="AG9" s="137"/>
      <c r="AH9" s="137"/>
      <c r="AI9" s="137"/>
      <c r="AJ9" s="138" t="s">
        <v>387</v>
      </c>
      <c r="AK9" s="138" t="s">
        <v>855</v>
      </c>
      <c r="AL9" s="247" t="s">
        <v>85</v>
      </c>
      <c r="AM9" s="124">
        <v>1</v>
      </c>
    </row>
    <row r="10" spans="1:40" s="70" customFormat="1" ht="39.950000000000003" customHeight="1" x14ac:dyDescent="0.15">
      <c r="A10" s="79">
        <f t="shared" si="0"/>
        <v>7</v>
      </c>
      <c r="B10" s="79">
        <v>5</v>
      </c>
      <c r="C10" s="79" t="s">
        <v>393</v>
      </c>
      <c r="D10" s="242" t="s">
        <v>1214</v>
      </c>
      <c r="E10" s="243" t="s">
        <v>1213</v>
      </c>
      <c r="F10" s="138" t="s">
        <v>1215</v>
      </c>
      <c r="G10" s="243" t="s">
        <v>716</v>
      </c>
      <c r="H10" s="244" t="s">
        <v>431</v>
      </c>
      <c r="I10" s="79" t="s">
        <v>531</v>
      </c>
      <c r="J10" s="248"/>
      <c r="K10" s="244" t="s">
        <v>345</v>
      </c>
      <c r="L10" s="243" t="s">
        <v>1213</v>
      </c>
      <c r="M10" s="244" t="s">
        <v>345</v>
      </c>
      <c r="N10" s="79" t="s">
        <v>1185</v>
      </c>
      <c r="O10" s="247" t="s">
        <v>1186</v>
      </c>
      <c r="P10" s="240" t="s">
        <v>1216</v>
      </c>
      <c r="Q10" s="79" t="s">
        <v>1217</v>
      </c>
      <c r="R10" s="240" t="s">
        <v>1218</v>
      </c>
      <c r="S10" s="79" t="s">
        <v>85</v>
      </c>
      <c r="T10" s="79" t="s">
        <v>1219</v>
      </c>
      <c r="U10" s="79" t="s">
        <v>85</v>
      </c>
      <c r="V10" s="130">
        <v>1.4E-2</v>
      </c>
      <c r="W10" s="79" t="s">
        <v>608</v>
      </c>
      <c r="X10" s="244" t="s">
        <v>400</v>
      </c>
      <c r="Y10" s="247" t="s">
        <v>85</v>
      </c>
      <c r="Z10" s="244" t="s">
        <v>409</v>
      </c>
      <c r="AA10" s="137">
        <v>1</v>
      </c>
      <c r="AB10" s="253"/>
      <c r="AC10" s="137">
        <v>54</v>
      </c>
      <c r="AD10" s="137">
        <v>34</v>
      </c>
      <c r="AE10" s="137">
        <v>3</v>
      </c>
      <c r="AF10" s="254">
        <f>54*34*3*7850/1000000000</f>
        <v>4.32378E-2</v>
      </c>
      <c r="AG10" s="136">
        <f t="shared" ref="AG10:AG17" si="1">V10/AF10</f>
        <v>0.32379075716155797</v>
      </c>
      <c r="AH10" s="137"/>
      <c r="AI10" s="261">
        <f>54*34*2/1000000</f>
        <v>3.6719999999999999E-3</v>
      </c>
      <c r="AJ10" s="138" t="s">
        <v>843</v>
      </c>
      <c r="AK10" s="137" t="s">
        <v>1221</v>
      </c>
      <c r="AL10" s="247" t="s">
        <v>85</v>
      </c>
      <c r="AM10" s="124">
        <v>1</v>
      </c>
    </row>
    <row r="11" spans="1:40" s="70" customFormat="1" ht="39.950000000000003" customHeight="1" x14ac:dyDescent="0.15">
      <c r="A11" s="79">
        <f t="shared" si="0"/>
        <v>8</v>
      </c>
      <c r="B11" s="79">
        <v>5</v>
      </c>
      <c r="C11" s="79" t="s">
        <v>393</v>
      </c>
      <c r="D11" s="242" t="s">
        <v>1223</v>
      </c>
      <c r="E11" s="243" t="s">
        <v>1222</v>
      </c>
      <c r="F11" s="138" t="s">
        <v>1224</v>
      </c>
      <c r="G11" s="243" t="s">
        <v>716</v>
      </c>
      <c r="H11" s="244" t="s">
        <v>431</v>
      </c>
      <c r="I11" s="79" t="s">
        <v>531</v>
      </c>
      <c r="J11" s="248"/>
      <c r="K11" s="244" t="s">
        <v>345</v>
      </c>
      <c r="L11" s="243" t="s">
        <v>1222</v>
      </c>
      <c r="M11" s="244" t="s">
        <v>345</v>
      </c>
      <c r="N11" s="79" t="s">
        <v>1185</v>
      </c>
      <c r="O11" s="247" t="s">
        <v>1186</v>
      </c>
      <c r="P11" s="240" t="s">
        <v>1216</v>
      </c>
      <c r="Q11" s="79" t="s">
        <v>1225</v>
      </c>
      <c r="R11" s="240" t="s">
        <v>1218</v>
      </c>
      <c r="S11" s="79" t="s">
        <v>85</v>
      </c>
      <c r="T11" s="79" t="s">
        <v>1226</v>
      </c>
      <c r="U11" s="79" t="s">
        <v>85</v>
      </c>
      <c r="V11" s="249">
        <v>8.9999999999999993E-3</v>
      </c>
      <c r="W11" s="79" t="s">
        <v>608</v>
      </c>
      <c r="X11" s="244" t="s">
        <v>400</v>
      </c>
      <c r="Y11" s="247" t="s">
        <v>85</v>
      </c>
      <c r="Z11" s="244" t="s">
        <v>409</v>
      </c>
      <c r="AA11" s="137">
        <v>1</v>
      </c>
      <c r="AB11" s="253"/>
      <c r="AC11" s="137">
        <v>31</v>
      </c>
      <c r="AD11" s="137">
        <v>28</v>
      </c>
      <c r="AE11" s="137">
        <v>2</v>
      </c>
      <c r="AF11" s="254">
        <f>31*28*2*7850/1000000000</f>
        <v>1.36276E-2</v>
      </c>
      <c r="AG11" s="136">
        <f t="shared" si="1"/>
        <v>0.66042443276879303</v>
      </c>
      <c r="AH11" s="137"/>
      <c r="AI11" s="261">
        <f>31*28*2/1000000</f>
        <v>1.7359999999999999E-3</v>
      </c>
      <c r="AJ11" s="138" t="s">
        <v>843</v>
      </c>
      <c r="AK11" s="137" t="s">
        <v>1228</v>
      </c>
      <c r="AL11" s="247" t="s">
        <v>85</v>
      </c>
      <c r="AM11" s="124">
        <v>1</v>
      </c>
    </row>
    <row r="12" spans="1:40" s="70" customFormat="1" ht="39.950000000000003" customHeight="1" x14ac:dyDescent="0.15">
      <c r="A12" s="79">
        <f t="shared" si="0"/>
        <v>9</v>
      </c>
      <c r="B12" s="79">
        <v>5</v>
      </c>
      <c r="C12" s="79" t="s">
        <v>455</v>
      </c>
      <c r="D12" s="245" t="s">
        <v>1230</v>
      </c>
      <c r="E12" s="243" t="s">
        <v>1229</v>
      </c>
      <c r="F12" s="138" t="s">
        <v>1232</v>
      </c>
      <c r="G12" s="243" t="s">
        <v>716</v>
      </c>
      <c r="H12" s="244" t="s">
        <v>345</v>
      </c>
      <c r="I12" s="79" t="s">
        <v>531</v>
      </c>
      <c r="J12" s="248"/>
      <c r="K12" s="244" t="s">
        <v>345</v>
      </c>
      <c r="L12" s="243" t="s">
        <v>1229</v>
      </c>
      <c r="M12" s="244" t="s">
        <v>345</v>
      </c>
      <c r="N12" s="79" t="s">
        <v>1185</v>
      </c>
      <c r="O12" s="247" t="s">
        <v>1186</v>
      </c>
      <c r="P12" s="240" t="s">
        <v>1216</v>
      </c>
      <c r="Q12" s="79" t="s">
        <v>1233</v>
      </c>
      <c r="R12" s="79" t="s">
        <v>1234</v>
      </c>
      <c r="S12" s="79" t="s">
        <v>85</v>
      </c>
      <c r="T12" s="79" t="s">
        <v>1235</v>
      </c>
      <c r="U12" s="79" t="s">
        <v>85</v>
      </c>
      <c r="V12" s="130">
        <v>0.3</v>
      </c>
      <c r="W12" s="79" t="s">
        <v>608</v>
      </c>
      <c r="X12" s="244" t="s">
        <v>400</v>
      </c>
      <c r="Y12" s="247" t="s">
        <v>85</v>
      </c>
      <c r="Z12" s="244" t="s">
        <v>409</v>
      </c>
      <c r="AA12" s="137">
        <v>1</v>
      </c>
      <c r="AB12" s="253"/>
      <c r="AC12" s="137">
        <v>150</v>
      </c>
      <c r="AD12" s="137">
        <v>140</v>
      </c>
      <c r="AE12" s="137">
        <v>3</v>
      </c>
      <c r="AF12" s="254">
        <v>0.51200000000000001</v>
      </c>
      <c r="AG12" s="136">
        <f t="shared" si="1"/>
        <v>0.5859375</v>
      </c>
      <c r="AH12" s="137"/>
      <c r="AI12" s="261">
        <f>150*140*2/1000000</f>
        <v>4.2000000000000003E-2</v>
      </c>
      <c r="AJ12" s="138" t="s">
        <v>843</v>
      </c>
      <c r="AK12" s="137" t="s">
        <v>1237</v>
      </c>
      <c r="AL12" s="247" t="s">
        <v>85</v>
      </c>
      <c r="AM12" s="124">
        <v>1</v>
      </c>
    </row>
    <row r="13" spans="1:40" s="71" customFormat="1" ht="39.950000000000003" customHeight="1" x14ac:dyDescent="0.15">
      <c r="A13" s="79">
        <f t="shared" si="0"/>
        <v>10</v>
      </c>
      <c r="B13" s="75">
        <v>3</v>
      </c>
      <c r="C13" s="75" t="s">
        <v>1323</v>
      </c>
      <c r="D13" s="77" t="s">
        <v>1328</v>
      </c>
      <c r="E13" s="77" t="s">
        <v>1328</v>
      </c>
      <c r="F13" s="83" t="s">
        <v>1239</v>
      </c>
      <c r="G13" s="84"/>
      <c r="H13" s="85"/>
      <c r="I13" s="75"/>
      <c r="J13" s="90"/>
      <c r="K13" s="85"/>
      <c r="L13" s="84"/>
      <c r="M13" s="85"/>
      <c r="N13" s="75"/>
      <c r="O13" s="91"/>
      <c r="P13" s="86"/>
      <c r="Q13" s="75"/>
      <c r="R13" s="75"/>
      <c r="S13" s="75"/>
      <c r="T13" s="75"/>
      <c r="U13" s="75"/>
      <c r="V13" s="93"/>
      <c r="W13" s="75"/>
      <c r="X13" s="85"/>
      <c r="Y13" s="91"/>
      <c r="Z13" s="85"/>
      <c r="AA13" s="108"/>
      <c r="AB13" s="108"/>
      <c r="AC13" s="108"/>
      <c r="AD13" s="108"/>
      <c r="AE13" s="108"/>
      <c r="AF13" s="108"/>
      <c r="AG13" s="108"/>
      <c r="AH13" s="108"/>
      <c r="AI13" s="108"/>
      <c r="AJ13" s="83" t="s">
        <v>387</v>
      </c>
      <c r="AK13" s="108" t="s">
        <v>1210</v>
      </c>
      <c r="AL13" s="91"/>
      <c r="AM13" s="77">
        <v>1</v>
      </c>
    </row>
    <row r="14" spans="1:40" s="71" customFormat="1" ht="39.950000000000003" customHeight="1" x14ac:dyDescent="0.15">
      <c r="A14" s="79">
        <f t="shared" si="0"/>
        <v>11</v>
      </c>
      <c r="B14" s="75">
        <v>4</v>
      </c>
      <c r="C14" s="75" t="s">
        <v>1323</v>
      </c>
      <c r="D14" s="84" t="s">
        <v>1329</v>
      </c>
      <c r="E14" s="84" t="s">
        <v>1329</v>
      </c>
      <c r="F14" s="83" t="s">
        <v>1330</v>
      </c>
      <c r="G14" s="84" t="s">
        <v>459</v>
      </c>
      <c r="H14" s="85" t="s">
        <v>345</v>
      </c>
      <c r="I14" s="75" t="s">
        <v>531</v>
      </c>
      <c r="J14" s="85"/>
      <c r="K14" s="85" t="s">
        <v>345</v>
      </c>
      <c r="L14" s="84" t="s">
        <v>1331</v>
      </c>
      <c r="M14" s="85" t="s">
        <v>345</v>
      </c>
      <c r="N14" s="75" t="s">
        <v>347</v>
      </c>
      <c r="O14" s="91" t="s">
        <v>348</v>
      </c>
      <c r="P14" s="86" t="s">
        <v>432</v>
      </c>
      <c r="Q14" s="75" t="s">
        <v>350</v>
      </c>
      <c r="R14" s="75" t="s">
        <v>85</v>
      </c>
      <c r="S14" s="75" t="s">
        <v>85</v>
      </c>
      <c r="T14" s="75" t="s">
        <v>1308</v>
      </c>
      <c r="U14" s="75" t="s">
        <v>85</v>
      </c>
      <c r="V14" s="93">
        <v>0.25800000000000001</v>
      </c>
      <c r="W14" s="75" t="s">
        <v>608</v>
      </c>
      <c r="X14" s="91" t="s">
        <v>85</v>
      </c>
      <c r="Y14" s="91" t="s">
        <v>85</v>
      </c>
      <c r="Z14" s="75" t="s">
        <v>85</v>
      </c>
      <c r="AA14" s="108">
        <v>1</v>
      </c>
      <c r="AB14" s="108"/>
      <c r="AC14" s="108"/>
      <c r="AD14" s="108"/>
      <c r="AE14" s="108"/>
      <c r="AF14" s="108"/>
      <c r="AG14" s="108"/>
      <c r="AH14" s="108"/>
      <c r="AI14" s="108"/>
      <c r="AJ14" s="138" t="s">
        <v>387</v>
      </c>
      <c r="AK14" s="137" t="s">
        <v>855</v>
      </c>
      <c r="AL14" s="91" t="s">
        <v>85</v>
      </c>
      <c r="AM14" s="77">
        <v>1</v>
      </c>
    </row>
    <row r="15" spans="1:40" s="70" customFormat="1" ht="39.950000000000003" customHeight="1" x14ac:dyDescent="0.15">
      <c r="A15" s="79">
        <f t="shared" si="0"/>
        <v>12</v>
      </c>
      <c r="B15" s="79">
        <v>5</v>
      </c>
      <c r="C15" s="79" t="s">
        <v>455</v>
      </c>
      <c r="D15" s="124" t="s">
        <v>1244</v>
      </c>
      <c r="E15" s="243" t="s">
        <v>1243</v>
      </c>
      <c r="F15" s="138" t="s">
        <v>1246</v>
      </c>
      <c r="G15" s="243" t="s">
        <v>716</v>
      </c>
      <c r="H15" s="244" t="s">
        <v>345</v>
      </c>
      <c r="I15" s="79" t="s">
        <v>531</v>
      </c>
      <c r="J15" s="244"/>
      <c r="K15" s="244" t="s">
        <v>345</v>
      </c>
      <c r="L15" s="243" t="s">
        <v>1243</v>
      </c>
      <c r="M15" s="244" t="s">
        <v>345</v>
      </c>
      <c r="N15" s="79" t="s">
        <v>1185</v>
      </c>
      <c r="O15" s="247" t="s">
        <v>1186</v>
      </c>
      <c r="P15" s="240" t="s">
        <v>1216</v>
      </c>
      <c r="Q15" s="79" t="s">
        <v>1233</v>
      </c>
      <c r="R15" s="79" t="s">
        <v>1234</v>
      </c>
      <c r="S15" s="79" t="s">
        <v>85</v>
      </c>
      <c r="T15" s="79" t="s">
        <v>1247</v>
      </c>
      <c r="U15" s="79" t="s">
        <v>85</v>
      </c>
      <c r="V15" s="130">
        <v>0.24</v>
      </c>
      <c r="W15" s="79" t="s">
        <v>608</v>
      </c>
      <c r="X15" s="244" t="s">
        <v>400</v>
      </c>
      <c r="Y15" s="247" t="s">
        <v>85</v>
      </c>
      <c r="Z15" s="244" t="s">
        <v>409</v>
      </c>
      <c r="AA15" s="137">
        <v>1</v>
      </c>
      <c r="AB15" s="137"/>
      <c r="AC15" s="137"/>
      <c r="AD15" s="137"/>
      <c r="AE15" s="137"/>
      <c r="AF15" s="255">
        <f>145*100*3*7850/1000000000</f>
        <v>0.34147499999999997</v>
      </c>
      <c r="AG15" s="136">
        <f t="shared" si="1"/>
        <v>0.702833296727432</v>
      </c>
      <c r="AH15" s="137"/>
      <c r="AI15" s="261">
        <f>145*100*2/1000000</f>
        <v>2.9000000000000001E-2</v>
      </c>
      <c r="AJ15" s="138" t="s">
        <v>843</v>
      </c>
      <c r="AK15" s="137" t="s">
        <v>1237</v>
      </c>
      <c r="AL15" s="247" t="s">
        <v>85</v>
      </c>
      <c r="AM15" s="124">
        <v>1</v>
      </c>
    </row>
    <row r="16" spans="1:40" s="71" customFormat="1" ht="39.950000000000003" customHeight="1" x14ac:dyDescent="0.15">
      <c r="A16" s="79">
        <f t="shared" si="0"/>
        <v>13</v>
      </c>
      <c r="B16" s="75">
        <v>5</v>
      </c>
      <c r="C16" s="75" t="s">
        <v>1332</v>
      </c>
      <c r="D16" s="84" t="s">
        <v>1333</v>
      </c>
      <c r="E16" s="84" t="s">
        <v>1333</v>
      </c>
      <c r="F16" s="83" t="s">
        <v>1251</v>
      </c>
      <c r="G16" s="84" t="s">
        <v>716</v>
      </c>
      <c r="H16" s="85" t="s">
        <v>356</v>
      </c>
      <c r="I16" s="75" t="s">
        <v>531</v>
      </c>
      <c r="J16" s="90"/>
      <c r="K16" s="85" t="s">
        <v>345</v>
      </c>
      <c r="L16" s="84" t="s">
        <v>1334</v>
      </c>
      <c r="M16" s="85" t="s">
        <v>345</v>
      </c>
      <c r="N16" s="75" t="s">
        <v>347</v>
      </c>
      <c r="O16" s="91" t="s">
        <v>348</v>
      </c>
      <c r="P16" s="86" t="s">
        <v>1216</v>
      </c>
      <c r="Q16" s="75" t="s">
        <v>1252</v>
      </c>
      <c r="R16" s="75" t="s">
        <v>1234</v>
      </c>
      <c r="S16" s="75" t="s">
        <v>85</v>
      </c>
      <c r="T16" s="75" t="s">
        <v>1335</v>
      </c>
      <c r="U16" s="75" t="s">
        <v>85</v>
      </c>
      <c r="V16" s="93">
        <v>1.7999999999999999E-2</v>
      </c>
      <c r="W16" s="75" t="s">
        <v>608</v>
      </c>
      <c r="X16" s="85" t="s">
        <v>400</v>
      </c>
      <c r="Y16" s="91" t="s">
        <v>85</v>
      </c>
      <c r="Z16" s="85" t="s">
        <v>409</v>
      </c>
      <c r="AA16" s="108"/>
      <c r="AB16" s="108"/>
      <c r="AC16" s="108"/>
      <c r="AD16" s="108"/>
      <c r="AE16" s="108"/>
      <c r="AF16" s="256">
        <f>64*29*3*7850/1000000000</f>
        <v>4.3708799999999999E-2</v>
      </c>
      <c r="AG16" s="132">
        <f t="shared" si="1"/>
        <v>0.41181638480123001</v>
      </c>
      <c r="AH16" s="108"/>
      <c r="AI16" s="262">
        <f>64*29*2/1000000</f>
        <v>3.712E-3</v>
      </c>
      <c r="AJ16" s="83" t="s">
        <v>843</v>
      </c>
      <c r="AK16" s="108"/>
      <c r="AL16" s="91" t="s">
        <v>1336</v>
      </c>
      <c r="AM16" s="77">
        <v>1</v>
      </c>
      <c r="AN16" s="71" t="s">
        <v>1337</v>
      </c>
    </row>
    <row r="17" spans="1:40" s="70" customFormat="1" ht="39.950000000000003" customHeight="1" x14ac:dyDescent="0.15">
      <c r="A17" s="79">
        <f t="shared" si="0"/>
        <v>14</v>
      </c>
      <c r="B17" s="79">
        <v>5</v>
      </c>
      <c r="C17" s="79" t="s">
        <v>393</v>
      </c>
      <c r="D17" s="124" t="s">
        <v>1256</v>
      </c>
      <c r="E17" s="243" t="s">
        <v>1255</v>
      </c>
      <c r="F17" s="138" t="s">
        <v>1258</v>
      </c>
      <c r="G17" s="243" t="s">
        <v>716</v>
      </c>
      <c r="H17" s="244" t="s">
        <v>431</v>
      </c>
      <c r="I17" s="79" t="s">
        <v>531</v>
      </c>
      <c r="J17" s="248"/>
      <c r="K17" s="244" t="s">
        <v>345</v>
      </c>
      <c r="L17" s="243" t="s">
        <v>1255</v>
      </c>
      <c r="M17" s="244" t="s">
        <v>345</v>
      </c>
      <c r="N17" s="79" t="s">
        <v>1185</v>
      </c>
      <c r="O17" s="247" t="s">
        <v>1186</v>
      </c>
      <c r="P17" s="240" t="s">
        <v>1216</v>
      </c>
      <c r="Q17" s="79" t="s">
        <v>1217</v>
      </c>
      <c r="R17" s="240" t="s">
        <v>1218</v>
      </c>
      <c r="S17" s="79" t="s">
        <v>85</v>
      </c>
      <c r="T17" s="79" t="s">
        <v>1259</v>
      </c>
      <c r="U17" s="79" t="s">
        <v>85</v>
      </c>
      <c r="V17" s="130">
        <v>2.3E-2</v>
      </c>
      <c r="W17" s="79" t="s">
        <v>608</v>
      </c>
      <c r="X17" s="244" t="s">
        <v>400</v>
      </c>
      <c r="Y17" s="247" t="s">
        <v>85</v>
      </c>
      <c r="Z17" s="244" t="s">
        <v>409</v>
      </c>
      <c r="AA17" s="137">
        <v>1</v>
      </c>
      <c r="AB17" s="137"/>
      <c r="AC17" s="137"/>
      <c r="AD17" s="137"/>
      <c r="AE17" s="137"/>
      <c r="AF17" s="255">
        <f>62.5*37*3*7850/1000000000</f>
        <v>5.4459374999999997E-2</v>
      </c>
      <c r="AG17" s="136">
        <f t="shared" si="1"/>
        <v>0.42233316118666397</v>
      </c>
      <c r="AH17" s="137"/>
      <c r="AI17" s="261">
        <f>62.5*37*2/1000000</f>
        <v>4.6249999999999998E-3</v>
      </c>
      <c r="AJ17" s="138" t="s">
        <v>843</v>
      </c>
      <c r="AK17" s="137" t="s">
        <v>1261</v>
      </c>
      <c r="AL17" s="247" t="s">
        <v>85</v>
      </c>
      <c r="AM17" s="124">
        <v>1</v>
      </c>
    </row>
    <row r="18" spans="1:40" s="70" customFormat="1" ht="39.950000000000003" customHeight="1" x14ac:dyDescent="0.15">
      <c r="A18" s="79">
        <f t="shared" si="0"/>
        <v>15</v>
      </c>
      <c r="B18" s="79">
        <v>3</v>
      </c>
      <c r="C18" s="79" t="s">
        <v>393</v>
      </c>
      <c r="D18" s="96" t="s">
        <v>1263</v>
      </c>
      <c r="E18" s="243" t="s">
        <v>1262</v>
      </c>
      <c r="F18" s="138" t="s">
        <v>1264</v>
      </c>
      <c r="G18" s="243" t="s">
        <v>603</v>
      </c>
      <c r="H18" s="244" t="s">
        <v>345</v>
      </c>
      <c r="I18" s="79" t="s">
        <v>531</v>
      </c>
      <c r="J18" s="248"/>
      <c r="K18" s="244" t="s">
        <v>345</v>
      </c>
      <c r="L18" s="243" t="s">
        <v>1262</v>
      </c>
      <c r="M18" s="244" t="s">
        <v>345</v>
      </c>
      <c r="N18" s="79" t="s">
        <v>1185</v>
      </c>
      <c r="O18" s="247" t="s">
        <v>1186</v>
      </c>
      <c r="P18" s="240" t="s">
        <v>1265</v>
      </c>
      <c r="Q18" s="79" t="s">
        <v>1266</v>
      </c>
      <c r="R18" s="79" t="s">
        <v>1267</v>
      </c>
      <c r="S18" s="79" t="s">
        <v>85</v>
      </c>
      <c r="T18" s="79" t="s">
        <v>1268</v>
      </c>
      <c r="U18" s="79" t="s">
        <v>85</v>
      </c>
      <c r="V18" s="130">
        <v>0.13600000000000001</v>
      </c>
      <c r="W18" s="79" t="s">
        <v>608</v>
      </c>
      <c r="X18" s="244" t="s">
        <v>400</v>
      </c>
      <c r="Y18" s="247" t="s">
        <v>85</v>
      </c>
      <c r="Z18" s="244" t="s">
        <v>409</v>
      </c>
      <c r="AA18" s="137">
        <v>1</v>
      </c>
      <c r="AB18" s="137"/>
      <c r="AC18" s="137"/>
      <c r="AD18" s="137"/>
      <c r="AE18" s="137"/>
      <c r="AF18" s="137"/>
      <c r="AG18" s="137"/>
      <c r="AH18" s="137"/>
      <c r="AI18" s="137"/>
      <c r="AJ18" s="138" t="s">
        <v>843</v>
      </c>
      <c r="AK18" s="137" t="s">
        <v>1269</v>
      </c>
      <c r="AL18" s="247" t="s">
        <v>85</v>
      </c>
      <c r="AM18" s="124">
        <v>1</v>
      </c>
    </row>
    <row r="19" spans="1:40" s="70" customFormat="1" ht="39.950000000000003" customHeight="1" x14ac:dyDescent="0.15">
      <c r="A19" s="79">
        <f t="shared" si="0"/>
        <v>16</v>
      </c>
      <c r="B19" s="79">
        <v>3</v>
      </c>
      <c r="C19" s="79" t="s">
        <v>393</v>
      </c>
      <c r="D19" s="96" t="s">
        <v>1270</v>
      </c>
      <c r="E19" s="96" t="s">
        <v>1270</v>
      </c>
      <c r="F19" s="96" t="s">
        <v>1272</v>
      </c>
      <c r="G19" s="96" t="s">
        <v>1272</v>
      </c>
      <c r="H19" s="244"/>
      <c r="I19" s="79"/>
      <c r="J19" s="248"/>
      <c r="K19" s="244"/>
      <c r="L19" s="243"/>
      <c r="M19" s="244"/>
      <c r="N19" s="79"/>
      <c r="O19" s="247"/>
      <c r="P19" s="240"/>
      <c r="Q19" s="79"/>
      <c r="R19" s="79"/>
      <c r="S19" s="79"/>
      <c r="T19" s="79"/>
      <c r="U19" s="79"/>
      <c r="V19" s="130"/>
      <c r="W19" s="79"/>
      <c r="X19" s="244"/>
      <c r="Y19" s="247"/>
      <c r="Z19" s="244"/>
      <c r="AA19" s="137"/>
      <c r="AB19" s="137"/>
      <c r="AC19" s="137"/>
      <c r="AD19" s="137"/>
      <c r="AE19" s="137"/>
      <c r="AF19" s="249"/>
      <c r="AG19" s="136"/>
      <c r="AH19" s="137"/>
      <c r="AI19" s="260">
        <f>87*92/1000000</f>
        <v>8.0040000000000007E-3</v>
      </c>
      <c r="AJ19" s="138" t="s">
        <v>387</v>
      </c>
      <c r="AK19" s="138" t="s">
        <v>1210</v>
      </c>
      <c r="AL19" s="247"/>
      <c r="AM19" s="124">
        <v>1</v>
      </c>
    </row>
    <row r="20" spans="1:40" s="70" customFormat="1" ht="39.950000000000003" customHeight="1" x14ac:dyDescent="0.15">
      <c r="A20" s="79">
        <f t="shared" si="0"/>
        <v>17</v>
      </c>
      <c r="B20" s="79">
        <v>4</v>
      </c>
      <c r="C20" s="79" t="s">
        <v>393</v>
      </c>
      <c r="D20" s="243" t="s">
        <v>1273</v>
      </c>
      <c r="E20" s="243" t="s">
        <v>1273</v>
      </c>
      <c r="F20" s="138" t="s">
        <v>1279</v>
      </c>
      <c r="G20" s="243" t="s">
        <v>716</v>
      </c>
      <c r="H20" s="244" t="s">
        <v>431</v>
      </c>
      <c r="I20" s="79" t="s">
        <v>531</v>
      </c>
      <c r="J20" s="248"/>
      <c r="K20" s="244" t="s">
        <v>345</v>
      </c>
      <c r="L20" s="243" t="s">
        <v>1273</v>
      </c>
      <c r="M20" s="244" t="s">
        <v>431</v>
      </c>
      <c r="N20" s="79" t="s">
        <v>1185</v>
      </c>
      <c r="O20" s="247" t="s">
        <v>1186</v>
      </c>
      <c r="P20" s="240" t="s">
        <v>1216</v>
      </c>
      <c r="Q20" s="79" t="s">
        <v>1275</v>
      </c>
      <c r="R20" s="79" t="s">
        <v>1276</v>
      </c>
      <c r="S20" s="79" t="s">
        <v>85</v>
      </c>
      <c r="T20" s="79" t="s">
        <v>1277</v>
      </c>
      <c r="U20" s="79" t="s">
        <v>85</v>
      </c>
      <c r="V20" s="130">
        <v>4.9299999999999997E-2</v>
      </c>
      <c r="W20" s="79" t="s">
        <v>608</v>
      </c>
      <c r="X20" s="244" t="s">
        <v>400</v>
      </c>
      <c r="Y20" s="247" t="s">
        <v>85</v>
      </c>
      <c r="Z20" s="244" t="s">
        <v>409</v>
      </c>
      <c r="AA20" s="137">
        <v>1</v>
      </c>
      <c r="AB20" s="137"/>
      <c r="AC20" s="137"/>
      <c r="AD20" s="137"/>
      <c r="AE20" s="137"/>
      <c r="AF20" s="249">
        <f>87*92/2*2.5*7850/1000000000</f>
        <v>7.8539250000000005E-2</v>
      </c>
      <c r="AG20" s="136">
        <f>V20/AF20</f>
        <v>0.627711621896058</v>
      </c>
      <c r="AH20" s="137"/>
      <c r="AI20" s="260"/>
      <c r="AJ20" s="138" t="s">
        <v>843</v>
      </c>
      <c r="AK20" s="137" t="s">
        <v>1221</v>
      </c>
      <c r="AL20" s="247" t="s">
        <v>85</v>
      </c>
      <c r="AM20" s="124">
        <v>1</v>
      </c>
    </row>
    <row r="21" spans="1:40" s="71" customFormat="1" ht="39.950000000000003" customHeight="1" x14ac:dyDescent="0.15">
      <c r="A21" s="79">
        <f t="shared" si="0"/>
        <v>18</v>
      </c>
      <c r="B21" s="75">
        <v>2</v>
      </c>
      <c r="C21" s="75" t="s">
        <v>1323</v>
      </c>
      <c r="D21" s="84" t="s">
        <v>1338</v>
      </c>
      <c r="E21" s="84" t="s">
        <v>1338</v>
      </c>
      <c r="F21" s="83" t="s">
        <v>1281</v>
      </c>
      <c r="G21" s="84" t="s">
        <v>459</v>
      </c>
      <c r="H21" s="85" t="s">
        <v>345</v>
      </c>
      <c r="I21" s="75" t="s">
        <v>531</v>
      </c>
      <c r="J21" s="90"/>
      <c r="K21" s="85" t="s">
        <v>345</v>
      </c>
      <c r="L21" s="84" t="s">
        <v>1339</v>
      </c>
      <c r="M21" s="85"/>
      <c r="N21" s="75" t="s">
        <v>347</v>
      </c>
      <c r="O21" s="91" t="s">
        <v>348</v>
      </c>
      <c r="P21" s="86" t="s">
        <v>432</v>
      </c>
      <c r="Q21" s="75" t="s">
        <v>350</v>
      </c>
      <c r="R21" s="75" t="s">
        <v>85</v>
      </c>
      <c r="S21" s="75" t="s">
        <v>85</v>
      </c>
      <c r="T21" s="75" t="s">
        <v>1340</v>
      </c>
      <c r="U21" s="75" t="s">
        <v>85</v>
      </c>
      <c r="V21" s="75">
        <v>1.218</v>
      </c>
      <c r="W21" s="75" t="s">
        <v>608</v>
      </c>
      <c r="X21" s="91" t="s">
        <v>85</v>
      </c>
      <c r="Y21" s="91" t="s">
        <v>85</v>
      </c>
      <c r="Z21" s="85" t="s">
        <v>85</v>
      </c>
      <c r="AA21" s="108">
        <v>1</v>
      </c>
      <c r="AB21" s="108"/>
      <c r="AC21" s="108"/>
      <c r="AD21" s="108"/>
      <c r="AE21" s="108"/>
      <c r="AF21" s="108"/>
      <c r="AG21" s="108"/>
      <c r="AH21" s="108"/>
      <c r="AI21" s="108"/>
      <c r="AJ21" s="137" t="s">
        <v>357</v>
      </c>
      <c r="AK21" s="137"/>
      <c r="AL21" s="91" t="s">
        <v>1326</v>
      </c>
      <c r="AM21" s="77">
        <v>1</v>
      </c>
    </row>
    <row r="22" spans="1:40" s="70" customFormat="1" ht="39.950000000000003" customHeight="1" x14ac:dyDescent="0.15">
      <c r="A22" s="79">
        <f t="shared" si="0"/>
        <v>19</v>
      </c>
      <c r="B22" s="79">
        <v>3</v>
      </c>
      <c r="C22" s="79" t="s">
        <v>455</v>
      </c>
      <c r="D22" s="96" t="s">
        <v>1284</v>
      </c>
      <c r="E22" s="243" t="s">
        <v>1283</v>
      </c>
      <c r="F22" s="138" t="s">
        <v>1286</v>
      </c>
      <c r="G22" s="243" t="s">
        <v>459</v>
      </c>
      <c r="H22" s="244" t="s">
        <v>345</v>
      </c>
      <c r="I22" s="79" t="s">
        <v>531</v>
      </c>
      <c r="J22" s="248"/>
      <c r="K22" s="244" t="s">
        <v>345</v>
      </c>
      <c r="L22" s="243" t="s">
        <v>1283</v>
      </c>
      <c r="M22" s="244" t="s">
        <v>345</v>
      </c>
      <c r="N22" s="79" t="s">
        <v>1185</v>
      </c>
      <c r="O22" s="247" t="s">
        <v>1186</v>
      </c>
      <c r="P22" s="240" t="s">
        <v>1205</v>
      </c>
      <c r="Q22" s="79" t="s">
        <v>350</v>
      </c>
      <c r="R22" s="79" t="s">
        <v>85</v>
      </c>
      <c r="S22" s="79" t="s">
        <v>85</v>
      </c>
      <c r="T22" s="79" t="s">
        <v>1287</v>
      </c>
      <c r="U22" s="79" t="s">
        <v>85</v>
      </c>
      <c r="V22" s="130">
        <v>0.23</v>
      </c>
      <c r="W22" s="79" t="s">
        <v>608</v>
      </c>
      <c r="X22" s="247" t="s">
        <v>85</v>
      </c>
      <c r="Y22" s="247" t="s">
        <v>85</v>
      </c>
      <c r="Z22" s="244" t="s">
        <v>85</v>
      </c>
      <c r="AA22" s="137">
        <v>1</v>
      </c>
      <c r="AB22" s="137"/>
      <c r="AC22" s="137"/>
      <c r="AD22" s="137"/>
      <c r="AE22" s="137"/>
      <c r="AF22" s="137"/>
      <c r="AG22" s="137"/>
      <c r="AH22" s="137"/>
      <c r="AI22" s="137"/>
      <c r="AJ22" s="138" t="s">
        <v>843</v>
      </c>
      <c r="AK22" s="137" t="s">
        <v>1200</v>
      </c>
      <c r="AL22" s="247" t="s">
        <v>85</v>
      </c>
      <c r="AM22" s="124">
        <v>1</v>
      </c>
    </row>
    <row r="23" spans="1:40" s="70" customFormat="1" ht="39.950000000000003" customHeight="1" x14ac:dyDescent="0.15">
      <c r="A23" s="79">
        <f t="shared" si="0"/>
        <v>20</v>
      </c>
      <c r="B23" s="79">
        <v>3</v>
      </c>
      <c r="C23" s="79" t="s">
        <v>455</v>
      </c>
      <c r="D23" s="96" t="s">
        <v>1289</v>
      </c>
      <c r="E23" s="138" t="s">
        <v>1288</v>
      </c>
      <c r="F23" s="138" t="s">
        <v>1291</v>
      </c>
      <c r="G23" s="79" t="s">
        <v>449</v>
      </c>
      <c r="H23" s="244" t="s">
        <v>345</v>
      </c>
      <c r="I23" s="79" t="s">
        <v>531</v>
      </c>
      <c r="J23" s="248"/>
      <c r="K23" s="244" t="s">
        <v>345</v>
      </c>
      <c r="L23" s="138" t="s">
        <v>1288</v>
      </c>
      <c r="M23" s="244" t="s">
        <v>345</v>
      </c>
      <c r="N23" s="79" t="s">
        <v>1185</v>
      </c>
      <c r="O23" s="247" t="s">
        <v>1186</v>
      </c>
      <c r="P23" s="240" t="s">
        <v>449</v>
      </c>
      <c r="Q23" s="79" t="s">
        <v>663</v>
      </c>
      <c r="R23" s="240" t="s">
        <v>85</v>
      </c>
      <c r="S23" s="79" t="s">
        <v>85</v>
      </c>
      <c r="T23" s="79" t="s">
        <v>1292</v>
      </c>
      <c r="U23" s="79" t="s">
        <v>85</v>
      </c>
      <c r="V23" s="130">
        <v>1E-3</v>
      </c>
      <c r="W23" s="79" t="s">
        <v>608</v>
      </c>
      <c r="X23" s="247" t="s">
        <v>85</v>
      </c>
      <c r="Y23" s="247" t="s">
        <v>85</v>
      </c>
      <c r="Z23" s="244" t="s">
        <v>85</v>
      </c>
      <c r="AA23" s="137">
        <v>1</v>
      </c>
      <c r="AB23" s="137"/>
      <c r="AC23" s="137"/>
      <c r="AD23" s="137"/>
      <c r="AE23" s="137"/>
      <c r="AF23" s="137"/>
      <c r="AG23" s="137"/>
      <c r="AH23" s="137"/>
      <c r="AI23" s="137"/>
      <c r="AJ23" s="138" t="s">
        <v>843</v>
      </c>
      <c r="AK23" s="137" t="s">
        <v>1200</v>
      </c>
      <c r="AL23" s="247" t="s">
        <v>85</v>
      </c>
      <c r="AM23" s="124">
        <v>1</v>
      </c>
    </row>
    <row r="24" spans="1:40" s="70" customFormat="1" ht="39.950000000000003" customHeight="1" x14ac:dyDescent="0.15">
      <c r="A24" s="79">
        <f t="shared" si="0"/>
        <v>21</v>
      </c>
      <c r="B24" s="79">
        <v>3</v>
      </c>
      <c r="C24" s="79"/>
      <c r="D24" s="246" t="s">
        <v>1293</v>
      </c>
      <c r="E24" s="246" t="s">
        <v>1293</v>
      </c>
      <c r="F24" s="138" t="s">
        <v>1294</v>
      </c>
      <c r="G24" s="79"/>
      <c r="H24" s="244"/>
      <c r="I24" s="79"/>
      <c r="J24" s="248"/>
      <c r="K24" s="244"/>
      <c r="L24" s="138"/>
      <c r="M24" s="244"/>
      <c r="N24" s="79"/>
      <c r="O24" s="247"/>
      <c r="P24" s="240"/>
      <c r="Q24" s="79"/>
      <c r="R24" s="240"/>
      <c r="S24" s="79"/>
      <c r="T24" s="79"/>
      <c r="U24" s="79"/>
      <c r="V24" s="130"/>
      <c r="W24" s="79"/>
      <c r="X24" s="247"/>
      <c r="Y24" s="247"/>
      <c r="Z24" s="244"/>
      <c r="AA24" s="137"/>
      <c r="AB24" s="137"/>
      <c r="AC24" s="137"/>
      <c r="AD24" s="137"/>
      <c r="AE24" s="137"/>
      <c r="AF24" s="137"/>
      <c r="AG24" s="137"/>
      <c r="AH24" s="137"/>
      <c r="AI24" s="137"/>
      <c r="AJ24" s="138" t="s">
        <v>387</v>
      </c>
      <c r="AK24" s="263" t="s">
        <v>1210</v>
      </c>
      <c r="AL24" s="247"/>
      <c r="AM24" s="124">
        <v>1</v>
      </c>
    </row>
    <row r="25" spans="1:40" s="70" customFormat="1" ht="39.950000000000003" customHeight="1" x14ac:dyDescent="0.15">
      <c r="A25" s="79">
        <f t="shared" si="0"/>
        <v>22</v>
      </c>
      <c r="B25" s="79">
        <v>4</v>
      </c>
      <c r="C25" s="79" t="s">
        <v>393</v>
      </c>
      <c r="D25" s="246" t="s">
        <v>1295</v>
      </c>
      <c r="E25" s="246" t="s">
        <v>1295</v>
      </c>
      <c r="F25" s="138" t="s">
        <v>1341</v>
      </c>
      <c r="G25" s="79" t="s">
        <v>822</v>
      </c>
      <c r="H25" s="244"/>
      <c r="I25" s="79" t="s">
        <v>531</v>
      </c>
      <c r="J25" s="248"/>
      <c r="K25" s="244" t="s">
        <v>345</v>
      </c>
      <c r="L25" s="79" t="s">
        <v>85</v>
      </c>
      <c r="M25" s="244" t="s">
        <v>345</v>
      </c>
      <c r="N25" s="79" t="s">
        <v>1185</v>
      </c>
      <c r="O25" s="247" t="s">
        <v>1186</v>
      </c>
      <c r="P25" s="240" t="s">
        <v>1205</v>
      </c>
      <c r="Q25" s="79" t="s">
        <v>350</v>
      </c>
      <c r="R25" s="79" t="s">
        <v>85</v>
      </c>
      <c r="S25" s="79" t="s">
        <v>85</v>
      </c>
      <c r="T25" s="79" t="s">
        <v>85</v>
      </c>
      <c r="U25" s="79" t="s">
        <v>85</v>
      </c>
      <c r="V25" s="130">
        <v>0.32300000000000001</v>
      </c>
      <c r="W25" s="79" t="s">
        <v>608</v>
      </c>
      <c r="X25" s="247" t="s">
        <v>85</v>
      </c>
      <c r="Y25" s="247" t="s">
        <v>85</v>
      </c>
      <c r="Z25" s="244" t="s">
        <v>85</v>
      </c>
      <c r="AA25" s="137">
        <v>1</v>
      </c>
      <c r="AB25" s="137"/>
      <c r="AC25" s="137"/>
      <c r="AD25" s="137"/>
      <c r="AE25" s="137"/>
      <c r="AF25" s="137"/>
      <c r="AG25" s="137"/>
      <c r="AH25" s="137"/>
      <c r="AI25" s="137"/>
      <c r="AJ25" s="138" t="s">
        <v>387</v>
      </c>
      <c r="AK25" s="263" t="s">
        <v>855</v>
      </c>
      <c r="AL25" s="247" t="s">
        <v>85</v>
      </c>
      <c r="AM25" s="124">
        <v>1</v>
      </c>
    </row>
    <row r="26" spans="1:40" s="70" customFormat="1" ht="39.950000000000003" customHeight="1" x14ac:dyDescent="0.15">
      <c r="A26" s="79">
        <f t="shared" si="0"/>
        <v>23</v>
      </c>
      <c r="B26" s="79">
        <v>5</v>
      </c>
      <c r="C26" s="79" t="s">
        <v>393</v>
      </c>
      <c r="D26" s="96" t="s">
        <v>1298</v>
      </c>
      <c r="E26" s="243" t="s">
        <v>1297</v>
      </c>
      <c r="F26" s="138" t="s">
        <v>1299</v>
      </c>
      <c r="G26" s="243" t="s">
        <v>716</v>
      </c>
      <c r="H26" s="244" t="s">
        <v>431</v>
      </c>
      <c r="I26" s="79" t="s">
        <v>531</v>
      </c>
      <c r="J26" s="243"/>
      <c r="K26" s="244" t="s">
        <v>345</v>
      </c>
      <c r="L26" s="243" t="s">
        <v>1297</v>
      </c>
      <c r="M26" s="244" t="s">
        <v>345</v>
      </c>
      <c r="N26" s="79" t="s">
        <v>1185</v>
      </c>
      <c r="O26" s="247" t="s">
        <v>1186</v>
      </c>
      <c r="P26" s="240" t="s">
        <v>1216</v>
      </c>
      <c r="Q26" s="79" t="s">
        <v>1217</v>
      </c>
      <c r="R26" s="79" t="s">
        <v>1218</v>
      </c>
      <c r="S26" s="79" t="s">
        <v>85</v>
      </c>
      <c r="T26" s="79" t="s">
        <v>1219</v>
      </c>
      <c r="U26" s="79" t="s">
        <v>85</v>
      </c>
      <c r="V26" s="130">
        <v>1.4E-2</v>
      </c>
      <c r="W26" s="79" t="s">
        <v>608</v>
      </c>
      <c r="X26" s="247" t="s">
        <v>85</v>
      </c>
      <c r="Y26" s="247" t="s">
        <v>85</v>
      </c>
      <c r="Z26" s="244" t="s">
        <v>409</v>
      </c>
      <c r="AA26" s="137">
        <v>1</v>
      </c>
      <c r="AB26" s="137"/>
      <c r="AC26" s="137"/>
      <c r="AD26" s="137"/>
      <c r="AE26" s="137"/>
      <c r="AF26" s="254">
        <f>54*34*3*7850/1000000000</f>
        <v>4.32378E-2</v>
      </c>
      <c r="AG26" s="136">
        <f t="shared" ref="AG26:AG34" si="2">V26/AF26</f>
        <v>0.32379075716155797</v>
      </c>
      <c r="AH26" s="137"/>
      <c r="AI26" s="260">
        <f>54*34*2/1000000</f>
        <v>3.6719999999999999E-3</v>
      </c>
      <c r="AJ26" s="138" t="s">
        <v>843</v>
      </c>
      <c r="AK26" s="137" t="s">
        <v>1221</v>
      </c>
      <c r="AL26" s="247" t="s">
        <v>85</v>
      </c>
      <c r="AM26" s="124">
        <v>1</v>
      </c>
    </row>
    <row r="27" spans="1:40" s="70" customFormat="1" ht="39.950000000000003" customHeight="1" x14ac:dyDescent="0.15">
      <c r="A27" s="79">
        <f t="shared" si="0"/>
        <v>24</v>
      </c>
      <c r="B27" s="79">
        <v>5</v>
      </c>
      <c r="C27" s="79" t="s">
        <v>393</v>
      </c>
      <c r="D27" s="96" t="s">
        <v>1223</v>
      </c>
      <c r="E27" s="243" t="s">
        <v>1222</v>
      </c>
      <c r="F27" s="138" t="s">
        <v>1224</v>
      </c>
      <c r="G27" s="243" t="s">
        <v>716</v>
      </c>
      <c r="H27" s="244" t="s">
        <v>431</v>
      </c>
      <c r="I27" s="79" t="s">
        <v>531</v>
      </c>
      <c r="J27" s="248"/>
      <c r="K27" s="244" t="s">
        <v>345</v>
      </c>
      <c r="L27" s="243" t="s">
        <v>1222</v>
      </c>
      <c r="M27" s="244" t="s">
        <v>345</v>
      </c>
      <c r="N27" s="79" t="s">
        <v>1185</v>
      </c>
      <c r="O27" s="247" t="s">
        <v>1186</v>
      </c>
      <c r="P27" s="240" t="s">
        <v>1216</v>
      </c>
      <c r="Q27" s="79" t="s">
        <v>1225</v>
      </c>
      <c r="R27" s="240" t="s">
        <v>1218</v>
      </c>
      <c r="S27" s="79" t="s">
        <v>85</v>
      </c>
      <c r="T27" s="79" t="s">
        <v>1226</v>
      </c>
      <c r="U27" s="79" t="s">
        <v>85</v>
      </c>
      <c r="V27" s="249">
        <v>8.9999999999999993E-3</v>
      </c>
      <c r="W27" s="79" t="s">
        <v>608</v>
      </c>
      <c r="X27" s="247" t="s">
        <v>85</v>
      </c>
      <c r="Y27" s="247" t="s">
        <v>85</v>
      </c>
      <c r="Z27" s="244" t="s">
        <v>409</v>
      </c>
      <c r="AA27" s="137">
        <v>1</v>
      </c>
      <c r="AB27" s="137"/>
      <c r="AC27" s="137"/>
      <c r="AD27" s="137"/>
      <c r="AE27" s="137"/>
      <c r="AF27" s="254">
        <f>31*28*2*7850/1000000000</f>
        <v>1.36276E-2</v>
      </c>
      <c r="AG27" s="136">
        <f t="shared" si="2"/>
        <v>0.66042443276879303</v>
      </c>
      <c r="AH27" s="137"/>
      <c r="AI27" s="260">
        <f>31*28*2/1000000</f>
        <v>1.7359999999999999E-3</v>
      </c>
      <c r="AJ27" s="138" t="s">
        <v>843</v>
      </c>
      <c r="AK27" s="137" t="s">
        <v>1228</v>
      </c>
      <c r="AL27" s="247" t="s">
        <v>85</v>
      </c>
      <c r="AM27" s="124">
        <v>1</v>
      </c>
    </row>
    <row r="28" spans="1:40" s="70" customFormat="1" ht="39.950000000000003" customHeight="1" x14ac:dyDescent="0.15">
      <c r="A28" s="79">
        <f t="shared" si="0"/>
        <v>25</v>
      </c>
      <c r="B28" s="79">
        <v>5</v>
      </c>
      <c r="C28" s="79" t="s">
        <v>455</v>
      </c>
      <c r="D28" s="124" t="s">
        <v>1301</v>
      </c>
      <c r="E28" s="243" t="s">
        <v>1300</v>
      </c>
      <c r="F28" s="138" t="s">
        <v>1303</v>
      </c>
      <c r="G28" s="243" t="s">
        <v>716</v>
      </c>
      <c r="H28" s="244" t="s">
        <v>345</v>
      </c>
      <c r="I28" s="79" t="s">
        <v>531</v>
      </c>
      <c r="J28" s="248"/>
      <c r="K28" s="244" t="s">
        <v>345</v>
      </c>
      <c r="L28" s="243" t="s">
        <v>1300</v>
      </c>
      <c r="M28" s="244" t="s">
        <v>345</v>
      </c>
      <c r="N28" s="79" t="s">
        <v>1185</v>
      </c>
      <c r="O28" s="247" t="s">
        <v>1186</v>
      </c>
      <c r="P28" s="240" t="s">
        <v>1216</v>
      </c>
      <c r="Q28" s="79" t="s">
        <v>1233</v>
      </c>
      <c r="R28" s="79" t="s">
        <v>1234</v>
      </c>
      <c r="S28" s="79" t="s">
        <v>85</v>
      </c>
      <c r="T28" s="79" t="s">
        <v>1304</v>
      </c>
      <c r="U28" s="79" t="s">
        <v>85</v>
      </c>
      <c r="V28" s="130">
        <v>0.3</v>
      </c>
      <c r="W28" s="79" t="s">
        <v>608</v>
      </c>
      <c r="X28" s="247" t="s">
        <v>85</v>
      </c>
      <c r="Y28" s="247" t="s">
        <v>85</v>
      </c>
      <c r="Z28" s="244" t="s">
        <v>409</v>
      </c>
      <c r="AA28" s="137">
        <v>1</v>
      </c>
      <c r="AB28" s="137"/>
      <c r="AC28" s="137"/>
      <c r="AD28" s="137"/>
      <c r="AE28" s="137"/>
      <c r="AF28" s="254">
        <v>0.51200000000000001</v>
      </c>
      <c r="AG28" s="136">
        <f t="shared" si="2"/>
        <v>0.5859375</v>
      </c>
      <c r="AH28" s="137"/>
      <c r="AI28" s="260">
        <f>150*140*2/1000000</f>
        <v>4.2000000000000003E-2</v>
      </c>
      <c r="AJ28" s="138" t="s">
        <v>843</v>
      </c>
      <c r="AK28" s="137" t="s">
        <v>1237</v>
      </c>
      <c r="AL28" s="247" t="s">
        <v>85</v>
      </c>
      <c r="AM28" s="124">
        <v>1</v>
      </c>
    </row>
    <row r="29" spans="1:40" s="71" customFormat="1" ht="39.950000000000003" customHeight="1" x14ac:dyDescent="0.15">
      <c r="A29" s="79">
        <f t="shared" si="0"/>
        <v>26</v>
      </c>
      <c r="B29" s="75">
        <v>3</v>
      </c>
      <c r="C29" s="75"/>
      <c r="D29" s="77" t="s">
        <v>1342</v>
      </c>
      <c r="E29" s="77" t="s">
        <v>1342</v>
      </c>
      <c r="F29" s="83" t="s">
        <v>1343</v>
      </c>
      <c r="G29" s="84"/>
      <c r="H29" s="85"/>
      <c r="I29" s="75"/>
      <c r="J29" s="90"/>
      <c r="K29" s="85"/>
      <c r="L29" s="84"/>
      <c r="M29" s="85"/>
      <c r="N29" s="75"/>
      <c r="O29" s="91"/>
      <c r="P29" s="86"/>
      <c r="Q29" s="75"/>
      <c r="R29" s="75"/>
      <c r="S29" s="75"/>
      <c r="T29" s="75"/>
      <c r="U29" s="75"/>
      <c r="V29" s="93"/>
      <c r="W29" s="75"/>
      <c r="X29" s="91"/>
      <c r="Y29" s="91"/>
      <c r="Z29" s="85"/>
      <c r="AA29" s="108"/>
      <c r="AB29" s="108"/>
      <c r="AC29" s="108"/>
      <c r="AD29" s="108"/>
      <c r="AE29" s="108"/>
      <c r="AF29" s="257"/>
      <c r="AG29" s="132"/>
      <c r="AH29" s="108"/>
      <c r="AI29" s="133"/>
      <c r="AJ29" s="83" t="s">
        <v>387</v>
      </c>
      <c r="AK29" s="108" t="s">
        <v>1210</v>
      </c>
      <c r="AL29" s="91"/>
      <c r="AM29" s="77"/>
    </row>
    <row r="30" spans="1:40" s="71" customFormat="1" ht="39.950000000000003" customHeight="1" x14ac:dyDescent="0.15">
      <c r="A30" s="79">
        <f t="shared" si="0"/>
        <v>27</v>
      </c>
      <c r="B30" s="75">
        <v>4</v>
      </c>
      <c r="C30" s="75" t="s">
        <v>1323</v>
      </c>
      <c r="D30" s="84" t="s">
        <v>1344</v>
      </c>
      <c r="E30" s="84" t="s">
        <v>1344</v>
      </c>
      <c r="F30" s="83" t="s">
        <v>1310</v>
      </c>
      <c r="G30" s="86" t="s">
        <v>459</v>
      </c>
      <c r="H30" s="86" t="s">
        <v>345</v>
      </c>
      <c r="I30" s="75" t="s">
        <v>531</v>
      </c>
      <c r="J30" s="84"/>
      <c r="K30" s="85" t="s">
        <v>345</v>
      </c>
      <c r="L30" s="84" t="s">
        <v>1331</v>
      </c>
      <c r="M30" s="85" t="s">
        <v>345</v>
      </c>
      <c r="N30" s="75" t="s">
        <v>347</v>
      </c>
      <c r="O30" s="91" t="s">
        <v>348</v>
      </c>
      <c r="P30" s="86" t="s">
        <v>432</v>
      </c>
      <c r="Q30" s="75" t="s">
        <v>350</v>
      </c>
      <c r="R30" s="86" t="s">
        <v>85</v>
      </c>
      <c r="S30" s="75" t="s">
        <v>85</v>
      </c>
      <c r="T30" s="75" t="s">
        <v>1308</v>
      </c>
      <c r="U30" s="75" t="s">
        <v>85</v>
      </c>
      <c r="V30" s="93">
        <v>0.25800000000000001</v>
      </c>
      <c r="W30" s="75" t="s">
        <v>608</v>
      </c>
      <c r="X30" s="91" t="s">
        <v>85</v>
      </c>
      <c r="Y30" s="91" t="s">
        <v>85</v>
      </c>
      <c r="Z30" s="85" t="s">
        <v>409</v>
      </c>
      <c r="AA30" s="108">
        <v>1</v>
      </c>
      <c r="AB30" s="108"/>
      <c r="AC30" s="108"/>
      <c r="AD30" s="108"/>
      <c r="AE30" s="108"/>
      <c r="AF30" s="108"/>
      <c r="AG30" s="108"/>
      <c r="AH30" s="108"/>
      <c r="AI30" s="108"/>
      <c r="AJ30" s="83" t="s">
        <v>387</v>
      </c>
      <c r="AK30" s="137" t="s">
        <v>855</v>
      </c>
      <c r="AL30" s="91" t="s">
        <v>85</v>
      </c>
      <c r="AM30" s="77">
        <v>1</v>
      </c>
    </row>
    <row r="31" spans="1:40" s="70" customFormat="1" ht="39.950000000000003" customHeight="1" x14ac:dyDescent="0.15">
      <c r="A31" s="79">
        <f t="shared" si="0"/>
        <v>28</v>
      </c>
      <c r="B31" s="79">
        <v>5</v>
      </c>
      <c r="C31" s="79" t="s">
        <v>455</v>
      </c>
      <c r="D31" s="96" t="s">
        <v>1312</v>
      </c>
      <c r="E31" s="243" t="s">
        <v>1311</v>
      </c>
      <c r="F31" s="138" t="s">
        <v>1314</v>
      </c>
      <c r="G31" s="243" t="s">
        <v>716</v>
      </c>
      <c r="H31" s="244" t="s">
        <v>345</v>
      </c>
      <c r="I31" s="79" t="s">
        <v>531</v>
      </c>
      <c r="J31" s="243"/>
      <c r="K31" s="244" t="s">
        <v>345</v>
      </c>
      <c r="L31" s="243" t="s">
        <v>1311</v>
      </c>
      <c r="M31" s="244" t="s">
        <v>345</v>
      </c>
      <c r="N31" s="79" t="s">
        <v>1185</v>
      </c>
      <c r="O31" s="247" t="s">
        <v>1186</v>
      </c>
      <c r="P31" s="240" t="s">
        <v>1216</v>
      </c>
      <c r="Q31" s="79" t="s">
        <v>1233</v>
      </c>
      <c r="R31" s="79" t="s">
        <v>1234</v>
      </c>
      <c r="S31" s="79" t="s">
        <v>85</v>
      </c>
      <c r="T31" s="79" t="s">
        <v>1247</v>
      </c>
      <c r="U31" s="79" t="s">
        <v>85</v>
      </c>
      <c r="V31" s="130">
        <v>0.24</v>
      </c>
      <c r="W31" s="79" t="s">
        <v>608</v>
      </c>
      <c r="X31" s="247" t="s">
        <v>85</v>
      </c>
      <c r="Y31" s="247" t="s">
        <v>85</v>
      </c>
      <c r="Z31" s="244" t="s">
        <v>409</v>
      </c>
      <c r="AA31" s="137">
        <v>1</v>
      </c>
      <c r="AB31" s="137"/>
      <c r="AC31" s="137"/>
      <c r="AD31" s="137"/>
      <c r="AE31" s="137"/>
      <c r="AF31" s="254">
        <f>145*100*3*7850/1000000000</f>
        <v>0.34147499999999997</v>
      </c>
      <c r="AG31" s="136">
        <f t="shared" si="2"/>
        <v>0.702833296727432</v>
      </c>
      <c r="AH31" s="137"/>
      <c r="AI31" s="260">
        <f>145*100*2/1000000</f>
        <v>2.9000000000000001E-2</v>
      </c>
      <c r="AJ31" s="138" t="s">
        <v>843</v>
      </c>
      <c r="AK31" s="137" t="s">
        <v>1237</v>
      </c>
      <c r="AL31" s="247" t="s">
        <v>85</v>
      </c>
      <c r="AM31" s="124">
        <v>1</v>
      </c>
    </row>
    <row r="32" spans="1:40" s="71" customFormat="1" ht="39.950000000000003" customHeight="1" x14ac:dyDescent="0.15">
      <c r="A32" s="79">
        <f t="shared" si="0"/>
        <v>29</v>
      </c>
      <c r="B32" s="75">
        <v>5</v>
      </c>
      <c r="C32" s="75" t="s">
        <v>1332</v>
      </c>
      <c r="D32" s="84" t="s">
        <v>1333</v>
      </c>
      <c r="E32" s="84" t="s">
        <v>1333</v>
      </c>
      <c r="F32" s="83" t="s">
        <v>1251</v>
      </c>
      <c r="G32" s="84" t="s">
        <v>716</v>
      </c>
      <c r="H32" s="85" t="s">
        <v>356</v>
      </c>
      <c r="I32" s="75" t="s">
        <v>531</v>
      </c>
      <c r="J32" s="90"/>
      <c r="K32" s="85" t="s">
        <v>345</v>
      </c>
      <c r="L32" s="84" t="s">
        <v>1334</v>
      </c>
      <c r="M32" s="85" t="s">
        <v>345</v>
      </c>
      <c r="N32" s="75" t="s">
        <v>347</v>
      </c>
      <c r="O32" s="91" t="s">
        <v>348</v>
      </c>
      <c r="P32" s="86" t="s">
        <v>1216</v>
      </c>
      <c r="Q32" s="75" t="s">
        <v>1252</v>
      </c>
      <c r="R32" s="75" t="s">
        <v>1234</v>
      </c>
      <c r="S32" s="75" t="s">
        <v>85</v>
      </c>
      <c r="T32" s="75" t="s">
        <v>1335</v>
      </c>
      <c r="U32" s="75" t="s">
        <v>85</v>
      </c>
      <c r="V32" s="93">
        <v>1.7999999999999999E-2</v>
      </c>
      <c r="W32" s="75" t="s">
        <v>608</v>
      </c>
      <c r="X32" s="91" t="s">
        <v>85</v>
      </c>
      <c r="Y32" s="91" t="s">
        <v>85</v>
      </c>
      <c r="Z32" s="85" t="s">
        <v>409</v>
      </c>
      <c r="AA32" s="108">
        <v>1</v>
      </c>
      <c r="AB32" s="108"/>
      <c r="AC32" s="108"/>
      <c r="AD32" s="108"/>
      <c r="AE32" s="108"/>
      <c r="AF32" s="254">
        <f>64*29*3*7850/1000000000</f>
        <v>4.3708799999999999E-2</v>
      </c>
      <c r="AG32" s="136">
        <f t="shared" si="2"/>
        <v>0.41181638480123001</v>
      </c>
      <c r="AH32" s="137"/>
      <c r="AI32" s="260">
        <f>64*29*2/1000000</f>
        <v>3.712E-3</v>
      </c>
      <c r="AJ32" s="138" t="s">
        <v>843</v>
      </c>
      <c r="AK32" s="137"/>
      <c r="AL32" s="91" t="s">
        <v>485</v>
      </c>
      <c r="AM32" s="77">
        <v>1</v>
      </c>
      <c r="AN32" s="71" t="s">
        <v>1337</v>
      </c>
    </row>
    <row r="33" spans="1:39" s="70" customFormat="1" ht="39.950000000000003" customHeight="1" x14ac:dyDescent="0.15">
      <c r="A33" s="79">
        <f t="shared" si="0"/>
        <v>30</v>
      </c>
      <c r="B33" s="79">
        <v>5</v>
      </c>
      <c r="C33" s="79" t="s">
        <v>393</v>
      </c>
      <c r="D33" s="96" t="s">
        <v>1256</v>
      </c>
      <c r="E33" s="243" t="s">
        <v>1255</v>
      </c>
      <c r="F33" s="138" t="s">
        <v>1258</v>
      </c>
      <c r="G33" s="243" t="s">
        <v>716</v>
      </c>
      <c r="H33" s="244" t="s">
        <v>431</v>
      </c>
      <c r="I33" s="79" t="s">
        <v>531</v>
      </c>
      <c r="J33" s="248"/>
      <c r="K33" s="244" t="s">
        <v>345</v>
      </c>
      <c r="L33" s="243" t="s">
        <v>1255</v>
      </c>
      <c r="M33" s="244" t="s">
        <v>345</v>
      </c>
      <c r="N33" s="79" t="s">
        <v>1185</v>
      </c>
      <c r="O33" s="247" t="s">
        <v>1186</v>
      </c>
      <c r="P33" s="240" t="s">
        <v>1216</v>
      </c>
      <c r="Q33" s="79" t="s">
        <v>1217</v>
      </c>
      <c r="R33" s="240" t="s">
        <v>1218</v>
      </c>
      <c r="S33" s="79" t="s">
        <v>85</v>
      </c>
      <c r="T33" s="79" t="s">
        <v>1259</v>
      </c>
      <c r="U33" s="79" t="s">
        <v>85</v>
      </c>
      <c r="V33" s="130">
        <v>2.3E-2</v>
      </c>
      <c r="W33" s="79" t="s">
        <v>608</v>
      </c>
      <c r="X33" s="247" t="s">
        <v>85</v>
      </c>
      <c r="Y33" s="247" t="s">
        <v>85</v>
      </c>
      <c r="Z33" s="244" t="s">
        <v>409</v>
      </c>
      <c r="AA33" s="137">
        <v>1</v>
      </c>
      <c r="AB33" s="137"/>
      <c r="AC33" s="137"/>
      <c r="AD33" s="137"/>
      <c r="AE33" s="137"/>
      <c r="AF33" s="254">
        <f>62.5*37*3*7850/1000000000</f>
        <v>5.4459374999999997E-2</v>
      </c>
      <c r="AG33" s="136">
        <f t="shared" si="2"/>
        <v>0.42233316118666397</v>
      </c>
      <c r="AH33" s="137"/>
      <c r="AI33" s="260">
        <f>62.5*37*2/1000000</f>
        <v>4.6249999999999998E-3</v>
      </c>
      <c r="AJ33" s="138" t="s">
        <v>843</v>
      </c>
      <c r="AK33" s="137" t="s">
        <v>1261</v>
      </c>
      <c r="AL33" s="247" t="s">
        <v>85</v>
      </c>
      <c r="AM33" s="124">
        <v>1</v>
      </c>
    </row>
    <row r="34" spans="1:39" s="70" customFormat="1" ht="39.950000000000003" customHeight="1" x14ac:dyDescent="0.15">
      <c r="A34" s="79">
        <f t="shared" si="0"/>
        <v>31</v>
      </c>
      <c r="B34" s="79">
        <v>4</v>
      </c>
      <c r="C34" s="79" t="s">
        <v>393</v>
      </c>
      <c r="D34" s="96" t="s">
        <v>1263</v>
      </c>
      <c r="E34" s="243" t="s">
        <v>1262</v>
      </c>
      <c r="F34" s="138" t="s">
        <v>1264</v>
      </c>
      <c r="G34" s="243" t="s">
        <v>603</v>
      </c>
      <c r="H34" s="244" t="s">
        <v>431</v>
      </c>
      <c r="I34" s="79" t="s">
        <v>531</v>
      </c>
      <c r="J34" s="248"/>
      <c r="K34" s="244" t="s">
        <v>345</v>
      </c>
      <c r="L34" s="243" t="s">
        <v>1262</v>
      </c>
      <c r="M34" s="244" t="s">
        <v>345</v>
      </c>
      <c r="N34" s="79" t="s">
        <v>1185</v>
      </c>
      <c r="O34" s="247" t="s">
        <v>1186</v>
      </c>
      <c r="P34" s="240" t="s">
        <v>1265</v>
      </c>
      <c r="Q34" s="79" t="s">
        <v>1266</v>
      </c>
      <c r="R34" s="79" t="s">
        <v>1267</v>
      </c>
      <c r="S34" s="79" t="s">
        <v>85</v>
      </c>
      <c r="T34" s="79" t="s">
        <v>1268</v>
      </c>
      <c r="U34" s="79" t="s">
        <v>85</v>
      </c>
      <c r="V34" s="130">
        <v>0.13600000000000001</v>
      </c>
      <c r="W34" s="79" t="s">
        <v>608</v>
      </c>
      <c r="X34" s="247" t="s">
        <v>85</v>
      </c>
      <c r="Y34" s="247" t="s">
        <v>85</v>
      </c>
      <c r="Z34" s="244" t="s">
        <v>409</v>
      </c>
      <c r="AA34" s="137">
        <v>1</v>
      </c>
      <c r="AB34" s="137"/>
      <c r="AC34" s="137"/>
      <c r="AD34" s="137"/>
      <c r="AE34" s="137"/>
      <c r="AF34" s="249">
        <f>V34</f>
        <v>0.13600000000000001</v>
      </c>
      <c r="AG34" s="136">
        <f t="shared" si="2"/>
        <v>1</v>
      </c>
      <c r="AH34" s="137"/>
      <c r="AI34" s="260"/>
      <c r="AJ34" s="138" t="s">
        <v>843</v>
      </c>
      <c r="AK34" s="137" t="s">
        <v>1269</v>
      </c>
      <c r="AL34" s="247" t="s">
        <v>85</v>
      </c>
      <c r="AM34" s="124">
        <v>1</v>
      </c>
    </row>
  </sheetData>
  <autoFilter ref="A2:AM34" xr:uid="{00000000-0009-0000-0000-00000A000000}"/>
  <mergeCells count="35">
    <mergeCell ref="AH2:AH3"/>
    <mergeCell ref="AI2:AI3"/>
    <mergeCell ref="AJ2:AJ3"/>
    <mergeCell ref="AK2:AK3"/>
    <mergeCell ref="Y2:Y3"/>
    <mergeCell ref="Z2:Z3"/>
    <mergeCell ref="AB2:AB3"/>
    <mergeCell ref="AF2:AF3"/>
    <mergeCell ref="AG2:AG3"/>
    <mergeCell ref="T2:T3"/>
    <mergeCell ref="U2:U3"/>
    <mergeCell ref="V2:V3"/>
    <mergeCell ref="W2:W3"/>
    <mergeCell ref="X2:X3"/>
    <mergeCell ref="O2:O3"/>
    <mergeCell ref="P2:P3"/>
    <mergeCell ref="Q2:Q3"/>
    <mergeCell ref="R2:R3"/>
    <mergeCell ref="S2:S3"/>
    <mergeCell ref="A1:AL1"/>
    <mergeCell ref="AC2:AE2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</mergeCells>
  <phoneticPr fontId="49" type="noConversion"/>
  <conditionalFormatting sqref="D6">
    <cfRule type="duplicateValues" dxfId="147" priority="55"/>
    <cfRule type="duplicateValues" dxfId="146" priority="54"/>
    <cfRule type="duplicateValues" dxfId="145" priority="53"/>
  </conditionalFormatting>
  <conditionalFormatting sqref="D7">
    <cfRule type="duplicateValues" dxfId="144" priority="52"/>
    <cfRule type="duplicateValues" dxfId="143" priority="51"/>
    <cfRule type="duplicateValues" dxfId="142" priority="50"/>
  </conditionalFormatting>
  <conditionalFormatting sqref="D10:D11">
    <cfRule type="duplicateValues" dxfId="141" priority="1"/>
    <cfRule type="duplicateValues" dxfId="140" priority="2"/>
    <cfRule type="duplicateValues" dxfId="139" priority="3"/>
  </conditionalFormatting>
  <conditionalFormatting sqref="D14">
    <cfRule type="duplicateValues" dxfId="138" priority="43"/>
  </conditionalFormatting>
  <conditionalFormatting sqref="D16">
    <cfRule type="duplicateValues" dxfId="137" priority="42"/>
  </conditionalFormatting>
  <conditionalFormatting sqref="D18">
    <cfRule type="duplicateValues" dxfId="136" priority="40"/>
    <cfRule type="duplicateValues" dxfId="135" priority="39"/>
    <cfRule type="duplicateValues" dxfId="134" priority="41"/>
  </conditionalFormatting>
  <conditionalFormatting sqref="D19">
    <cfRule type="duplicateValues" dxfId="133" priority="31"/>
    <cfRule type="duplicateValues" dxfId="132" priority="32"/>
    <cfRule type="duplicateValues" dxfId="131" priority="33"/>
  </conditionalFormatting>
  <conditionalFormatting sqref="D20">
    <cfRule type="duplicateValues" dxfId="130" priority="38"/>
  </conditionalFormatting>
  <conditionalFormatting sqref="D21">
    <cfRule type="duplicateValues" dxfId="129" priority="29"/>
  </conditionalFormatting>
  <conditionalFormatting sqref="D22:D23">
    <cfRule type="duplicateValues" dxfId="128" priority="26"/>
    <cfRule type="duplicateValues" dxfId="127" priority="27"/>
    <cfRule type="duplicateValues" dxfId="126" priority="28"/>
  </conditionalFormatting>
  <conditionalFormatting sqref="D24">
    <cfRule type="duplicateValues" dxfId="125" priority="21"/>
  </conditionalFormatting>
  <conditionalFormatting sqref="D24:D25">
    <cfRule type="duplicateValues" dxfId="124" priority="18"/>
    <cfRule type="duplicateValues" dxfId="123" priority="19"/>
  </conditionalFormatting>
  <conditionalFormatting sqref="D25">
    <cfRule type="duplicateValues" dxfId="122" priority="20"/>
  </conditionalFormatting>
  <conditionalFormatting sqref="D26:D27">
    <cfRule type="duplicateValues" dxfId="121" priority="16"/>
    <cfRule type="duplicateValues" dxfId="120" priority="17"/>
  </conditionalFormatting>
  <conditionalFormatting sqref="D26:D29">
    <cfRule type="duplicateValues" dxfId="119" priority="15"/>
  </conditionalFormatting>
  <conditionalFormatting sqref="D30">
    <cfRule type="duplicateValues" dxfId="118" priority="14"/>
  </conditionalFormatting>
  <conditionalFormatting sqref="D31">
    <cfRule type="duplicateValues" dxfId="117" priority="10"/>
    <cfRule type="duplicateValues" dxfId="116" priority="11"/>
    <cfRule type="duplicateValues" dxfId="115" priority="12"/>
  </conditionalFormatting>
  <conditionalFormatting sqref="D32">
    <cfRule type="duplicateValues" dxfId="114" priority="13"/>
  </conditionalFormatting>
  <conditionalFormatting sqref="D33">
    <cfRule type="duplicateValues" dxfId="113" priority="7"/>
    <cfRule type="duplicateValues" dxfId="112" priority="9"/>
    <cfRule type="duplicateValues" dxfId="111" priority="8"/>
  </conditionalFormatting>
  <conditionalFormatting sqref="D34">
    <cfRule type="duplicateValues" dxfId="110" priority="4"/>
    <cfRule type="duplicateValues" dxfId="109" priority="5"/>
    <cfRule type="duplicateValues" dxfId="108" priority="6"/>
  </conditionalFormatting>
  <conditionalFormatting sqref="D4:E4">
    <cfRule type="cellIs" dxfId="107" priority="57" operator="equal">
      <formula>1</formula>
    </cfRule>
    <cfRule type="cellIs" dxfId="106" priority="56" operator="equal">
      <formula>0</formula>
    </cfRule>
  </conditionalFormatting>
  <conditionalFormatting sqref="E5:E7 E10:E18 E20:E23 E26:E34">
    <cfRule type="duplicateValues" dxfId="105" priority="66"/>
  </conditionalFormatting>
  <conditionalFormatting sqref="E8">
    <cfRule type="duplicateValues" dxfId="104" priority="49"/>
    <cfRule type="duplicateValues" dxfId="103" priority="47"/>
    <cfRule type="duplicateValues" dxfId="102" priority="48"/>
  </conditionalFormatting>
  <conditionalFormatting sqref="E9">
    <cfRule type="duplicateValues" dxfId="101" priority="46"/>
    <cfRule type="duplicateValues" dxfId="100" priority="45"/>
    <cfRule type="duplicateValues" dxfId="99" priority="44"/>
  </conditionalFormatting>
  <conditionalFormatting sqref="E19">
    <cfRule type="duplicateValues" dxfId="98" priority="34"/>
    <cfRule type="duplicateValues" dxfId="97" priority="36"/>
    <cfRule type="duplicateValues" dxfId="96" priority="35"/>
  </conditionalFormatting>
  <conditionalFormatting sqref="E24">
    <cfRule type="duplicateValues" dxfId="95" priority="25"/>
  </conditionalFormatting>
  <conditionalFormatting sqref="E24:E25">
    <cfRule type="duplicateValues" dxfId="94" priority="22"/>
    <cfRule type="duplicateValues" dxfId="93" priority="23"/>
  </conditionalFormatting>
  <conditionalFormatting sqref="E25">
    <cfRule type="duplicateValues" dxfId="92" priority="24"/>
  </conditionalFormatting>
  <conditionalFormatting sqref="L5">
    <cfRule type="duplicateValues" dxfId="91" priority="64"/>
  </conditionalFormatting>
  <conditionalFormatting sqref="L6:L9 L12:L14 L20:L24 L26:L34">
    <cfRule type="duplicateValues" dxfId="90" priority="65"/>
  </conditionalFormatting>
  <conditionalFormatting sqref="L25">
    <cfRule type="duplicateValues" dxfId="89" priority="63"/>
  </conditionalFormatting>
  <conditionalFormatting sqref="AM1:AM1048576">
    <cfRule type="cellIs" dxfId="88" priority="60" operator="equal">
      <formula>0</formula>
    </cfRule>
    <cfRule type="cellIs" dxfId="87" priority="61" operator="equal">
      <formula>1</formula>
    </cfRule>
  </conditionalFormatting>
  <pageMargins left="0.7" right="0.7" top="0.75" bottom="0.75" header="0.3" footer="0.3"/>
  <pageSetup paperSize="9" scale="55" orientation="portrait" r:id="rId1"/>
  <colBreaks count="1" manualBreakCount="1">
    <brk id="9" max="33" man="1"/>
  </colBreaks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XEQ291"/>
  <sheetViews>
    <sheetView zoomScale="55" zoomScaleNormal="55" workbookViewId="0">
      <pane ySplit="10" topLeftCell="A11" activePane="bottomLeft" state="frozen"/>
      <selection pane="bottomLeft" activeCell="O17" sqref="O17"/>
    </sheetView>
  </sheetViews>
  <sheetFormatPr defaultColWidth="9" defaultRowHeight="14.25" outlineLevelRow="1" outlineLevelCol="1" x14ac:dyDescent="0.15"/>
  <cols>
    <col min="1" max="1" width="5.75" style="60" customWidth="1"/>
    <col min="2" max="6" width="2.625" style="15" customWidth="1"/>
    <col min="7" max="7" width="2.5" style="15" customWidth="1"/>
    <col min="8" max="8" width="2.75" style="15" customWidth="1"/>
    <col min="9" max="9" width="3" style="15" customWidth="1"/>
    <col min="10" max="10" width="2.875" style="15" customWidth="1"/>
    <col min="11" max="11" width="2.5" style="15" customWidth="1"/>
    <col min="12" max="12" width="9.875" style="15" customWidth="1"/>
    <col min="13" max="13" width="14.125" style="15" hidden="1" customWidth="1" outlineLevel="1"/>
    <col min="14" max="14" width="12.625" style="15" customWidth="1" collapsed="1"/>
    <col min="15" max="15" width="20.5" style="15" customWidth="1"/>
    <col min="16" max="16" width="24.875" style="15" customWidth="1"/>
    <col min="17" max="17" width="16.75" style="15" customWidth="1"/>
    <col min="18" max="18" width="4.125" style="15" hidden="1" customWidth="1" outlineLevel="1"/>
    <col min="19" max="19" width="3.25" style="15" hidden="1" customWidth="1" outlineLevel="1"/>
    <col min="20" max="20" width="7.375" style="15" customWidth="1" collapsed="1"/>
    <col min="21" max="21" width="5.125" style="15" hidden="1" customWidth="1" outlineLevel="1"/>
    <col min="22" max="22" width="22.75" style="15" hidden="1" customWidth="1" outlineLevel="1"/>
    <col min="23" max="23" width="5.125" style="15" hidden="1" customWidth="1" outlineLevel="1"/>
    <col min="24" max="24" width="7.625" style="15" hidden="1" customWidth="1" outlineLevel="1"/>
    <col min="25" max="25" width="5.625" style="15" customWidth="1" collapsed="1"/>
    <col min="26" max="26" width="8.75" style="15" customWidth="1"/>
    <col min="27" max="27" width="13.25" style="15" customWidth="1"/>
    <col min="28" max="28" width="26.25" style="15" hidden="1" customWidth="1" outlineLevel="1"/>
    <col min="29" max="29" width="14.5" style="15" hidden="1" customWidth="1" outlineLevel="1"/>
    <col min="30" max="30" width="13" style="151" customWidth="1" collapsed="1"/>
    <col min="31" max="31" width="11.625" style="15" customWidth="1"/>
    <col min="32" max="32" width="8.625" style="15" customWidth="1" outlineLevel="1"/>
    <col min="33" max="35" width="7.625" style="152" customWidth="1" outlineLevel="1"/>
    <col min="36" max="36" width="8.625" style="151" customWidth="1" outlineLevel="1"/>
    <col min="37" max="37" width="8.625" style="22" customWidth="1" outlineLevel="1"/>
    <col min="38" max="38" width="8.625" style="153" customWidth="1" outlineLevel="1"/>
    <col min="39" max="39" width="8.625" style="151" customWidth="1" outlineLevel="1"/>
    <col min="40" max="40" width="8.625" style="15" customWidth="1"/>
    <col min="41" max="41" width="12" style="15" customWidth="1"/>
    <col min="42" max="42" width="8.625" style="15" customWidth="1"/>
    <col min="43" max="43" width="7.25" style="15" customWidth="1"/>
    <col min="44" max="44" width="12" style="153" customWidth="1"/>
    <col min="45" max="16384" width="9" style="15"/>
  </cols>
  <sheetData>
    <row r="1" spans="1:16371" x14ac:dyDescent="0.15">
      <c r="A1" s="863"/>
      <c r="B1" s="863"/>
      <c r="C1" s="863"/>
      <c r="D1" s="863"/>
      <c r="E1" s="863"/>
      <c r="F1" s="863"/>
      <c r="G1" s="863"/>
      <c r="H1" s="863"/>
      <c r="I1" s="863"/>
      <c r="J1" s="863"/>
      <c r="K1" s="863"/>
      <c r="L1" s="862"/>
      <c r="M1" s="863"/>
      <c r="N1" s="862"/>
      <c r="O1" s="863"/>
      <c r="P1" s="863"/>
      <c r="Q1" s="863"/>
      <c r="R1" s="863"/>
      <c r="S1" s="863"/>
      <c r="T1" s="863"/>
      <c r="U1" s="863"/>
      <c r="V1" s="863"/>
      <c r="W1" s="863"/>
      <c r="X1" s="863"/>
      <c r="Y1" s="863"/>
      <c r="Z1" s="863"/>
      <c r="AA1" s="863"/>
      <c r="AB1" s="863"/>
      <c r="AC1" s="863"/>
      <c r="AD1" s="863"/>
      <c r="AE1" s="863"/>
      <c r="AF1" s="863"/>
      <c r="AG1" s="864"/>
      <c r="AH1" s="864"/>
      <c r="AI1" s="864"/>
      <c r="AJ1" s="865"/>
      <c r="AK1" s="866"/>
      <c r="AL1" s="867"/>
      <c r="AM1" s="865"/>
      <c r="AN1" s="863"/>
      <c r="AO1" s="863"/>
      <c r="AP1" s="863"/>
      <c r="AQ1" s="863"/>
      <c r="AR1" s="863"/>
    </row>
    <row r="2" spans="1:16371" ht="25.5" hidden="1" customHeight="1" outlineLevel="1" x14ac:dyDescent="0.15">
      <c r="A2" s="841" t="s">
        <v>1171</v>
      </c>
      <c r="B2" s="841"/>
      <c r="C2" s="841"/>
      <c r="D2" s="841"/>
      <c r="E2" s="841"/>
      <c r="F2" s="868" t="s">
        <v>1024</v>
      </c>
      <c r="G2" s="868"/>
      <c r="H2" s="868"/>
      <c r="I2" s="868"/>
      <c r="J2" s="868"/>
      <c r="K2" s="868"/>
      <c r="L2" s="749" t="s">
        <v>1025</v>
      </c>
      <c r="M2" s="844"/>
      <c r="N2" s="749"/>
      <c r="O2" s="844"/>
      <c r="P2" s="844"/>
      <c r="Q2" s="881"/>
      <c r="R2" s="881"/>
      <c r="S2" s="881"/>
      <c r="T2" s="881"/>
      <c r="U2" s="881"/>
      <c r="V2" s="881"/>
      <c r="W2" s="881"/>
      <c r="X2" s="881"/>
      <c r="Y2" s="881"/>
      <c r="Z2" s="881"/>
      <c r="AA2" s="881"/>
      <c r="AB2" s="881"/>
      <c r="AC2" s="881"/>
      <c r="AD2" s="881"/>
      <c r="AE2" s="881"/>
      <c r="AF2" s="881"/>
      <c r="AG2" s="882"/>
      <c r="AH2" s="882"/>
      <c r="AI2" s="882"/>
      <c r="AJ2" s="883"/>
      <c r="AK2" s="884"/>
      <c r="AL2" s="885"/>
      <c r="AM2" s="883"/>
      <c r="AN2" s="861"/>
      <c r="AO2" s="861"/>
      <c r="AP2" s="881"/>
      <c r="AQ2" s="59" t="s">
        <v>152</v>
      </c>
      <c r="AR2" s="59"/>
    </row>
    <row r="3" spans="1:16371" ht="25.5" hidden="1" customHeight="1" outlineLevel="1" x14ac:dyDescent="0.15">
      <c r="A3" s="841"/>
      <c r="B3" s="841"/>
      <c r="C3" s="841"/>
      <c r="D3" s="841"/>
      <c r="E3" s="841"/>
      <c r="F3" s="868"/>
      <c r="G3" s="868"/>
      <c r="H3" s="868"/>
      <c r="I3" s="868"/>
      <c r="J3" s="868"/>
      <c r="K3" s="868"/>
      <c r="L3" s="749"/>
      <c r="M3" s="844"/>
      <c r="N3" s="749"/>
      <c r="O3" s="844"/>
      <c r="P3" s="844"/>
      <c r="Q3" s="881"/>
      <c r="R3" s="881"/>
      <c r="S3" s="881"/>
      <c r="T3" s="881"/>
      <c r="U3" s="881"/>
      <c r="V3" s="881"/>
      <c r="W3" s="881"/>
      <c r="X3" s="881"/>
      <c r="Y3" s="881"/>
      <c r="Z3" s="881"/>
      <c r="AA3" s="881"/>
      <c r="AB3" s="881"/>
      <c r="AC3" s="881"/>
      <c r="AD3" s="881"/>
      <c r="AE3" s="881"/>
      <c r="AF3" s="881"/>
      <c r="AG3" s="882"/>
      <c r="AH3" s="882"/>
      <c r="AI3" s="882"/>
      <c r="AJ3" s="883"/>
      <c r="AK3" s="884"/>
      <c r="AL3" s="885"/>
      <c r="AM3" s="883"/>
      <c r="AN3" s="861"/>
      <c r="AO3" s="861"/>
      <c r="AP3" s="881"/>
      <c r="AQ3" s="59" t="s">
        <v>1345</v>
      </c>
      <c r="AR3" s="59"/>
    </row>
    <row r="4" spans="1:16371" ht="27" hidden="1" outlineLevel="1" x14ac:dyDescent="0.15">
      <c r="A4" s="868" t="s">
        <v>289</v>
      </c>
      <c r="B4" s="868"/>
      <c r="C4" s="868"/>
      <c r="D4" s="868"/>
      <c r="E4" s="868"/>
      <c r="F4" s="868"/>
      <c r="G4" s="868"/>
      <c r="H4" s="868"/>
      <c r="I4" s="868"/>
      <c r="J4" s="868"/>
      <c r="K4" s="868"/>
      <c r="L4" s="869"/>
      <c r="M4" s="868"/>
      <c r="N4" s="869"/>
      <c r="O4" s="868"/>
      <c r="P4" s="868"/>
      <c r="Q4" s="881"/>
      <c r="R4" s="881"/>
      <c r="S4" s="881"/>
      <c r="T4" s="881"/>
      <c r="U4" s="881"/>
      <c r="V4" s="881"/>
      <c r="W4" s="881"/>
      <c r="X4" s="881"/>
      <c r="Y4" s="881"/>
      <c r="Z4" s="881"/>
      <c r="AA4" s="881"/>
      <c r="AB4" s="881"/>
      <c r="AC4" s="881"/>
      <c r="AD4" s="881"/>
      <c r="AE4" s="881"/>
      <c r="AF4" s="881"/>
      <c r="AG4" s="882"/>
      <c r="AH4" s="882"/>
      <c r="AI4" s="882"/>
      <c r="AJ4" s="883"/>
      <c r="AK4" s="884"/>
      <c r="AL4" s="885"/>
      <c r="AM4" s="883"/>
      <c r="AN4" s="861"/>
      <c r="AO4" s="861"/>
      <c r="AP4" s="881"/>
      <c r="AQ4" s="59" t="s">
        <v>1051</v>
      </c>
      <c r="AR4" s="59"/>
    </row>
    <row r="5" spans="1:16371" ht="27" hidden="1" outlineLevel="1" x14ac:dyDescent="0.15">
      <c r="A5" s="870" t="s">
        <v>1346</v>
      </c>
      <c r="B5" s="870"/>
      <c r="C5" s="870"/>
      <c r="D5" s="870"/>
      <c r="E5" s="870"/>
      <c r="F5" s="870"/>
      <c r="G5" s="870"/>
      <c r="H5" s="870"/>
      <c r="I5" s="870"/>
      <c r="J5" s="870"/>
      <c r="K5" s="870"/>
      <c r="L5" s="749" t="s">
        <v>292</v>
      </c>
      <c r="M5" s="844"/>
      <c r="N5" s="749"/>
      <c r="O5" s="844"/>
      <c r="P5" s="870"/>
      <c r="Q5" s="881"/>
      <c r="R5" s="881"/>
      <c r="S5" s="881"/>
      <c r="T5" s="881"/>
      <c r="U5" s="881"/>
      <c r="V5" s="881"/>
      <c r="W5" s="881"/>
      <c r="X5" s="881"/>
      <c r="Y5" s="881"/>
      <c r="Z5" s="881"/>
      <c r="AA5" s="881"/>
      <c r="AB5" s="881"/>
      <c r="AC5" s="881"/>
      <c r="AD5" s="881"/>
      <c r="AE5" s="881"/>
      <c r="AF5" s="881"/>
      <c r="AG5" s="882"/>
      <c r="AH5" s="882"/>
      <c r="AI5" s="882"/>
      <c r="AJ5" s="883"/>
      <c r="AK5" s="884"/>
      <c r="AL5" s="885"/>
      <c r="AM5" s="883"/>
      <c r="AN5" s="861"/>
      <c r="AO5" s="861"/>
      <c r="AP5" s="881"/>
      <c r="AQ5" s="59" t="s">
        <v>293</v>
      </c>
      <c r="AR5" s="174"/>
    </row>
    <row r="6" spans="1:16371" ht="27" hidden="1" outlineLevel="1" x14ac:dyDescent="0.15">
      <c r="A6" s="844" t="s">
        <v>294</v>
      </c>
      <c r="B6" s="844"/>
      <c r="C6" s="844"/>
      <c r="D6" s="844"/>
      <c r="E6" s="844"/>
      <c r="F6" s="844"/>
      <c r="G6" s="844"/>
      <c r="H6" s="844"/>
      <c r="I6" s="844"/>
      <c r="J6" s="844"/>
      <c r="K6" s="844"/>
      <c r="L6" s="749"/>
      <c r="M6" s="844"/>
      <c r="N6" s="749"/>
      <c r="O6" s="844"/>
      <c r="P6" s="844"/>
      <c r="Q6" s="881"/>
      <c r="R6" s="881"/>
      <c r="S6" s="881"/>
      <c r="T6" s="881"/>
      <c r="U6" s="881"/>
      <c r="V6" s="881"/>
      <c r="W6" s="881"/>
      <c r="X6" s="881"/>
      <c r="Y6" s="881"/>
      <c r="Z6" s="881"/>
      <c r="AA6" s="881"/>
      <c r="AB6" s="881"/>
      <c r="AC6" s="881"/>
      <c r="AD6" s="881"/>
      <c r="AE6" s="881"/>
      <c r="AF6" s="881"/>
      <c r="AG6" s="882"/>
      <c r="AH6" s="882"/>
      <c r="AI6" s="882"/>
      <c r="AJ6" s="883"/>
      <c r="AK6" s="884"/>
      <c r="AL6" s="885"/>
      <c r="AM6" s="883"/>
      <c r="AN6" s="861"/>
      <c r="AO6" s="861"/>
      <c r="AP6" s="881"/>
      <c r="AQ6" s="59" t="s">
        <v>112</v>
      </c>
      <c r="AR6" s="59"/>
    </row>
    <row r="7" spans="1:16371" ht="25.5" hidden="1" outlineLevel="1" x14ac:dyDescent="0.15">
      <c r="A7" s="886" t="s">
        <v>298</v>
      </c>
      <c r="B7" s="886"/>
      <c r="C7" s="886"/>
      <c r="D7" s="886"/>
      <c r="E7" s="886"/>
      <c r="F7" s="886"/>
      <c r="G7" s="886"/>
      <c r="H7" s="886"/>
      <c r="I7" s="886"/>
      <c r="J7" s="886"/>
      <c r="K7" s="886"/>
      <c r="L7" s="761"/>
      <c r="M7" s="886"/>
      <c r="N7" s="761"/>
      <c r="O7" s="886"/>
      <c r="P7" s="886"/>
      <c r="Q7" s="881"/>
      <c r="R7" s="881"/>
      <c r="S7" s="881"/>
      <c r="T7" s="881"/>
      <c r="U7" s="881"/>
      <c r="V7" s="881"/>
      <c r="W7" s="881"/>
      <c r="X7" s="881"/>
      <c r="Y7" s="881"/>
      <c r="Z7" s="881"/>
      <c r="AA7" s="881"/>
      <c r="AB7" s="881"/>
      <c r="AC7" s="881"/>
      <c r="AD7" s="881"/>
      <c r="AE7" s="881"/>
      <c r="AF7" s="881"/>
      <c r="AG7" s="882"/>
      <c r="AH7" s="882"/>
      <c r="AI7" s="882"/>
      <c r="AJ7" s="883"/>
      <c r="AK7" s="884"/>
      <c r="AL7" s="885"/>
      <c r="AM7" s="883"/>
      <c r="AN7" s="861"/>
      <c r="AO7" s="861"/>
      <c r="AP7" s="881"/>
      <c r="AQ7" s="59" t="s">
        <v>1347</v>
      </c>
      <c r="AR7" s="174"/>
    </row>
    <row r="8" spans="1:16371" ht="25.5" hidden="1" outlineLevel="1" x14ac:dyDescent="0.15">
      <c r="A8" s="886"/>
      <c r="B8" s="886"/>
      <c r="C8" s="886"/>
      <c r="D8" s="886"/>
      <c r="E8" s="886"/>
      <c r="F8" s="886"/>
      <c r="G8" s="886"/>
      <c r="H8" s="886"/>
      <c r="I8" s="886"/>
      <c r="J8" s="886"/>
      <c r="K8" s="886"/>
      <c r="L8" s="761"/>
      <c r="M8" s="886"/>
      <c r="N8" s="761"/>
      <c r="O8" s="886"/>
      <c r="P8" s="886"/>
      <c r="Q8" s="881"/>
      <c r="R8" s="881"/>
      <c r="S8" s="881"/>
      <c r="T8" s="881"/>
      <c r="U8" s="881"/>
      <c r="V8" s="881"/>
      <c r="W8" s="881"/>
      <c r="X8" s="881"/>
      <c r="Y8" s="881"/>
      <c r="Z8" s="881"/>
      <c r="AA8" s="881"/>
      <c r="AB8" s="881"/>
      <c r="AC8" s="881"/>
      <c r="AD8" s="881"/>
      <c r="AE8" s="881"/>
      <c r="AF8" s="881"/>
      <c r="AG8" s="882"/>
      <c r="AH8" s="882"/>
      <c r="AI8" s="882"/>
      <c r="AJ8" s="883"/>
      <c r="AK8" s="884"/>
      <c r="AL8" s="885"/>
      <c r="AM8" s="883"/>
      <c r="AN8" s="861"/>
      <c r="AO8" s="861"/>
      <c r="AP8" s="881"/>
      <c r="AQ8" s="59" t="s">
        <v>1035</v>
      </c>
      <c r="AR8" s="174"/>
    </row>
    <row r="9" spans="1:16371" ht="24.95" customHeight="1" collapsed="1" x14ac:dyDescent="0.15">
      <c r="A9" s="872" t="s">
        <v>0</v>
      </c>
      <c r="B9" s="871" t="s">
        <v>300</v>
      </c>
      <c r="C9" s="871"/>
      <c r="D9" s="871"/>
      <c r="E9" s="871"/>
      <c r="F9" s="871"/>
      <c r="G9" s="871"/>
      <c r="H9" s="871"/>
      <c r="I9" s="871"/>
      <c r="J9" s="871"/>
      <c r="K9" s="871"/>
      <c r="L9" s="871" t="s">
        <v>1348</v>
      </c>
      <c r="M9" s="874" t="s">
        <v>1176</v>
      </c>
      <c r="N9" s="874" t="s">
        <v>805</v>
      </c>
      <c r="O9" s="874" t="s">
        <v>152</v>
      </c>
      <c r="P9" s="871" t="s">
        <v>1051</v>
      </c>
      <c r="Q9" s="871" t="s">
        <v>1026</v>
      </c>
      <c r="R9" s="871" t="s">
        <v>303</v>
      </c>
      <c r="S9" s="871" t="s">
        <v>304</v>
      </c>
      <c r="T9" s="871" t="s">
        <v>106</v>
      </c>
      <c r="U9" s="874" t="s">
        <v>305</v>
      </c>
      <c r="V9" s="874" t="s">
        <v>1027</v>
      </c>
      <c r="W9" s="875" t="s">
        <v>1028</v>
      </c>
      <c r="X9" s="874" t="s">
        <v>308</v>
      </c>
      <c r="Y9" s="874" t="s">
        <v>1317</v>
      </c>
      <c r="Z9" s="877" t="s">
        <v>1030</v>
      </c>
      <c r="AA9" s="877" t="s">
        <v>311</v>
      </c>
      <c r="AB9" s="877" t="s">
        <v>313</v>
      </c>
      <c r="AC9" s="871" t="s">
        <v>314</v>
      </c>
      <c r="AD9" s="879" t="s">
        <v>1031</v>
      </c>
      <c r="AE9" s="871" t="s">
        <v>320</v>
      </c>
      <c r="AF9" s="855" t="s">
        <v>321</v>
      </c>
      <c r="AG9" s="850" t="s">
        <v>323</v>
      </c>
      <c r="AH9" s="851"/>
      <c r="AI9" s="852"/>
      <c r="AJ9" s="856" t="s">
        <v>1032</v>
      </c>
      <c r="AK9" s="857" t="s">
        <v>325</v>
      </c>
      <c r="AL9" s="858" t="s">
        <v>1033</v>
      </c>
      <c r="AM9" s="856" t="s">
        <v>1321</v>
      </c>
      <c r="AN9" s="859" t="s">
        <v>328</v>
      </c>
      <c r="AO9" s="861" t="s">
        <v>1322</v>
      </c>
      <c r="AP9" s="871" t="s">
        <v>1035</v>
      </c>
      <c r="AQ9" s="871" t="s">
        <v>113</v>
      </c>
      <c r="AR9" s="880" t="s">
        <v>1320</v>
      </c>
    </row>
    <row r="10" spans="1:16371" s="147" customFormat="1" ht="24.95" customHeight="1" x14ac:dyDescent="0.15">
      <c r="A10" s="872"/>
      <c r="B10" s="37">
        <v>0</v>
      </c>
      <c r="C10" s="37">
        <v>1</v>
      </c>
      <c r="D10" s="37">
        <v>2</v>
      </c>
      <c r="E10" s="37">
        <v>3</v>
      </c>
      <c r="F10" s="37">
        <v>4</v>
      </c>
      <c r="G10" s="37">
        <v>5</v>
      </c>
      <c r="H10" s="37">
        <v>6</v>
      </c>
      <c r="I10" s="37">
        <v>7</v>
      </c>
      <c r="J10" s="37">
        <v>8</v>
      </c>
      <c r="K10" s="163">
        <v>9</v>
      </c>
      <c r="L10" s="873"/>
      <c r="M10" s="874"/>
      <c r="N10" s="874"/>
      <c r="O10" s="874"/>
      <c r="P10" s="873"/>
      <c r="Q10" s="871"/>
      <c r="R10" s="871"/>
      <c r="S10" s="871"/>
      <c r="T10" s="871"/>
      <c r="U10" s="874"/>
      <c r="V10" s="874"/>
      <c r="W10" s="876"/>
      <c r="X10" s="874"/>
      <c r="Y10" s="874"/>
      <c r="Z10" s="878"/>
      <c r="AA10" s="877"/>
      <c r="AB10" s="877"/>
      <c r="AC10" s="871"/>
      <c r="AD10" s="879"/>
      <c r="AE10" s="871"/>
      <c r="AF10" s="855"/>
      <c r="AG10" s="199" t="s">
        <v>342</v>
      </c>
      <c r="AH10" s="199" t="s">
        <v>343</v>
      </c>
      <c r="AI10" s="199" t="s">
        <v>344</v>
      </c>
      <c r="AJ10" s="856"/>
      <c r="AK10" s="857"/>
      <c r="AL10" s="858"/>
      <c r="AM10" s="856"/>
      <c r="AN10" s="860"/>
      <c r="AO10" s="862"/>
      <c r="AP10" s="871"/>
      <c r="AQ10" s="871"/>
      <c r="AR10" s="880"/>
    </row>
    <row r="11" spans="1:16371" s="148" customFormat="1" ht="39.950000000000003" customHeight="1" x14ac:dyDescent="0.15">
      <c r="A11" s="155">
        <f t="shared" ref="A11:A28" si="0">ROW()-10</f>
        <v>1</v>
      </c>
      <c r="B11" s="37"/>
      <c r="C11" s="37">
        <v>1</v>
      </c>
      <c r="D11" s="37"/>
      <c r="E11" s="37"/>
      <c r="F11" s="37"/>
      <c r="G11" s="37"/>
      <c r="H11" s="37"/>
      <c r="I11" s="37"/>
      <c r="J11" s="37"/>
      <c r="K11" s="164"/>
      <c r="L11" s="165" t="s">
        <v>455</v>
      </c>
      <c r="M11" s="165"/>
      <c r="N11" s="165" t="s">
        <v>1349</v>
      </c>
      <c r="O11" s="37" t="s">
        <v>769</v>
      </c>
      <c r="P11" s="163" t="s">
        <v>770</v>
      </c>
      <c r="Q11" s="163" t="s">
        <v>459</v>
      </c>
      <c r="R11" s="163" t="s">
        <v>85</v>
      </c>
      <c r="S11" s="37" t="s">
        <v>531</v>
      </c>
      <c r="T11" s="175"/>
      <c r="U11" s="176" t="s">
        <v>345</v>
      </c>
      <c r="V11" s="37" t="s">
        <v>769</v>
      </c>
      <c r="W11" s="176" t="s">
        <v>345</v>
      </c>
      <c r="X11" s="37" t="s">
        <v>348</v>
      </c>
      <c r="Y11" s="175" t="s">
        <v>347</v>
      </c>
      <c r="Z11" s="163" t="s">
        <v>465</v>
      </c>
      <c r="AA11" s="37" t="s">
        <v>350</v>
      </c>
      <c r="AB11" s="163" t="s">
        <v>85</v>
      </c>
      <c r="AC11" s="37" t="s">
        <v>854</v>
      </c>
      <c r="AD11" s="92">
        <v>2.1059999999999999</v>
      </c>
      <c r="AE11" s="186" t="s">
        <v>85</v>
      </c>
      <c r="AF11" s="105" t="s">
        <v>813</v>
      </c>
      <c r="AG11" s="200"/>
      <c r="AH11" s="200"/>
      <c r="AI11" s="200"/>
      <c r="AJ11" s="141"/>
      <c r="AK11" s="139"/>
      <c r="AL11" s="140"/>
      <c r="AM11" s="141"/>
      <c r="AN11" s="131" t="s">
        <v>387</v>
      </c>
      <c r="AO11" s="131" t="s">
        <v>855</v>
      </c>
      <c r="AP11" s="105"/>
      <c r="AQ11" s="175"/>
      <c r="AR11" s="175" t="s">
        <v>702</v>
      </c>
    </row>
    <row r="12" spans="1:16371" s="148" customFormat="1" ht="39.950000000000003" customHeight="1" x14ac:dyDescent="0.15">
      <c r="A12" s="155">
        <f t="shared" si="0"/>
        <v>2</v>
      </c>
      <c r="B12" s="37"/>
      <c r="C12" s="37"/>
      <c r="D12" s="37">
        <v>2</v>
      </c>
      <c r="E12" s="37"/>
      <c r="F12" s="37"/>
      <c r="G12" s="37"/>
      <c r="H12" s="37"/>
      <c r="I12" s="37"/>
      <c r="J12" s="37"/>
      <c r="K12" s="164"/>
      <c r="L12" s="165" t="s">
        <v>455</v>
      </c>
      <c r="M12" s="165"/>
      <c r="N12" s="165"/>
      <c r="O12" s="37" t="s">
        <v>1350</v>
      </c>
      <c r="P12" s="163" t="s">
        <v>1188</v>
      </c>
      <c r="Q12" s="163" t="s">
        <v>459</v>
      </c>
      <c r="R12" s="163" t="s">
        <v>345</v>
      </c>
      <c r="S12" s="37" t="s">
        <v>531</v>
      </c>
      <c r="T12" s="175"/>
      <c r="U12" s="176" t="s">
        <v>345</v>
      </c>
      <c r="V12" s="37" t="s">
        <v>1350</v>
      </c>
      <c r="W12" s="176" t="s">
        <v>345</v>
      </c>
      <c r="X12" s="37" t="s">
        <v>348</v>
      </c>
      <c r="Y12" s="175" t="s">
        <v>347</v>
      </c>
      <c r="Z12" s="163" t="s">
        <v>432</v>
      </c>
      <c r="AA12" s="37" t="s">
        <v>350</v>
      </c>
      <c r="AB12" s="163" t="s">
        <v>85</v>
      </c>
      <c r="AC12" s="37" t="s">
        <v>1351</v>
      </c>
      <c r="AD12" s="92">
        <v>1.153</v>
      </c>
      <c r="AE12" s="186" t="s">
        <v>85</v>
      </c>
      <c r="AF12" s="105" t="s">
        <v>713</v>
      </c>
      <c r="AG12" s="200"/>
      <c r="AH12" s="200"/>
      <c r="AI12" s="200"/>
      <c r="AJ12" s="141"/>
      <c r="AK12" s="139"/>
      <c r="AL12" s="140"/>
      <c r="AM12" s="141"/>
      <c r="AN12" s="131" t="s">
        <v>357</v>
      </c>
      <c r="AO12" s="131"/>
      <c r="AP12" s="105"/>
      <c r="AQ12" s="175"/>
      <c r="AR12" s="175" t="s">
        <v>702</v>
      </c>
    </row>
    <row r="13" spans="1:16371" s="149" customFormat="1" ht="39.950000000000003" customHeight="1" x14ac:dyDescent="0.15">
      <c r="A13" s="157">
        <f>ROW()-9</f>
        <v>4</v>
      </c>
      <c r="B13" s="158"/>
      <c r="C13" s="158"/>
      <c r="D13" s="158"/>
      <c r="E13" s="158">
        <v>3</v>
      </c>
      <c r="F13" s="158"/>
      <c r="G13" s="158"/>
      <c r="H13" s="158"/>
      <c r="I13" s="158"/>
      <c r="J13" s="158"/>
      <c r="K13" s="166"/>
      <c r="L13" s="166" t="s">
        <v>393</v>
      </c>
      <c r="M13" s="166" t="s">
        <v>1352</v>
      </c>
      <c r="N13" s="89" t="s">
        <v>1352</v>
      </c>
      <c r="O13" s="89" t="s">
        <v>1352</v>
      </c>
      <c r="P13" s="89" t="s">
        <v>1353</v>
      </c>
      <c r="Q13" s="88" t="s">
        <v>1354</v>
      </c>
      <c r="R13" s="177" t="s">
        <v>356</v>
      </c>
      <c r="S13" s="158" t="s">
        <v>369</v>
      </c>
      <c r="T13" s="178"/>
      <c r="U13" s="179" t="s">
        <v>345</v>
      </c>
      <c r="V13" s="158" t="str">
        <f>O13</f>
        <v>SHT0014637</v>
      </c>
      <c r="W13" s="179" t="s">
        <v>1355</v>
      </c>
      <c r="X13" s="142" t="s">
        <v>1185</v>
      </c>
      <c r="Y13" s="179" t="s">
        <v>1186</v>
      </c>
      <c r="Z13" s="158" t="s">
        <v>1356</v>
      </c>
      <c r="AA13" s="89" t="s">
        <v>963</v>
      </c>
      <c r="AB13" s="88" t="s">
        <v>1357</v>
      </c>
      <c r="AC13" s="187">
        <v>0.13200000000000001</v>
      </c>
      <c r="AD13" s="188"/>
      <c r="AE13" s="189"/>
      <c r="AF13" s="189"/>
      <c r="AG13" s="188"/>
      <c r="AH13" s="188"/>
      <c r="AI13" s="201"/>
      <c r="AJ13" s="202"/>
      <c r="AK13" s="158"/>
      <c r="AL13" s="203"/>
      <c r="AM13" s="203"/>
      <c r="AN13" s="203" t="s">
        <v>843</v>
      </c>
      <c r="AO13" s="142" t="s">
        <v>1358</v>
      </c>
      <c r="AP13" s="178"/>
      <c r="AQ13" s="178"/>
      <c r="AR13" s="178">
        <v>1</v>
      </c>
    </row>
    <row r="14" spans="1:16371" s="149" customFormat="1" ht="39.950000000000003" customHeight="1" x14ac:dyDescent="0.15">
      <c r="A14" s="157">
        <f>ROW()-9</f>
        <v>5</v>
      </c>
      <c r="B14" s="158"/>
      <c r="C14" s="158"/>
      <c r="D14" s="158"/>
      <c r="E14" s="158">
        <v>3</v>
      </c>
      <c r="F14" s="158"/>
      <c r="G14" s="158"/>
      <c r="H14" s="158"/>
      <c r="I14" s="158"/>
      <c r="J14" s="158"/>
      <c r="K14" s="166"/>
      <c r="L14" s="166" t="s">
        <v>393</v>
      </c>
      <c r="M14" s="166" t="s">
        <v>1359</v>
      </c>
      <c r="N14" s="88" t="s">
        <v>1359</v>
      </c>
      <c r="O14" s="88" t="s">
        <v>1359</v>
      </c>
      <c r="P14" s="88" t="s">
        <v>1360</v>
      </c>
      <c r="Q14" s="89" t="s">
        <v>1361</v>
      </c>
      <c r="R14" s="177" t="s">
        <v>1355</v>
      </c>
      <c r="S14" s="158" t="s">
        <v>369</v>
      </c>
      <c r="T14" s="88"/>
      <c r="U14" s="179" t="s">
        <v>345</v>
      </c>
      <c r="V14" s="158" t="str">
        <f>O14</f>
        <v>SHT0014636</v>
      </c>
      <c r="W14" s="179" t="s">
        <v>1355</v>
      </c>
      <c r="X14" s="142" t="s">
        <v>1185</v>
      </c>
      <c r="Y14" s="179" t="s">
        <v>1186</v>
      </c>
      <c r="Z14" s="158" t="s">
        <v>1362</v>
      </c>
      <c r="AA14" s="142" t="s">
        <v>350</v>
      </c>
      <c r="AB14" s="88" t="s">
        <v>85</v>
      </c>
      <c r="AC14" s="142" t="s">
        <v>85</v>
      </c>
      <c r="AD14" s="88">
        <v>0.25</v>
      </c>
      <c r="AE14" s="188"/>
      <c r="AF14" s="189"/>
      <c r="AG14" s="188"/>
      <c r="AH14" s="188"/>
      <c r="AI14" s="201"/>
      <c r="AJ14" s="202"/>
      <c r="AK14" s="158"/>
      <c r="AL14" s="203"/>
      <c r="AM14" s="203"/>
      <c r="AN14" s="203" t="s">
        <v>843</v>
      </c>
      <c r="AO14" s="142" t="s">
        <v>1358</v>
      </c>
      <c r="AP14" s="88"/>
      <c r="AQ14" s="88"/>
      <c r="AR14" s="88">
        <v>1</v>
      </c>
    </row>
    <row r="15" spans="1:16371" s="148" customFormat="1" ht="39.950000000000003" customHeight="1" x14ac:dyDescent="0.15">
      <c r="A15" s="155">
        <f t="shared" si="0"/>
        <v>5</v>
      </c>
      <c r="B15" s="37"/>
      <c r="C15" s="37"/>
      <c r="D15" s="37"/>
      <c r="E15" s="37">
        <v>3</v>
      </c>
      <c r="F15" s="37"/>
      <c r="G15" s="37"/>
      <c r="H15" s="37"/>
      <c r="I15" s="37"/>
      <c r="J15" s="37"/>
      <c r="K15" s="163"/>
      <c r="L15" s="165"/>
      <c r="M15" s="165"/>
      <c r="N15" s="165" t="s">
        <v>1293</v>
      </c>
      <c r="O15" s="37"/>
      <c r="P15" s="37" t="s">
        <v>1294</v>
      </c>
      <c r="Q15" s="163"/>
      <c r="R15" s="163"/>
      <c r="S15" s="37"/>
      <c r="T15" s="175"/>
      <c r="U15" s="176"/>
      <c r="V15" s="37"/>
      <c r="W15" s="176"/>
      <c r="X15" s="37"/>
      <c r="Y15" s="175" t="s">
        <v>347</v>
      </c>
      <c r="Z15" s="163" t="s">
        <v>1363</v>
      </c>
      <c r="AA15" s="37" t="s">
        <v>350</v>
      </c>
      <c r="AB15" s="163"/>
      <c r="AC15" s="37"/>
      <c r="AD15" s="92"/>
      <c r="AE15" s="92" t="s">
        <v>409</v>
      </c>
      <c r="AF15" s="105" t="s">
        <v>409</v>
      </c>
      <c r="AG15" s="200"/>
      <c r="AH15" s="200"/>
      <c r="AI15" s="200"/>
      <c r="AJ15" s="141"/>
      <c r="AK15" s="139"/>
      <c r="AL15" s="140"/>
      <c r="AM15" s="141"/>
      <c r="AN15" s="131" t="s">
        <v>387</v>
      </c>
      <c r="AO15" s="131" t="s">
        <v>1210</v>
      </c>
      <c r="AP15" s="105"/>
      <c r="AQ15" s="175"/>
      <c r="AR15" s="175" t="s">
        <v>702</v>
      </c>
      <c r="AS15" s="15"/>
      <c r="AT15" s="15"/>
      <c r="AU15" s="15"/>
      <c r="AV15" s="15"/>
      <c r="AW15" s="15"/>
      <c r="AX15" s="15"/>
      <c r="AY15" s="15"/>
      <c r="AZ15" s="15"/>
      <c r="BA15" s="15"/>
      <c r="BB15" s="15"/>
      <c r="BC15" s="15"/>
      <c r="BD15" s="15"/>
      <c r="BE15" s="15"/>
      <c r="BF15" s="15"/>
      <c r="BG15" s="15"/>
      <c r="BH15" s="15"/>
      <c r="BI15" s="15"/>
      <c r="BJ15" s="15"/>
      <c r="BK15" s="15"/>
      <c r="BL15" s="15"/>
      <c r="BM15" s="15"/>
      <c r="BN15" s="15"/>
      <c r="BO15" s="15"/>
      <c r="BP15" s="15"/>
      <c r="BQ15" s="15"/>
      <c r="BR15" s="15"/>
      <c r="BS15" s="15"/>
      <c r="BT15" s="15"/>
      <c r="BU15" s="15"/>
      <c r="BV15" s="15"/>
      <c r="BW15" s="15"/>
      <c r="BX15" s="15"/>
      <c r="BY15" s="15"/>
      <c r="BZ15" s="15"/>
      <c r="CA15" s="15"/>
      <c r="CB15" s="15"/>
      <c r="CC15" s="15"/>
      <c r="CD15" s="15"/>
      <c r="CE15" s="15"/>
      <c r="CF15" s="15"/>
      <c r="CG15" s="15"/>
      <c r="CH15" s="15"/>
      <c r="CI15" s="15"/>
      <c r="CJ15" s="15"/>
      <c r="CK15" s="15"/>
      <c r="CL15" s="15"/>
      <c r="CM15" s="15"/>
      <c r="CN15" s="15"/>
      <c r="CO15" s="15"/>
      <c r="CP15" s="15"/>
      <c r="CQ15" s="15"/>
      <c r="CR15" s="15"/>
      <c r="CS15" s="15"/>
      <c r="CT15" s="15"/>
      <c r="CU15" s="15"/>
      <c r="CV15" s="15"/>
      <c r="CW15" s="15"/>
      <c r="CX15" s="15"/>
      <c r="CY15" s="15"/>
      <c r="CZ15" s="15"/>
      <c r="DA15" s="15"/>
      <c r="DB15" s="15"/>
      <c r="DC15" s="15"/>
      <c r="DD15" s="15"/>
      <c r="DE15" s="15"/>
      <c r="DF15" s="15"/>
      <c r="DG15" s="15"/>
      <c r="DH15" s="15"/>
      <c r="DI15" s="15"/>
      <c r="DJ15" s="15"/>
      <c r="DK15" s="15"/>
      <c r="DL15" s="15"/>
      <c r="DM15" s="15"/>
      <c r="DN15" s="15"/>
      <c r="DO15" s="15"/>
      <c r="DP15" s="15"/>
      <c r="DQ15" s="15"/>
      <c r="DR15" s="15"/>
      <c r="DS15" s="15"/>
      <c r="DT15" s="15"/>
      <c r="DU15" s="15"/>
      <c r="DV15" s="15"/>
      <c r="DW15" s="15"/>
      <c r="DX15" s="15"/>
      <c r="DY15" s="15"/>
      <c r="DZ15" s="15"/>
      <c r="EA15" s="15"/>
      <c r="EB15" s="15"/>
      <c r="EC15" s="15"/>
      <c r="ED15" s="15"/>
      <c r="EE15" s="15"/>
      <c r="EF15" s="15"/>
      <c r="EG15" s="15"/>
      <c r="EH15" s="15"/>
      <c r="EI15" s="15"/>
      <c r="EJ15" s="15"/>
      <c r="EK15" s="15"/>
      <c r="EL15" s="15"/>
      <c r="EM15" s="15"/>
      <c r="EN15" s="15"/>
      <c r="EO15" s="15"/>
      <c r="EP15" s="15"/>
      <c r="EQ15" s="15"/>
      <c r="ER15" s="15"/>
      <c r="ES15" s="15"/>
      <c r="ET15" s="15"/>
      <c r="EU15" s="15"/>
      <c r="EV15" s="15"/>
      <c r="EW15" s="15"/>
      <c r="EX15" s="15"/>
      <c r="EY15" s="15"/>
      <c r="EZ15" s="15"/>
      <c r="FA15" s="15"/>
      <c r="FB15" s="15"/>
      <c r="FC15" s="15"/>
      <c r="FD15" s="15"/>
      <c r="FE15" s="15"/>
      <c r="FF15" s="15"/>
      <c r="FG15" s="15"/>
      <c r="FH15" s="15"/>
      <c r="FI15" s="15"/>
      <c r="FJ15" s="15"/>
      <c r="FK15" s="15"/>
      <c r="FL15" s="15"/>
      <c r="FM15" s="15"/>
      <c r="FN15" s="15"/>
      <c r="FO15" s="15"/>
      <c r="FP15" s="15"/>
      <c r="FQ15" s="15"/>
      <c r="FR15" s="15"/>
      <c r="FS15" s="15"/>
      <c r="FT15" s="15"/>
      <c r="FU15" s="15"/>
      <c r="FV15" s="15"/>
      <c r="FW15" s="15"/>
      <c r="FX15" s="15"/>
      <c r="FY15" s="15"/>
      <c r="FZ15" s="15"/>
      <c r="GA15" s="15"/>
      <c r="GB15" s="15"/>
      <c r="GC15" s="15"/>
      <c r="GD15" s="15"/>
      <c r="GE15" s="15"/>
      <c r="GF15" s="15"/>
      <c r="GG15" s="15"/>
      <c r="GH15" s="15"/>
      <c r="GI15" s="15"/>
      <c r="GJ15" s="15"/>
      <c r="GK15" s="15"/>
      <c r="GL15" s="15"/>
      <c r="GM15" s="15"/>
      <c r="GN15" s="15"/>
      <c r="GO15" s="15"/>
      <c r="GP15" s="15"/>
      <c r="GQ15" s="15"/>
      <c r="GR15" s="15"/>
      <c r="GS15" s="15"/>
      <c r="GT15" s="15"/>
      <c r="GU15" s="15"/>
      <c r="GV15" s="15"/>
      <c r="GW15" s="15"/>
      <c r="GX15" s="15"/>
      <c r="GY15" s="15"/>
      <c r="GZ15" s="15"/>
      <c r="HA15" s="15"/>
      <c r="HB15" s="15"/>
      <c r="HC15" s="15"/>
      <c r="HD15" s="15"/>
      <c r="HE15" s="15"/>
      <c r="HF15" s="15"/>
      <c r="HG15" s="15"/>
      <c r="HH15" s="15"/>
      <c r="HI15" s="15"/>
      <c r="HJ15" s="15"/>
      <c r="HK15" s="15"/>
      <c r="HL15" s="15"/>
      <c r="HM15" s="15"/>
      <c r="HN15" s="15"/>
      <c r="HO15" s="15"/>
      <c r="HP15" s="15"/>
      <c r="HQ15" s="15"/>
      <c r="HR15" s="15"/>
      <c r="HS15" s="15"/>
      <c r="HT15" s="15"/>
      <c r="HU15" s="15"/>
      <c r="HV15" s="15"/>
      <c r="HW15" s="15"/>
      <c r="HX15" s="15"/>
      <c r="HY15" s="15"/>
      <c r="HZ15" s="15"/>
      <c r="IA15" s="15"/>
      <c r="IB15" s="15"/>
      <c r="IC15" s="15"/>
      <c r="ID15" s="15"/>
      <c r="IE15" s="15"/>
      <c r="IF15" s="15"/>
      <c r="IG15" s="15"/>
      <c r="IH15" s="15"/>
      <c r="II15" s="15"/>
      <c r="IJ15" s="15"/>
      <c r="IK15" s="15"/>
      <c r="IL15" s="15"/>
      <c r="IM15" s="15"/>
      <c r="IN15" s="15"/>
      <c r="IO15" s="15"/>
      <c r="IP15" s="15"/>
      <c r="IQ15" s="15"/>
      <c r="IR15" s="15"/>
      <c r="IS15" s="15"/>
      <c r="IT15" s="15"/>
      <c r="IU15" s="15"/>
      <c r="IV15" s="15"/>
      <c r="IW15" s="15"/>
      <c r="IX15" s="15"/>
      <c r="IY15" s="15"/>
      <c r="IZ15" s="15"/>
      <c r="JA15" s="15"/>
      <c r="JB15" s="15"/>
      <c r="JC15" s="15"/>
      <c r="JD15" s="15"/>
      <c r="JE15" s="15"/>
      <c r="JF15" s="15"/>
      <c r="JG15" s="15"/>
      <c r="JH15" s="15"/>
      <c r="JI15" s="15"/>
      <c r="JJ15" s="15"/>
      <c r="JK15" s="15"/>
      <c r="JL15" s="15"/>
      <c r="JM15" s="15"/>
      <c r="JN15" s="15"/>
      <c r="JO15" s="15"/>
      <c r="JP15" s="15"/>
      <c r="JQ15" s="15"/>
      <c r="JR15" s="15"/>
      <c r="JS15" s="15"/>
      <c r="JT15" s="15"/>
      <c r="JU15" s="15"/>
      <c r="JV15" s="15"/>
      <c r="JW15" s="15"/>
      <c r="JX15" s="15"/>
      <c r="JY15" s="15"/>
      <c r="JZ15" s="15"/>
      <c r="KA15" s="15"/>
      <c r="KB15" s="15"/>
      <c r="KC15" s="15"/>
      <c r="KD15" s="15"/>
      <c r="KE15" s="15"/>
      <c r="KF15" s="15"/>
      <c r="KG15" s="15"/>
      <c r="KH15" s="15"/>
      <c r="KI15" s="15"/>
      <c r="KJ15" s="15"/>
      <c r="KK15" s="15"/>
      <c r="KL15" s="15"/>
      <c r="KM15" s="15"/>
      <c r="KN15" s="15"/>
      <c r="KO15" s="15"/>
      <c r="KP15" s="15"/>
      <c r="KQ15" s="15"/>
      <c r="KR15" s="15"/>
      <c r="KS15" s="15"/>
      <c r="KT15" s="15"/>
      <c r="KU15" s="15"/>
      <c r="KV15" s="15"/>
      <c r="KW15" s="15"/>
      <c r="KX15" s="15"/>
      <c r="KY15" s="15"/>
      <c r="KZ15" s="15"/>
      <c r="LA15" s="15"/>
      <c r="LB15" s="15"/>
      <c r="LC15" s="15"/>
      <c r="LD15" s="15"/>
      <c r="LE15" s="15"/>
      <c r="LF15" s="15"/>
      <c r="LG15" s="15"/>
      <c r="LH15" s="15"/>
      <c r="LI15" s="15"/>
      <c r="LJ15" s="15"/>
      <c r="LK15" s="15"/>
      <c r="LL15" s="15"/>
      <c r="LM15" s="15"/>
      <c r="LN15" s="15"/>
      <c r="LO15" s="15"/>
      <c r="LP15" s="15"/>
      <c r="LQ15" s="15"/>
      <c r="LR15" s="15"/>
      <c r="LS15" s="15"/>
      <c r="LT15" s="15"/>
      <c r="LU15" s="15"/>
      <c r="LV15" s="15"/>
      <c r="LW15" s="15"/>
      <c r="LX15" s="15"/>
      <c r="LY15" s="15"/>
      <c r="LZ15" s="15"/>
      <c r="MA15" s="15"/>
      <c r="MB15" s="15"/>
      <c r="MC15" s="15"/>
      <c r="MD15" s="15"/>
      <c r="ME15" s="15"/>
      <c r="MF15" s="15"/>
      <c r="MG15" s="15"/>
      <c r="MH15" s="15"/>
      <c r="MI15" s="15"/>
      <c r="MJ15" s="15"/>
      <c r="MK15" s="15"/>
      <c r="ML15" s="15"/>
      <c r="MM15" s="15"/>
      <c r="MN15" s="15"/>
      <c r="MO15" s="15"/>
      <c r="MP15" s="15"/>
      <c r="MQ15" s="15"/>
      <c r="MR15" s="15"/>
      <c r="MS15" s="15"/>
      <c r="MT15" s="15"/>
      <c r="MU15" s="15"/>
      <c r="MV15" s="15"/>
      <c r="MW15" s="15"/>
      <c r="MX15" s="15"/>
      <c r="MY15" s="15"/>
      <c r="MZ15" s="15"/>
      <c r="NA15" s="15"/>
      <c r="NB15" s="15"/>
      <c r="NC15" s="15"/>
      <c r="ND15" s="15"/>
      <c r="NE15" s="15"/>
      <c r="NF15" s="15"/>
      <c r="NG15" s="15"/>
      <c r="NH15" s="15"/>
      <c r="NI15" s="15"/>
      <c r="NJ15" s="15"/>
      <c r="NK15" s="15"/>
      <c r="NL15" s="15"/>
      <c r="NM15" s="15"/>
      <c r="NN15" s="15"/>
      <c r="NO15" s="15"/>
      <c r="NP15" s="15"/>
      <c r="NQ15" s="15"/>
      <c r="NR15" s="15"/>
      <c r="NS15" s="15"/>
      <c r="NT15" s="15"/>
      <c r="NU15" s="15"/>
      <c r="NV15" s="15"/>
      <c r="NW15" s="15"/>
      <c r="NX15" s="15"/>
      <c r="NY15" s="15"/>
      <c r="NZ15" s="15"/>
      <c r="OA15" s="15"/>
      <c r="OB15" s="15"/>
      <c r="OC15" s="15"/>
      <c r="OD15" s="15"/>
      <c r="OE15" s="15"/>
      <c r="OF15" s="15"/>
      <c r="OG15" s="15"/>
      <c r="OH15" s="15"/>
      <c r="OI15" s="15"/>
      <c r="OJ15" s="15"/>
      <c r="OK15" s="15"/>
      <c r="OL15" s="15"/>
      <c r="OM15" s="15"/>
      <c r="ON15" s="15"/>
      <c r="OO15" s="15"/>
      <c r="OP15" s="15"/>
      <c r="OQ15" s="15"/>
      <c r="OR15" s="15"/>
      <c r="OS15" s="15"/>
      <c r="OT15" s="15"/>
      <c r="OU15" s="15"/>
      <c r="OV15" s="15"/>
      <c r="OW15" s="15"/>
      <c r="OX15" s="15"/>
      <c r="OY15" s="15"/>
      <c r="OZ15" s="15"/>
      <c r="PA15" s="15"/>
      <c r="PB15" s="15"/>
      <c r="PC15" s="15"/>
      <c r="PD15" s="15"/>
      <c r="PE15" s="15"/>
      <c r="PF15" s="15"/>
      <c r="PG15" s="15"/>
      <c r="PH15" s="15"/>
      <c r="PI15" s="15"/>
      <c r="PJ15" s="15"/>
      <c r="PK15" s="15"/>
      <c r="PL15" s="15"/>
      <c r="PM15" s="15"/>
      <c r="PN15" s="15"/>
      <c r="PO15" s="15"/>
      <c r="PP15" s="15"/>
      <c r="PQ15" s="15"/>
      <c r="PR15" s="15"/>
      <c r="PS15" s="15"/>
      <c r="PT15" s="15"/>
      <c r="PU15" s="15"/>
      <c r="PV15" s="15"/>
      <c r="PW15" s="15"/>
      <c r="PX15" s="15"/>
      <c r="PY15" s="15"/>
      <c r="PZ15" s="15"/>
      <c r="QA15" s="15"/>
      <c r="QB15" s="15"/>
      <c r="QC15" s="15"/>
      <c r="QD15" s="15"/>
      <c r="QE15" s="15"/>
      <c r="QF15" s="15"/>
      <c r="QG15" s="15"/>
      <c r="QH15" s="15"/>
      <c r="QI15" s="15"/>
      <c r="QJ15" s="15"/>
      <c r="QK15" s="15"/>
      <c r="QL15" s="15"/>
      <c r="QM15" s="15"/>
      <c r="QN15" s="15"/>
      <c r="QO15" s="15"/>
      <c r="QP15" s="15"/>
      <c r="QQ15" s="15"/>
      <c r="QR15" s="15"/>
      <c r="QS15" s="15"/>
      <c r="QT15" s="15"/>
      <c r="QU15" s="15"/>
      <c r="QV15" s="15"/>
      <c r="QW15" s="15"/>
      <c r="QX15" s="15"/>
      <c r="QY15" s="15"/>
      <c r="QZ15" s="15"/>
      <c r="RA15" s="15"/>
      <c r="RB15" s="15"/>
      <c r="RC15" s="15"/>
      <c r="RD15" s="15"/>
      <c r="RE15" s="15"/>
      <c r="RF15" s="15"/>
      <c r="RG15" s="15"/>
      <c r="RH15" s="15"/>
      <c r="RI15" s="15"/>
      <c r="RJ15" s="15"/>
      <c r="RK15" s="15"/>
      <c r="RL15" s="15"/>
      <c r="RM15" s="15"/>
      <c r="RN15" s="15"/>
      <c r="RO15" s="15"/>
      <c r="RP15" s="15"/>
      <c r="RQ15" s="15"/>
      <c r="RR15" s="15"/>
      <c r="RS15" s="15"/>
      <c r="RT15" s="15"/>
      <c r="RU15" s="15"/>
      <c r="RV15" s="15"/>
      <c r="RW15" s="15"/>
      <c r="RX15" s="15"/>
      <c r="RY15" s="15"/>
      <c r="RZ15" s="15"/>
      <c r="SA15" s="15"/>
      <c r="SB15" s="15"/>
      <c r="SC15" s="15"/>
      <c r="SD15" s="15"/>
      <c r="SE15" s="15"/>
      <c r="SF15" s="15"/>
      <c r="SG15" s="15"/>
      <c r="SH15" s="15"/>
      <c r="SI15" s="15"/>
      <c r="SJ15" s="15"/>
      <c r="SK15" s="15"/>
      <c r="SL15" s="15"/>
      <c r="SM15" s="15"/>
      <c r="SN15" s="15"/>
      <c r="SO15" s="15"/>
      <c r="SP15" s="15"/>
      <c r="SQ15" s="15"/>
      <c r="SR15" s="15"/>
      <c r="SS15" s="15"/>
      <c r="ST15" s="15"/>
      <c r="SU15" s="15"/>
      <c r="SV15" s="15"/>
      <c r="SW15" s="15"/>
      <c r="SX15" s="15"/>
      <c r="SY15" s="15"/>
      <c r="SZ15" s="15"/>
      <c r="TA15" s="15"/>
      <c r="TB15" s="15"/>
      <c r="TC15" s="15"/>
      <c r="TD15" s="15"/>
      <c r="TE15" s="15"/>
      <c r="TF15" s="15"/>
      <c r="TG15" s="15"/>
      <c r="TH15" s="15"/>
      <c r="TI15" s="15"/>
      <c r="TJ15" s="15"/>
      <c r="TK15" s="15"/>
      <c r="TL15" s="15"/>
      <c r="TM15" s="15"/>
      <c r="TN15" s="15"/>
      <c r="TO15" s="15"/>
      <c r="TP15" s="15"/>
      <c r="TQ15" s="15"/>
      <c r="TR15" s="15"/>
      <c r="TS15" s="15"/>
      <c r="TT15" s="15"/>
      <c r="TU15" s="15"/>
      <c r="TV15" s="15"/>
      <c r="TW15" s="15"/>
      <c r="TX15" s="15"/>
      <c r="TY15" s="15"/>
      <c r="TZ15" s="15"/>
      <c r="UA15" s="15"/>
      <c r="UB15" s="15"/>
      <c r="UC15" s="15"/>
      <c r="UD15" s="15"/>
      <c r="UE15" s="15"/>
      <c r="UF15" s="15"/>
      <c r="UG15" s="15"/>
      <c r="UH15" s="15"/>
      <c r="UI15" s="15"/>
      <c r="UJ15" s="15"/>
      <c r="UK15" s="15"/>
      <c r="UL15" s="15"/>
      <c r="UM15" s="15"/>
      <c r="UN15" s="15"/>
      <c r="UO15" s="15"/>
      <c r="UP15" s="15"/>
      <c r="UQ15" s="15"/>
      <c r="UR15" s="15"/>
      <c r="US15" s="15"/>
      <c r="UT15" s="15"/>
      <c r="UU15" s="15"/>
      <c r="UV15" s="15"/>
      <c r="UW15" s="15"/>
      <c r="UX15" s="15"/>
      <c r="UY15" s="15"/>
      <c r="UZ15" s="15"/>
      <c r="VA15" s="15"/>
      <c r="VB15" s="15"/>
      <c r="VC15" s="15"/>
      <c r="VD15" s="15"/>
      <c r="VE15" s="15"/>
      <c r="VF15" s="15"/>
      <c r="VG15" s="15"/>
      <c r="VH15" s="15"/>
      <c r="VI15" s="15"/>
      <c r="VJ15" s="15"/>
      <c r="VK15" s="15"/>
      <c r="VL15" s="15"/>
      <c r="VM15" s="15"/>
      <c r="VN15" s="15"/>
      <c r="VO15" s="15"/>
      <c r="VP15" s="15"/>
      <c r="VQ15" s="15"/>
      <c r="VR15" s="15"/>
      <c r="VS15" s="15"/>
      <c r="VT15" s="15"/>
      <c r="VU15" s="15"/>
      <c r="VV15" s="15"/>
      <c r="VW15" s="15"/>
      <c r="VX15" s="15"/>
      <c r="VY15" s="15"/>
      <c r="VZ15" s="15"/>
      <c r="WA15" s="15"/>
      <c r="WB15" s="15"/>
      <c r="WC15" s="15"/>
      <c r="WD15" s="15"/>
      <c r="WE15" s="15"/>
      <c r="WF15" s="15"/>
      <c r="WG15" s="15"/>
      <c r="WH15" s="15"/>
      <c r="WI15" s="15"/>
      <c r="WJ15" s="15"/>
      <c r="WK15" s="15"/>
      <c r="WL15" s="15"/>
      <c r="WM15" s="15"/>
      <c r="WN15" s="15"/>
      <c r="WO15" s="15"/>
      <c r="WP15" s="15"/>
      <c r="WQ15" s="15"/>
      <c r="WR15" s="15"/>
      <c r="WS15" s="15"/>
      <c r="WT15" s="15"/>
      <c r="WU15" s="15"/>
      <c r="WV15" s="15"/>
      <c r="WW15" s="15"/>
      <c r="WX15" s="15"/>
      <c r="WY15" s="15"/>
      <c r="WZ15" s="15"/>
      <c r="XA15" s="15"/>
      <c r="XB15" s="15"/>
      <c r="XC15" s="15"/>
      <c r="XD15" s="15"/>
      <c r="XE15" s="15"/>
      <c r="XF15" s="15"/>
      <c r="XG15" s="15"/>
      <c r="XH15" s="15"/>
      <c r="XI15" s="15"/>
      <c r="XJ15" s="15"/>
      <c r="XK15" s="15"/>
      <c r="XL15" s="15"/>
      <c r="XM15" s="15"/>
      <c r="XN15" s="15"/>
      <c r="XO15" s="15"/>
      <c r="XP15" s="15"/>
      <c r="XQ15" s="15"/>
      <c r="XR15" s="15"/>
      <c r="XS15" s="15"/>
      <c r="XT15" s="15"/>
      <c r="XU15" s="15"/>
      <c r="XV15" s="15"/>
      <c r="XW15" s="15"/>
      <c r="XX15" s="15"/>
      <c r="XY15" s="15"/>
      <c r="XZ15" s="15"/>
      <c r="YA15" s="15"/>
      <c r="YB15" s="15"/>
      <c r="YC15" s="15"/>
      <c r="YD15" s="15"/>
      <c r="YE15" s="15"/>
      <c r="YF15" s="15"/>
      <c r="YG15" s="15"/>
      <c r="YH15" s="15"/>
      <c r="YI15" s="15"/>
      <c r="YJ15" s="15"/>
      <c r="YK15" s="15"/>
      <c r="YL15" s="15"/>
      <c r="YM15" s="15"/>
      <c r="YN15" s="15"/>
      <c r="YO15" s="15"/>
      <c r="YP15" s="15"/>
      <c r="YQ15" s="15"/>
      <c r="YR15" s="15"/>
      <c r="YS15" s="15"/>
      <c r="YT15" s="15"/>
      <c r="YU15" s="15"/>
      <c r="YV15" s="15"/>
      <c r="YW15" s="15"/>
      <c r="YX15" s="15"/>
      <c r="YY15" s="15"/>
      <c r="YZ15" s="15"/>
      <c r="ZA15" s="15"/>
      <c r="ZB15" s="15"/>
      <c r="ZC15" s="15"/>
      <c r="ZD15" s="15"/>
      <c r="ZE15" s="15"/>
      <c r="ZF15" s="15"/>
      <c r="ZG15" s="15"/>
      <c r="ZH15" s="15"/>
      <c r="ZI15" s="15"/>
      <c r="ZJ15" s="15"/>
      <c r="ZK15" s="15"/>
      <c r="ZL15" s="15"/>
      <c r="ZM15" s="15"/>
      <c r="ZN15" s="15"/>
      <c r="ZO15" s="15"/>
      <c r="ZP15" s="15"/>
      <c r="ZQ15" s="15"/>
      <c r="ZR15" s="15"/>
      <c r="ZS15" s="15"/>
      <c r="ZT15" s="15"/>
      <c r="ZU15" s="15"/>
      <c r="ZV15" s="15"/>
      <c r="ZW15" s="15"/>
      <c r="ZX15" s="15"/>
      <c r="ZY15" s="15"/>
      <c r="ZZ15" s="15"/>
      <c r="AAA15" s="15"/>
      <c r="AAB15" s="15"/>
      <c r="AAC15" s="15"/>
      <c r="AAD15" s="15"/>
      <c r="AAE15" s="15"/>
      <c r="AAF15" s="15"/>
      <c r="AAG15" s="15"/>
      <c r="AAH15" s="15"/>
      <c r="AAI15" s="15"/>
      <c r="AAJ15" s="15"/>
      <c r="AAK15" s="15"/>
      <c r="AAL15" s="15"/>
      <c r="AAM15" s="15"/>
      <c r="AAN15" s="15"/>
      <c r="AAO15" s="15"/>
      <c r="AAP15" s="15"/>
      <c r="AAQ15" s="15"/>
      <c r="AAR15" s="15"/>
      <c r="AAS15" s="15"/>
      <c r="AAT15" s="15"/>
      <c r="AAU15" s="15"/>
      <c r="AAV15" s="15"/>
      <c r="AAW15" s="15"/>
      <c r="AAX15" s="15"/>
      <c r="AAY15" s="15"/>
      <c r="AAZ15" s="15"/>
      <c r="ABA15" s="15"/>
      <c r="ABB15" s="15"/>
      <c r="ABC15" s="15"/>
      <c r="ABD15" s="15"/>
      <c r="ABE15" s="15"/>
      <c r="ABF15" s="15"/>
      <c r="ABG15" s="15"/>
      <c r="ABH15" s="15"/>
      <c r="ABI15" s="15"/>
      <c r="ABJ15" s="15"/>
      <c r="ABK15" s="15"/>
      <c r="ABL15" s="15"/>
      <c r="ABM15" s="15"/>
      <c r="ABN15" s="15"/>
      <c r="ABO15" s="15"/>
      <c r="ABP15" s="15"/>
      <c r="ABQ15" s="15"/>
      <c r="ABR15" s="15"/>
      <c r="ABS15" s="15"/>
      <c r="ABT15" s="15"/>
      <c r="ABU15" s="15"/>
      <c r="ABV15" s="15"/>
      <c r="ABW15" s="15"/>
      <c r="ABX15" s="15"/>
      <c r="ABY15" s="15"/>
      <c r="ABZ15" s="15"/>
      <c r="ACA15" s="15"/>
      <c r="ACB15" s="15"/>
      <c r="ACC15" s="15"/>
      <c r="ACD15" s="15"/>
      <c r="ACE15" s="15"/>
      <c r="ACF15" s="15"/>
      <c r="ACG15" s="15"/>
      <c r="ACH15" s="15"/>
      <c r="ACI15" s="15"/>
      <c r="ACJ15" s="15"/>
      <c r="ACK15" s="15"/>
      <c r="ACL15" s="15"/>
      <c r="ACM15" s="15"/>
      <c r="ACN15" s="15"/>
      <c r="ACO15" s="15"/>
      <c r="ACP15" s="15"/>
      <c r="ACQ15" s="15"/>
      <c r="ACR15" s="15"/>
      <c r="ACS15" s="15"/>
      <c r="ACT15" s="15"/>
      <c r="ACU15" s="15"/>
      <c r="ACV15" s="15"/>
      <c r="ACW15" s="15"/>
      <c r="ACX15" s="15"/>
      <c r="ACY15" s="15"/>
      <c r="ACZ15" s="15"/>
      <c r="ADA15" s="15"/>
      <c r="ADB15" s="15"/>
      <c r="ADC15" s="15"/>
      <c r="ADD15" s="15"/>
      <c r="ADE15" s="15"/>
      <c r="ADF15" s="15"/>
      <c r="ADG15" s="15"/>
      <c r="ADH15" s="15"/>
      <c r="ADI15" s="15"/>
      <c r="ADJ15" s="15"/>
      <c r="ADK15" s="15"/>
      <c r="ADL15" s="15"/>
      <c r="ADM15" s="15"/>
      <c r="ADN15" s="15"/>
      <c r="ADO15" s="15"/>
      <c r="ADP15" s="15"/>
      <c r="ADQ15" s="15"/>
      <c r="ADR15" s="15"/>
      <c r="ADS15" s="15"/>
      <c r="ADT15" s="15"/>
      <c r="ADU15" s="15"/>
      <c r="ADV15" s="15"/>
      <c r="ADW15" s="15"/>
      <c r="ADX15" s="15"/>
      <c r="ADY15" s="15"/>
      <c r="ADZ15" s="15"/>
      <c r="AEA15" s="15"/>
      <c r="AEB15" s="15"/>
      <c r="AEC15" s="15"/>
      <c r="AED15" s="15"/>
      <c r="AEE15" s="15"/>
      <c r="AEF15" s="15"/>
      <c r="AEG15" s="15"/>
      <c r="AEH15" s="15"/>
      <c r="AEI15" s="15"/>
      <c r="AEJ15" s="15"/>
      <c r="AEK15" s="15"/>
      <c r="AEL15" s="15"/>
      <c r="AEM15" s="15"/>
      <c r="AEN15" s="15"/>
      <c r="AEO15" s="15"/>
      <c r="AEP15" s="15"/>
      <c r="AEQ15" s="15"/>
      <c r="AER15" s="15"/>
      <c r="AES15" s="15"/>
      <c r="AET15" s="15"/>
      <c r="AEU15" s="15"/>
      <c r="AEV15" s="15"/>
      <c r="AEW15" s="15"/>
      <c r="AEX15" s="15"/>
      <c r="AEY15" s="15"/>
      <c r="AEZ15" s="15"/>
      <c r="AFA15" s="15"/>
      <c r="AFB15" s="15"/>
      <c r="AFC15" s="15"/>
      <c r="AFD15" s="15"/>
      <c r="AFE15" s="15"/>
      <c r="AFF15" s="15"/>
      <c r="AFG15" s="15"/>
      <c r="AFH15" s="15"/>
      <c r="AFI15" s="15"/>
      <c r="AFJ15" s="15"/>
      <c r="AFK15" s="15"/>
      <c r="AFL15" s="15"/>
      <c r="AFM15" s="15"/>
      <c r="AFN15" s="15"/>
      <c r="AFO15" s="15"/>
      <c r="AFP15" s="15"/>
      <c r="AFQ15" s="15"/>
      <c r="AFR15" s="15"/>
      <c r="AFS15" s="15"/>
      <c r="AFT15" s="15"/>
      <c r="AFU15" s="15"/>
      <c r="AFV15" s="15"/>
      <c r="AFW15" s="15"/>
      <c r="AFX15" s="15"/>
      <c r="AFY15" s="15"/>
      <c r="AFZ15" s="15"/>
      <c r="AGA15" s="15"/>
      <c r="AGB15" s="15"/>
      <c r="AGC15" s="15"/>
      <c r="AGD15" s="15"/>
      <c r="AGE15" s="15"/>
      <c r="AGF15" s="15"/>
      <c r="AGG15" s="15"/>
      <c r="AGH15" s="15"/>
      <c r="AGI15" s="15"/>
      <c r="AGJ15" s="15"/>
      <c r="AGK15" s="15"/>
      <c r="AGL15" s="15"/>
      <c r="AGM15" s="15"/>
      <c r="AGN15" s="15"/>
      <c r="AGO15" s="15"/>
      <c r="AGP15" s="15"/>
      <c r="AGQ15" s="15"/>
      <c r="AGR15" s="15"/>
      <c r="AGS15" s="15"/>
      <c r="AGT15" s="15"/>
      <c r="AGU15" s="15"/>
      <c r="AGV15" s="15"/>
      <c r="AGW15" s="15"/>
      <c r="AGX15" s="15"/>
      <c r="AGY15" s="15"/>
      <c r="AGZ15" s="15"/>
      <c r="AHA15" s="15"/>
      <c r="AHB15" s="15"/>
      <c r="AHC15" s="15"/>
      <c r="AHD15" s="15"/>
      <c r="AHE15" s="15"/>
      <c r="AHF15" s="15"/>
      <c r="AHG15" s="15"/>
      <c r="AHH15" s="15"/>
      <c r="AHI15" s="15"/>
      <c r="AHJ15" s="15"/>
      <c r="AHK15" s="15"/>
      <c r="AHL15" s="15"/>
      <c r="AHM15" s="15"/>
      <c r="AHN15" s="15"/>
      <c r="AHO15" s="15"/>
      <c r="AHP15" s="15"/>
      <c r="AHQ15" s="15"/>
      <c r="AHR15" s="15"/>
      <c r="AHS15" s="15"/>
      <c r="AHT15" s="15"/>
      <c r="AHU15" s="15"/>
      <c r="AHV15" s="15"/>
      <c r="AHW15" s="15"/>
      <c r="AHX15" s="15"/>
      <c r="AHY15" s="15"/>
      <c r="AHZ15" s="15"/>
      <c r="AIA15" s="15"/>
      <c r="AIB15" s="15"/>
      <c r="AIC15" s="15"/>
      <c r="AID15" s="15"/>
      <c r="AIE15" s="15"/>
      <c r="AIF15" s="15"/>
      <c r="AIG15" s="15"/>
      <c r="AIH15" s="15"/>
      <c r="AII15" s="15"/>
      <c r="AIJ15" s="15"/>
      <c r="AIK15" s="15"/>
      <c r="AIL15" s="15"/>
      <c r="AIM15" s="15"/>
      <c r="AIN15" s="15"/>
      <c r="AIO15" s="15"/>
      <c r="AIP15" s="15"/>
      <c r="AIQ15" s="15"/>
      <c r="AIR15" s="15"/>
      <c r="AIS15" s="15"/>
      <c r="AIT15" s="15"/>
      <c r="AIU15" s="15"/>
      <c r="AIV15" s="15"/>
      <c r="AIW15" s="15"/>
      <c r="AIX15" s="15"/>
      <c r="AIY15" s="15"/>
      <c r="AIZ15" s="15"/>
      <c r="AJA15" s="15"/>
      <c r="AJB15" s="15"/>
      <c r="AJC15" s="15"/>
      <c r="AJD15" s="15"/>
      <c r="AJE15" s="15"/>
      <c r="AJF15" s="15"/>
      <c r="AJG15" s="15"/>
      <c r="AJH15" s="15"/>
      <c r="AJI15" s="15"/>
      <c r="AJJ15" s="15"/>
      <c r="AJK15" s="15"/>
      <c r="AJL15" s="15"/>
      <c r="AJM15" s="15"/>
      <c r="AJN15" s="15"/>
      <c r="AJO15" s="15"/>
      <c r="AJP15" s="15"/>
      <c r="AJQ15" s="15"/>
      <c r="AJR15" s="15"/>
      <c r="AJS15" s="15"/>
      <c r="AJT15" s="15"/>
      <c r="AJU15" s="15"/>
      <c r="AJV15" s="15"/>
      <c r="AJW15" s="15"/>
      <c r="AJX15" s="15"/>
      <c r="AJY15" s="15"/>
      <c r="AJZ15" s="15"/>
      <c r="AKA15" s="15"/>
      <c r="AKB15" s="15"/>
      <c r="AKC15" s="15"/>
      <c r="AKD15" s="15"/>
      <c r="AKE15" s="15"/>
      <c r="AKF15" s="15"/>
      <c r="AKG15" s="15"/>
      <c r="AKH15" s="15"/>
      <c r="AKI15" s="15"/>
      <c r="AKJ15" s="15"/>
      <c r="AKK15" s="15"/>
      <c r="AKL15" s="15"/>
      <c r="AKM15" s="15"/>
      <c r="AKN15" s="15"/>
      <c r="AKO15" s="15"/>
      <c r="AKP15" s="15"/>
      <c r="AKQ15" s="15"/>
      <c r="AKR15" s="15"/>
      <c r="AKS15" s="15"/>
      <c r="AKT15" s="15"/>
      <c r="AKU15" s="15"/>
      <c r="AKV15" s="15"/>
      <c r="AKW15" s="15"/>
      <c r="AKX15" s="15"/>
      <c r="AKY15" s="15"/>
      <c r="AKZ15" s="15"/>
      <c r="ALA15" s="15"/>
      <c r="ALB15" s="15"/>
      <c r="ALC15" s="15"/>
      <c r="ALD15" s="15"/>
      <c r="ALE15" s="15"/>
      <c r="ALF15" s="15"/>
      <c r="ALG15" s="15"/>
      <c r="ALH15" s="15"/>
      <c r="ALI15" s="15"/>
      <c r="ALJ15" s="15"/>
      <c r="ALK15" s="15"/>
      <c r="ALL15" s="15"/>
      <c r="ALM15" s="15"/>
      <c r="ALN15" s="15"/>
      <c r="ALO15" s="15"/>
      <c r="ALP15" s="15"/>
      <c r="ALQ15" s="15"/>
      <c r="ALR15" s="15"/>
      <c r="ALS15" s="15"/>
      <c r="ALT15" s="15"/>
      <c r="ALU15" s="15"/>
      <c r="ALV15" s="15"/>
      <c r="ALW15" s="15"/>
      <c r="ALX15" s="15"/>
      <c r="ALY15" s="15"/>
      <c r="ALZ15" s="15"/>
      <c r="AMA15" s="15"/>
      <c r="AMB15" s="15"/>
      <c r="AMC15" s="15"/>
      <c r="AMD15" s="15"/>
      <c r="AME15" s="15"/>
      <c r="AMF15" s="15"/>
      <c r="AMG15" s="15"/>
      <c r="AMH15" s="15"/>
      <c r="AMI15" s="15"/>
      <c r="AMJ15" s="15"/>
      <c r="AMK15" s="15"/>
      <c r="AML15" s="15"/>
      <c r="AMM15" s="15"/>
      <c r="AMN15" s="15"/>
      <c r="AMO15" s="15"/>
      <c r="AMP15" s="15"/>
      <c r="AMQ15" s="15"/>
      <c r="AMR15" s="15"/>
      <c r="AMS15" s="15"/>
      <c r="AMT15" s="15"/>
      <c r="AMU15" s="15"/>
      <c r="AMV15" s="15"/>
      <c r="AMW15" s="15"/>
      <c r="AMX15" s="15"/>
      <c r="AMY15" s="15"/>
      <c r="AMZ15" s="15"/>
      <c r="ANA15" s="15"/>
      <c r="ANB15" s="15"/>
      <c r="ANC15" s="15"/>
      <c r="AND15" s="15"/>
      <c r="ANE15" s="15"/>
      <c r="ANF15" s="15"/>
      <c r="ANG15" s="15"/>
      <c r="ANH15" s="15"/>
      <c r="ANI15" s="15"/>
      <c r="ANJ15" s="15"/>
      <c r="ANK15" s="15"/>
      <c r="ANL15" s="15"/>
      <c r="ANM15" s="15"/>
      <c r="ANN15" s="15"/>
      <c r="ANO15" s="15"/>
      <c r="ANP15" s="15"/>
      <c r="ANQ15" s="15"/>
      <c r="ANR15" s="15"/>
      <c r="ANS15" s="15"/>
      <c r="ANT15" s="15"/>
      <c r="ANU15" s="15"/>
      <c r="ANV15" s="15"/>
      <c r="ANW15" s="15"/>
      <c r="ANX15" s="15"/>
      <c r="ANY15" s="15"/>
      <c r="ANZ15" s="15"/>
      <c r="AOA15" s="15"/>
      <c r="AOB15" s="15"/>
      <c r="AOC15" s="15"/>
      <c r="AOD15" s="15"/>
      <c r="AOE15" s="15"/>
      <c r="AOF15" s="15"/>
      <c r="AOG15" s="15"/>
      <c r="AOH15" s="15"/>
      <c r="AOI15" s="15"/>
      <c r="AOJ15" s="15"/>
      <c r="AOK15" s="15"/>
      <c r="AOL15" s="15"/>
      <c r="AOM15" s="15"/>
      <c r="AON15" s="15"/>
      <c r="AOO15" s="15"/>
      <c r="AOP15" s="15"/>
      <c r="AOQ15" s="15"/>
      <c r="AOR15" s="15"/>
      <c r="AOS15" s="15"/>
      <c r="AOT15" s="15"/>
      <c r="AOU15" s="15"/>
      <c r="AOV15" s="15"/>
      <c r="AOW15" s="15"/>
      <c r="AOX15" s="15"/>
      <c r="AOY15" s="15"/>
      <c r="AOZ15" s="15"/>
      <c r="APA15" s="15"/>
      <c r="APB15" s="15"/>
      <c r="APC15" s="15"/>
      <c r="APD15" s="15"/>
      <c r="APE15" s="15"/>
      <c r="APF15" s="15"/>
      <c r="APG15" s="15"/>
      <c r="APH15" s="15"/>
      <c r="API15" s="15"/>
      <c r="APJ15" s="15"/>
      <c r="APK15" s="15"/>
      <c r="APL15" s="15"/>
      <c r="APM15" s="15"/>
      <c r="APN15" s="15"/>
      <c r="APO15" s="15"/>
      <c r="APP15" s="15"/>
      <c r="APQ15" s="15"/>
      <c r="APR15" s="15"/>
      <c r="APS15" s="15"/>
      <c r="APT15" s="15"/>
      <c r="APU15" s="15"/>
      <c r="APV15" s="15"/>
      <c r="APW15" s="15"/>
      <c r="APX15" s="15"/>
      <c r="APY15" s="15"/>
      <c r="APZ15" s="15"/>
      <c r="AQA15" s="15"/>
      <c r="AQB15" s="15"/>
      <c r="AQC15" s="15"/>
      <c r="AQD15" s="15"/>
      <c r="AQE15" s="15"/>
      <c r="AQF15" s="15"/>
      <c r="AQG15" s="15"/>
      <c r="AQH15" s="15"/>
      <c r="AQI15" s="15"/>
      <c r="AQJ15" s="15"/>
      <c r="AQK15" s="15"/>
      <c r="AQL15" s="15"/>
      <c r="AQM15" s="15"/>
      <c r="AQN15" s="15"/>
      <c r="AQO15" s="15"/>
      <c r="AQP15" s="15"/>
      <c r="AQQ15" s="15"/>
      <c r="AQR15" s="15"/>
      <c r="AQS15" s="15"/>
      <c r="AQT15" s="15"/>
      <c r="AQU15" s="15"/>
      <c r="AQV15" s="15"/>
      <c r="AQW15" s="15"/>
      <c r="AQX15" s="15"/>
      <c r="AQY15" s="15"/>
      <c r="AQZ15" s="15"/>
      <c r="ARA15" s="15"/>
      <c r="ARB15" s="15"/>
      <c r="ARC15" s="15"/>
      <c r="ARD15" s="15"/>
      <c r="ARE15" s="15"/>
      <c r="ARF15" s="15"/>
      <c r="ARG15" s="15"/>
      <c r="ARH15" s="15"/>
      <c r="ARI15" s="15"/>
      <c r="ARJ15" s="15"/>
      <c r="ARK15" s="15"/>
      <c r="ARL15" s="15"/>
      <c r="ARM15" s="15"/>
      <c r="ARN15" s="15"/>
      <c r="ARO15" s="15"/>
      <c r="ARP15" s="15"/>
      <c r="ARQ15" s="15"/>
      <c r="ARR15" s="15"/>
      <c r="ARS15" s="15"/>
      <c r="ART15" s="15"/>
      <c r="ARU15" s="15"/>
      <c r="ARV15" s="15"/>
      <c r="ARW15" s="15"/>
      <c r="ARX15" s="15"/>
      <c r="ARY15" s="15"/>
      <c r="ARZ15" s="15"/>
      <c r="ASA15" s="15"/>
      <c r="ASB15" s="15"/>
      <c r="ASC15" s="15"/>
      <c r="ASD15" s="15"/>
      <c r="ASE15" s="15"/>
      <c r="ASF15" s="15"/>
      <c r="ASG15" s="15"/>
      <c r="ASH15" s="15"/>
      <c r="ASI15" s="15"/>
      <c r="ASJ15" s="15"/>
      <c r="ASK15" s="15"/>
      <c r="ASL15" s="15"/>
      <c r="ASM15" s="15"/>
      <c r="ASN15" s="15"/>
      <c r="ASO15" s="15"/>
      <c r="ASP15" s="15"/>
      <c r="ASQ15" s="15"/>
      <c r="ASR15" s="15"/>
      <c r="ASS15" s="15"/>
      <c r="AST15" s="15"/>
      <c r="ASU15" s="15"/>
      <c r="ASV15" s="15"/>
      <c r="ASW15" s="15"/>
      <c r="ASX15" s="15"/>
      <c r="ASY15" s="15"/>
      <c r="ASZ15" s="15"/>
      <c r="ATA15" s="15"/>
      <c r="ATB15" s="15"/>
      <c r="ATC15" s="15"/>
      <c r="ATD15" s="15"/>
      <c r="ATE15" s="15"/>
      <c r="ATF15" s="15"/>
      <c r="ATG15" s="15"/>
      <c r="ATH15" s="15"/>
      <c r="ATI15" s="15"/>
      <c r="ATJ15" s="15"/>
      <c r="ATK15" s="15"/>
      <c r="ATL15" s="15"/>
      <c r="ATM15" s="15"/>
      <c r="ATN15" s="15"/>
      <c r="ATO15" s="15"/>
      <c r="ATP15" s="15"/>
      <c r="ATQ15" s="15"/>
      <c r="ATR15" s="15"/>
      <c r="ATS15" s="15"/>
      <c r="ATT15" s="15"/>
      <c r="ATU15" s="15"/>
      <c r="ATV15" s="15"/>
      <c r="ATW15" s="15"/>
      <c r="ATX15" s="15"/>
      <c r="ATY15" s="15"/>
      <c r="ATZ15" s="15"/>
      <c r="AUA15" s="15"/>
      <c r="AUB15" s="15"/>
      <c r="AUC15" s="15"/>
      <c r="AUD15" s="15"/>
      <c r="AUE15" s="15"/>
      <c r="AUF15" s="15"/>
      <c r="AUG15" s="15"/>
      <c r="AUH15" s="15"/>
      <c r="AUI15" s="15"/>
      <c r="AUJ15" s="15"/>
      <c r="AUK15" s="15"/>
      <c r="AUL15" s="15"/>
      <c r="AUM15" s="15"/>
      <c r="AUN15" s="15"/>
      <c r="AUO15" s="15"/>
      <c r="AUP15" s="15"/>
      <c r="AUQ15" s="15"/>
      <c r="AUR15" s="15"/>
      <c r="AUS15" s="15"/>
      <c r="AUT15" s="15"/>
      <c r="AUU15" s="15"/>
      <c r="AUV15" s="15"/>
      <c r="AUW15" s="15"/>
      <c r="AUX15" s="15"/>
      <c r="AUY15" s="15"/>
      <c r="AUZ15" s="15"/>
      <c r="AVA15" s="15"/>
      <c r="AVB15" s="15"/>
      <c r="AVC15" s="15"/>
      <c r="AVD15" s="15"/>
      <c r="AVE15" s="15"/>
      <c r="AVF15" s="15"/>
      <c r="AVG15" s="15"/>
      <c r="AVH15" s="15"/>
      <c r="AVI15" s="15"/>
      <c r="AVJ15" s="15"/>
      <c r="AVK15" s="15"/>
      <c r="AVL15" s="15"/>
      <c r="AVM15" s="15"/>
      <c r="AVN15" s="15"/>
      <c r="AVO15" s="15"/>
      <c r="AVP15" s="15"/>
      <c r="AVQ15" s="15"/>
      <c r="AVR15" s="15"/>
      <c r="AVS15" s="15"/>
      <c r="AVT15" s="15"/>
      <c r="AVU15" s="15"/>
      <c r="AVV15" s="15"/>
      <c r="AVW15" s="15"/>
      <c r="AVX15" s="15"/>
      <c r="AVY15" s="15"/>
      <c r="AVZ15" s="15"/>
      <c r="AWA15" s="15"/>
      <c r="AWB15" s="15"/>
      <c r="AWC15" s="15"/>
      <c r="AWD15" s="15"/>
      <c r="AWE15" s="15"/>
      <c r="AWF15" s="15"/>
      <c r="AWG15" s="15"/>
      <c r="AWH15" s="15"/>
      <c r="AWI15" s="15"/>
      <c r="AWJ15" s="15"/>
      <c r="AWK15" s="15"/>
      <c r="AWL15" s="15"/>
      <c r="AWM15" s="15"/>
      <c r="AWN15" s="15"/>
      <c r="AWO15" s="15"/>
      <c r="AWP15" s="15"/>
      <c r="AWQ15" s="15"/>
      <c r="AWR15" s="15"/>
      <c r="AWS15" s="15"/>
      <c r="AWT15" s="15"/>
      <c r="AWU15" s="15"/>
      <c r="AWV15" s="15"/>
      <c r="AWW15" s="15"/>
      <c r="AWX15" s="15"/>
      <c r="AWY15" s="15"/>
      <c r="AWZ15" s="15"/>
      <c r="AXA15" s="15"/>
      <c r="AXB15" s="15"/>
      <c r="AXC15" s="15"/>
      <c r="AXD15" s="15"/>
      <c r="AXE15" s="15"/>
      <c r="AXF15" s="15"/>
      <c r="AXG15" s="15"/>
      <c r="AXH15" s="15"/>
      <c r="AXI15" s="15"/>
      <c r="AXJ15" s="15"/>
      <c r="AXK15" s="15"/>
      <c r="AXL15" s="15"/>
      <c r="AXM15" s="15"/>
      <c r="AXN15" s="15"/>
      <c r="AXO15" s="15"/>
      <c r="AXP15" s="15"/>
      <c r="AXQ15" s="15"/>
      <c r="AXR15" s="15"/>
      <c r="AXS15" s="15"/>
      <c r="AXT15" s="15"/>
      <c r="AXU15" s="15"/>
      <c r="AXV15" s="15"/>
      <c r="AXW15" s="15"/>
      <c r="AXX15" s="15"/>
      <c r="AXY15" s="15"/>
      <c r="AXZ15" s="15"/>
      <c r="AYA15" s="15"/>
      <c r="AYB15" s="15"/>
      <c r="AYC15" s="15"/>
      <c r="AYD15" s="15"/>
      <c r="AYE15" s="15"/>
      <c r="AYF15" s="15"/>
      <c r="AYG15" s="15"/>
      <c r="AYH15" s="15"/>
      <c r="AYI15" s="15"/>
      <c r="AYJ15" s="15"/>
      <c r="AYK15" s="15"/>
      <c r="AYL15" s="15"/>
      <c r="AYM15" s="15"/>
      <c r="AYN15" s="15"/>
      <c r="AYO15" s="15"/>
      <c r="AYP15" s="15"/>
      <c r="AYQ15" s="15"/>
      <c r="AYR15" s="15"/>
      <c r="AYS15" s="15"/>
      <c r="AYT15" s="15"/>
      <c r="AYU15" s="15"/>
      <c r="AYV15" s="15"/>
      <c r="AYW15" s="15"/>
      <c r="AYX15" s="15"/>
      <c r="AYY15" s="15"/>
      <c r="AYZ15" s="15"/>
      <c r="AZA15" s="15"/>
      <c r="AZB15" s="15"/>
      <c r="AZC15" s="15"/>
      <c r="AZD15" s="15"/>
      <c r="AZE15" s="15"/>
      <c r="AZF15" s="15"/>
      <c r="AZG15" s="15"/>
      <c r="AZH15" s="15"/>
      <c r="AZI15" s="15"/>
      <c r="AZJ15" s="15"/>
      <c r="AZK15" s="15"/>
      <c r="AZL15" s="15"/>
      <c r="AZM15" s="15"/>
      <c r="AZN15" s="15"/>
      <c r="AZO15" s="15"/>
      <c r="AZP15" s="15"/>
      <c r="AZQ15" s="15"/>
      <c r="AZR15" s="15"/>
      <c r="AZS15" s="15"/>
      <c r="AZT15" s="15"/>
      <c r="AZU15" s="15"/>
      <c r="AZV15" s="15"/>
      <c r="AZW15" s="15"/>
      <c r="AZX15" s="15"/>
      <c r="AZY15" s="15"/>
      <c r="AZZ15" s="15"/>
      <c r="BAA15" s="15"/>
      <c r="BAB15" s="15"/>
      <c r="BAC15" s="15"/>
      <c r="BAD15" s="15"/>
      <c r="BAE15" s="15"/>
      <c r="BAF15" s="15"/>
      <c r="BAG15" s="15"/>
      <c r="BAH15" s="15"/>
      <c r="BAI15" s="15"/>
      <c r="BAJ15" s="15"/>
      <c r="BAK15" s="15"/>
      <c r="BAL15" s="15"/>
      <c r="BAM15" s="15"/>
      <c r="BAN15" s="15"/>
      <c r="BAO15" s="15"/>
      <c r="BAP15" s="15"/>
      <c r="BAQ15" s="15"/>
      <c r="BAR15" s="15"/>
      <c r="BAS15" s="15"/>
      <c r="BAT15" s="15"/>
      <c r="BAU15" s="15"/>
      <c r="BAV15" s="15"/>
      <c r="BAW15" s="15"/>
      <c r="BAX15" s="15"/>
      <c r="BAY15" s="15"/>
      <c r="BAZ15" s="15"/>
      <c r="BBA15" s="15"/>
      <c r="BBB15" s="15"/>
      <c r="BBC15" s="15"/>
      <c r="BBD15" s="15"/>
      <c r="BBE15" s="15"/>
      <c r="BBF15" s="15"/>
      <c r="BBG15" s="15"/>
      <c r="BBH15" s="15"/>
      <c r="BBI15" s="15"/>
      <c r="BBJ15" s="15"/>
      <c r="BBK15" s="15"/>
      <c r="BBL15" s="15"/>
      <c r="BBM15" s="15"/>
      <c r="BBN15" s="15"/>
      <c r="BBO15" s="15"/>
      <c r="BBP15" s="15"/>
      <c r="BBQ15" s="15"/>
      <c r="BBR15" s="15"/>
      <c r="BBS15" s="15"/>
      <c r="BBT15" s="15"/>
      <c r="BBU15" s="15"/>
      <c r="BBV15" s="15"/>
      <c r="BBW15" s="15"/>
      <c r="BBX15" s="15"/>
      <c r="BBY15" s="15"/>
      <c r="BBZ15" s="15"/>
      <c r="BCA15" s="15"/>
      <c r="BCB15" s="15"/>
      <c r="BCC15" s="15"/>
      <c r="BCD15" s="15"/>
      <c r="BCE15" s="15"/>
      <c r="BCF15" s="15"/>
      <c r="BCG15" s="15"/>
      <c r="BCH15" s="15"/>
      <c r="BCI15" s="15"/>
      <c r="BCJ15" s="15"/>
      <c r="BCK15" s="15"/>
      <c r="BCL15" s="15"/>
      <c r="BCM15" s="15"/>
      <c r="BCN15" s="15"/>
      <c r="BCO15" s="15"/>
      <c r="BCP15" s="15"/>
      <c r="BCQ15" s="15"/>
      <c r="BCR15" s="15"/>
      <c r="BCS15" s="15"/>
      <c r="BCT15" s="15"/>
      <c r="BCU15" s="15"/>
      <c r="BCV15" s="15"/>
      <c r="BCW15" s="15"/>
      <c r="BCX15" s="15"/>
      <c r="BCY15" s="15"/>
      <c r="BCZ15" s="15"/>
      <c r="BDA15" s="15"/>
      <c r="BDB15" s="15"/>
      <c r="BDC15" s="15"/>
      <c r="BDD15" s="15"/>
      <c r="BDE15" s="15"/>
      <c r="BDF15" s="15"/>
      <c r="BDG15" s="15"/>
      <c r="BDH15" s="15"/>
      <c r="BDI15" s="15"/>
      <c r="BDJ15" s="15"/>
      <c r="BDK15" s="15"/>
      <c r="BDL15" s="15"/>
      <c r="BDM15" s="15"/>
      <c r="BDN15" s="15"/>
      <c r="BDO15" s="15"/>
      <c r="BDP15" s="15"/>
      <c r="BDQ15" s="15"/>
      <c r="BDR15" s="15"/>
      <c r="BDS15" s="15"/>
      <c r="BDT15" s="15"/>
      <c r="BDU15" s="15"/>
      <c r="BDV15" s="15"/>
      <c r="BDW15" s="15"/>
      <c r="BDX15" s="15"/>
      <c r="BDY15" s="15"/>
      <c r="BDZ15" s="15"/>
      <c r="BEA15" s="15"/>
      <c r="BEB15" s="15"/>
      <c r="BEC15" s="15"/>
      <c r="BED15" s="15"/>
      <c r="BEE15" s="15"/>
      <c r="BEF15" s="15"/>
      <c r="BEG15" s="15"/>
      <c r="BEH15" s="15"/>
      <c r="BEI15" s="15"/>
      <c r="BEJ15" s="15"/>
      <c r="BEK15" s="15"/>
      <c r="BEL15" s="15"/>
      <c r="BEM15" s="15"/>
      <c r="BEN15" s="15"/>
      <c r="BEO15" s="15"/>
      <c r="BEP15" s="15"/>
      <c r="BEQ15" s="15"/>
      <c r="BER15" s="15"/>
      <c r="BES15" s="15"/>
      <c r="BET15" s="15"/>
      <c r="BEU15" s="15"/>
      <c r="BEV15" s="15"/>
      <c r="BEW15" s="15"/>
      <c r="BEX15" s="15"/>
      <c r="BEY15" s="15"/>
      <c r="BEZ15" s="15"/>
      <c r="BFA15" s="15"/>
      <c r="BFB15" s="15"/>
      <c r="BFC15" s="15"/>
      <c r="BFD15" s="15"/>
      <c r="BFE15" s="15"/>
      <c r="BFF15" s="15"/>
      <c r="BFG15" s="15"/>
      <c r="BFH15" s="15"/>
      <c r="BFI15" s="15"/>
      <c r="BFJ15" s="15"/>
      <c r="BFK15" s="15"/>
      <c r="BFL15" s="15"/>
      <c r="BFM15" s="15"/>
      <c r="BFN15" s="15"/>
      <c r="BFO15" s="15"/>
      <c r="BFP15" s="15"/>
      <c r="BFQ15" s="15"/>
      <c r="BFR15" s="15"/>
      <c r="BFS15" s="15"/>
      <c r="BFT15" s="15"/>
      <c r="BFU15" s="15"/>
      <c r="BFV15" s="15"/>
      <c r="BFW15" s="15"/>
      <c r="BFX15" s="15"/>
      <c r="BFY15" s="15"/>
      <c r="BFZ15" s="15"/>
      <c r="BGA15" s="15"/>
      <c r="BGB15" s="15"/>
      <c r="BGC15" s="15"/>
      <c r="BGD15" s="15"/>
      <c r="BGE15" s="15"/>
      <c r="BGF15" s="15"/>
      <c r="BGG15" s="15"/>
      <c r="BGH15" s="15"/>
      <c r="BGI15" s="15"/>
      <c r="BGJ15" s="15"/>
      <c r="BGK15" s="15"/>
      <c r="BGL15" s="15"/>
      <c r="BGM15" s="15"/>
      <c r="BGN15" s="15"/>
      <c r="BGO15" s="15"/>
      <c r="BGP15" s="15"/>
      <c r="BGQ15" s="15"/>
      <c r="BGR15" s="15"/>
      <c r="BGS15" s="15"/>
      <c r="BGT15" s="15"/>
      <c r="BGU15" s="15"/>
      <c r="BGV15" s="15"/>
      <c r="BGW15" s="15"/>
      <c r="BGX15" s="15"/>
      <c r="BGY15" s="15"/>
      <c r="BGZ15" s="15"/>
      <c r="BHA15" s="15"/>
      <c r="BHB15" s="15"/>
      <c r="BHC15" s="15"/>
      <c r="BHD15" s="15"/>
      <c r="BHE15" s="15"/>
      <c r="BHF15" s="15"/>
      <c r="BHG15" s="15"/>
      <c r="BHH15" s="15"/>
      <c r="BHI15" s="15"/>
      <c r="BHJ15" s="15"/>
      <c r="BHK15" s="15"/>
      <c r="BHL15" s="15"/>
      <c r="BHM15" s="15"/>
      <c r="BHN15" s="15"/>
      <c r="BHO15" s="15"/>
      <c r="BHP15" s="15"/>
      <c r="BHQ15" s="15"/>
      <c r="BHR15" s="15"/>
      <c r="BHS15" s="15"/>
      <c r="BHT15" s="15"/>
      <c r="BHU15" s="15"/>
      <c r="BHV15" s="15"/>
      <c r="BHW15" s="15"/>
      <c r="BHX15" s="15"/>
      <c r="BHY15" s="15"/>
      <c r="BHZ15" s="15"/>
      <c r="BIA15" s="15"/>
      <c r="BIB15" s="15"/>
      <c r="BIC15" s="15"/>
      <c r="BID15" s="15"/>
      <c r="BIE15" s="15"/>
      <c r="BIF15" s="15"/>
      <c r="BIG15" s="15"/>
      <c r="BIH15" s="15"/>
      <c r="BII15" s="15"/>
      <c r="BIJ15" s="15"/>
      <c r="BIK15" s="15"/>
      <c r="BIL15" s="15"/>
      <c r="BIM15" s="15"/>
      <c r="BIN15" s="15"/>
      <c r="BIO15" s="15"/>
      <c r="BIP15" s="15"/>
      <c r="BIQ15" s="15"/>
      <c r="BIR15" s="15"/>
      <c r="BIS15" s="15"/>
      <c r="BIT15" s="15"/>
      <c r="BIU15" s="15"/>
      <c r="BIV15" s="15"/>
      <c r="BIW15" s="15"/>
      <c r="BIX15" s="15"/>
      <c r="BIY15" s="15"/>
      <c r="BIZ15" s="15"/>
      <c r="BJA15" s="15"/>
      <c r="BJB15" s="15"/>
      <c r="BJC15" s="15"/>
      <c r="BJD15" s="15"/>
      <c r="BJE15" s="15"/>
      <c r="BJF15" s="15"/>
      <c r="BJG15" s="15"/>
      <c r="BJH15" s="15"/>
      <c r="BJI15" s="15"/>
      <c r="BJJ15" s="15"/>
      <c r="BJK15" s="15"/>
      <c r="BJL15" s="15"/>
      <c r="BJM15" s="15"/>
      <c r="BJN15" s="15"/>
      <c r="BJO15" s="15"/>
      <c r="BJP15" s="15"/>
      <c r="BJQ15" s="15"/>
      <c r="BJR15" s="15"/>
      <c r="BJS15" s="15"/>
      <c r="BJT15" s="15"/>
      <c r="BJU15" s="15"/>
      <c r="BJV15" s="15"/>
      <c r="BJW15" s="15"/>
      <c r="BJX15" s="15"/>
      <c r="BJY15" s="15"/>
      <c r="BJZ15" s="15"/>
      <c r="BKA15" s="15"/>
      <c r="BKB15" s="15"/>
      <c r="BKC15" s="15"/>
      <c r="BKD15" s="15"/>
      <c r="BKE15" s="15"/>
      <c r="BKF15" s="15"/>
      <c r="BKG15" s="15"/>
      <c r="BKH15" s="15"/>
      <c r="BKI15" s="15"/>
      <c r="BKJ15" s="15"/>
      <c r="BKK15" s="15"/>
      <c r="BKL15" s="15"/>
      <c r="BKM15" s="15"/>
      <c r="BKN15" s="15"/>
      <c r="BKO15" s="15"/>
      <c r="BKP15" s="15"/>
      <c r="BKQ15" s="15"/>
      <c r="BKR15" s="15"/>
      <c r="BKS15" s="15"/>
      <c r="BKT15" s="15"/>
      <c r="BKU15" s="15"/>
      <c r="BKV15" s="15"/>
      <c r="BKW15" s="15"/>
      <c r="BKX15" s="15"/>
      <c r="BKY15" s="15"/>
      <c r="BKZ15" s="15"/>
      <c r="BLA15" s="15"/>
      <c r="BLB15" s="15"/>
      <c r="BLC15" s="15"/>
      <c r="BLD15" s="15"/>
      <c r="BLE15" s="15"/>
      <c r="BLF15" s="15"/>
      <c r="BLG15" s="15"/>
      <c r="BLH15" s="15"/>
      <c r="BLI15" s="15"/>
      <c r="BLJ15" s="15"/>
      <c r="BLK15" s="15"/>
      <c r="BLL15" s="15"/>
      <c r="BLM15" s="15"/>
      <c r="BLN15" s="15"/>
      <c r="BLO15" s="15"/>
      <c r="BLP15" s="15"/>
      <c r="BLQ15" s="15"/>
      <c r="BLR15" s="15"/>
      <c r="BLS15" s="15"/>
      <c r="BLT15" s="15"/>
      <c r="BLU15" s="15"/>
      <c r="BLV15" s="15"/>
      <c r="BLW15" s="15"/>
      <c r="BLX15" s="15"/>
      <c r="BLY15" s="15"/>
      <c r="BLZ15" s="15"/>
      <c r="BMA15" s="15"/>
      <c r="BMB15" s="15"/>
      <c r="BMC15" s="15"/>
      <c r="BMD15" s="15"/>
      <c r="BME15" s="15"/>
      <c r="BMF15" s="15"/>
      <c r="BMG15" s="15"/>
      <c r="BMH15" s="15"/>
      <c r="BMI15" s="15"/>
      <c r="BMJ15" s="15"/>
      <c r="BMK15" s="15"/>
      <c r="BML15" s="15"/>
      <c r="BMM15" s="15"/>
      <c r="BMN15" s="15"/>
      <c r="BMO15" s="15"/>
      <c r="BMP15" s="15"/>
      <c r="BMQ15" s="15"/>
      <c r="BMR15" s="15"/>
      <c r="BMS15" s="15"/>
      <c r="BMT15" s="15"/>
      <c r="BMU15" s="15"/>
      <c r="BMV15" s="15"/>
      <c r="BMW15" s="15"/>
      <c r="BMX15" s="15"/>
      <c r="BMY15" s="15"/>
      <c r="BMZ15" s="15"/>
      <c r="BNA15" s="15"/>
      <c r="BNB15" s="15"/>
      <c r="BNC15" s="15"/>
      <c r="BND15" s="15"/>
      <c r="BNE15" s="15"/>
      <c r="BNF15" s="15"/>
      <c r="BNG15" s="15"/>
      <c r="BNH15" s="15"/>
      <c r="BNI15" s="15"/>
      <c r="BNJ15" s="15"/>
      <c r="BNK15" s="15"/>
      <c r="BNL15" s="15"/>
      <c r="BNM15" s="15"/>
      <c r="BNN15" s="15"/>
      <c r="BNO15" s="15"/>
      <c r="BNP15" s="15"/>
      <c r="BNQ15" s="15"/>
      <c r="BNR15" s="15"/>
      <c r="BNS15" s="15"/>
      <c r="BNT15" s="15"/>
      <c r="BNU15" s="15"/>
      <c r="BNV15" s="15"/>
      <c r="BNW15" s="15"/>
      <c r="BNX15" s="15"/>
      <c r="BNY15" s="15"/>
      <c r="BNZ15" s="15"/>
      <c r="BOA15" s="15"/>
      <c r="BOB15" s="15"/>
      <c r="BOC15" s="15"/>
      <c r="BOD15" s="15"/>
      <c r="BOE15" s="15"/>
      <c r="BOF15" s="15"/>
      <c r="BOG15" s="15"/>
      <c r="BOH15" s="15"/>
      <c r="BOI15" s="15"/>
      <c r="BOJ15" s="15"/>
      <c r="BOK15" s="15"/>
      <c r="BOL15" s="15"/>
      <c r="BOM15" s="15"/>
      <c r="BON15" s="15"/>
      <c r="BOO15" s="15"/>
      <c r="BOP15" s="15"/>
      <c r="BOQ15" s="15"/>
      <c r="BOR15" s="15"/>
      <c r="BOS15" s="15"/>
      <c r="BOT15" s="15"/>
      <c r="BOU15" s="15"/>
      <c r="BOV15" s="15"/>
      <c r="BOW15" s="15"/>
      <c r="BOX15" s="15"/>
      <c r="BOY15" s="15"/>
      <c r="BOZ15" s="15"/>
      <c r="BPA15" s="15"/>
      <c r="BPB15" s="15"/>
      <c r="BPC15" s="15"/>
      <c r="BPD15" s="15"/>
      <c r="BPE15" s="15"/>
      <c r="BPF15" s="15"/>
      <c r="BPG15" s="15"/>
      <c r="BPH15" s="15"/>
      <c r="BPI15" s="15"/>
      <c r="BPJ15" s="15"/>
      <c r="BPK15" s="15"/>
      <c r="BPL15" s="15"/>
      <c r="BPM15" s="15"/>
      <c r="BPN15" s="15"/>
      <c r="BPO15" s="15"/>
      <c r="BPP15" s="15"/>
      <c r="BPQ15" s="15"/>
      <c r="BPR15" s="15"/>
      <c r="BPS15" s="15"/>
      <c r="BPT15" s="15"/>
      <c r="BPU15" s="15"/>
      <c r="BPV15" s="15"/>
      <c r="BPW15" s="15"/>
      <c r="BPX15" s="15"/>
      <c r="BPY15" s="15"/>
      <c r="BPZ15" s="15"/>
      <c r="BQA15" s="15"/>
      <c r="BQB15" s="15"/>
      <c r="BQC15" s="15"/>
      <c r="BQD15" s="15"/>
      <c r="BQE15" s="15"/>
      <c r="BQF15" s="15"/>
      <c r="BQG15" s="15"/>
      <c r="BQH15" s="15"/>
      <c r="BQI15" s="15"/>
      <c r="BQJ15" s="15"/>
      <c r="BQK15" s="15"/>
      <c r="BQL15" s="15"/>
      <c r="BQM15" s="15"/>
      <c r="BQN15" s="15"/>
      <c r="BQO15" s="15"/>
      <c r="BQP15" s="15"/>
      <c r="BQQ15" s="15"/>
      <c r="BQR15" s="15"/>
      <c r="BQS15" s="15"/>
      <c r="BQT15" s="15"/>
      <c r="BQU15" s="15"/>
      <c r="BQV15" s="15"/>
      <c r="BQW15" s="15"/>
      <c r="BQX15" s="15"/>
      <c r="BQY15" s="15"/>
      <c r="BQZ15" s="15"/>
      <c r="BRA15" s="15"/>
      <c r="BRB15" s="15"/>
      <c r="BRC15" s="15"/>
      <c r="BRD15" s="15"/>
      <c r="BRE15" s="15"/>
      <c r="BRF15" s="15"/>
      <c r="BRG15" s="15"/>
      <c r="BRH15" s="15"/>
      <c r="BRI15" s="15"/>
      <c r="BRJ15" s="15"/>
      <c r="BRK15" s="15"/>
      <c r="BRL15" s="15"/>
      <c r="BRM15" s="15"/>
      <c r="BRN15" s="15"/>
      <c r="BRO15" s="15"/>
      <c r="BRP15" s="15"/>
      <c r="BRQ15" s="15"/>
      <c r="BRR15" s="15"/>
      <c r="BRS15" s="15"/>
      <c r="BRT15" s="15"/>
      <c r="BRU15" s="15"/>
      <c r="BRV15" s="15"/>
      <c r="BRW15" s="15"/>
      <c r="BRX15" s="15"/>
      <c r="BRY15" s="15"/>
      <c r="BRZ15" s="15"/>
      <c r="BSA15" s="15"/>
      <c r="BSB15" s="15"/>
      <c r="BSC15" s="15"/>
      <c r="BSD15" s="15"/>
      <c r="BSE15" s="15"/>
      <c r="BSF15" s="15"/>
      <c r="BSG15" s="15"/>
      <c r="BSH15" s="15"/>
      <c r="BSI15" s="15"/>
      <c r="BSJ15" s="15"/>
      <c r="BSK15" s="15"/>
      <c r="BSL15" s="15"/>
      <c r="BSM15" s="15"/>
      <c r="BSN15" s="15"/>
      <c r="BSO15" s="15"/>
      <c r="BSP15" s="15"/>
      <c r="BSQ15" s="15"/>
      <c r="BSR15" s="15"/>
      <c r="BSS15" s="15"/>
      <c r="BST15" s="15"/>
      <c r="BSU15" s="15"/>
      <c r="BSV15" s="15"/>
      <c r="BSW15" s="15"/>
      <c r="BSX15" s="15"/>
      <c r="BSY15" s="15"/>
      <c r="BSZ15" s="15"/>
      <c r="BTA15" s="15"/>
      <c r="BTB15" s="15"/>
      <c r="BTC15" s="15"/>
      <c r="BTD15" s="15"/>
      <c r="BTE15" s="15"/>
      <c r="BTF15" s="15"/>
      <c r="BTG15" s="15"/>
      <c r="BTH15" s="15"/>
      <c r="BTI15" s="15"/>
      <c r="BTJ15" s="15"/>
      <c r="BTK15" s="15"/>
      <c r="BTL15" s="15"/>
      <c r="BTM15" s="15"/>
      <c r="BTN15" s="15"/>
      <c r="BTO15" s="15"/>
      <c r="BTP15" s="15"/>
      <c r="BTQ15" s="15"/>
      <c r="BTR15" s="15"/>
      <c r="BTS15" s="15"/>
      <c r="BTT15" s="15"/>
      <c r="BTU15" s="15"/>
      <c r="BTV15" s="15"/>
      <c r="BTW15" s="15"/>
      <c r="BTX15" s="15"/>
      <c r="BTY15" s="15"/>
      <c r="BTZ15" s="15"/>
      <c r="BUA15" s="15"/>
      <c r="BUB15" s="15"/>
      <c r="BUC15" s="15"/>
      <c r="BUD15" s="15"/>
      <c r="BUE15" s="15"/>
      <c r="BUF15" s="15"/>
      <c r="BUG15" s="15"/>
      <c r="BUH15" s="15"/>
      <c r="BUI15" s="15"/>
      <c r="BUJ15" s="15"/>
      <c r="BUK15" s="15"/>
      <c r="BUL15" s="15"/>
      <c r="BUM15" s="15"/>
      <c r="BUN15" s="15"/>
      <c r="BUO15" s="15"/>
      <c r="BUP15" s="15"/>
      <c r="BUQ15" s="15"/>
      <c r="BUR15" s="15"/>
      <c r="BUS15" s="15"/>
      <c r="BUT15" s="15"/>
      <c r="BUU15" s="15"/>
      <c r="BUV15" s="15"/>
      <c r="BUW15" s="15"/>
      <c r="BUX15" s="15"/>
      <c r="BUY15" s="15"/>
      <c r="BUZ15" s="15"/>
      <c r="BVA15" s="15"/>
      <c r="BVB15" s="15"/>
      <c r="BVC15" s="15"/>
      <c r="BVD15" s="15"/>
      <c r="BVE15" s="15"/>
      <c r="BVF15" s="15"/>
      <c r="BVG15" s="15"/>
      <c r="BVH15" s="15"/>
      <c r="BVI15" s="15"/>
      <c r="BVJ15" s="15"/>
      <c r="BVK15" s="15"/>
      <c r="BVL15" s="15"/>
      <c r="BVM15" s="15"/>
      <c r="BVN15" s="15"/>
      <c r="BVO15" s="15"/>
      <c r="BVP15" s="15"/>
      <c r="BVQ15" s="15"/>
      <c r="BVR15" s="15"/>
      <c r="BVS15" s="15"/>
      <c r="BVT15" s="15"/>
      <c r="BVU15" s="15"/>
      <c r="BVV15" s="15"/>
      <c r="BVW15" s="15"/>
      <c r="BVX15" s="15"/>
      <c r="BVY15" s="15"/>
      <c r="BVZ15" s="15"/>
      <c r="BWA15" s="15"/>
      <c r="BWB15" s="15"/>
      <c r="BWC15" s="15"/>
      <c r="BWD15" s="15"/>
      <c r="BWE15" s="15"/>
      <c r="BWF15" s="15"/>
      <c r="BWG15" s="15"/>
      <c r="BWH15" s="15"/>
      <c r="BWI15" s="15"/>
      <c r="BWJ15" s="15"/>
      <c r="BWK15" s="15"/>
      <c r="BWL15" s="15"/>
      <c r="BWM15" s="15"/>
      <c r="BWN15" s="15"/>
      <c r="BWO15" s="15"/>
      <c r="BWP15" s="15"/>
      <c r="BWQ15" s="15"/>
      <c r="BWR15" s="15"/>
      <c r="BWS15" s="15"/>
      <c r="BWT15" s="15"/>
      <c r="BWU15" s="15"/>
      <c r="BWV15" s="15"/>
      <c r="BWW15" s="15"/>
      <c r="BWX15" s="15"/>
      <c r="BWY15" s="15"/>
      <c r="BWZ15" s="15"/>
      <c r="BXA15" s="15"/>
      <c r="BXB15" s="15"/>
      <c r="BXC15" s="15"/>
      <c r="BXD15" s="15"/>
      <c r="BXE15" s="15"/>
      <c r="BXF15" s="15"/>
      <c r="BXG15" s="15"/>
      <c r="BXH15" s="15"/>
      <c r="BXI15" s="15"/>
      <c r="BXJ15" s="15"/>
      <c r="BXK15" s="15"/>
      <c r="BXL15" s="15"/>
      <c r="BXM15" s="15"/>
      <c r="BXN15" s="15"/>
      <c r="BXO15" s="15"/>
      <c r="BXP15" s="15"/>
      <c r="BXQ15" s="15"/>
      <c r="BXR15" s="15"/>
      <c r="BXS15" s="15"/>
      <c r="BXT15" s="15"/>
      <c r="BXU15" s="15"/>
      <c r="BXV15" s="15"/>
      <c r="BXW15" s="15"/>
      <c r="BXX15" s="15"/>
      <c r="BXY15" s="15"/>
      <c r="BXZ15" s="15"/>
      <c r="BYA15" s="15"/>
      <c r="BYB15" s="15"/>
      <c r="BYC15" s="15"/>
      <c r="BYD15" s="15"/>
      <c r="BYE15" s="15"/>
      <c r="BYF15" s="15"/>
      <c r="BYG15" s="15"/>
      <c r="BYH15" s="15"/>
      <c r="BYI15" s="15"/>
      <c r="BYJ15" s="15"/>
      <c r="BYK15" s="15"/>
      <c r="BYL15" s="15"/>
      <c r="BYM15" s="15"/>
      <c r="BYN15" s="15"/>
      <c r="BYO15" s="15"/>
      <c r="BYP15" s="15"/>
      <c r="BYQ15" s="15"/>
      <c r="BYR15" s="15"/>
      <c r="BYS15" s="15"/>
      <c r="BYT15" s="15"/>
      <c r="BYU15" s="15"/>
      <c r="BYV15" s="15"/>
      <c r="BYW15" s="15"/>
      <c r="BYX15" s="15"/>
      <c r="BYY15" s="15"/>
      <c r="BYZ15" s="15"/>
      <c r="BZA15" s="15"/>
      <c r="BZB15" s="15"/>
      <c r="BZC15" s="15"/>
      <c r="BZD15" s="15"/>
      <c r="BZE15" s="15"/>
      <c r="BZF15" s="15"/>
      <c r="BZG15" s="15"/>
      <c r="BZH15" s="15"/>
      <c r="BZI15" s="15"/>
      <c r="BZJ15" s="15"/>
      <c r="BZK15" s="15"/>
      <c r="BZL15" s="15"/>
      <c r="BZM15" s="15"/>
      <c r="BZN15" s="15"/>
      <c r="BZO15" s="15"/>
      <c r="BZP15" s="15"/>
      <c r="BZQ15" s="15"/>
      <c r="BZR15" s="15"/>
      <c r="BZS15" s="15"/>
      <c r="BZT15" s="15"/>
      <c r="BZU15" s="15"/>
      <c r="BZV15" s="15"/>
      <c r="BZW15" s="15"/>
      <c r="BZX15" s="15"/>
      <c r="BZY15" s="15"/>
      <c r="BZZ15" s="15"/>
      <c r="CAA15" s="15"/>
      <c r="CAB15" s="15"/>
      <c r="CAC15" s="15"/>
      <c r="CAD15" s="15"/>
      <c r="CAE15" s="15"/>
      <c r="CAF15" s="15"/>
      <c r="CAG15" s="15"/>
      <c r="CAH15" s="15"/>
      <c r="CAI15" s="15"/>
      <c r="CAJ15" s="15"/>
      <c r="CAK15" s="15"/>
      <c r="CAL15" s="15"/>
      <c r="CAM15" s="15"/>
      <c r="CAN15" s="15"/>
      <c r="CAO15" s="15"/>
      <c r="CAP15" s="15"/>
      <c r="CAQ15" s="15"/>
      <c r="CAR15" s="15"/>
      <c r="CAS15" s="15"/>
      <c r="CAT15" s="15"/>
      <c r="CAU15" s="15"/>
      <c r="CAV15" s="15"/>
      <c r="CAW15" s="15"/>
      <c r="CAX15" s="15"/>
      <c r="CAY15" s="15"/>
      <c r="CAZ15" s="15"/>
      <c r="CBA15" s="15"/>
      <c r="CBB15" s="15"/>
      <c r="CBC15" s="15"/>
      <c r="CBD15" s="15"/>
      <c r="CBE15" s="15"/>
      <c r="CBF15" s="15"/>
      <c r="CBG15" s="15"/>
      <c r="CBH15" s="15"/>
      <c r="CBI15" s="15"/>
      <c r="CBJ15" s="15"/>
      <c r="CBK15" s="15"/>
      <c r="CBL15" s="15"/>
      <c r="CBM15" s="15"/>
      <c r="CBN15" s="15"/>
      <c r="CBO15" s="15"/>
      <c r="CBP15" s="15"/>
      <c r="CBQ15" s="15"/>
      <c r="CBR15" s="15"/>
      <c r="CBS15" s="15"/>
      <c r="CBT15" s="15"/>
      <c r="CBU15" s="15"/>
      <c r="CBV15" s="15"/>
      <c r="CBW15" s="15"/>
      <c r="CBX15" s="15"/>
      <c r="CBY15" s="15"/>
      <c r="CBZ15" s="15"/>
      <c r="CCA15" s="15"/>
      <c r="CCB15" s="15"/>
      <c r="CCC15" s="15"/>
      <c r="CCD15" s="15"/>
      <c r="CCE15" s="15"/>
      <c r="CCF15" s="15"/>
      <c r="CCG15" s="15"/>
      <c r="CCH15" s="15"/>
      <c r="CCI15" s="15"/>
      <c r="CCJ15" s="15"/>
      <c r="CCK15" s="15"/>
      <c r="CCL15" s="15"/>
      <c r="CCM15" s="15"/>
      <c r="CCN15" s="15"/>
      <c r="CCO15" s="15"/>
      <c r="CCP15" s="15"/>
      <c r="CCQ15" s="15"/>
      <c r="CCR15" s="15"/>
      <c r="CCS15" s="15"/>
      <c r="CCT15" s="15"/>
      <c r="CCU15" s="15"/>
      <c r="CCV15" s="15"/>
      <c r="CCW15" s="15"/>
      <c r="CCX15" s="15"/>
      <c r="CCY15" s="15"/>
      <c r="CCZ15" s="15"/>
      <c r="CDA15" s="15"/>
      <c r="CDB15" s="15"/>
      <c r="CDC15" s="15"/>
      <c r="CDD15" s="15"/>
      <c r="CDE15" s="15"/>
      <c r="CDF15" s="15"/>
      <c r="CDG15" s="15"/>
      <c r="CDH15" s="15"/>
      <c r="CDI15" s="15"/>
      <c r="CDJ15" s="15"/>
      <c r="CDK15" s="15"/>
      <c r="CDL15" s="15"/>
      <c r="CDM15" s="15"/>
      <c r="CDN15" s="15"/>
      <c r="CDO15" s="15"/>
      <c r="CDP15" s="15"/>
      <c r="CDQ15" s="15"/>
      <c r="CDR15" s="15"/>
      <c r="CDS15" s="15"/>
      <c r="CDT15" s="15"/>
      <c r="CDU15" s="15"/>
      <c r="CDV15" s="15"/>
      <c r="CDW15" s="15"/>
      <c r="CDX15" s="15"/>
      <c r="CDY15" s="15"/>
      <c r="CDZ15" s="15"/>
      <c r="CEA15" s="15"/>
      <c r="CEB15" s="15"/>
      <c r="CEC15" s="15"/>
      <c r="CED15" s="15"/>
      <c r="CEE15" s="15"/>
      <c r="CEF15" s="15"/>
      <c r="CEG15" s="15"/>
      <c r="CEH15" s="15"/>
      <c r="CEI15" s="15"/>
      <c r="CEJ15" s="15"/>
      <c r="CEK15" s="15"/>
      <c r="CEL15" s="15"/>
      <c r="CEM15" s="15"/>
      <c r="CEN15" s="15"/>
      <c r="CEO15" s="15"/>
      <c r="CEP15" s="15"/>
      <c r="CEQ15" s="15"/>
      <c r="CER15" s="15"/>
      <c r="CES15" s="15"/>
      <c r="CET15" s="15"/>
      <c r="CEU15" s="15"/>
      <c r="CEV15" s="15"/>
      <c r="CEW15" s="15"/>
      <c r="CEX15" s="15"/>
      <c r="CEY15" s="15"/>
      <c r="CEZ15" s="15"/>
      <c r="CFA15" s="15"/>
      <c r="CFB15" s="15"/>
      <c r="CFC15" s="15"/>
      <c r="CFD15" s="15"/>
      <c r="CFE15" s="15"/>
      <c r="CFF15" s="15"/>
      <c r="CFG15" s="15"/>
      <c r="CFH15" s="15"/>
      <c r="CFI15" s="15"/>
      <c r="CFJ15" s="15"/>
      <c r="CFK15" s="15"/>
      <c r="CFL15" s="15"/>
      <c r="CFM15" s="15"/>
      <c r="CFN15" s="15"/>
      <c r="CFO15" s="15"/>
      <c r="CFP15" s="15"/>
      <c r="CFQ15" s="15"/>
      <c r="CFR15" s="15"/>
      <c r="CFS15" s="15"/>
      <c r="CFT15" s="15"/>
      <c r="CFU15" s="15"/>
      <c r="CFV15" s="15"/>
      <c r="CFW15" s="15"/>
      <c r="CFX15" s="15"/>
      <c r="CFY15" s="15"/>
      <c r="CFZ15" s="15"/>
      <c r="CGA15" s="15"/>
      <c r="CGB15" s="15"/>
      <c r="CGC15" s="15"/>
      <c r="CGD15" s="15"/>
      <c r="CGE15" s="15"/>
      <c r="CGF15" s="15"/>
      <c r="CGG15" s="15"/>
      <c r="CGH15" s="15"/>
      <c r="CGI15" s="15"/>
      <c r="CGJ15" s="15"/>
      <c r="CGK15" s="15"/>
      <c r="CGL15" s="15"/>
      <c r="CGM15" s="15"/>
      <c r="CGN15" s="15"/>
      <c r="CGO15" s="15"/>
      <c r="CGP15" s="15"/>
      <c r="CGQ15" s="15"/>
      <c r="CGR15" s="15"/>
      <c r="CGS15" s="15"/>
      <c r="CGT15" s="15"/>
      <c r="CGU15" s="15"/>
      <c r="CGV15" s="15"/>
      <c r="CGW15" s="15"/>
      <c r="CGX15" s="15"/>
      <c r="CGY15" s="15"/>
      <c r="CGZ15" s="15"/>
      <c r="CHA15" s="15"/>
      <c r="CHB15" s="15"/>
      <c r="CHC15" s="15"/>
      <c r="CHD15" s="15"/>
      <c r="CHE15" s="15"/>
      <c r="CHF15" s="15"/>
      <c r="CHG15" s="15"/>
      <c r="CHH15" s="15"/>
      <c r="CHI15" s="15"/>
      <c r="CHJ15" s="15"/>
      <c r="CHK15" s="15"/>
      <c r="CHL15" s="15"/>
      <c r="CHM15" s="15"/>
      <c r="CHN15" s="15"/>
      <c r="CHO15" s="15"/>
      <c r="CHP15" s="15"/>
      <c r="CHQ15" s="15"/>
      <c r="CHR15" s="15"/>
      <c r="CHS15" s="15"/>
      <c r="CHT15" s="15"/>
      <c r="CHU15" s="15"/>
      <c r="CHV15" s="15"/>
      <c r="CHW15" s="15"/>
      <c r="CHX15" s="15"/>
      <c r="CHY15" s="15"/>
      <c r="CHZ15" s="15"/>
      <c r="CIA15" s="15"/>
      <c r="CIB15" s="15"/>
      <c r="CIC15" s="15"/>
      <c r="CID15" s="15"/>
      <c r="CIE15" s="15"/>
      <c r="CIF15" s="15"/>
      <c r="CIG15" s="15"/>
      <c r="CIH15" s="15"/>
      <c r="CII15" s="15"/>
      <c r="CIJ15" s="15"/>
      <c r="CIK15" s="15"/>
      <c r="CIL15" s="15"/>
      <c r="CIM15" s="15"/>
      <c r="CIN15" s="15"/>
      <c r="CIO15" s="15"/>
      <c r="CIP15" s="15"/>
      <c r="CIQ15" s="15"/>
      <c r="CIR15" s="15"/>
      <c r="CIS15" s="15"/>
      <c r="CIT15" s="15"/>
      <c r="CIU15" s="15"/>
      <c r="CIV15" s="15"/>
      <c r="CIW15" s="15"/>
      <c r="CIX15" s="15"/>
      <c r="CIY15" s="15"/>
      <c r="CIZ15" s="15"/>
      <c r="CJA15" s="15"/>
      <c r="CJB15" s="15"/>
      <c r="CJC15" s="15"/>
      <c r="CJD15" s="15"/>
      <c r="CJE15" s="15"/>
      <c r="CJF15" s="15"/>
      <c r="CJG15" s="15"/>
      <c r="CJH15" s="15"/>
      <c r="CJI15" s="15"/>
      <c r="CJJ15" s="15"/>
      <c r="CJK15" s="15"/>
      <c r="CJL15" s="15"/>
      <c r="CJM15" s="15"/>
      <c r="CJN15" s="15"/>
      <c r="CJO15" s="15"/>
      <c r="CJP15" s="15"/>
      <c r="CJQ15" s="15"/>
      <c r="CJR15" s="15"/>
      <c r="CJS15" s="15"/>
      <c r="CJT15" s="15"/>
      <c r="CJU15" s="15"/>
      <c r="CJV15" s="15"/>
      <c r="CJW15" s="15"/>
      <c r="CJX15" s="15"/>
      <c r="CJY15" s="15"/>
      <c r="CJZ15" s="15"/>
      <c r="CKA15" s="15"/>
      <c r="CKB15" s="15"/>
      <c r="CKC15" s="15"/>
      <c r="CKD15" s="15"/>
      <c r="CKE15" s="15"/>
      <c r="CKF15" s="15"/>
      <c r="CKG15" s="15"/>
      <c r="CKH15" s="15"/>
      <c r="CKI15" s="15"/>
      <c r="CKJ15" s="15"/>
      <c r="CKK15" s="15"/>
      <c r="CKL15" s="15"/>
      <c r="CKM15" s="15"/>
      <c r="CKN15" s="15"/>
      <c r="CKO15" s="15"/>
      <c r="CKP15" s="15"/>
      <c r="CKQ15" s="15"/>
      <c r="CKR15" s="15"/>
      <c r="CKS15" s="15"/>
      <c r="CKT15" s="15"/>
      <c r="CKU15" s="15"/>
      <c r="CKV15" s="15"/>
      <c r="CKW15" s="15"/>
      <c r="CKX15" s="15"/>
      <c r="CKY15" s="15"/>
      <c r="CKZ15" s="15"/>
      <c r="CLA15" s="15"/>
      <c r="CLB15" s="15"/>
      <c r="CLC15" s="15"/>
      <c r="CLD15" s="15"/>
      <c r="CLE15" s="15"/>
      <c r="CLF15" s="15"/>
      <c r="CLG15" s="15"/>
      <c r="CLH15" s="15"/>
      <c r="CLI15" s="15"/>
      <c r="CLJ15" s="15"/>
      <c r="CLK15" s="15"/>
      <c r="CLL15" s="15"/>
      <c r="CLM15" s="15"/>
      <c r="CLN15" s="15"/>
      <c r="CLO15" s="15"/>
      <c r="CLP15" s="15"/>
      <c r="CLQ15" s="15"/>
      <c r="CLR15" s="15"/>
      <c r="CLS15" s="15"/>
      <c r="CLT15" s="15"/>
      <c r="CLU15" s="15"/>
      <c r="CLV15" s="15"/>
      <c r="CLW15" s="15"/>
      <c r="CLX15" s="15"/>
      <c r="CLY15" s="15"/>
      <c r="CLZ15" s="15"/>
      <c r="CMA15" s="15"/>
      <c r="CMB15" s="15"/>
      <c r="CMC15" s="15"/>
      <c r="CMD15" s="15"/>
      <c r="CME15" s="15"/>
      <c r="CMF15" s="15"/>
      <c r="CMG15" s="15"/>
      <c r="CMH15" s="15"/>
      <c r="CMI15" s="15"/>
      <c r="CMJ15" s="15"/>
      <c r="CMK15" s="15"/>
      <c r="CML15" s="15"/>
      <c r="CMM15" s="15"/>
      <c r="CMN15" s="15"/>
      <c r="CMO15" s="15"/>
      <c r="CMP15" s="15"/>
      <c r="CMQ15" s="15"/>
      <c r="CMR15" s="15"/>
      <c r="CMS15" s="15"/>
      <c r="CMT15" s="15"/>
      <c r="CMU15" s="15"/>
      <c r="CMV15" s="15"/>
      <c r="CMW15" s="15"/>
      <c r="CMX15" s="15"/>
      <c r="CMY15" s="15"/>
      <c r="CMZ15" s="15"/>
      <c r="CNA15" s="15"/>
      <c r="CNB15" s="15"/>
      <c r="CNC15" s="15"/>
      <c r="CND15" s="15"/>
      <c r="CNE15" s="15"/>
      <c r="CNF15" s="15"/>
      <c r="CNG15" s="15"/>
      <c r="CNH15" s="15"/>
      <c r="CNI15" s="15"/>
      <c r="CNJ15" s="15"/>
      <c r="CNK15" s="15"/>
      <c r="CNL15" s="15"/>
      <c r="CNM15" s="15"/>
      <c r="CNN15" s="15"/>
      <c r="CNO15" s="15"/>
      <c r="CNP15" s="15"/>
      <c r="CNQ15" s="15"/>
      <c r="CNR15" s="15"/>
      <c r="CNS15" s="15"/>
      <c r="CNT15" s="15"/>
      <c r="CNU15" s="15"/>
      <c r="CNV15" s="15"/>
      <c r="CNW15" s="15"/>
      <c r="CNX15" s="15"/>
      <c r="CNY15" s="15"/>
      <c r="CNZ15" s="15"/>
      <c r="COA15" s="15"/>
      <c r="COB15" s="15"/>
      <c r="COC15" s="15"/>
      <c r="COD15" s="15"/>
      <c r="COE15" s="15"/>
      <c r="COF15" s="15"/>
      <c r="COG15" s="15"/>
      <c r="COH15" s="15"/>
      <c r="COI15" s="15"/>
      <c r="COJ15" s="15"/>
      <c r="COK15" s="15"/>
      <c r="COL15" s="15"/>
      <c r="COM15" s="15"/>
      <c r="CON15" s="15"/>
      <c r="COO15" s="15"/>
      <c r="COP15" s="15"/>
      <c r="COQ15" s="15"/>
      <c r="COR15" s="15"/>
      <c r="COS15" s="15"/>
      <c r="COT15" s="15"/>
      <c r="COU15" s="15"/>
      <c r="COV15" s="15"/>
      <c r="COW15" s="15"/>
      <c r="COX15" s="15"/>
      <c r="COY15" s="15"/>
      <c r="COZ15" s="15"/>
      <c r="CPA15" s="15"/>
      <c r="CPB15" s="15"/>
      <c r="CPC15" s="15"/>
      <c r="CPD15" s="15"/>
      <c r="CPE15" s="15"/>
      <c r="CPF15" s="15"/>
      <c r="CPG15" s="15"/>
      <c r="CPH15" s="15"/>
      <c r="CPI15" s="15"/>
      <c r="CPJ15" s="15"/>
      <c r="CPK15" s="15"/>
      <c r="CPL15" s="15"/>
      <c r="CPM15" s="15"/>
      <c r="CPN15" s="15"/>
      <c r="CPO15" s="15"/>
      <c r="CPP15" s="15"/>
      <c r="CPQ15" s="15"/>
      <c r="CPR15" s="15"/>
      <c r="CPS15" s="15"/>
      <c r="CPT15" s="15"/>
      <c r="CPU15" s="15"/>
      <c r="CPV15" s="15"/>
      <c r="CPW15" s="15"/>
      <c r="CPX15" s="15"/>
      <c r="CPY15" s="15"/>
      <c r="CPZ15" s="15"/>
      <c r="CQA15" s="15"/>
      <c r="CQB15" s="15"/>
      <c r="CQC15" s="15"/>
      <c r="CQD15" s="15"/>
      <c r="CQE15" s="15"/>
      <c r="CQF15" s="15"/>
      <c r="CQG15" s="15"/>
      <c r="CQH15" s="15"/>
      <c r="CQI15" s="15"/>
      <c r="CQJ15" s="15"/>
      <c r="CQK15" s="15"/>
      <c r="CQL15" s="15"/>
      <c r="CQM15" s="15"/>
      <c r="CQN15" s="15"/>
      <c r="CQO15" s="15"/>
      <c r="CQP15" s="15"/>
      <c r="CQQ15" s="15"/>
      <c r="CQR15" s="15"/>
      <c r="CQS15" s="15"/>
      <c r="CQT15" s="15"/>
      <c r="CQU15" s="15"/>
      <c r="CQV15" s="15"/>
      <c r="CQW15" s="15"/>
      <c r="CQX15" s="15"/>
      <c r="CQY15" s="15"/>
      <c r="CQZ15" s="15"/>
      <c r="CRA15" s="15"/>
      <c r="CRB15" s="15"/>
      <c r="CRC15" s="15"/>
      <c r="CRD15" s="15"/>
      <c r="CRE15" s="15"/>
      <c r="CRF15" s="15"/>
      <c r="CRG15" s="15"/>
      <c r="CRH15" s="15"/>
      <c r="CRI15" s="15"/>
      <c r="CRJ15" s="15"/>
      <c r="CRK15" s="15"/>
      <c r="CRL15" s="15"/>
      <c r="CRM15" s="15"/>
      <c r="CRN15" s="15"/>
      <c r="CRO15" s="15"/>
      <c r="CRP15" s="15"/>
      <c r="CRQ15" s="15"/>
      <c r="CRR15" s="15"/>
      <c r="CRS15" s="15"/>
      <c r="CRT15" s="15"/>
      <c r="CRU15" s="15"/>
      <c r="CRV15" s="15"/>
      <c r="CRW15" s="15"/>
      <c r="CRX15" s="15"/>
      <c r="CRY15" s="15"/>
      <c r="CRZ15" s="15"/>
      <c r="CSA15" s="15"/>
      <c r="CSB15" s="15"/>
      <c r="CSC15" s="15"/>
      <c r="CSD15" s="15"/>
      <c r="CSE15" s="15"/>
      <c r="CSF15" s="15"/>
      <c r="CSG15" s="15"/>
      <c r="CSH15" s="15"/>
      <c r="CSI15" s="15"/>
      <c r="CSJ15" s="15"/>
      <c r="CSK15" s="15"/>
      <c r="CSL15" s="15"/>
      <c r="CSM15" s="15"/>
      <c r="CSN15" s="15"/>
      <c r="CSO15" s="15"/>
      <c r="CSP15" s="15"/>
      <c r="CSQ15" s="15"/>
      <c r="CSR15" s="15"/>
      <c r="CSS15" s="15"/>
      <c r="CST15" s="15"/>
      <c r="CSU15" s="15"/>
      <c r="CSV15" s="15"/>
      <c r="CSW15" s="15"/>
      <c r="CSX15" s="15"/>
      <c r="CSY15" s="15"/>
      <c r="CSZ15" s="15"/>
      <c r="CTA15" s="15"/>
      <c r="CTB15" s="15"/>
      <c r="CTC15" s="15"/>
      <c r="CTD15" s="15"/>
      <c r="CTE15" s="15"/>
      <c r="CTF15" s="15"/>
      <c r="CTG15" s="15"/>
      <c r="CTH15" s="15"/>
      <c r="CTI15" s="15"/>
      <c r="CTJ15" s="15"/>
      <c r="CTK15" s="15"/>
      <c r="CTL15" s="15"/>
      <c r="CTM15" s="15"/>
      <c r="CTN15" s="15"/>
      <c r="CTO15" s="15"/>
      <c r="CTP15" s="15"/>
      <c r="CTQ15" s="15"/>
      <c r="CTR15" s="15"/>
      <c r="CTS15" s="15"/>
      <c r="CTT15" s="15"/>
      <c r="CTU15" s="15"/>
      <c r="CTV15" s="15"/>
      <c r="CTW15" s="15"/>
      <c r="CTX15" s="15"/>
      <c r="CTY15" s="15"/>
      <c r="CTZ15" s="15"/>
      <c r="CUA15" s="15"/>
      <c r="CUB15" s="15"/>
      <c r="CUC15" s="15"/>
      <c r="CUD15" s="15"/>
      <c r="CUE15" s="15"/>
      <c r="CUF15" s="15"/>
      <c r="CUG15" s="15"/>
      <c r="CUH15" s="15"/>
      <c r="CUI15" s="15"/>
      <c r="CUJ15" s="15"/>
      <c r="CUK15" s="15"/>
      <c r="CUL15" s="15"/>
      <c r="CUM15" s="15"/>
      <c r="CUN15" s="15"/>
      <c r="CUO15" s="15"/>
      <c r="CUP15" s="15"/>
      <c r="CUQ15" s="15"/>
      <c r="CUR15" s="15"/>
      <c r="CUS15" s="15"/>
      <c r="CUT15" s="15"/>
      <c r="CUU15" s="15"/>
      <c r="CUV15" s="15"/>
      <c r="CUW15" s="15"/>
      <c r="CUX15" s="15"/>
      <c r="CUY15" s="15"/>
      <c r="CUZ15" s="15"/>
      <c r="CVA15" s="15"/>
      <c r="CVB15" s="15"/>
      <c r="CVC15" s="15"/>
      <c r="CVD15" s="15"/>
      <c r="CVE15" s="15"/>
      <c r="CVF15" s="15"/>
      <c r="CVG15" s="15"/>
      <c r="CVH15" s="15"/>
      <c r="CVI15" s="15"/>
      <c r="CVJ15" s="15"/>
      <c r="CVK15" s="15"/>
      <c r="CVL15" s="15"/>
      <c r="CVM15" s="15"/>
      <c r="CVN15" s="15"/>
      <c r="CVO15" s="15"/>
      <c r="CVP15" s="15"/>
      <c r="CVQ15" s="15"/>
      <c r="CVR15" s="15"/>
      <c r="CVS15" s="15"/>
      <c r="CVT15" s="15"/>
      <c r="CVU15" s="15"/>
      <c r="CVV15" s="15"/>
      <c r="CVW15" s="15"/>
      <c r="CVX15" s="15"/>
      <c r="CVY15" s="15"/>
      <c r="CVZ15" s="15"/>
      <c r="CWA15" s="15"/>
      <c r="CWB15" s="15"/>
      <c r="CWC15" s="15"/>
      <c r="CWD15" s="15"/>
      <c r="CWE15" s="15"/>
      <c r="CWF15" s="15"/>
      <c r="CWG15" s="15"/>
      <c r="CWH15" s="15"/>
      <c r="CWI15" s="15"/>
      <c r="CWJ15" s="15"/>
      <c r="CWK15" s="15"/>
      <c r="CWL15" s="15"/>
      <c r="CWM15" s="15"/>
      <c r="CWN15" s="15"/>
      <c r="CWO15" s="15"/>
      <c r="CWP15" s="15"/>
      <c r="CWQ15" s="15"/>
      <c r="CWR15" s="15"/>
      <c r="CWS15" s="15"/>
      <c r="CWT15" s="15"/>
      <c r="CWU15" s="15"/>
      <c r="CWV15" s="15"/>
      <c r="CWW15" s="15"/>
      <c r="CWX15" s="15"/>
      <c r="CWY15" s="15"/>
      <c r="CWZ15" s="15"/>
      <c r="CXA15" s="15"/>
      <c r="CXB15" s="15"/>
      <c r="CXC15" s="15"/>
      <c r="CXD15" s="15"/>
      <c r="CXE15" s="15"/>
      <c r="CXF15" s="15"/>
      <c r="CXG15" s="15"/>
      <c r="CXH15" s="15"/>
      <c r="CXI15" s="15"/>
      <c r="CXJ15" s="15"/>
      <c r="CXK15" s="15"/>
      <c r="CXL15" s="15"/>
      <c r="CXM15" s="15"/>
      <c r="CXN15" s="15"/>
      <c r="CXO15" s="15"/>
      <c r="CXP15" s="15"/>
      <c r="CXQ15" s="15"/>
      <c r="CXR15" s="15"/>
      <c r="CXS15" s="15"/>
      <c r="CXT15" s="15"/>
      <c r="CXU15" s="15"/>
      <c r="CXV15" s="15"/>
      <c r="CXW15" s="15"/>
      <c r="CXX15" s="15"/>
      <c r="CXY15" s="15"/>
      <c r="CXZ15" s="15"/>
      <c r="CYA15" s="15"/>
      <c r="CYB15" s="15"/>
      <c r="CYC15" s="15"/>
      <c r="CYD15" s="15"/>
      <c r="CYE15" s="15"/>
      <c r="CYF15" s="15"/>
      <c r="CYG15" s="15"/>
      <c r="CYH15" s="15"/>
      <c r="CYI15" s="15"/>
      <c r="CYJ15" s="15"/>
      <c r="CYK15" s="15"/>
      <c r="CYL15" s="15"/>
      <c r="CYM15" s="15"/>
      <c r="CYN15" s="15"/>
      <c r="CYO15" s="15"/>
      <c r="CYP15" s="15"/>
      <c r="CYQ15" s="15"/>
      <c r="CYR15" s="15"/>
      <c r="CYS15" s="15"/>
      <c r="CYT15" s="15"/>
      <c r="CYU15" s="15"/>
      <c r="CYV15" s="15"/>
      <c r="CYW15" s="15"/>
      <c r="CYX15" s="15"/>
      <c r="CYY15" s="15"/>
      <c r="CYZ15" s="15"/>
      <c r="CZA15" s="15"/>
      <c r="CZB15" s="15"/>
      <c r="CZC15" s="15"/>
      <c r="CZD15" s="15"/>
      <c r="CZE15" s="15"/>
      <c r="CZF15" s="15"/>
      <c r="CZG15" s="15"/>
      <c r="CZH15" s="15"/>
      <c r="CZI15" s="15"/>
      <c r="CZJ15" s="15"/>
      <c r="CZK15" s="15"/>
      <c r="CZL15" s="15"/>
      <c r="CZM15" s="15"/>
      <c r="CZN15" s="15"/>
      <c r="CZO15" s="15"/>
      <c r="CZP15" s="15"/>
      <c r="CZQ15" s="15"/>
      <c r="CZR15" s="15"/>
      <c r="CZS15" s="15"/>
      <c r="CZT15" s="15"/>
      <c r="CZU15" s="15"/>
      <c r="CZV15" s="15"/>
      <c r="CZW15" s="15"/>
      <c r="CZX15" s="15"/>
      <c r="CZY15" s="15"/>
      <c r="CZZ15" s="15"/>
      <c r="DAA15" s="15"/>
      <c r="DAB15" s="15"/>
      <c r="DAC15" s="15"/>
      <c r="DAD15" s="15"/>
      <c r="DAE15" s="15"/>
      <c r="DAF15" s="15"/>
      <c r="DAG15" s="15"/>
      <c r="DAH15" s="15"/>
      <c r="DAI15" s="15"/>
      <c r="DAJ15" s="15"/>
      <c r="DAK15" s="15"/>
      <c r="DAL15" s="15"/>
      <c r="DAM15" s="15"/>
      <c r="DAN15" s="15"/>
      <c r="DAO15" s="15"/>
      <c r="DAP15" s="15"/>
      <c r="DAQ15" s="15"/>
      <c r="DAR15" s="15"/>
      <c r="DAS15" s="15"/>
      <c r="DAT15" s="15"/>
      <c r="DAU15" s="15"/>
      <c r="DAV15" s="15"/>
      <c r="DAW15" s="15"/>
      <c r="DAX15" s="15"/>
      <c r="DAY15" s="15"/>
      <c r="DAZ15" s="15"/>
      <c r="DBA15" s="15"/>
      <c r="DBB15" s="15"/>
      <c r="DBC15" s="15"/>
      <c r="DBD15" s="15"/>
      <c r="DBE15" s="15"/>
      <c r="DBF15" s="15"/>
      <c r="DBG15" s="15"/>
      <c r="DBH15" s="15"/>
      <c r="DBI15" s="15"/>
      <c r="DBJ15" s="15"/>
      <c r="DBK15" s="15"/>
      <c r="DBL15" s="15"/>
      <c r="DBM15" s="15"/>
      <c r="DBN15" s="15"/>
      <c r="DBO15" s="15"/>
      <c r="DBP15" s="15"/>
      <c r="DBQ15" s="15"/>
      <c r="DBR15" s="15"/>
      <c r="DBS15" s="15"/>
      <c r="DBT15" s="15"/>
      <c r="DBU15" s="15"/>
      <c r="DBV15" s="15"/>
      <c r="DBW15" s="15"/>
      <c r="DBX15" s="15"/>
      <c r="DBY15" s="15"/>
      <c r="DBZ15" s="15"/>
      <c r="DCA15" s="15"/>
      <c r="DCB15" s="15"/>
      <c r="DCC15" s="15"/>
      <c r="DCD15" s="15"/>
      <c r="DCE15" s="15"/>
      <c r="DCF15" s="15"/>
      <c r="DCG15" s="15"/>
      <c r="DCH15" s="15"/>
      <c r="DCI15" s="15"/>
      <c r="DCJ15" s="15"/>
      <c r="DCK15" s="15"/>
      <c r="DCL15" s="15"/>
      <c r="DCM15" s="15"/>
      <c r="DCN15" s="15"/>
      <c r="DCO15" s="15"/>
      <c r="DCP15" s="15"/>
      <c r="DCQ15" s="15"/>
      <c r="DCR15" s="15"/>
      <c r="DCS15" s="15"/>
      <c r="DCT15" s="15"/>
      <c r="DCU15" s="15"/>
      <c r="DCV15" s="15"/>
      <c r="DCW15" s="15"/>
      <c r="DCX15" s="15"/>
      <c r="DCY15" s="15"/>
      <c r="DCZ15" s="15"/>
      <c r="DDA15" s="15"/>
      <c r="DDB15" s="15"/>
      <c r="DDC15" s="15"/>
      <c r="DDD15" s="15"/>
      <c r="DDE15" s="15"/>
      <c r="DDF15" s="15"/>
      <c r="DDG15" s="15"/>
      <c r="DDH15" s="15"/>
      <c r="DDI15" s="15"/>
      <c r="DDJ15" s="15"/>
      <c r="DDK15" s="15"/>
      <c r="DDL15" s="15"/>
      <c r="DDM15" s="15"/>
      <c r="DDN15" s="15"/>
      <c r="DDO15" s="15"/>
      <c r="DDP15" s="15"/>
      <c r="DDQ15" s="15"/>
      <c r="DDR15" s="15"/>
      <c r="DDS15" s="15"/>
      <c r="DDT15" s="15"/>
      <c r="DDU15" s="15"/>
      <c r="DDV15" s="15"/>
      <c r="DDW15" s="15"/>
      <c r="DDX15" s="15"/>
      <c r="DDY15" s="15"/>
      <c r="DDZ15" s="15"/>
      <c r="DEA15" s="15"/>
      <c r="DEB15" s="15"/>
      <c r="DEC15" s="15"/>
      <c r="DED15" s="15"/>
      <c r="DEE15" s="15"/>
      <c r="DEF15" s="15"/>
      <c r="DEG15" s="15"/>
      <c r="DEH15" s="15"/>
      <c r="DEI15" s="15"/>
      <c r="DEJ15" s="15"/>
      <c r="DEK15" s="15"/>
      <c r="DEL15" s="15"/>
      <c r="DEM15" s="15"/>
      <c r="DEN15" s="15"/>
      <c r="DEO15" s="15"/>
      <c r="DEP15" s="15"/>
      <c r="DEQ15" s="15"/>
      <c r="DER15" s="15"/>
      <c r="DES15" s="15"/>
      <c r="DET15" s="15"/>
      <c r="DEU15" s="15"/>
      <c r="DEV15" s="15"/>
      <c r="DEW15" s="15"/>
      <c r="DEX15" s="15"/>
      <c r="DEY15" s="15"/>
      <c r="DEZ15" s="15"/>
      <c r="DFA15" s="15"/>
      <c r="DFB15" s="15"/>
      <c r="DFC15" s="15"/>
      <c r="DFD15" s="15"/>
      <c r="DFE15" s="15"/>
      <c r="DFF15" s="15"/>
      <c r="DFG15" s="15"/>
      <c r="DFH15" s="15"/>
      <c r="DFI15" s="15"/>
      <c r="DFJ15" s="15"/>
      <c r="DFK15" s="15"/>
      <c r="DFL15" s="15"/>
      <c r="DFM15" s="15"/>
      <c r="DFN15" s="15"/>
      <c r="DFO15" s="15"/>
      <c r="DFP15" s="15"/>
      <c r="DFQ15" s="15"/>
      <c r="DFR15" s="15"/>
      <c r="DFS15" s="15"/>
      <c r="DFT15" s="15"/>
      <c r="DFU15" s="15"/>
      <c r="DFV15" s="15"/>
      <c r="DFW15" s="15"/>
      <c r="DFX15" s="15"/>
      <c r="DFY15" s="15"/>
      <c r="DFZ15" s="15"/>
      <c r="DGA15" s="15"/>
      <c r="DGB15" s="15"/>
      <c r="DGC15" s="15"/>
      <c r="DGD15" s="15"/>
      <c r="DGE15" s="15"/>
      <c r="DGF15" s="15"/>
      <c r="DGG15" s="15"/>
      <c r="DGH15" s="15"/>
      <c r="DGI15" s="15"/>
      <c r="DGJ15" s="15"/>
      <c r="DGK15" s="15"/>
      <c r="DGL15" s="15"/>
      <c r="DGM15" s="15"/>
      <c r="DGN15" s="15"/>
      <c r="DGO15" s="15"/>
      <c r="DGP15" s="15"/>
      <c r="DGQ15" s="15"/>
      <c r="DGR15" s="15"/>
      <c r="DGS15" s="15"/>
      <c r="DGT15" s="15"/>
      <c r="DGU15" s="15"/>
      <c r="DGV15" s="15"/>
      <c r="DGW15" s="15"/>
      <c r="DGX15" s="15"/>
      <c r="DGY15" s="15"/>
      <c r="DGZ15" s="15"/>
      <c r="DHA15" s="15"/>
      <c r="DHB15" s="15"/>
      <c r="DHC15" s="15"/>
      <c r="DHD15" s="15"/>
      <c r="DHE15" s="15"/>
      <c r="DHF15" s="15"/>
      <c r="DHG15" s="15"/>
      <c r="DHH15" s="15"/>
      <c r="DHI15" s="15"/>
      <c r="DHJ15" s="15"/>
      <c r="DHK15" s="15"/>
      <c r="DHL15" s="15"/>
      <c r="DHM15" s="15"/>
      <c r="DHN15" s="15"/>
      <c r="DHO15" s="15"/>
      <c r="DHP15" s="15"/>
      <c r="DHQ15" s="15"/>
      <c r="DHR15" s="15"/>
      <c r="DHS15" s="15"/>
      <c r="DHT15" s="15"/>
      <c r="DHU15" s="15"/>
      <c r="DHV15" s="15"/>
      <c r="DHW15" s="15"/>
      <c r="DHX15" s="15"/>
      <c r="DHY15" s="15"/>
      <c r="DHZ15" s="15"/>
      <c r="DIA15" s="15"/>
      <c r="DIB15" s="15"/>
      <c r="DIC15" s="15"/>
      <c r="DID15" s="15"/>
      <c r="DIE15" s="15"/>
      <c r="DIF15" s="15"/>
      <c r="DIG15" s="15"/>
      <c r="DIH15" s="15"/>
      <c r="DII15" s="15"/>
      <c r="DIJ15" s="15"/>
      <c r="DIK15" s="15"/>
      <c r="DIL15" s="15"/>
      <c r="DIM15" s="15"/>
      <c r="DIN15" s="15"/>
      <c r="DIO15" s="15"/>
      <c r="DIP15" s="15"/>
      <c r="DIQ15" s="15"/>
      <c r="DIR15" s="15"/>
      <c r="DIS15" s="15"/>
      <c r="DIT15" s="15"/>
      <c r="DIU15" s="15"/>
      <c r="DIV15" s="15"/>
      <c r="DIW15" s="15"/>
      <c r="DIX15" s="15"/>
      <c r="DIY15" s="15"/>
      <c r="DIZ15" s="15"/>
      <c r="DJA15" s="15"/>
      <c r="DJB15" s="15"/>
      <c r="DJC15" s="15"/>
      <c r="DJD15" s="15"/>
      <c r="DJE15" s="15"/>
      <c r="DJF15" s="15"/>
      <c r="DJG15" s="15"/>
      <c r="DJH15" s="15"/>
      <c r="DJI15" s="15"/>
      <c r="DJJ15" s="15"/>
      <c r="DJK15" s="15"/>
      <c r="DJL15" s="15"/>
      <c r="DJM15" s="15"/>
      <c r="DJN15" s="15"/>
      <c r="DJO15" s="15"/>
      <c r="DJP15" s="15"/>
      <c r="DJQ15" s="15"/>
      <c r="DJR15" s="15"/>
      <c r="DJS15" s="15"/>
      <c r="DJT15" s="15"/>
      <c r="DJU15" s="15"/>
      <c r="DJV15" s="15"/>
      <c r="DJW15" s="15"/>
      <c r="DJX15" s="15"/>
      <c r="DJY15" s="15"/>
      <c r="DJZ15" s="15"/>
      <c r="DKA15" s="15"/>
      <c r="DKB15" s="15"/>
      <c r="DKC15" s="15"/>
      <c r="DKD15" s="15"/>
      <c r="DKE15" s="15"/>
      <c r="DKF15" s="15"/>
      <c r="DKG15" s="15"/>
      <c r="DKH15" s="15"/>
      <c r="DKI15" s="15"/>
      <c r="DKJ15" s="15"/>
      <c r="DKK15" s="15"/>
      <c r="DKL15" s="15"/>
      <c r="DKM15" s="15"/>
      <c r="DKN15" s="15"/>
      <c r="DKO15" s="15"/>
      <c r="DKP15" s="15"/>
      <c r="DKQ15" s="15"/>
      <c r="DKR15" s="15"/>
      <c r="DKS15" s="15"/>
      <c r="DKT15" s="15"/>
      <c r="DKU15" s="15"/>
      <c r="DKV15" s="15"/>
      <c r="DKW15" s="15"/>
      <c r="DKX15" s="15"/>
      <c r="DKY15" s="15"/>
      <c r="DKZ15" s="15"/>
      <c r="DLA15" s="15"/>
      <c r="DLB15" s="15"/>
      <c r="DLC15" s="15"/>
      <c r="DLD15" s="15"/>
      <c r="DLE15" s="15"/>
      <c r="DLF15" s="15"/>
      <c r="DLG15" s="15"/>
      <c r="DLH15" s="15"/>
      <c r="DLI15" s="15"/>
      <c r="DLJ15" s="15"/>
      <c r="DLK15" s="15"/>
      <c r="DLL15" s="15"/>
      <c r="DLM15" s="15"/>
      <c r="DLN15" s="15"/>
      <c r="DLO15" s="15"/>
      <c r="DLP15" s="15"/>
      <c r="DLQ15" s="15"/>
      <c r="DLR15" s="15"/>
      <c r="DLS15" s="15"/>
      <c r="DLT15" s="15"/>
      <c r="DLU15" s="15"/>
      <c r="DLV15" s="15"/>
      <c r="DLW15" s="15"/>
      <c r="DLX15" s="15"/>
      <c r="DLY15" s="15"/>
      <c r="DLZ15" s="15"/>
      <c r="DMA15" s="15"/>
      <c r="DMB15" s="15"/>
      <c r="DMC15" s="15"/>
      <c r="DMD15" s="15"/>
      <c r="DME15" s="15"/>
      <c r="DMF15" s="15"/>
      <c r="DMG15" s="15"/>
      <c r="DMH15" s="15"/>
      <c r="DMI15" s="15"/>
      <c r="DMJ15" s="15"/>
      <c r="DMK15" s="15"/>
      <c r="DML15" s="15"/>
      <c r="DMM15" s="15"/>
      <c r="DMN15" s="15"/>
      <c r="DMO15" s="15"/>
      <c r="DMP15" s="15"/>
      <c r="DMQ15" s="15"/>
      <c r="DMR15" s="15"/>
      <c r="DMS15" s="15"/>
      <c r="DMT15" s="15"/>
      <c r="DMU15" s="15"/>
      <c r="DMV15" s="15"/>
      <c r="DMW15" s="15"/>
      <c r="DMX15" s="15"/>
      <c r="DMY15" s="15"/>
      <c r="DMZ15" s="15"/>
      <c r="DNA15" s="15"/>
      <c r="DNB15" s="15"/>
      <c r="DNC15" s="15"/>
      <c r="DND15" s="15"/>
      <c r="DNE15" s="15"/>
      <c r="DNF15" s="15"/>
      <c r="DNG15" s="15"/>
      <c r="DNH15" s="15"/>
      <c r="DNI15" s="15"/>
      <c r="DNJ15" s="15"/>
      <c r="DNK15" s="15"/>
      <c r="DNL15" s="15"/>
      <c r="DNM15" s="15"/>
      <c r="DNN15" s="15"/>
      <c r="DNO15" s="15"/>
      <c r="DNP15" s="15"/>
      <c r="DNQ15" s="15"/>
      <c r="DNR15" s="15"/>
      <c r="DNS15" s="15"/>
      <c r="DNT15" s="15"/>
      <c r="DNU15" s="15"/>
      <c r="DNV15" s="15"/>
      <c r="DNW15" s="15"/>
      <c r="DNX15" s="15"/>
      <c r="DNY15" s="15"/>
      <c r="DNZ15" s="15"/>
      <c r="DOA15" s="15"/>
      <c r="DOB15" s="15"/>
      <c r="DOC15" s="15"/>
      <c r="DOD15" s="15"/>
      <c r="DOE15" s="15"/>
      <c r="DOF15" s="15"/>
      <c r="DOG15" s="15"/>
      <c r="DOH15" s="15"/>
      <c r="DOI15" s="15"/>
      <c r="DOJ15" s="15"/>
      <c r="DOK15" s="15"/>
      <c r="DOL15" s="15"/>
      <c r="DOM15" s="15"/>
      <c r="DON15" s="15"/>
      <c r="DOO15" s="15"/>
      <c r="DOP15" s="15"/>
      <c r="DOQ15" s="15"/>
      <c r="DOR15" s="15"/>
      <c r="DOS15" s="15"/>
      <c r="DOT15" s="15"/>
      <c r="DOU15" s="15"/>
      <c r="DOV15" s="15"/>
      <c r="DOW15" s="15"/>
      <c r="DOX15" s="15"/>
      <c r="DOY15" s="15"/>
      <c r="DOZ15" s="15"/>
      <c r="DPA15" s="15"/>
      <c r="DPB15" s="15"/>
      <c r="DPC15" s="15"/>
      <c r="DPD15" s="15"/>
      <c r="DPE15" s="15"/>
      <c r="DPF15" s="15"/>
      <c r="DPG15" s="15"/>
      <c r="DPH15" s="15"/>
      <c r="DPI15" s="15"/>
      <c r="DPJ15" s="15"/>
      <c r="DPK15" s="15"/>
      <c r="DPL15" s="15"/>
      <c r="DPM15" s="15"/>
      <c r="DPN15" s="15"/>
      <c r="DPO15" s="15"/>
      <c r="DPP15" s="15"/>
      <c r="DPQ15" s="15"/>
      <c r="DPR15" s="15"/>
      <c r="DPS15" s="15"/>
      <c r="DPT15" s="15"/>
      <c r="DPU15" s="15"/>
      <c r="DPV15" s="15"/>
      <c r="DPW15" s="15"/>
      <c r="DPX15" s="15"/>
      <c r="DPY15" s="15"/>
      <c r="DPZ15" s="15"/>
      <c r="DQA15" s="15"/>
      <c r="DQB15" s="15"/>
      <c r="DQC15" s="15"/>
      <c r="DQD15" s="15"/>
      <c r="DQE15" s="15"/>
      <c r="DQF15" s="15"/>
      <c r="DQG15" s="15"/>
      <c r="DQH15" s="15"/>
      <c r="DQI15" s="15"/>
      <c r="DQJ15" s="15"/>
      <c r="DQK15" s="15"/>
      <c r="DQL15" s="15"/>
      <c r="DQM15" s="15"/>
      <c r="DQN15" s="15"/>
      <c r="DQO15" s="15"/>
      <c r="DQP15" s="15"/>
      <c r="DQQ15" s="15"/>
      <c r="DQR15" s="15"/>
      <c r="DQS15" s="15"/>
      <c r="DQT15" s="15"/>
      <c r="DQU15" s="15"/>
      <c r="DQV15" s="15"/>
      <c r="DQW15" s="15"/>
      <c r="DQX15" s="15"/>
      <c r="DQY15" s="15"/>
      <c r="DQZ15" s="15"/>
      <c r="DRA15" s="15"/>
      <c r="DRB15" s="15"/>
      <c r="DRC15" s="15"/>
      <c r="DRD15" s="15"/>
      <c r="DRE15" s="15"/>
      <c r="DRF15" s="15"/>
      <c r="DRG15" s="15"/>
      <c r="DRH15" s="15"/>
      <c r="DRI15" s="15"/>
      <c r="DRJ15" s="15"/>
      <c r="DRK15" s="15"/>
      <c r="DRL15" s="15"/>
      <c r="DRM15" s="15"/>
      <c r="DRN15" s="15"/>
      <c r="DRO15" s="15"/>
      <c r="DRP15" s="15"/>
      <c r="DRQ15" s="15"/>
      <c r="DRR15" s="15"/>
      <c r="DRS15" s="15"/>
      <c r="DRT15" s="15"/>
      <c r="DRU15" s="15"/>
      <c r="DRV15" s="15"/>
      <c r="DRW15" s="15"/>
      <c r="DRX15" s="15"/>
      <c r="DRY15" s="15"/>
      <c r="DRZ15" s="15"/>
      <c r="DSA15" s="15"/>
      <c r="DSB15" s="15"/>
      <c r="DSC15" s="15"/>
      <c r="DSD15" s="15"/>
      <c r="DSE15" s="15"/>
      <c r="DSF15" s="15"/>
      <c r="DSG15" s="15"/>
      <c r="DSH15" s="15"/>
      <c r="DSI15" s="15"/>
      <c r="DSJ15" s="15"/>
      <c r="DSK15" s="15"/>
      <c r="DSL15" s="15"/>
      <c r="DSM15" s="15"/>
      <c r="DSN15" s="15"/>
      <c r="DSO15" s="15"/>
      <c r="DSP15" s="15"/>
      <c r="DSQ15" s="15"/>
      <c r="DSR15" s="15"/>
      <c r="DSS15" s="15"/>
      <c r="DST15" s="15"/>
      <c r="DSU15" s="15"/>
      <c r="DSV15" s="15"/>
      <c r="DSW15" s="15"/>
      <c r="DSX15" s="15"/>
      <c r="DSY15" s="15"/>
      <c r="DSZ15" s="15"/>
      <c r="DTA15" s="15"/>
      <c r="DTB15" s="15"/>
      <c r="DTC15" s="15"/>
      <c r="DTD15" s="15"/>
      <c r="DTE15" s="15"/>
      <c r="DTF15" s="15"/>
      <c r="DTG15" s="15"/>
      <c r="DTH15" s="15"/>
      <c r="DTI15" s="15"/>
      <c r="DTJ15" s="15"/>
      <c r="DTK15" s="15"/>
      <c r="DTL15" s="15"/>
      <c r="DTM15" s="15"/>
      <c r="DTN15" s="15"/>
      <c r="DTO15" s="15"/>
      <c r="DTP15" s="15"/>
      <c r="DTQ15" s="15"/>
      <c r="DTR15" s="15"/>
      <c r="DTS15" s="15"/>
      <c r="DTT15" s="15"/>
      <c r="DTU15" s="15"/>
      <c r="DTV15" s="15"/>
      <c r="DTW15" s="15"/>
      <c r="DTX15" s="15"/>
      <c r="DTY15" s="15"/>
      <c r="DTZ15" s="15"/>
      <c r="DUA15" s="15"/>
      <c r="DUB15" s="15"/>
      <c r="DUC15" s="15"/>
      <c r="DUD15" s="15"/>
      <c r="DUE15" s="15"/>
      <c r="DUF15" s="15"/>
      <c r="DUG15" s="15"/>
      <c r="DUH15" s="15"/>
      <c r="DUI15" s="15"/>
      <c r="DUJ15" s="15"/>
      <c r="DUK15" s="15"/>
      <c r="DUL15" s="15"/>
      <c r="DUM15" s="15"/>
      <c r="DUN15" s="15"/>
      <c r="DUO15" s="15"/>
      <c r="DUP15" s="15"/>
      <c r="DUQ15" s="15"/>
      <c r="DUR15" s="15"/>
      <c r="DUS15" s="15"/>
      <c r="DUT15" s="15"/>
      <c r="DUU15" s="15"/>
      <c r="DUV15" s="15"/>
      <c r="DUW15" s="15"/>
      <c r="DUX15" s="15"/>
      <c r="DUY15" s="15"/>
      <c r="DUZ15" s="15"/>
      <c r="DVA15" s="15"/>
      <c r="DVB15" s="15"/>
      <c r="DVC15" s="15"/>
      <c r="DVD15" s="15"/>
      <c r="DVE15" s="15"/>
      <c r="DVF15" s="15"/>
      <c r="DVG15" s="15"/>
      <c r="DVH15" s="15"/>
      <c r="DVI15" s="15"/>
      <c r="DVJ15" s="15"/>
      <c r="DVK15" s="15"/>
      <c r="DVL15" s="15"/>
      <c r="DVM15" s="15"/>
      <c r="DVN15" s="15"/>
      <c r="DVO15" s="15"/>
      <c r="DVP15" s="15"/>
      <c r="DVQ15" s="15"/>
      <c r="DVR15" s="15"/>
      <c r="DVS15" s="15"/>
      <c r="DVT15" s="15"/>
      <c r="DVU15" s="15"/>
      <c r="DVV15" s="15"/>
      <c r="DVW15" s="15"/>
      <c r="DVX15" s="15"/>
      <c r="DVY15" s="15"/>
      <c r="DVZ15" s="15"/>
      <c r="DWA15" s="15"/>
      <c r="DWB15" s="15"/>
      <c r="DWC15" s="15"/>
      <c r="DWD15" s="15"/>
      <c r="DWE15" s="15"/>
      <c r="DWF15" s="15"/>
      <c r="DWG15" s="15"/>
      <c r="DWH15" s="15"/>
      <c r="DWI15" s="15"/>
      <c r="DWJ15" s="15"/>
      <c r="DWK15" s="15"/>
      <c r="DWL15" s="15"/>
      <c r="DWM15" s="15"/>
      <c r="DWN15" s="15"/>
      <c r="DWO15" s="15"/>
      <c r="DWP15" s="15"/>
      <c r="DWQ15" s="15"/>
      <c r="DWR15" s="15"/>
      <c r="DWS15" s="15"/>
      <c r="DWT15" s="15"/>
      <c r="DWU15" s="15"/>
      <c r="DWV15" s="15"/>
      <c r="DWW15" s="15"/>
      <c r="DWX15" s="15"/>
      <c r="DWY15" s="15"/>
      <c r="DWZ15" s="15"/>
      <c r="DXA15" s="15"/>
      <c r="DXB15" s="15"/>
      <c r="DXC15" s="15"/>
      <c r="DXD15" s="15"/>
      <c r="DXE15" s="15"/>
      <c r="DXF15" s="15"/>
      <c r="DXG15" s="15"/>
      <c r="DXH15" s="15"/>
      <c r="DXI15" s="15"/>
      <c r="DXJ15" s="15"/>
      <c r="DXK15" s="15"/>
      <c r="DXL15" s="15"/>
      <c r="DXM15" s="15"/>
      <c r="DXN15" s="15"/>
      <c r="DXO15" s="15"/>
      <c r="DXP15" s="15"/>
      <c r="DXQ15" s="15"/>
      <c r="DXR15" s="15"/>
      <c r="DXS15" s="15"/>
      <c r="DXT15" s="15"/>
      <c r="DXU15" s="15"/>
      <c r="DXV15" s="15"/>
      <c r="DXW15" s="15"/>
      <c r="DXX15" s="15"/>
      <c r="DXY15" s="15"/>
      <c r="DXZ15" s="15"/>
      <c r="DYA15" s="15"/>
      <c r="DYB15" s="15"/>
      <c r="DYC15" s="15"/>
      <c r="DYD15" s="15"/>
      <c r="DYE15" s="15"/>
      <c r="DYF15" s="15"/>
      <c r="DYG15" s="15"/>
      <c r="DYH15" s="15"/>
      <c r="DYI15" s="15"/>
      <c r="DYJ15" s="15"/>
      <c r="DYK15" s="15"/>
      <c r="DYL15" s="15"/>
      <c r="DYM15" s="15"/>
      <c r="DYN15" s="15"/>
      <c r="DYO15" s="15"/>
      <c r="DYP15" s="15"/>
      <c r="DYQ15" s="15"/>
      <c r="DYR15" s="15"/>
      <c r="DYS15" s="15"/>
      <c r="DYT15" s="15"/>
      <c r="DYU15" s="15"/>
      <c r="DYV15" s="15"/>
      <c r="DYW15" s="15"/>
      <c r="DYX15" s="15"/>
      <c r="DYY15" s="15"/>
      <c r="DYZ15" s="15"/>
      <c r="DZA15" s="15"/>
      <c r="DZB15" s="15"/>
      <c r="DZC15" s="15"/>
      <c r="DZD15" s="15"/>
      <c r="DZE15" s="15"/>
      <c r="DZF15" s="15"/>
      <c r="DZG15" s="15"/>
      <c r="DZH15" s="15"/>
      <c r="DZI15" s="15"/>
      <c r="DZJ15" s="15"/>
      <c r="DZK15" s="15"/>
      <c r="DZL15" s="15"/>
      <c r="DZM15" s="15"/>
      <c r="DZN15" s="15"/>
      <c r="DZO15" s="15"/>
      <c r="DZP15" s="15"/>
      <c r="DZQ15" s="15"/>
      <c r="DZR15" s="15"/>
      <c r="DZS15" s="15"/>
      <c r="DZT15" s="15"/>
      <c r="DZU15" s="15"/>
      <c r="DZV15" s="15"/>
      <c r="DZW15" s="15"/>
      <c r="DZX15" s="15"/>
      <c r="DZY15" s="15"/>
      <c r="DZZ15" s="15"/>
      <c r="EAA15" s="15"/>
      <c r="EAB15" s="15"/>
      <c r="EAC15" s="15"/>
      <c r="EAD15" s="15"/>
      <c r="EAE15" s="15"/>
      <c r="EAF15" s="15"/>
      <c r="EAG15" s="15"/>
      <c r="EAH15" s="15"/>
      <c r="EAI15" s="15"/>
      <c r="EAJ15" s="15"/>
      <c r="EAK15" s="15"/>
      <c r="EAL15" s="15"/>
      <c r="EAM15" s="15"/>
      <c r="EAN15" s="15"/>
      <c r="EAO15" s="15"/>
      <c r="EAP15" s="15"/>
      <c r="EAQ15" s="15"/>
      <c r="EAR15" s="15"/>
      <c r="EAS15" s="15"/>
      <c r="EAT15" s="15"/>
      <c r="EAU15" s="15"/>
      <c r="EAV15" s="15"/>
      <c r="EAW15" s="15"/>
      <c r="EAX15" s="15"/>
      <c r="EAY15" s="15"/>
      <c r="EAZ15" s="15"/>
      <c r="EBA15" s="15"/>
      <c r="EBB15" s="15"/>
      <c r="EBC15" s="15"/>
      <c r="EBD15" s="15"/>
      <c r="EBE15" s="15"/>
      <c r="EBF15" s="15"/>
      <c r="EBG15" s="15"/>
      <c r="EBH15" s="15"/>
      <c r="EBI15" s="15"/>
      <c r="EBJ15" s="15"/>
      <c r="EBK15" s="15"/>
      <c r="EBL15" s="15"/>
      <c r="EBM15" s="15"/>
      <c r="EBN15" s="15"/>
      <c r="EBO15" s="15"/>
      <c r="EBP15" s="15"/>
      <c r="EBQ15" s="15"/>
      <c r="EBR15" s="15"/>
      <c r="EBS15" s="15"/>
      <c r="EBT15" s="15"/>
      <c r="EBU15" s="15"/>
      <c r="EBV15" s="15"/>
      <c r="EBW15" s="15"/>
      <c r="EBX15" s="15"/>
      <c r="EBY15" s="15"/>
      <c r="EBZ15" s="15"/>
      <c r="ECA15" s="15"/>
      <c r="ECB15" s="15"/>
      <c r="ECC15" s="15"/>
      <c r="ECD15" s="15"/>
      <c r="ECE15" s="15"/>
      <c r="ECF15" s="15"/>
      <c r="ECG15" s="15"/>
      <c r="ECH15" s="15"/>
      <c r="ECI15" s="15"/>
      <c r="ECJ15" s="15"/>
      <c r="ECK15" s="15"/>
      <c r="ECL15" s="15"/>
      <c r="ECM15" s="15"/>
      <c r="ECN15" s="15"/>
      <c r="ECO15" s="15"/>
      <c r="ECP15" s="15"/>
      <c r="ECQ15" s="15"/>
      <c r="ECR15" s="15"/>
      <c r="ECS15" s="15"/>
      <c r="ECT15" s="15"/>
      <c r="ECU15" s="15"/>
      <c r="ECV15" s="15"/>
      <c r="ECW15" s="15"/>
      <c r="ECX15" s="15"/>
      <c r="ECY15" s="15"/>
      <c r="ECZ15" s="15"/>
      <c r="EDA15" s="15"/>
      <c r="EDB15" s="15"/>
      <c r="EDC15" s="15"/>
      <c r="EDD15" s="15"/>
      <c r="EDE15" s="15"/>
      <c r="EDF15" s="15"/>
      <c r="EDG15" s="15"/>
      <c r="EDH15" s="15"/>
      <c r="EDI15" s="15"/>
      <c r="EDJ15" s="15"/>
      <c r="EDK15" s="15"/>
      <c r="EDL15" s="15"/>
      <c r="EDM15" s="15"/>
      <c r="EDN15" s="15"/>
      <c r="EDO15" s="15"/>
      <c r="EDP15" s="15"/>
      <c r="EDQ15" s="15"/>
      <c r="EDR15" s="15"/>
      <c r="EDS15" s="15"/>
      <c r="EDT15" s="15"/>
      <c r="EDU15" s="15"/>
      <c r="EDV15" s="15"/>
      <c r="EDW15" s="15"/>
      <c r="EDX15" s="15"/>
      <c r="EDY15" s="15"/>
      <c r="EDZ15" s="15"/>
      <c r="EEA15" s="15"/>
      <c r="EEB15" s="15"/>
      <c r="EEC15" s="15"/>
      <c r="EED15" s="15"/>
      <c r="EEE15" s="15"/>
      <c r="EEF15" s="15"/>
      <c r="EEG15" s="15"/>
      <c r="EEH15" s="15"/>
      <c r="EEI15" s="15"/>
      <c r="EEJ15" s="15"/>
      <c r="EEK15" s="15"/>
      <c r="EEL15" s="15"/>
      <c r="EEM15" s="15"/>
      <c r="EEN15" s="15"/>
      <c r="EEO15" s="15"/>
      <c r="EEP15" s="15"/>
      <c r="EEQ15" s="15"/>
      <c r="EER15" s="15"/>
      <c r="EES15" s="15"/>
      <c r="EET15" s="15"/>
      <c r="EEU15" s="15"/>
      <c r="EEV15" s="15"/>
      <c r="EEW15" s="15"/>
      <c r="EEX15" s="15"/>
      <c r="EEY15" s="15"/>
      <c r="EEZ15" s="15"/>
      <c r="EFA15" s="15"/>
      <c r="EFB15" s="15"/>
      <c r="EFC15" s="15"/>
      <c r="EFD15" s="15"/>
      <c r="EFE15" s="15"/>
      <c r="EFF15" s="15"/>
      <c r="EFG15" s="15"/>
      <c r="EFH15" s="15"/>
      <c r="EFI15" s="15"/>
      <c r="EFJ15" s="15"/>
      <c r="EFK15" s="15"/>
      <c r="EFL15" s="15"/>
      <c r="EFM15" s="15"/>
      <c r="EFN15" s="15"/>
      <c r="EFO15" s="15"/>
      <c r="EFP15" s="15"/>
      <c r="EFQ15" s="15"/>
      <c r="EFR15" s="15"/>
      <c r="EFS15" s="15"/>
      <c r="EFT15" s="15"/>
      <c r="EFU15" s="15"/>
      <c r="EFV15" s="15"/>
      <c r="EFW15" s="15"/>
      <c r="EFX15" s="15"/>
      <c r="EFY15" s="15"/>
      <c r="EFZ15" s="15"/>
      <c r="EGA15" s="15"/>
      <c r="EGB15" s="15"/>
      <c r="EGC15" s="15"/>
      <c r="EGD15" s="15"/>
      <c r="EGE15" s="15"/>
      <c r="EGF15" s="15"/>
      <c r="EGG15" s="15"/>
      <c r="EGH15" s="15"/>
      <c r="EGI15" s="15"/>
      <c r="EGJ15" s="15"/>
      <c r="EGK15" s="15"/>
      <c r="EGL15" s="15"/>
      <c r="EGM15" s="15"/>
      <c r="EGN15" s="15"/>
      <c r="EGO15" s="15"/>
      <c r="EGP15" s="15"/>
      <c r="EGQ15" s="15"/>
      <c r="EGR15" s="15"/>
      <c r="EGS15" s="15"/>
      <c r="EGT15" s="15"/>
      <c r="EGU15" s="15"/>
      <c r="EGV15" s="15"/>
      <c r="EGW15" s="15"/>
      <c r="EGX15" s="15"/>
      <c r="EGY15" s="15"/>
      <c r="EGZ15" s="15"/>
      <c r="EHA15" s="15"/>
      <c r="EHB15" s="15"/>
      <c r="EHC15" s="15"/>
      <c r="EHD15" s="15"/>
      <c r="EHE15" s="15"/>
      <c r="EHF15" s="15"/>
      <c r="EHG15" s="15"/>
      <c r="EHH15" s="15"/>
      <c r="EHI15" s="15"/>
      <c r="EHJ15" s="15"/>
      <c r="EHK15" s="15"/>
      <c r="EHL15" s="15"/>
      <c r="EHM15" s="15"/>
      <c r="EHN15" s="15"/>
      <c r="EHO15" s="15"/>
      <c r="EHP15" s="15"/>
      <c r="EHQ15" s="15"/>
      <c r="EHR15" s="15"/>
      <c r="EHS15" s="15"/>
      <c r="EHT15" s="15"/>
      <c r="EHU15" s="15"/>
      <c r="EHV15" s="15"/>
      <c r="EHW15" s="15"/>
      <c r="EHX15" s="15"/>
      <c r="EHY15" s="15"/>
      <c r="EHZ15" s="15"/>
      <c r="EIA15" s="15"/>
      <c r="EIB15" s="15"/>
      <c r="EIC15" s="15"/>
      <c r="EID15" s="15"/>
      <c r="EIE15" s="15"/>
      <c r="EIF15" s="15"/>
      <c r="EIG15" s="15"/>
      <c r="EIH15" s="15"/>
      <c r="EII15" s="15"/>
      <c r="EIJ15" s="15"/>
      <c r="EIK15" s="15"/>
      <c r="EIL15" s="15"/>
      <c r="EIM15" s="15"/>
      <c r="EIN15" s="15"/>
      <c r="EIO15" s="15"/>
      <c r="EIP15" s="15"/>
      <c r="EIQ15" s="15"/>
      <c r="EIR15" s="15"/>
      <c r="EIS15" s="15"/>
      <c r="EIT15" s="15"/>
      <c r="EIU15" s="15"/>
      <c r="EIV15" s="15"/>
      <c r="EIW15" s="15"/>
      <c r="EIX15" s="15"/>
      <c r="EIY15" s="15"/>
      <c r="EIZ15" s="15"/>
      <c r="EJA15" s="15"/>
      <c r="EJB15" s="15"/>
      <c r="EJC15" s="15"/>
      <c r="EJD15" s="15"/>
      <c r="EJE15" s="15"/>
      <c r="EJF15" s="15"/>
      <c r="EJG15" s="15"/>
      <c r="EJH15" s="15"/>
      <c r="EJI15" s="15"/>
      <c r="EJJ15" s="15"/>
      <c r="EJK15" s="15"/>
      <c r="EJL15" s="15"/>
      <c r="EJM15" s="15"/>
      <c r="EJN15" s="15"/>
      <c r="EJO15" s="15"/>
      <c r="EJP15" s="15"/>
      <c r="EJQ15" s="15"/>
      <c r="EJR15" s="15"/>
      <c r="EJS15" s="15"/>
      <c r="EJT15" s="15"/>
      <c r="EJU15" s="15"/>
      <c r="EJV15" s="15"/>
      <c r="EJW15" s="15"/>
      <c r="EJX15" s="15"/>
      <c r="EJY15" s="15"/>
      <c r="EJZ15" s="15"/>
      <c r="EKA15" s="15"/>
      <c r="EKB15" s="15"/>
      <c r="EKC15" s="15"/>
      <c r="EKD15" s="15"/>
      <c r="EKE15" s="15"/>
      <c r="EKF15" s="15"/>
      <c r="EKG15" s="15"/>
      <c r="EKH15" s="15"/>
      <c r="EKI15" s="15"/>
      <c r="EKJ15" s="15"/>
      <c r="EKK15" s="15"/>
      <c r="EKL15" s="15"/>
      <c r="EKM15" s="15"/>
      <c r="EKN15" s="15"/>
      <c r="EKO15" s="15"/>
      <c r="EKP15" s="15"/>
      <c r="EKQ15" s="15"/>
      <c r="EKR15" s="15"/>
      <c r="EKS15" s="15"/>
      <c r="EKT15" s="15"/>
      <c r="EKU15" s="15"/>
      <c r="EKV15" s="15"/>
      <c r="EKW15" s="15"/>
      <c r="EKX15" s="15"/>
      <c r="EKY15" s="15"/>
      <c r="EKZ15" s="15"/>
      <c r="ELA15" s="15"/>
      <c r="ELB15" s="15"/>
      <c r="ELC15" s="15"/>
      <c r="ELD15" s="15"/>
      <c r="ELE15" s="15"/>
      <c r="ELF15" s="15"/>
      <c r="ELG15" s="15"/>
      <c r="ELH15" s="15"/>
      <c r="ELI15" s="15"/>
      <c r="ELJ15" s="15"/>
      <c r="ELK15" s="15"/>
      <c r="ELL15" s="15"/>
      <c r="ELM15" s="15"/>
      <c r="ELN15" s="15"/>
      <c r="ELO15" s="15"/>
      <c r="ELP15" s="15"/>
      <c r="ELQ15" s="15"/>
      <c r="ELR15" s="15"/>
      <c r="ELS15" s="15"/>
      <c r="ELT15" s="15"/>
      <c r="ELU15" s="15"/>
      <c r="ELV15" s="15"/>
      <c r="ELW15" s="15"/>
      <c r="ELX15" s="15"/>
      <c r="ELY15" s="15"/>
      <c r="ELZ15" s="15"/>
      <c r="EMA15" s="15"/>
      <c r="EMB15" s="15"/>
      <c r="EMC15" s="15"/>
      <c r="EMD15" s="15"/>
      <c r="EME15" s="15"/>
      <c r="EMF15" s="15"/>
      <c r="EMG15" s="15"/>
      <c r="EMH15" s="15"/>
      <c r="EMI15" s="15"/>
      <c r="EMJ15" s="15"/>
      <c r="EMK15" s="15"/>
      <c r="EML15" s="15"/>
      <c r="EMM15" s="15"/>
      <c r="EMN15" s="15"/>
      <c r="EMO15" s="15"/>
      <c r="EMP15" s="15"/>
      <c r="EMQ15" s="15"/>
      <c r="EMR15" s="15"/>
      <c r="EMS15" s="15"/>
      <c r="EMT15" s="15"/>
      <c r="EMU15" s="15"/>
      <c r="EMV15" s="15"/>
      <c r="EMW15" s="15"/>
      <c r="EMX15" s="15"/>
      <c r="EMY15" s="15"/>
      <c r="EMZ15" s="15"/>
      <c r="ENA15" s="15"/>
      <c r="ENB15" s="15"/>
      <c r="ENC15" s="15"/>
      <c r="END15" s="15"/>
      <c r="ENE15" s="15"/>
      <c r="ENF15" s="15"/>
      <c r="ENG15" s="15"/>
      <c r="ENH15" s="15"/>
      <c r="ENI15" s="15"/>
      <c r="ENJ15" s="15"/>
      <c r="ENK15" s="15"/>
      <c r="ENL15" s="15"/>
      <c r="ENM15" s="15"/>
      <c r="ENN15" s="15"/>
      <c r="ENO15" s="15"/>
      <c r="ENP15" s="15"/>
      <c r="ENQ15" s="15"/>
      <c r="ENR15" s="15"/>
      <c r="ENS15" s="15"/>
      <c r="ENT15" s="15"/>
      <c r="ENU15" s="15"/>
      <c r="ENV15" s="15"/>
      <c r="ENW15" s="15"/>
      <c r="ENX15" s="15"/>
      <c r="ENY15" s="15"/>
      <c r="ENZ15" s="15"/>
      <c r="EOA15" s="15"/>
      <c r="EOB15" s="15"/>
      <c r="EOC15" s="15"/>
      <c r="EOD15" s="15"/>
      <c r="EOE15" s="15"/>
      <c r="EOF15" s="15"/>
      <c r="EOG15" s="15"/>
      <c r="EOH15" s="15"/>
      <c r="EOI15" s="15"/>
      <c r="EOJ15" s="15"/>
      <c r="EOK15" s="15"/>
      <c r="EOL15" s="15"/>
      <c r="EOM15" s="15"/>
      <c r="EON15" s="15"/>
      <c r="EOO15" s="15"/>
      <c r="EOP15" s="15"/>
      <c r="EOQ15" s="15"/>
      <c r="EOR15" s="15"/>
      <c r="EOS15" s="15"/>
      <c r="EOT15" s="15"/>
      <c r="EOU15" s="15"/>
      <c r="EOV15" s="15"/>
      <c r="EOW15" s="15"/>
      <c r="EOX15" s="15"/>
      <c r="EOY15" s="15"/>
      <c r="EOZ15" s="15"/>
      <c r="EPA15" s="15"/>
      <c r="EPB15" s="15"/>
      <c r="EPC15" s="15"/>
      <c r="EPD15" s="15"/>
      <c r="EPE15" s="15"/>
      <c r="EPF15" s="15"/>
      <c r="EPG15" s="15"/>
      <c r="EPH15" s="15"/>
      <c r="EPI15" s="15"/>
      <c r="EPJ15" s="15"/>
      <c r="EPK15" s="15"/>
      <c r="EPL15" s="15"/>
      <c r="EPM15" s="15"/>
      <c r="EPN15" s="15"/>
      <c r="EPO15" s="15"/>
      <c r="EPP15" s="15"/>
      <c r="EPQ15" s="15"/>
      <c r="EPR15" s="15"/>
      <c r="EPS15" s="15"/>
      <c r="EPT15" s="15"/>
      <c r="EPU15" s="15"/>
      <c r="EPV15" s="15"/>
      <c r="EPW15" s="15"/>
      <c r="EPX15" s="15"/>
      <c r="EPY15" s="15"/>
      <c r="EPZ15" s="15"/>
      <c r="EQA15" s="15"/>
      <c r="EQB15" s="15"/>
      <c r="EQC15" s="15"/>
      <c r="EQD15" s="15"/>
      <c r="EQE15" s="15"/>
      <c r="EQF15" s="15"/>
      <c r="EQG15" s="15"/>
      <c r="EQH15" s="15"/>
      <c r="EQI15" s="15"/>
      <c r="EQJ15" s="15"/>
      <c r="EQK15" s="15"/>
      <c r="EQL15" s="15"/>
      <c r="EQM15" s="15"/>
      <c r="EQN15" s="15"/>
      <c r="EQO15" s="15"/>
      <c r="EQP15" s="15"/>
      <c r="EQQ15" s="15"/>
      <c r="EQR15" s="15"/>
      <c r="EQS15" s="15"/>
      <c r="EQT15" s="15"/>
      <c r="EQU15" s="15"/>
      <c r="EQV15" s="15"/>
      <c r="EQW15" s="15"/>
      <c r="EQX15" s="15"/>
      <c r="EQY15" s="15"/>
      <c r="EQZ15" s="15"/>
      <c r="ERA15" s="15"/>
      <c r="ERB15" s="15"/>
      <c r="ERC15" s="15"/>
      <c r="ERD15" s="15"/>
      <c r="ERE15" s="15"/>
      <c r="ERF15" s="15"/>
      <c r="ERG15" s="15"/>
      <c r="ERH15" s="15"/>
      <c r="ERI15" s="15"/>
      <c r="ERJ15" s="15"/>
      <c r="ERK15" s="15"/>
      <c r="ERL15" s="15"/>
      <c r="ERM15" s="15"/>
      <c r="ERN15" s="15"/>
      <c r="ERO15" s="15"/>
      <c r="ERP15" s="15"/>
      <c r="ERQ15" s="15"/>
      <c r="ERR15" s="15"/>
      <c r="ERS15" s="15"/>
      <c r="ERT15" s="15"/>
      <c r="ERU15" s="15"/>
      <c r="ERV15" s="15"/>
      <c r="ERW15" s="15"/>
      <c r="ERX15" s="15"/>
      <c r="ERY15" s="15"/>
      <c r="ERZ15" s="15"/>
      <c r="ESA15" s="15"/>
      <c r="ESB15" s="15"/>
      <c r="ESC15" s="15"/>
      <c r="ESD15" s="15"/>
      <c r="ESE15" s="15"/>
      <c r="ESF15" s="15"/>
      <c r="ESG15" s="15"/>
      <c r="ESH15" s="15"/>
      <c r="ESI15" s="15"/>
      <c r="ESJ15" s="15"/>
      <c r="ESK15" s="15"/>
      <c r="ESL15" s="15"/>
      <c r="ESM15" s="15"/>
      <c r="ESN15" s="15"/>
      <c r="ESO15" s="15"/>
      <c r="ESP15" s="15"/>
      <c r="ESQ15" s="15"/>
      <c r="ESR15" s="15"/>
      <c r="ESS15" s="15"/>
      <c r="EST15" s="15"/>
      <c r="ESU15" s="15"/>
      <c r="ESV15" s="15"/>
      <c r="ESW15" s="15"/>
      <c r="ESX15" s="15"/>
      <c r="ESY15" s="15"/>
      <c r="ESZ15" s="15"/>
      <c r="ETA15" s="15"/>
      <c r="ETB15" s="15"/>
      <c r="ETC15" s="15"/>
      <c r="ETD15" s="15"/>
      <c r="ETE15" s="15"/>
      <c r="ETF15" s="15"/>
      <c r="ETG15" s="15"/>
      <c r="ETH15" s="15"/>
      <c r="ETI15" s="15"/>
      <c r="ETJ15" s="15"/>
      <c r="ETK15" s="15"/>
      <c r="ETL15" s="15"/>
      <c r="ETM15" s="15"/>
      <c r="ETN15" s="15"/>
      <c r="ETO15" s="15"/>
      <c r="ETP15" s="15"/>
      <c r="ETQ15" s="15"/>
      <c r="ETR15" s="15"/>
      <c r="ETS15" s="15"/>
      <c r="ETT15" s="15"/>
      <c r="ETU15" s="15"/>
      <c r="ETV15" s="15"/>
      <c r="ETW15" s="15"/>
      <c r="ETX15" s="15"/>
      <c r="ETY15" s="15"/>
      <c r="ETZ15" s="15"/>
      <c r="EUA15" s="15"/>
      <c r="EUB15" s="15"/>
      <c r="EUC15" s="15"/>
      <c r="EUD15" s="15"/>
      <c r="EUE15" s="15"/>
      <c r="EUF15" s="15"/>
      <c r="EUG15" s="15"/>
      <c r="EUH15" s="15"/>
      <c r="EUI15" s="15"/>
      <c r="EUJ15" s="15"/>
      <c r="EUK15" s="15"/>
      <c r="EUL15" s="15"/>
      <c r="EUM15" s="15"/>
      <c r="EUN15" s="15"/>
      <c r="EUO15" s="15"/>
      <c r="EUP15" s="15"/>
      <c r="EUQ15" s="15"/>
      <c r="EUR15" s="15"/>
      <c r="EUS15" s="15"/>
      <c r="EUT15" s="15"/>
      <c r="EUU15" s="15"/>
      <c r="EUV15" s="15"/>
      <c r="EUW15" s="15"/>
      <c r="EUX15" s="15"/>
      <c r="EUY15" s="15"/>
      <c r="EUZ15" s="15"/>
      <c r="EVA15" s="15"/>
      <c r="EVB15" s="15"/>
      <c r="EVC15" s="15"/>
      <c r="EVD15" s="15"/>
      <c r="EVE15" s="15"/>
      <c r="EVF15" s="15"/>
      <c r="EVG15" s="15"/>
      <c r="EVH15" s="15"/>
      <c r="EVI15" s="15"/>
      <c r="EVJ15" s="15"/>
      <c r="EVK15" s="15"/>
      <c r="EVL15" s="15"/>
      <c r="EVM15" s="15"/>
      <c r="EVN15" s="15"/>
      <c r="EVO15" s="15"/>
      <c r="EVP15" s="15"/>
      <c r="EVQ15" s="15"/>
      <c r="EVR15" s="15"/>
      <c r="EVS15" s="15"/>
      <c r="EVT15" s="15"/>
      <c r="EVU15" s="15"/>
      <c r="EVV15" s="15"/>
      <c r="EVW15" s="15"/>
      <c r="EVX15" s="15"/>
      <c r="EVY15" s="15"/>
      <c r="EVZ15" s="15"/>
      <c r="EWA15" s="15"/>
      <c r="EWB15" s="15"/>
      <c r="EWC15" s="15"/>
      <c r="EWD15" s="15"/>
      <c r="EWE15" s="15"/>
      <c r="EWF15" s="15"/>
      <c r="EWG15" s="15"/>
      <c r="EWH15" s="15"/>
      <c r="EWI15" s="15"/>
      <c r="EWJ15" s="15"/>
      <c r="EWK15" s="15"/>
      <c r="EWL15" s="15"/>
      <c r="EWM15" s="15"/>
      <c r="EWN15" s="15"/>
      <c r="EWO15" s="15"/>
      <c r="EWP15" s="15"/>
      <c r="EWQ15" s="15"/>
      <c r="EWR15" s="15"/>
      <c r="EWS15" s="15"/>
      <c r="EWT15" s="15"/>
      <c r="EWU15" s="15"/>
      <c r="EWV15" s="15"/>
      <c r="EWW15" s="15"/>
      <c r="EWX15" s="15"/>
      <c r="EWY15" s="15"/>
      <c r="EWZ15" s="15"/>
      <c r="EXA15" s="15"/>
      <c r="EXB15" s="15"/>
      <c r="EXC15" s="15"/>
      <c r="EXD15" s="15"/>
      <c r="EXE15" s="15"/>
      <c r="EXF15" s="15"/>
      <c r="EXG15" s="15"/>
      <c r="EXH15" s="15"/>
      <c r="EXI15" s="15"/>
      <c r="EXJ15" s="15"/>
      <c r="EXK15" s="15"/>
      <c r="EXL15" s="15"/>
      <c r="EXM15" s="15"/>
      <c r="EXN15" s="15"/>
      <c r="EXO15" s="15"/>
      <c r="EXP15" s="15"/>
      <c r="EXQ15" s="15"/>
      <c r="EXR15" s="15"/>
      <c r="EXS15" s="15"/>
      <c r="EXT15" s="15"/>
      <c r="EXU15" s="15"/>
      <c r="EXV15" s="15"/>
      <c r="EXW15" s="15"/>
      <c r="EXX15" s="15"/>
      <c r="EXY15" s="15"/>
      <c r="EXZ15" s="15"/>
      <c r="EYA15" s="15"/>
      <c r="EYB15" s="15"/>
      <c r="EYC15" s="15"/>
      <c r="EYD15" s="15"/>
      <c r="EYE15" s="15"/>
      <c r="EYF15" s="15"/>
      <c r="EYG15" s="15"/>
      <c r="EYH15" s="15"/>
      <c r="EYI15" s="15"/>
      <c r="EYJ15" s="15"/>
      <c r="EYK15" s="15"/>
      <c r="EYL15" s="15"/>
      <c r="EYM15" s="15"/>
      <c r="EYN15" s="15"/>
      <c r="EYO15" s="15"/>
      <c r="EYP15" s="15"/>
      <c r="EYQ15" s="15"/>
      <c r="EYR15" s="15"/>
      <c r="EYS15" s="15"/>
      <c r="EYT15" s="15"/>
      <c r="EYU15" s="15"/>
      <c r="EYV15" s="15"/>
      <c r="EYW15" s="15"/>
      <c r="EYX15" s="15"/>
      <c r="EYY15" s="15"/>
      <c r="EYZ15" s="15"/>
      <c r="EZA15" s="15"/>
      <c r="EZB15" s="15"/>
      <c r="EZC15" s="15"/>
      <c r="EZD15" s="15"/>
      <c r="EZE15" s="15"/>
      <c r="EZF15" s="15"/>
      <c r="EZG15" s="15"/>
      <c r="EZH15" s="15"/>
      <c r="EZI15" s="15"/>
      <c r="EZJ15" s="15"/>
      <c r="EZK15" s="15"/>
      <c r="EZL15" s="15"/>
      <c r="EZM15" s="15"/>
      <c r="EZN15" s="15"/>
      <c r="EZO15" s="15"/>
      <c r="EZP15" s="15"/>
      <c r="EZQ15" s="15"/>
      <c r="EZR15" s="15"/>
      <c r="EZS15" s="15"/>
      <c r="EZT15" s="15"/>
      <c r="EZU15" s="15"/>
      <c r="EZV15" s="15"/>
      <c r="EZW15" s="15"/>
      <c r="EZX15" s="15"/>
      <c r="EZY15" s="15"/>
      <c r="EZZ15" s="15"/>
      <c r="FAA15" s="15"/>
      <c r="FAB15" s="15"/>
      <c r="FAC15" s="15"/>
      <c r="FAD15" s="15"/>
      <c r="FAE15" s="15"/>
      <c r="FAF15" s="15"/>
      <c r="FAG15" s="15"/>
      <c r="FAH15" s="15"/>
      <c r="FAI15" s="15"/>
      <c r="FAJ15" s="15"/>
      <c r="FAK15" s="15"/>
      <c r="FAL15" s="15"/>
      <c r="FAM15" s="15"/>
      <c r="FAN15" s="15"/>
      <c r="FAO15" s="15"/>
      <c r="FAP15" s="15"/>
      <c r="FAQ15" s="15"/>
      <c r="FAR15" s="15"/>
      <c r="FAS15" s="15"/>
      <c r="FAT15" s="15"/>
      <c r="FAU15" s="15"/>
      <c r="FAV15" s="15"/>
      <c r="FAW15" s="15"/>
      <c r="FAX15" s="15"/>
      <c r="FAY15" s="15"/>
      <c r="FAZ15" s="15"/>
      <c r="FBA15" s="15"/>
      <c r="FBB15" s="15"/>
      <c r="FBC15" s="15"/>
      <c r="FBD15" s="15"/>
      <c r="FBE15" s="15"/>
      <c r="FBF15" s="15"/>
      <c r="FBG15" s="15"/>
      <c r="FBH15" s="15"/>
      <c r="FBI15" s="15"/>
      <c r="FBJ15" s="15"/>
      <c r="FBK15" s="15"/>
      <c r="FBL15" s="15"/>
      <c r="FBM15" s="15"/>
      <c r="FBN15" s="15"/>
      <c r="FBO15" s="15"/>
      <c r="FBP15" s="15"/>
      <c r="FBQ15" s="15"/>
      <c r="FBR15" s="15"/>
      <c r="FBS15" s="15"/>
      <c r="FBT15" s="15"/>
      <c r="FBU15" s="15"/>
      <c r="FBV15" s="15"/>
      <c r="FBW15" s="15"/>
      <c r="FBX15" s="15"/>
      <c r="FBY15" s="15"/>
      <c r="FBZ15" s="15"/>
      <c r="FCA15" s="15"/>
      <c r="FCB15" s="15"/>
      <c r="FCC15" s="15"/>
      <c r="FCD15" s="15"/>
      <c r="FCE15" s="15"/>
      <c r="FCF15" s="15"/>
      <c r="FCG15" s="15"/>
      <c r="FCH15" s="15"/>
      <c r="FCI15" s="15"/>
      <c r="FCJ15" s="15"/>
      <c r="FCK15" s="15"/>
      <c r="FCL15" s="15"/>
      <c r="FCM15" s="15"/>
      <c r="FCN15" s="15"/>
      <c r="FCO15" s="15"/>
      <c r="FCP15" s="15"/>
      <c r="FCQ15" s="15"/>
      <c r="FCR15" s="15"/>
      <c r="FCS15" s="15"/>
      <c r="FCT15" s="15"/>
      <c r="FCU15" s="15"/>
      <c r="FCV15" s="15"/>
      <c r="FCW15" s="15"/>
      <c r="FCX15" s="15"/>
      <c r="FCY15" s="15"/>
      <c r="FCZ15" s="15"/>
      <c r="FDA15" s="15"/>
      <c r="FDB15" s="15"/>
      <c r="FDC15" s="15"/>
      <c r="FDD15" s="15"/>
      <c r="FDE15" s="15"/>
      <c r="FDF15" s="15"/>
      <c r="FDG15" s="15"/>
      <c r="FDH15" s="15"/>
      <c r="FDI15" s="15"/>
      <c r="FDJ15" s="15"/>
      <c r="FDK15" s="15"/>
      <c r="FDL15" s="15"/>
      <c r="FDM15" s="15"/>
      <c r="FDN15" s="15"/>
      <c r="FDO15" s="15"/>
      <c r="FDP15" s="15"/>
      <c r="FDQ15" s="15"/>
      <c r="FDR15" s="15"/>
      <c r="FDS15" s="15"/>
      <c r="FDT15" s="15"/>
      <c r="FDU15" s="15"/>
      <c r="FDV15" s="15"/>
      <c r="FDW15" s="15"/>
      <c r="FDX15" s="15"/>
      <c r="FDY15" s="15"/>
      <c r="FDZ15" s="15"/>
      <c r="FEA15" s="15"/>
      <c r="FEB15" s="15"/>
      <c r="FEC15" s="15"/>
      <c r="FED15" s="15"/>
      <c r="FEE15" s="15"/>
      <c r="FEF15" s="15"/>
      <c r="FEG15" s="15"/>
      <c r="FEH15" s="15"/>
      <c r="FEI15" s="15"/>
      <c r="FEJ15" s="15"/>
      <c r="FEK15" s="15"/>
      <c r="FEL15" s="15"/>
      <c r="FEM15" s="15"/>
      <c r="FEN15" s="15"/>
      <c r="FEO15" s="15"/>
      <c r="FEP15" s="15"/>
      <c r="FEQ15" s="15"/>
      <c r="FER15" s="15"/>
      <c r="FES15" s="15"/>
      <c r="FET15" s="15"/>
      <c r="FEU15" s="15"/>
      <c r="FEV15" s="15"/>
      <c r="FEW15" s="15"/>
      <c r="FEX15" s="15"/>
      <c r="FEY15" s="15"/>
      <c r="FEZ15" s="15"/>
      <c r="FFA15" s="15"/>
      <c r="FFB15" s="15"/>
      <c r="FFC15" s="15"/>
      <c r="FFD15" s="15"/>
      <c r="FFE15" s="15"/>
      <c r="FFF15" s="15"/>
      <c r="FFG15" s="15"/>
      <c r="FFH15" s="15"/>
      <c r="FFI15" s="15"/>
      <c r="FFJ15" s="15"/>
      <c r="FFK15" s="15"/>
      <c r="FFL15" s="15"/>
      <c r="FFM15" s="15"/>
      <c r="FFN15" s="15"/>
      <c r="FFO15" s="15"/>
      <c r="FFP15" s="15"/>
      <c r="FFQ15" s="15"/>
      <c r="FFR15" s="15"/>
      <c r="FFS15" s="15"/>
      <c r="FFT15" s="15"/>
      <c r="FFU15" s="15"/>
      <c r="FFV15" s="15"/>
      <c r="FFW15" s="15"/>
      <c r="FFX15" s="15"/>
      <c r="FFY15" s="15"/>
      <c r="FFZ15" s="15"/>
      <c r="FGA15" s="15"/>
      <c r="FGB15" s="15"/>
      <c r="FGC15" s="15"/>
      <c r="FGD15" s="15"/>
      <c r="FGE15" s="15"/>
      <c r="FGF15" s="15"/>
      <c r="FGG15" s="15"/>
      <c r="FGH15" s="15"/>
      <c r="FGI15" s="15"/>
      <c r="FGJ15" s="15"/>
      <c r="FGK15" s="15"/>
      <c r="FGL15" s="15"/>
      <c r="FGM15" s="15"/>
      <c r="FGN15" s="15"/>
      <c r="FGO15" s="15"/>
      <c r="FGP15" s="15"/>
      <c r="FGQ15" s="15"/>
      <c r="FGR15" s="15"/>
      <c r="FGS15" s="15"/>
      <c r="FGT15" s="15"/>
      <c r="FGU15" s="15"/>
      <c r="FGV15" s="15"/>
      <c r="FGW15" s="15"/>
      <c r="FGX15" s="15"/>
      <c r="FGY15" s="15"/>
      <c r="FGZ15" s="15"/>
      <c r="FHA15" s="15"/>
      <c r="FHB15" s="15"/>
      <c r="FHC15" s="15"/>
      <c r="FHD15" s="15"/>
      <c r="FHE15" s="15"/>
      <c r="FHF15" s="15"/>
      <c r="FHG15" s="15"/>
      <c r="FHH15" s="15"/>
      <c r="FHI15" s="15"/>
      <c r="FHJ15" s="15"/>
      <c r="FHK15" s="15"/>
      <c r="FHL15" s="15"/>
      <c r="FHM15" s="15"/>
      <c r="FHN15" s="15"/>
      <c r="FHO15" s="15"/>
      <c r="FHP15" s="15"/>
      <c r="FHQ15" s="15"/>
      <c r="FHR15" s="15"/>
      <c r="FHS15" s="15"/>
      <c r="FHT15" s="15"/>
      <c r="FHU15" s="15"/>
      <c r="FHV15" s="15"/>
      <c r="FHW15" s="15"/>
      <c r="FHX15" s="15"/>
      <c r="FHY15" s="15"/>
      <c r="FHZ15" s="15"/>
      <c r="FIA15" s="15"/>
      <c r="FIB15" s="15"/>
      <c r="FIC15" s="15"/>
      <c r="FID15" s="15"/>
      <c r="FIE15" s="15"/>
      <c r="FIF15" s="15"/>
      <c r="FIG15" s="15"/>
      <c r="FIH15" s="15"/>
      <c r="FII15" s="15"/>
      <c r="FIJ15" s="15"/>
      <c r="FIK15" s="15"/>
      <c r="FIL15" s="15"/>
      <c r="FIM15" s="15"/>
      <c r="FIN15" s="15"/>
      <c r="FIO15" s="15"/>
      <c r="FIP15" s="15"/>
      <c r="FIQ15" s="15"/>
      <c r="FIR15" s="15"/>
      <c r="FIS15" s="15"/>
      <c r="FIT15" s="15"/>
      <c r="FIU15" s="15"/>
      <c r="FIV15" s="15"/>
      <c r="FIW15" s="15"/>
      <c r="FIX15" s="15"/>
      <c r="FIY15" s="15"/>
      <c r="FIZ15" s="15"/>
      <c r="FJA15" s="15"/>
      <c r="FJB15" s="15"/>
      <c r="FJC15" s="15"/>
      <c r="FJD15" s="15"/>
      <c r="FJE15" s="15"/>
      <c r="FJF15" s="15"/>
      <c r="FJG15" s="15"/>
      <c r="FJH15" s="15"/>
      <c r="FJI15" s="15"/>
      <c r="FJJ15" s="15"/>
      <c r="FJK15" s="15"/>
      <c r="FJL15" s="15"/>
      <c r="FJM15" s="15"/>
      <c r="FJN15" s="15"/>
      <c r="FJO15" s="15"/>
      <c r="FJP15" s="15"/>
      <c r="FJQ15" s="15"/>
      <c r="FJR15" s="15"/>
      <c r="FJS15" s="15"/>
      <c r="FJT15" s="15"/>
      <c r="FJU15" s="15"/>
      <c r="FJV15" s="15"/>
      <c r="FJW15" s="15"/>
      <c r="FJX15" s="15"/>
      <c r="FJY15" s="15"/>
      <c r="FJZ15" s="15"/>
      <c r="FKA15" s="15"/>
      <c r="FKB15" s="15"/>
      <c r="FKC15" s="15"/>
      <c r="FKD15" s="15"/>
      <c r="FKE15" s="15"/>
      <c r="FKF15" s="15"/>
      <c r="FKG15" s="15"/>
      <c r="FKH15" s="15"/>
      <c r="FKI15" s="15"/>
      <c r="FKJ15" s="15"/>
      <c r="FKK15" s="15"/>
      <c r="FKL15" s="15"/>
      <c r="FKM15" s="15"/>
      <c r="FKN15" s="15"/>
      <c r="FKO15" s="15"/>
      <c r="FKP15" s="15"/>
      <c r="FKQ15" s="15"/>
      <c r="FKR15" s="15"/>
      <c r="FKS15" s="15"/>
      <c r="FKT15" s="15"/>
      <c r="FKU15" s="15"/>
      <c r="FKV15" s="15"/>
      <c r="FKW15" s="15"/>
      <c r="FKX15" s="15"/>
      <c r="FKY15" s="15"/>
      <c r="FKZ15" s="15"/>
      <c r="FLA15" s="15"/>
      <c r="FLB15" s="15"/>
      <c r="FLC15" s="15"/>
      <c r="FLD15" s="15"/>
      <c r="FLE15" s="15"/>
      <c r="FLF15" s="15"/>
      <c r="FLG15" s="15"/>
      <c r="FLH15" s="15"/>
      <c r="FLI15" s="15"/>
      <c r="FLJ15" s="15"/>
      <c r="FLK15" s="15"/>
      <c r="FLL15" s="15"/>
      <c r="FLM15" s="15"/>
      <c r="FLN15" s="15"/>
      <c r="FLO15" s="15"/>
      <c r="FLP15" s="15"/>
      <c r="FLQ15" s="15"/>
      <c r="FLR15" s="15"/>
      <c r="FLS15" s="15"/>
      <c r="FLT15" s="15"/>
      <c r="FLU15" s="15"/>
      <c r="FLV15" s="15"/>
      <c r="FLW15" s="15"/>
      <c r="FLX15" s="15"/>
      <c r="FLY15" s="15"/>
      <c r="FLZ15" s="15"/>
      <c r="FMA15" s="15"/>
      <c r="FMB15" s="15"/>
      <c r="FMC15" s="15"/>
      <c r="FMD15" s="15"/>
      <c r="FME15" s="15"/>
      <c r="FMF15" s="15"/>
      <c r="FMG15" s="15"/>
      <c r="FMH15" s="15"/>
      <c r="FMI15" s="15"/>
      <c r="FMJ15" s="15"/>
      <c r="FMK15" s="15"/>
      <c r="FML15" s="15"/>
      <c r="FMM15" s="15"/>
      <c r="FMN15" s="15"/>
      <c r="FMO15" s="15"/>
      <c r="FMP15" s="15"/>
      <c r="FMQ15" s="15"/>
      <c r="FMR15" s="15"/>
      <c r="FMS15" s="15"/>
      <c r="FMT15" s="15"/>
      <c r="FMU15" s="15"/>
      <c r="FMV15" s="15"/>
      <c r="FMW15" s="15"/>
      <c r="FMX15" s="15"/>
      <c r="FMY15" s="15"/>
      <c r="FMZ15" s="15"/>
      <c r="FNA15" s="15"/>
      <c r="FNB15" s="15"/>
      <c r="FNC15" s="15"/>
      <c r="FND15" s="15"/>
      <c r="FNE15" s="15"/>
      <c r="FNF15" s="15"/>
      <c r="FNG15" s="15"/>
      <c r="FNH15" s="15"/>
      <c r="FNI15" s="15"/>
      <c r="FNJ15" s="15"/>
      <c r="FNK15" s="15"/>
      <c r="FNL15" s="15"/>
      <c r="FNM15" s="15"/>
      <c r="FNN15" s="15"/>
      <c r="FNO15" s="15"/>
      <c r="FNP15" s="15"/>
      <c r="FNQ15" s="15"/>
      <c r="FNR15" s="15"/>
      <c r="FNS15" s="15"/>
      <c r="FNT15" s="15"/>
      <c r="FNU15" s="15"/>
      <c r="FNV15" s="15"/>
      <c r="FNW15" s="15"/>
      <c r="FNX15" s="15"/>
      <c r="FNY15" s="15"/>
      <c r="FNZ15" s="15"/>
      <c r="FOA15" s="15"/>
      <c r="FOB15" s="15"/>
      <c r="FOC15" s="15"/>
      <c r="FOD15" s="15"/>
      <c r="FOE15" s="15"/>
      <c r="FOF15" s="15"/>
      <c r="FOG15" s="15"/>
      <c r="FOH15" s="15"/>
      <c r="FOI15" s="15"/>
      <c r="FOJ15" s="15"/>
      <c r="FOK15" s="15"/>
      <c r="FOL15" s="15"/>
      <c r="FOM15" s="15"/>
      <c r="FON15" s="15"/>
      <c r="FOO15" s="15"/>
      <c r="FOP15" s="15"/>
      <c r="FOQ15" s="15"/>
      <c r="FOR15" s="15"/>
      <c r="FOS15" s="15"/>
      <c r="FOT15" s="15"/>
      <c r="FOU15" s="15"/>
      <c r="FOV15" s="15"/>
      <c r="FOW15" s="15"/>
      <c r="FOX15" s="15"/>
      <c r="FOY15" s="15"/>
      <c r="FOZ15" s="15"/>
      <c r="FPA15" s="15"/>
      <c r="FPB15" s="15"/>
      <c r="FPC15" s="15"/>
      <c r="FPD15" s="15"/>
      <c r="FPE15" s="15"/>
      <c r="FPF15" s="15"/>
      <c r="FPG15" s="15"/>
      <c r="FPH15" s="15"/>
      <c r="FPI15" s="15"/>
      <c r="FPJ15" s="15"/>
      <c r="FPK15" s="15"/>
      <c r="FPL15" s="15"/>
      <c r="FPM15" s="15"/>
      <c r="FPN15" s="15"/>
      <c r="FPO15" s="15"/>
      <c r="FPP15" s="15"/>
      <c r="FPQ15" s="15"/>
      <c r="FPR15" s="15"/>
      <c r="FPS15" s="15"/>
      <c r="FPT15" s="15"/>
      <c r="FPU15" s="15"/>
      <c r="FPV15" s="15"/>
      <c r="FPW15" s="15"/>
      <c r="FPX15" s="15"/>
      <c r="FPY15" s="15"/>
      <c r="FPZ15" s="15"/>
      <c r="FQA15" s="15"/>
      <c r="FQB15" s="15"/>
      <c r="FQC15" s="15"/>
      <c r="FQD15" s="15"/>
      <c r="FQE15" s="15"/>
      <c r="FQF15" s="15"/>
      <c r="FQG15" s="15"/>
      <c r="FQH15" s="15"/>
      <c r="FQI15" s="15"/>
      <c r="FQJ15" s="15"/>
      <c r="FQK15" s="15"/>
      <c r="FQL15" s="15"/>
      <c r="FQM15" s="15"/>
      <c r="FQN15" s="15"/>
      <c r="FQO15" s="15"/>
      <c r="FQP15" s="15"/>
      <c r="FQQ15" s="15"/>
      <c r="FQR15" s="15"/>
      <c r="FQS15" s="15"/>
      <c r="FQT15" s="15"/>
      <c r="FQU15" s="15"/>
      <c r="FQV15" s="15"/>
      <c r="FQW15" s="15"/>
      <c r="FQX15" s="15"/>
      <c r="FQY15" s="15"/>
      <c r="FQZ15" s="15"/>
      <c r="FRA15" s="15"/>
      <c r="FRB15" s="15"/>
      <c r="FRC15" s="15"/>
      <c r="FRD15" s="15"/>
      <c r="FRE15" s="15"/>
      <c r="FRF15" s="15"/>
      <c r="FRG15" s="15"/>
      <c r="FRH15" s="15"/>
      <c r="FRI15" s="15"/>
      <c r="FRJ15" s="15"/>
      <c r="FRK15" s="15"/>
      <c r="FRL15" s="15"/>
      <c r="FRM15" s="15"/>
      <c r="FRN15" s="15"/>
      <c r="FRO15" s="15"/>
      <c r="FRP15" s="15"/>
      <c r="FRQ15" s="15"/>
      <c r="FRR15" s="15"/>
      <c r="FRS15" s="15"/>
      <c r="FRT15" s="15"/>
      <c r="FRU15" s="15"/>
      <c r="FRV15" s="15"/>
      <c r="FRW15" s="15"/>
      <c r="FRX15" s="15"/>
      <c r="FRY15" s="15"/>
      <c r="FRZ15" s="15"/>
      <c r="FSA15" s="15"/>
      <c r="FSB15" s="15"/>
      <c r="FSC15" s="15"/>
      <c r="FSD15" s="15"/>
      <c r="FSE15" s="15"/>
      <c r="FSF15" s="15"/>
      <c r="FSG15" s="15"/>
      <c r="FSH15" s="15"/>
      <c r="FSI15" s="15"/>
      <c r="FSJ15" s="15"/>
      <c r="FSK15" s="15"/>
      <c r="FSL15" s="15"/>
      <c r="FSM15" s="15"/>
      <c r="FSN15" s="15"/>
      <c r="FSO15" s="15"/>
      <c r="FSP15" s="15"/>
      <c r="FSQ15" s="15"/>
      <c r="FSR15" s="15"/>
      <c r="FSS15" s="15"/>
      <c r="FST15" s="15"/>
      <c r="FSU15" s="15"/>
      <c r="FSV15" s="15"/>
      <c r="FSW15" s="15"/>
      <c r="FSX15" s="15"/>
      <c r="FSY15" s="15"/>
      <c r="FSZ15" s="15"/>
      <c r="FTA15" s="15"/>
      <c r="FTB15" s="15"/>
      <c r="FTC15" s="15"/>
      <c r="FTD15" s="15"/>
      <c r="FTE15" s="15"/>
      <c r="FTF15" s="15"/>
      <c r="FTG15" s="15"/>
      <c r="FTH15" s="15"/>
      <c r="FTI15" s="15"/>
      <c r="FTJ15" s="15"/>
      <c r="FTK15" s="15"/>
      <c r="FTL15" s="15"/>
      <c r="FTM15" s="15"/>
      <c r="FTN15" s="15"/>
      <c r="FTO15" s="15"/>
      <c r="FTP15" s="15"/>
      <c r="FTQ15" s="15"/>
      <c r="FTR15" s="15"/>
      <c r="FTS15" s="15"/>
      <c r="FTT15" s="15"/>
      <c r="FTU15" s="15"/>
      <c r="FTV15" s="15"/>
      <c r="FTW15" s="15"/>
      <c r="FTX15" s="15"/>
      <c r="FTY15" s="15"/>
      <c r="FTZ15" s="15"/>
      <c r="FUA15" s="15"/>
      <c r="FUB15" s="15"/>
      <c r="FUC15" s="15"/>
      <c r="FUD15" s="15"/>
      <c r="FUE15" s="15"/>
      <c r="FUF15" s="15"/>
      <c r="FUG15" s="15"/>
      <c r="FUH15" s="15"/>
      <c r="FUI15" s="15"/>
      <c r="FUJ15" s="15"/>
      <c r="FUK15" s="15"/>
      <c r="FUL15" s="15"/>
      <c r="FUM15" s="15"/>
      <c r="FUN15" s="15"/>
      <c r="FUO15" s="15"/>
      <c r="FUP15" s="15"/>
      <c r="FUQ15" s="15"/>
      <c r="FUR15" s="15"/>
      <c r="FUS15" s="15"/>
      <c r="FUT15" s="15"/>
      <c r="FUU15" s="15"/>
      <c r="FUV15" s="15"/>
      <c r="FUW15" s="15"/>
      <c r="FUX15" s="15"/>
      <c r="FUY15" s="15"/>
      <c r="FUZ15" s="15"/>
      <c r="FVA15" s="15"/>
      <c r="FVB15" s="15"/>
      <c r="FVC15" s="15"/>
      <c r="FVD15" s="15"/>
      <c r="FVE15" s="15"/>
      <c r="FVF15" s="15"/>
      <c r="FVG15" s="15"/>
      <c r="FVH15" s="15"/>
      <c r="FVI15" s="15"/>
      <c r="FVJ15" s="15"/>
      <c r="FVK15" s="15"/>
      <c r="FVL15" s="15"/>
      <c r="FVM15" s="15"/>
      <c r="FVN15" s="15"/>
      <c r="FVO15" s="15"/>
      <c r="FVP15" s="15"/>
      <c r="FVQ15" s="15"/>
      <c r="FVR15" s="15"/>
      <c r="FVS15" s="15"/>
      <c r="FVT15" s="15"/>
      <c r="FVU15" s="15"/>
      <c r="FVV15" s="15"/>
      <c r="FVW15" s="15"/>
      <c r="FVX15" s="15"/>
      <c r="FVY15" s="15"/>
      <c r="FVZ15" s="15"/>
      <c r="FWA15" s="15"/>
      <c r="FWB15" s="15"/>
      <c r="FWC15" s="15"/>
      <c r="FWD15" s="15"/>
      <c r="FWE15" s="15"/>
      <c r="FWF15" s="15"/>
      <c r="FWG15" s="15"/>
      <c r="FWH15" s="15"/>
      <c r="FWI15" s="15"/>
      <c r="FWJ15" s="15"/>
      <c r="FWK15" s="15"/>
      <c r="FWL15" s="15"/>
      <c r="FWM15" s="15"/>
      <c r="FWN15" s="15"/>
      <c r="FWO15" s="15"/>
      <c r="FWP15" s="15"/>
      <c r="FWQ15" s="15"/>
      <c r="FWR15" s="15"/>
      <c r="FWS15" s="15"/>
      <c r="FWT15" s="15"/>
      <c r="FWU15" s="15"/>
      <c r="FWV15" s="15"/>
      <c r="FWW15" s="15"/>
      <c r="FWX15" s="15"/>
      <c r="FWY15" s="15"/>
      <c r="FWZ15" s="15"/>
      <c r="FXA15" s="15"/>
      <c r="FXB15" s="15"/>
      <c r="FXC15" s="15"/>
      <c r="FXD15" s="15"/>
      <c r="FXE15" s="15"/>
      <c r="FXF15" s="15"/>
      <c r="FXG15" s="15"/>
      <c r="FXH15" s="15"/>
      <c r="FXI15" s="15"/>
      <c r="FXJ15" s="15"/>
      <c r="FXK15" s="15"/>
      <c r="FXL15" s="15"/>
      <c r="FXM15" s="15"/>
      <c r="FXN15" s="15"/>
      <c r="FXO15" s="15"/>
      <c r="FXP15" s="15"/>
      <c r="FXQ15" s="15"/>
      <c r="FXR15" s="15"/>
      <c r="FXS15" s="15"/>
      <c r="FXT15" s="15"/>
      <c r="FXU15" s="15"/>
      <c r="FXV15" s="15"/>
      <c r="FXW15" s="15"/>
      <c r="FXX15" s="15"/>
      <c r="FXY15" s="15"/>
      <c r="FXZ15" s="15"/>
      <c r="FYA15" s="15"/>
      <c r="FYB15" s="15"/>
      <c r="FYC15" s="15"/>
      <c r="FYD15" s="15"/>
      <c r="FYE15" s="15"/>
      <c r="FYF15" s="15"/>
      <c r="FYG15" s="15"/>
      <c r="FYH15" s="15"/>
      <c r="FYI15" s="15"/>
      <c r="FYJ15" s="15"/>
      <c r="FYK15" s="15"/>
      <c r="FYL15" s="15"/>
      <c r="FYM15" s="15"/>
      <c r="FYN15" s="15"/>
      <c r="FYO15" s="15"/>
      <c r="FYP15" s="15"/>
      <c r="FYQ15" s="15"/>
      <c r="FYR15" s="15"/>
      <c r="FYS15" s="15"/>
      <c r="FYT15" s="15"/>
      <c r="FYU15" s="15"/>
      <c r="FYV15" s="15"/>
      <c r="FYW15" s="15"/>
      <c r="FYX15" s="15"/>
      <c r="FYY15" s="15"/>
      <c r="FYZ15" s="15"/>
      <c r="FZA15" s="15"/>
      <c r="FZB15" s="15"/>
      <c r="FZC15" s="15"/>
      <c r="FZD15" s="15"/>
      <c r="FZE15" s="15"/>
      <c r="FZF15" s="15"/>
      <c r="FZG15" s="15"/>
      <c r="FZH15" s="15"/>
      <c r="FZI15" s="15"/>
      <c r="FZJ15" s="15"/>
      <c r="FZK15" s="15"/>
      <c r="FZL15" s="15"/>
      <c r="FZM15" s="15"/>
      <c r="FZN15" s="15"/>
      <c r="FZO15" s="15"/>
      <c r="FZP15" s="15"/>
      <c r="FZQ15" s="15"/>
      <c r="FZR15" s="15"/>
      <c r="FZS15" s="15"/>
      <c r="FZT15" s="15"/>
      <c r="FZU15" s="15"/>
      <c r="FZV15" s="15"/>
      <c r="FZW15" s="15"/>
      <c r="FZX15" s="15"/>
      <c r="FZY15" s="15"/>
      <c r="FZZ15" s="15"/>
      <c r="GAA15" s="15"/>
      <c r="GAB15" s="15"/>
      <c r="GAC15" s="15"/>
      <c r="GAD15" s="15"/>
      <c r="GAE15" s="15"/>
      <c r="GAF15" s="15"/>
      <c r="GAG15" s="15"/>
      <c r="GAH15" s="15"/>
      <c r="GAI15" s="15"/>
      <c r="GAJ15" s="15"/>
      <c r="GAK15" s="15"/>
      <c r="GAL15" s="15"/>
      <c r="GAM15" s="15"/>
      <c r="GAN15" s="15"/>
      <c r="GAO15" s="15"/>
      <c r="GAP15" s="15"/>
      <c r="GAQ15" s="15"/>
      <c r="GAR15" s="15"/>
      <c r="GAS15" s="15"/>
      <c r="GAT15" s="15"/>
      <c r="GAU15" s="15"/>
      <c r="GAV15" s="15"/>
      <c r="GAW15" s="15"/>
      <c r="GAX15" s="15"/>
      <c r="GAY15" s="15"/>
      <c r="GAZ15" s="15"/>
      <c r="GBA15" s="15"/>
      <c r="GBB15" s="15"/>
      <c r="GBC15" s="15"/>
      <c r="GBD15" s="15"/>
      <c r="GBE15" s="15"/>
      <c r="GBF15" s="15"/>
      <c r="GBG15" s="15"/>
      <c r="GBH15" s="15"/>
      <c r="GBI15" s="15"/>
      <c r="GBJ15" s="15"/>
      <c r="GBK15" s="15"/>
      <c r="GBL15" s="15"/>
      <c r="GBM15" s="15"/>
      <c r="GBN15" s="15"/>
      <c r="GBO15" s="15"/>
      <c r="GBP15" s="15"/>
      <c r="GBQ15" s="15"/>
      <c r="GBR15" s="15"/>
      <c r="GBS15" s="15"/>
      <c r="GBT15" s="15"/>
      <c r="GBU15" s="15"/>
      <c r="GBV15" s="15"/>
      <c r="GBW15" s="15"/>
      <c r="GBX15" s="15"/>
      <c r="GBY15" s="15"/>
      <c r="GBZ15" s="15"/>
      <c r="GCA15" s="15"/>
      <c r="GCB15" s="15"/>
      <c r="GCC15" s="15"/>
      <c r="GCD15" s="15"/>
      <c r="GCE15" s="15"/>
      <c r="GCF15" s="15"/>
      <c r="GCG15" s="15"/>
      <c r="GCH15" s="15"/>
      <c r="GCI15" s="15"/>
      <c r="GCJ15" s="15"/>
      <c r="GCK15" s="15"/>
      <c r="GCL15" s="15"/>
      <c r="GCM15" s="15"/>
      <c r="GCN15" s="15"/>
      <c r="GCO15" s="15"/>
      <c r="GCP15" s="15"/>
      <c r="GCQ15" s="15"/>
      <c r="GCR15" s="15"/>
      <c r="GCS15" s="15"/>
      <c r="GCT15" s="15"/>
      <c r="GCU15" s="15"/>
      <c r="GCV15" s="15"/>
      <c r="GCW15" s="15"/>
      <c r="GCX15" s="15"/>
      <c r="GCY15" s="15"/>
      <c r="GCZ15" s="15"/>
      <c r="GDA15" s="15"/>
      <c r="GDB15" s="15"/>
      <c r="GDC15" s="15"/>
      <c r="GDD15" s="15"/>
      <c r="GDE15" s="15"/>
      <c r="GDF15" s="15"/>
      <c r="GDG15" s="15"/>
      <c r="GDH15" s="15"/>
      <c r="GDI15" s="15"/>
      <c r="GDJ15" s="15"/>
      <c r="GDK15" s="15"/>
      <c r="GDL15" s="15"/>
      <c r="GDM15" s="15"/>
      <c r="GDN15" s="15"/>
      <c r="GDO15" s="15"/>
      <c r="GDP15" s="15"/>
      <c r="GDQ15" s="15"/>
      <c r="GDR15" s="15"/>
      <c r="GDS15" s="15"/>
      <c r="GDT15" s="15"/>
      <c r="GDU15" s="15"/>
      <c r="GDV15" s="15"/>
      <c r="GDW15" s="15"/>
      <c r="GDX15" s="15"/>
      <c r="GDY15" s="15"/>
      <c r="GDZ15" s="15"/>
      <c r="GEA15" s="15"/>
      <c r="GEB15" s="15"/>
      <c r="GEC15" s="15"/>
      <c r="GED15" s="15"/>
      <c r="GEE15" s="15"/>
      <c r="GEF15" s="15"/>
      <c r="GEG15" s="15"/>
      <c r="GEH15" s="15"/>
      <c r="GEI15" s="15"/>
      <c r="GEJ15" s="15"/>
      <c r="GEK15" s="15"/>
      <c r="GEL15" s="15"/>
      <c r="GEM15" s="15"/>
      <c r="GEN15" s="15"/>
      <c r="GEO15" s="15"/>
      <c r="GEP15" s="15"/>
      <c r="GEQ15" s="15"/>
      <c r="GER15" s="15"/>
      <c r="GES15" s="15"/>
      <c r="GET15" s="15"/>
      <c r="GEU15" s="15"/>
      <c r="GEV15" s="15"/>
      <c r="GEW15" s="15"/>
      <c r="GEX15" s="15"/>
      <c r="GEY15" s="15"/>
      <c r="GEZ15" s="15"/>
      <c r="GFA15" s="15"/>
      <c r="GFB15" s="15"/>
      <c r="GFC15" s="15"/>
      <c r="GFD15" s="15"/>
      <c r="GFE15" s="15"/>
      <c r="GFF15" s="15"/>
      <c r="GFG15" s="15"/>
      <c r="GFH15" s="15"/>
      <c r="GFI15" s="15"/>
      <c r="GFJ15" s="15"/>
      <c r="GFK15" s="15"/>
      <c r="GFL15" s="15"/>
      <c r="GFM15" s="15"/>
      <c r="GFN15" s="15"/>
      <c r="GFO15" s="15"/>
      <c r="GFP15" s="15"/>
      <c r="GFQ15" s="15"/>
      <c r="GFR15" s="15"/>
      <c r="GFS15" s="15"/>
      <c r="GFT15" s="15"/>
      <c r="GFU15" s="15"/>
      <c r="GFV15" s="15"/>
      <c r="GFW15" s="15"/>
      <c r="GFX15" s="15"/>
      <c r="GFY15" s="15"/>
      <c r="GFZ15" s="15"/>
      <c r="GGA15" s="15"/>
      <c r="GGB15" s="15"/>
      <c r="GGC15" s="15"/>
      <c r="GGD15" s="15"/>
      <c r="GGE15" s="15"/>
      <c r="GGF15" s="15"/>
      <c r="GGG15" s="15"/>
      <c r="GGH15" s="15"/>
      <c r="GGI15" s="15"/>
      <c r="GGJ15" s="15"/>
      <c r="GGK15" s="15"/>
      <c r="GGL15" s="15"/>
      <c r="GGM15" s="15"/>
      <c r="GGN15" s="15"/>
      <c r="GGO15" s="15"/>
      <c r="GGP15" s="15"/>
      <c r="GGQ15" s="15"/>
      <c r="GGR15" s="15"/>
      <c r="GGS15" s="15"/>
      <c r="GGT15" s="15"/>
      <c r="GGU15" s="15"/>
      <c r="GGV15" s="15"/>
      <c r="GGW15" s="15"/>
      <c r="GGX15" s="15"/>
      <c r="GGY15" s="15"/>
      <c r="GGZ15" s="15"/>
      <c r="GHA15" s="15"/>
      <c r="GHB15" s="15"/>
      <c r="GHC15" s="15"/>
      <c r="GHD15" s="15"/>
      <c r="GHE15" s="15"/>
      <c r="GHF15" s="15"/>
      <c r="GHG15" s="15"/>
      <c r="GHH15" s="15"/>
      <c r="GHI15" s="15"/>
      <c r="GHJ15" s="15"/>
      <c r="GHK15" s="15"/>
      <c r="GHL15" s="15"/>
      <c r="GHM15" s="15"/>
      <c r="GHN15" s="15"/>
      <c r="GHO15" s="15"/>
      <c r="GHP15" s="15"/>
      <c r="GHQ15" s="15"/>
      <c r="GHR15" s="15"/>
      <c r="GHS15" s="15"/>
      <c r="GHT15" s="15"/>
      <c r="GHU15" s="15"/>
      <c r="GHV15" s="15"/>
      <c r="GHW15" s="15"/>
      <c r="GHX15" s="15"/>
      <c r="GHY15" s="15"/>
      <c r="GHZ15" s="15"/>
      <c r="GIA15" s="15"/>
      <c r="GIB15" s="15"/>
      <c r="GIC15" s="15"/>
      <c r="GID15" s="15"/>
      <c r="GIE15" s="15"/>
      <c r="GIF15" s="15"/>
      <c r="GIG15" s="15"/>
      <c r="GIH15" s="15"/>
      <c r="GII15" s="15"/>
      <c r="GIJ15" s="15"/>
      <c r="GIK15" s="15"/>
      <c r="GIL15" s="15"/>
      <c r="GIM15" s="15"/>
      <c r="GIN15" s="15"/>
      <c r="GIO15" s="15"/>
      <c r="GIP15" s="15"/>
      <c r="GIQ15" s="15"/>
      <c r="GIR15" s="15"/>
      <c r="GIS15" s="15"/>
      <c r="GIT15" s="15"/>
      <c r="GIU15" s="15"/>
      <c r="GIV15" s="15"/>
      <c r="GIW15" s="15"/>
      <c r="GIX15" s="15"/>
      <c r="GIY15" s="15"/>
      <c r="GIZ15" s="15"/>
      <c r="GJA15" s="15"/>
      <c r="GJB15" s="15"/>
      <c r="GJC15" s="15"/>
      <c r="GJD15" s="15"/>
      <c r="GJE15" s="15"/>
      <c r="GJF15" s="15"/>
      <c r="GJG15" s="15"/>
      <c r="GJH15" s="15"/>
      <c r="GJI15" s="15"/>
      <c r="GJJ15" s="15"/>
      <c r="GJK15" s="15"/>
      <c r="GJL15" s="15"/>
      <c r="GJM15" s="15"/>
      <c r="GJN15" s="15"/>
      <c r="GJO15" s="15"/>
      <c r="GJP15" s="15"/>
      <c r="GJQ15" s="15"/>
      <c r="GJR15" s="15"/>
      <c r="GJS15" s="15"/>
      <c r="GJT15" s="15"/>
      <c r="GJU15" s="15"/>
      <c r="GJV15" s="15"/>
      <c r="GJW15" s="15"/>
      <c r="GJX15" s="15"/>
      <c r="GJY15" s="15"/>
      <c r="GJZ15" s="15"/>
      <c r="GKA15" s="15"/>
      <c r="GKB15" s="15"/>
      <c r="GKC15" s="15"/>
      <c r="GKD15" s="15"/>
      <c r="GKE15" s="15"/>
      <c r="GKF15" s="15"/>
      <c r="GKG15" s="15"/>
      <c r="GKH15" s="15"/>
      <c r="GKI15" s="15"/>
      <c r="GKJ15" s="15"/>
      <c r="GKK15" s="15"/>
      <c r="GKL15" s="15"/>
      <c r="GKM15" s="15"/>
      <c r="GKN15" s="15"/>
      <c r="GKO15" s="15"/>
      <c r="GKP15" s="15"/>
      <c r="GKQ15" s="15"/>
      <c r="GKR15" s="15"/>
      <c r="GKS15" s="15"/>
      <c r="GKT15" s="15"/>
      <c r="GKU15" s="15"/>
      <c r="GKV15" s="15"/>
      <c r="GKW15" s="15"/>
      <c r="GKX15" s="15"/>
      <c r="GKY15" s="15"/>
      <c r="GKZ15" s="15"/>
      <c r="GLA15" s="15"/>
      <c r="GLB15" s="15"/>
      <c r="GLC15" s="15"/>
      <c r="GLD15" s="15"/>
      <c r="GLE15" s="15"/>
      <c r="GLF15" s="15"/>
      <c r="GLG15" s="15"/>
      <c r="GLH15" s="15"/>
      <c r="GLI15" s="15"/>
      <c r="GLJ15" s="15"/>
      <c r="GLK15" s="15"/>
      <c r="GLL15" s="15"/>
      <c r="GLM15" s="15"/>
      <c r="GLN15" s="15"/>
      <c r="GLO15" s="15"/>
      <c r="GLP15" s="15"/>
      <c r="GLQ15" s="15"/>
      <c r="GLR15" s="15"/>
      <c r="GLS15" s="15"/>
      <c r="GLT15" s="15"/>
      <c r="GLU15" s="15"/>
      <c r="GLV15" s="15"/>
      <c r="GLW15" s="15"/>
      <c r="GLX15" s="15"/>
      <c r="GLY15" s="15"/>
      <c r="GLZ15" s="15"/>
      <c r="GMA15" s="15"/>
      <c r="GMB15" s="15"/>
      <c r="GMC15" s="15"/>
      <c r="GMD15" s="15"/>
      <c r="GME15" s="15"/>
      <c r="GMF15" s="15"/>
      <c r="GMG15" s="15"/>
      <c r="GMH15" s="15"/>
      <c r="GMI15" s="15"/>
      <c r="GMJ15" s="15"/>
      <c r="GMK15" s="15"/>
      <c r="GML15" s="15"/>
      <c r="GMM15" s="15"/>
      <c r="GMN15" s="15"/>
      <c r="GMO15" s="15"/>
      <c r="GMP15" s="15"/>
      <c r="GMQ15" s="15"/>
      <c r="GMR15" s="15"/>
      <c r="GMS15" s="15"/>
      <c r="GMT15" s="15"/>
      <c r="GMU15" s="15"/>
      <c r="GMV15" s="15"/>
      <c r="GMW15" s="15"/>
      <c r="GMX15" s="15"/>
      <c r="GMY15" s="15"/>
      <c r="GMZ15" s="15"/>
      <c r="GNA15" s="15"/>
      <c r="GNB15" s="15"/>
      <c r="GNC15" s="15"/>
      <c r="GND15" s="15"/>
      <c r="GNE15" s="15"/>
      <c r="GNF15" s="15"/>
      <c r="GNG15" s="15"/>
      <c r="GNH15" s="15"/>
      <c r="GNI15" s="15"/>
      <c r="GNJ15" s="15"/>
      <c r="GNK15" s="15"/>
      <c r="GNL15" s="15"/>
      <c r="GNM15" s="15"/>
      <c r="GNN15" s="15"/>
      <c r="GNO15" s="15"/>
      <c r="GNP15" s="15"/>
      <c r="GNQ15" s="15"/>
      <c r="GNR15" s="15"/>
      <c r="GNS15" s="15"/>
      <c r="GNT15" s="15"/>
      <c r="GNU15" s="15"/>
      <c r="GNV15" s="15"/>
      <c r="GNW15" s="15"/>
      <c r="GNX15" s="15"/>
      <c r="GNY15" s="15"/>
      <c r="GNZ15" s="15"/>
      <c r="GOA15" s="15"/>
      <c r="GOB15" s="15"/>
      <c r="GOC15" s="15"/>
      <c r="GOD15" s="15"/>
      <c r="GOE15" s="15"/>
      <c r="GOF15" s="15"/>
      <c r="GOG15" s="15"/>
      <c r="GOH15" s="15"/>
      <c r="GOI15" s="15"/>
      <c r="GOJ15" s="15"/>
      <c r="GOK15" s="15"/>
      <c r="GOL15" s="15"/>
      <c r="GOM15" s="15"/>
      <c r="GON15" s="15"/>
      <c r="GOO15" s="15"/>
      <c r="GOP15" s="15"/>
      <c r="GOQ15" s="15"/>
      <c r="GOR15" s="15"/>
      <c r="GOS15" s="15"/>
      <c r="GOT15" s="15"/>
      <c r="GOU15" s="15"/>
      <c r="GOV15" s="15"/>
      <c r="GOW15" s="15"/>
      <c r="GOX15" s="15"/>
      <c r="GOY15" s="15"/>
      <c r="GOZ15" s="15"/>
      <c r="GPA15" s="15"/>
      <c r="GPB15" s="15"/>
      <c r="GPC15" s="15"/>
      <c r="GPD15" s="15"/>
      <c r="GPE15" s="15"/>
      <c r="GPF15" s="15"/>
      <c r="GPG15" s="15"/>
      <c r="GPH15" s="15"/>
      <c r="GPI15" s="15"/>
      <c r="GPJ15" s="15"/>
      <c r="GPK15" s="15"/>
      <c r="GPL15" s="15"/>
      <c r="GPM15" s="15"/>
      <c r="GPN15" s="15"/>
      <c r="GPO15" s="15"/>
      <c r="GPP15" s="15"/>
      <c r="GPQ15" s="15"/>
      <c r="GPR15" s="15"/>
      <c r="GPS15" s="15"/>
      <c r="GPT15" s="15"/>
      <c r="GPU15" s="15"/>
      <c r="GPV15" s="15"/>
      <c r="GPW15" s="15"/>
      <c r="GPX15" s="15"/>
      <c r="GPY15" s="15"/>
      <c r="GPZ15" s="15"/>
      <c r="GQA15" s="15"/>
      <c r="GQB15" s="15"/>
      <c r="GQC15" s="15"/>
      <c r="GQD15" s="15"/>
      <c r="GQE15" s="15"/>
      <c r="GQF15" s="15"/>
      <c r="GQG15" s="15"/>
      <c r="GQH15" s="15"/>
      <c r="GQI15" s="15"/>
      <c r="GQJ15" s="15"/>
      <c r="GQK15" s="15"/>
      <c r="GQL15" s="15"/>
      <c r="GQM15" s="15"/>
      <c r="GQN15" s="15"/>
      <c r="GQO15" s="15"/>
      <c r="GQP15" s="15"/>
      <c r="GQQ15" s="15"/>
      <c r="GQR15" s="15"/>
      <c r="GQS15" s="15"/>
      <c r="GQT15" s="15"/>
      <c r="GQU15" s="15"/>
      <c r="GQV15" s="15"/>
      <c r="GQW15" s="15"/>
      <c r="GQX15" s="15"/>
      <c r="GQY15" s="15"/>
      <c r="GQZ15" s="15"/>
      <c r="GRA15" s="15"/>
      <c r="GRB15" s="15"/>
      <c r="GRC15" s="15"/>
      <c r="GRD15" s="15"/>
      <c r="GRE15" s="15"/>
      <c r="GRF15" s="15"/>
      <c r="GRG15" s="15"/>
      <c r="GRH15" s="15"/>
      <c r="GRI15" s="15"/>
      <c r="GRJ15" s="15"/>
      <c r="GRK15" s="15"/>
      <c r="GRL15" s="15"/>
      <c r="GRM15" s="15"/>
      <c r="GRN15" s="15"/>
      <c r="GRO15" s="15"/>
      <c r="GRP15" s="15"/>
      <c r="GRQ15" s="15"/>
      <c r="GRR15" s="15"/>
      <c r="GRS15" s="15"/>
      <c r="GRT15" s="15"/>
      <c r="GRU15" s="15"/>
      <c r="GRV15" s="15"/>
      <c r="GRW15" s="15"/>
      <c r="GRX15" s="15"/>
      <c r="GRY15" s="15"/>
      <c r="GRZ15" s="15"/>
      <c r="GSA15" s="15"/>
      <c r="GSB15" s="15"/>
      <c r="GSC15" s="15"/>
      <c r="GSD15" s="15"/>
      <c r="GSE15" s="15"/>
      <c r="GSF15" s="15"/>
      <c r="GSG15" s="15"/>
      <c r="GSH15" s="15"/>
      <c r="GSI15" s="15"/>
      <c r="GSJ15" s="15"/>
      <c r="GSK15" s="15"/>
      <c r="GSL15" s="15"/>
      <c r="GSM15" s="15"/>
      <c r="GSN15" s="15"/>
      <c r="GSO15" s="15"/>
      <c r="GSP15" s="15"/>
      <c r="GSQ15" s="15"/>
      <c r="GSR15" s="15"/>
      <c r="GSS15" s="15"/>
      <c r="GST15" s="15"/>
      <c r="GSU15" s="15"/>
      <c r="GSV15" s="15"/>
      <c r="GSW15" s="15"/>
      <c r="GSX15" s="15"/>
      <c r="GSY15" s="15"/>
      <c r="GSZ15" s="15"/>
      <c r="GTA15" s="15"/>
      <c r="GTB15" s="15"/>
      <c r="GTC15" s="15"/>
      <c r="GTD15" s="15"/>
      <c r="GTE15" s="15"/>
      <c r="GTF15" s="15"/>
      <c r="GTG15" s="15"/>
      <c r="GTH15" s="15"/>
      <c r="GTI15" s="15"/>
      <c r="GTJ15" s="15"/>
      <c r="GTK15" s="15"/>
      <c r="GTL15" s="15"/>
      <c r="GTM15" s="15"/>
      <c r="GTN15" s="15"/>
      <c r="GTO15" s="15"/>
      <c r="GTP15" s="15"/>
      <c r="GTQ15" s="15"/>
      <c r="GTR15" s="15"/>
      <c r="GTS15" s="15"/>
      <c r="GTT15" s="15"/>
      <c r="GTU15" s="15"/>
      <c r="GTV15" s="15"/>
      <c r="GTW15" s="15"/>
      <c r="GTX15" s="15"/>
      <c r="GTY15" s="15"/>
      <c r="GTZ15" s="15"/>
      <c r="GUA15" s="15"/>
      <c r="GUB15" s="15"/>
      <c r="GUC15" s="15"/>
      <c r="GUD15" s="15"/>
      <c r="GUE15" s="15"/>
      <c r="GUF15" s="15"/>
      <c r="GUG15" s="15"/>
      <c r="GUH15" s="15"/>
      <c r="GUI15" s="15"/>
      <c r="GUJ15" s="15"/>
      <c r="GUK15" s="15"/>
      <c r="GUL15" s="15"/>
      <c r="GUM15" s="15"/>
      <c r="GUN15" s="15"/>
      <c r="GUO15" s="15"/>
      <c r="GUP15" s="15"/>
      <c r="GUQ15" s="15"/>
      <c r="GUR15" s="15"/>
      <c r="GUS15" s="15"/>
      <c r="GUT15" s="15"/>
      <c r="GUU15" s="15"/>
      <c r="GUV15" s="15"/>
      <c r="GUW15" s="15"/>
      <c r="GUX15" s="15"/>
      <c r="GUY15" s="15"/>
      <c r="GUZ15" s="15"/>
      <c r="GVA15" s="15"/>
      <c r="GVB15" s="15"/>
      <c r="GVC15" s="15"/>
      <c r="GVD15" s="15"/>
      <c r="GVE15" s="15"/>
      <c r="GVF15" s="15"/>
      <c r="GVG15" s="15"/>
      <c r="GVH15" s="15"/>
      <c r="GVI15" s="15"/>
      <c r="GVJ15" s="15"/>
      <c r="GVK15" s="15"/>
      <c r="GVL15" s="15"/>
      <c r="GVM15" s="15"/>
      <c r="GVN15" s="15"/>
      <c r="GVO15" s="15"/>
      <c r="GVP15" s="15"/>
      <c r="GVQ15" s="15"/>
      <c r="GVR15" s="15"/>
      <c r="GVS15" s="15"/>
      <c r="GVT15" s="15"/>
      <c r="GVU15" s="15"/>
      <c r="GVV15" s="15"/>
      <c r="GVW15" s="15"/>
      <c r="GVX15" s="15"/>
      <c r="GVY15" s="15"/>
      <c r="GVZ15" s="15"/>
      <c r="GWA15" s="15"/>
      <c r="GWB15" s="15"/>
      <c r="GWC15" s="15"/>
      <c r="GWD15" s="15"/>
      <c r="GWE15" s="15"/>
      <c r="GWF15" s="15"/>
      <c r="GWG15" s="15"/>
      <c r="GWH15" s="15"/>
      <c r="GWI15" s="15"/>
      <c r="GWJ15" s="15"/>
      <c r="GWK15" s="15"/>
      <c r="GWL15" s="15"/>
      <c r="GWM15" s="15"/>
      <c r="GWN15" s="15"/>
      <c r="GWO15" s="15"/>
      <c r="GWP15" s="15"/>
      <c r="GWQ15" s="15"/>
      <c r="GWR15" s="15"/>
      <c r="GWS15" s="15"/>
      <c r="GWT15" s="15"/>
      <c r="GWU15" s="15"/>
      <c r="GWV15" s="15"/>
      <c r="GWW15" s="15"/>
      <c r="GWX15" s="15"/>
      <c r="GWY15" s="15"/>
      <c r="GWZ15" s="15"/>
      <c r="GXA15" s="15"/>
      <c r="GXB15" s="15"/>
      <c r="GXC15" s="15"/>
      <c r="GXD15" s="15"/>
      <c r="GXE15" s="15"/>
      <c r="GXF15" s="15"/>
      <c r="GXG15" s="15"/>
      <c r="GXH15" s="15"/>
      <c r="GXI15" s="15"/>
      <c r="GXJ15" s="15"/>
      <c r="GXK15" s="15"/>
      <c r="GXL15" s="15"/>
      <c r="GXM15" s="15"/>
      <c r="GXN15" s="15"/>
      <c r="GXO15" s="15"/>
      <c r="GXP15" s="15"/>
      <c r="GXQ15" s="15"/>
      <c r="GXR15" s="15"/>
      <c r="GXS15" s="15"/>
      <c r="GXT15" s="15"/>
      <c r="GXU15" s="15"/>
      <c r="GXV15" s="15"/>
      <c r="GXW15" s="15"/>
      <c r="GXX15" s="15"/>
      <c r="GXY15" s="15"/>
      <c r="GXZ15" s="15"/>
      <c r="GYA15" s="15"/>
      <c r="GYB15" s="15"/>
      <c r="GYC15" s="15"/>
      <c r="GYD15" s="15"/>
      <c r="GYE15" s="15"/>
      <c r="GYF15" s="15"/>
      <c r="GYG15" s="15"/>
      <c r="GYH15" s="15"/>
      <c r="GYI15" s="15"/>
      <c r="GYJ15" s="15"/>
      <c r="GYK15" s="15"/>
      <c r="GYL15" s="15"/>
      <c r="GYM15" s="15"/>
      <c r="GYN15" s="15"/>
      <c r="GYO15" s="15"/>
      <c r="GYP15" s="15"/>
      <c r="GYQ15" s="15"/>
      <c r="GYR15" s="15"/>
      <c r="GYS15" s="15"/>
      <c r="GYT15" s="15"/>
      <c r="GYU15" s="15"/>
      <c r="GYV15" s="15"/>
      <c r="GYW15" s="15"/>
      <c r="GYX15" s="15"/>
      <c r="GYY15" s="15"/>
      <c r="GYZ15" s="15"/>
      <c r="GZA15" s="15"/>
      <c r="GZB15" s="15"/>
      <c r="GZC15" s="15"/>
      <c r="GZD15" s="15"/>
      <c r="GZE15" s="15"/>
      <c r="GZF15" s="15"/>
      <c r="GZG15" s="15"/>
      <c r="GZH15" s="15"/>
      <c r="GZI15" s="15"/>
      <c r="GZJ15" s="15"/>
      <c r="GZK15" s="15"/>
      <c r="GZL15" s="15"/>
      <c r="GZM15" s="15"/>
      <c r="GZN15" s="15"/>
      <c r="GZO15" s="15"/>
      <c r="GZP15" s="15"/>
      <c r="GZQ15" s="15"/>
      <c r="GZR15" s="15"/>
      <c r="GZS15" s="15"/>
      <c r="GZT15" s="15"/>
      <c r="GZU15" s="15"/>
      <c r="GZV15" s="15"/>
      <c r="GZW15" s="15"/>
      <c r="GZX15" s="15"/>
      <c r="GZY15" s="15"/>
      <c r="GZZ15" s="15"/>
      <c r="HAA15" s="15"/>
      <c r="HAB15" s="15"/>
      <c r="HAC15" s="15"/>
      <c r="HAD15" s="15"/>
      <c r="HAE15" s="15"/>
      <c r="HAF15" s="15"/>
      <c r="HAG15" s="15"/>
      <c r="HAH15" s="15"/>
      <c r="HAI15" s="15"/>
      <c r="HAJ15" s="15"/>
      <c r="HAK15" s="15"/>
      <c r="HAL15" s="15"/>
      <c r="HAM15" s="15"/>
      <c r="HAN15" s="15"/>
      <c r="HAO15" s="15"/>
      <c r="HAP15" s="15"/>
      <c r="HAQ15" s="15"/>
      <c r="HAR15" s="15"/>
      <c r="HAS15" s="15"/>
      <c r="HAT15" s="15"/>
      <c r="HAU15" s="15"/>
      <c r="HAV15" s="15"/>
      <c r="HAW15" s="15"/>
      <c r="HAX15" s="15"/>
      <c r="HAY15" s="15"/>
      <c r="HAZ15" s="15"/>
      <c r="HBA15" s="15"/>
      <c r="HBB15" s="15"/>
      <c r="HBC15" s="15"/>
      <c r="HBD15" s="15"/>
      <c r="HBE15" s="15"/>
      <c r="HBF15" s="15"/>
      <c r="HBG15" s="15"/>
      <c r="HBH15" s="15"/>
      <c r="HBI15" s="15"/>
      <c r="HBJ15" s="15"/>
      <c r="HBK15" s="15"/>
      <c r="HBL15" s="15"/>
      <c r="HBM15" s="15"/>
      <c r="HBN15" s="15"/>
      <c r="HBO15" s="15"/>
      <c r="HBP15" s="15"/>
      <c r="HBQ15" s="15"/>
      <c r="HBR15" s="15"/>
      <c r="HBS15" s="15"/>
      <c r="HBT15" s="15"/>
      <c r="HBU15" s="15"/>
      <c r="HBV15" s="15"/>
      <c r="HBW15" s="15"/>
      <c r="HBX15" s="15"/>
      <c r="HBY15" s="15"/>
      <c r="HBZ15" s="15"/>
      <c r="HCA15" s="15"/>
      <c r="HCB15" s="15"/>
      <c r="HCC15" s="15"/>
      <c r="HCD15" s="15"/>
      <c r="HCE15" s="15"/>
      <c r="HCF15" s="15"/>
      <c r="HCG15" s="15"/>
      <c r="HCH15" s="15"/>
      <c r="HCI15" s="15"/>
      <c r="HCJ15" s="15"/>
      <c r="HCK15" s="15"/>
      <c r="HCL15" s="15"/>
      <c r="HCM15" s="15"/>
      <c r="HCN15" s="15"/>
      <c r="HCO15" s="15"/>
      <c r="HCP15" s="15"/>
      <c r="HCQ15" s="15"/>
      <c r="HCR15" s="15"/>
      <c r="HCS15" s="15"/>
      <c r="HCT15" s="15"/>
      <c r="HCU15" s="15"/>
      <c r="HCV15" s="15"/>
      <c r="HCW15" s="15"/>
      <c r="HCX15" s="15"/>
      <c r="HCY15" s="15"/>
      <c r="HCZ15" s="15"/>
      <c r="HDA15" s="15"/>
      <c r="HDB15" s="15"/>
      <c r="HDC15" s="15"/>
      <c r="HDD15" s="15"/>
      <c r="HDE15" s="15"/>
      <c r="HDF15" s="15"/>
      <c r="HDG15" s="15"/>
      <c r="HDH15" s="15"/>
      <c r="HDI15" s="15"/>
      <c r="HDJ15" s="15"/>
      <c r="HDK15" s="15"/>
      <c r="HDL15" s="15"/>
      <c r="HDM15" s="15"/>
      <c r="HDN15" s="15"/>
      <c r="HDO15" s="15"/>
      <c r="HDP15" s="15"/>
      <c r="HDQ15" s="15"/>
      <c r="HDR15" s="15"/>
      <c r="HDS15" s="15"/>
      <c r="HDT15" s="15"/>
      <c r="HDU15" s="15"/>
      <c r="HDV15" s="15"/>
      <c r="HDW15" s="15"/>
      <c r="HDX15" s="15"/>
      <c r="HDY15" s="15"/>
      <c r="HDZ15" s="15"/>
      <c r="HEA15" s="15"/>
      <c r="HEB15" s="15"/>
      <c r="HEC15" s="15"/>
      <c r="HED15" s="15"/>
      <c r="HEE15" s="15"/>
      <c r="HEF15" s="15"/>
      <c r="HEG15" s="15"/>
      <c r="HEH15" s="15"/>
      <c r="HEI15" s="15"/>
      <c r="HEJ15" s="15"/>
      <c r="HEK15" s="15"/>
      <c r="HEL15" s="15"/>
      <c r="HEM15" s="15"/>
      <c r="HEN15" s="15"/>
      <c r="HEO15" s="15"/>
      <c r="HEP15" s="15"/>
      <c r="HEQ15" s="15"/>
      <c r="HER15" s="15"/>
      <c r="HES15" s="15"/>
      <c r="HET15" s="15"/>
      <c r="HEU15" s="15"/>
      <c r="HEV15" s="15"/>
      <c r="HEW15" s="15"/>
      <c r="HEX15" s="15"/>
      <c r="HEY15" s="15"/>
      <c r="HEZ15" s="15"/>
      <c r="HFA15" s="15"/>
      <c r="HFB15" s="15"/>
      <c r="HFC15" s="15"/>
      <c r="HFD15" s="15"/>
      <c r="HFE15" s="15"/>
      <c r="HFF15" s="15"/>
      <c r="HFG15" s="15"/>
      <c r="HFH15" s="15"/>
      <c r="HFI15" s="15"/>
      <c r="HFJ15" s="15"/>
      <c r="HFK15" s="15"/>
      <c r="HFL15" s="15"/>
      <c r="HFM15" s="15"/>
      <c r="HFN15" s="15"/>
      <c r="HFO15" s="15"/>
      <c r="HFP15" s="15"/>
      <c r="HFQ15" s="15"/>
      <c r="HFR15" s="15"/>
      <c r="HFS15" s="15"/>
      <c r="HFT15" s="15"/>
      <c r="HFU15" s="15"/>
      <c r="HFV15" s="15"/>
      <c r="HFW15" s="15"/>
      <c r="HFX15" s="15"/>
      <c r="HFY15" s="15"/>
      <c r="HFZ15" s="15"/>
      <c r="HGA15" s="15"/>
      <c r="HGB15" s="15"/>
      <c r="HGC15" s="15"/>
      <c r="HGD15" s="15"/>
      <c r="HGE15" s="15"/>
      <c r="HGF15" s="15"/>
      <c r="HGG15" s="15"/>
      <c r="HGH15" s="15"/>
      <c r="HGI15" s="15"/>
      <c r="HGJ15" s="15"/>
      <c r="HGK15" s="15"/>
      <c r="HGL15" s="15"/>
      <c r="HGM15" s="15"/>
      <c r="HGN15" s="15"/>
      <c r="HGO15" s="15"/>
      <c r="HGP15" s="15"/>
      <c r="HGQ15" s="15"/>
      <c r="HGR15" s="15"/>
      <c r="HGS15" s="15"/>
      <c r="HGT15" s="15"/>
      <c r="HGU15" s="15"/>
      <c r="HGV15" s="15"/>
      <c r="HGW15" s="15"/>
      <c r="HGX15" s="15"/>
      <c r="HGY15" s="15"/>
      <c r="HGZ15" s="15"/>
      <c r="HHA15" s="15"/>
      <c r="HHB15" s="15"/>
      <c r="HHC15" s="15"/>
      <c r="HHD15" s="15"/>
      <c r="HHE15" s="15"/>
      <c r="HHF15" s="15"/>
      <c r="HHG15" s="15"/>
      <c r="HHH15" s="15"/>
      <c r="HHI15" s="15"/>
      <c r="HHJ15" s="15"/>
      <c r="HHK15" s="15"/>
      <c r="HHL15" s="15"/>
      <c r="HHM15" s="15"/>
      <c r="HHN15" s="15"/>
      <c r="HHO15" s="15"/>
      <c r="HHP15" s="15"/>
      <c r="HHQ15" s="15"/>
      <c r="HHR15" s="15"/>
      <c r="HHS15" s="15"/>
      <c r="HHT15" s="15"/>
      <c r="HHU15" s="15"/>
      <c r="HHV15" s="15"/>
      <c r="HHW15" s="15"/>
      <c r="HHX15" s="15"/>
      <c r="HHY15" s="15"/>
      <c r="HHZ15" s="15"/>
      <c r="HIA15" s="15"/>
      <c r="HIB15" s="15"/>
      <c r="HIC15" s="15"/>
      <c r="HID15" s="15"/>
      <c r="HIE15" s="15"/>
      <c r="HIF15" s="15"/>
      <c r="HIG15" s="15"/>
      <c r="HIH15" s="15"/>
      <c r="HII15" s="15"/>
      <c r="HIJ15" s="15"/>
      <c r="HIK15" s="15"/>
      <c r="HIL15" s="15"/>
      <c r="HIM15" s="15"/>
      <c r="HIN15" s="15"/>
      <c r="HIO15" s="15"/>
      <c r="HIP15" s="15"/>
      <c r="HIQ15" s="15"/>
      <c r="HIR15" s="15"/>
      <c r="HIS15" s="15"/>
      <c r="HIT15" s="15"/>
      <c r="HIU15" s="15"/>
      <c r="HIV15" s="15"/>
      <c r="HIW15" s="15"/>
      <c r="HIX15" s="15"/>
      <c r="HIY15" s="15"/>
      <c r="HIZ15" s="15"/>
      <c r="HJA15" s="15"/>
      <c r="HJB15" s="15"/>
      <c r="HJC15" s="15"/>
      <c r="HJD15" s="15"/>
      <c r="HJE15" s="15"/>
      <c r="HJF15" s="15"/>
      <c r="HJG15" s="15"/>
      <c r="HJH15" s="15"/>
      <c r="HJI15" s="15"/>
      <c r="HJJ15" s="15"/>
      <c r="HJK15" s="15"/>
      <c r="HJL15" s="15"/>
      <c r="HJM15" s="15"/>
      <c r="HJN15" s="15"/>
      <c r="HJO15" s="15"/>
      <c r="HJP15" s="15"/>
      <c r="HJQ15" s="15"/>
      <c r="HJR15" s="15"/>
      <c r="HJS15" s="15"/>
      <c r="HJT15" s="15"/>
      <c r="HJU15" s="15"/>
      <c r="HJV15" s="15"/>
      <c r="HJW15" s="15"/>
      <c r="HJX15" s="15"/>
      <c r="HJY15" s="15"/>
      <c r="HJZ15" s="15"/>
      <c r="HKA15" s="15"/>
      <c r="HKB15" s="15"/>
      <c r="HKC15" s="15"/>
      <c r="HKD15" s="15"/>
      <c r="HKE15" s="15"/>
      <c r="HKF15" s="15"/>
      <c r="HKG15" s="15"/>
      <c r="HKH15" s="15"/>
      <c r="HKI15" s="15"/>
      <c r="HKJ15" s="15"/>
      <c r="HKK15" s="15"/>
      <c r="HKL15" s="15"/>
      <c r="HKM15" s="15"/>
      <c r="HKN15" s="15"/>
      <c r="HKO15" s="15"/>
      <c r="HKP15" s="15"/>
      <c r="HKQ15" s="15"/>
      <c r="HKR15" s="15"/>
      <c r="HKS15" s="15"/>
      <c r="HKT15" s="15"/>
      <c r="HKU15" s="15"/>
      <c r="HKV15" s="15"/>
      <c r="HKW15" s="15"/>
      <c r="HKX15" s="15"/>
      <c r="HKY15" s="15"/>
      <c r="HKZ15" s="15"/>
      <c r="HLA15" s="15"/>
      <c r="HLB15" s="15"/>
      <c r="HLC15" s="15"/>
      <c r="HLD15" s="15"/>
      <c r="HLE15" s="15"/>
      <c r="HLF15" s="15"/>
      <c r="HLG15" s="15"/>
      <c r="HLH15" s="15"/>
      <c r="HLI15" s="15"/>
      <c r="HLJ15" s="15"/>
      <c r="HLK15" s="15"/>
      <c r="HLL15" s="15"/>
      <c r="HLM15" s="15"/>
      <c r="HLN15" s="15"/>
      <c r="HLO15" s="15"/>
      <c r="HLP15" s="15"/>
      <c r="HLQ15" s="15"/>
      <c r="HLR15" s="15"/>
      <c r="HLS15" s="15"/>
      <c r="HLT15" s="15"/>
      <c r="HLU15" s="15"/>
      <c r="HLV15" s="15"/>
      <c r="HLW15" s="15"/>
      <c r="HLX15" s="15"/>
      <c r="HLY15" s="15"/>
      <c r="HLZ15" s="15"/>
      <c r="HMA15" s="15"/>
      <c r="HMB15" s="15"/>
      <c r="HMC15" s="15"/>
      <c r="HMD15" s="15"/>
      <c r="HME15" s="15"/>
      <c r="HMF15" s="15"/>
      <c r="HMG15" s="15"/>
      <c r="HMH15" s="15"/>
      <c r="HMI15" s="15"/>
      <c r="HMJ15" s="15"/>
      <c r="HMK15" s="15"/>
      <c r="HML15" s="15"/>
      <c r="HMM15" s="15"/>
      <c r="HMN15" s="15"/>
      <c r="HMO15" s="15"/>
      <c r="HMP15" s="15"/>
      <c r="HMQ15" s="15"/>
      <c r="HMR15" s="15"/>
      <c r="HMS15" s="15"/>
      <c r="HMT15" s="15"/>
      <c r="HMU15" s="15"/>
      <c r="HMV15" s="15"/>
      <c r="HMW15" s="15"/>
      <c r="HMX15" s="15"/>
      <c r="HMY15" s="15"/>
      <c r="HMZ15" s="15"/>
      <c r="HNA15" s="15"/>
      <c r="HNB15" s="15"/>
      <c r="HNC15" s="15"/>
      <c r="HND15" s="15"/>
      <c r="HNE15" s="15"/>
      <c r="HNF15" s="15"/>
      <c r="HNG15" s="15"/>
      <c r="HNH15" s="15"/>
      <c r="HNI15" s="15"/>
      <c r="HNJ15" s="15"/>
      <c r="HNK15" s="15"/>
      <c r="HNL15" s="15"/>
      <c r="HNM15" s="15"/>
      <c r="HNN15" s="15"/>
      <c r="HNO15" s="15"/>
      <c r="HNP15" s="15"/>
      <c r="HNQ15" s="15"/>
      <c r="HNR15" s="15"/>
      <c r="HNS15" s="15"/>
      <c r="HNT15" s="15"/>
      <c r="HNU15" s="15"/>
      <c r="HNV15" s="15"/>
      <c r="HNW15" s="15"/>
      <c r="HNX15" s="15"/>
      <c r="HNY15" s="15"/>
      <c r="HNZ15" s="15"/>
      <c r="HOA15" s="15"/>
      <c r="HOB15" s="15"/>
      <c r="HOC15" s="15"/>
      <c r="HOD15" s="15"/>
      <c r="HOE15" s="15"/>
      <c r="HOF15" s="15"/>
      <c r="HOG15" s="15"/>
      <c r="HOH15" s="15"/>
      <c r="HOI15" s="15"/>
      <c r="HOJ15" s="15"/>
      <c r="HOK15" s="15"/>
      <c r="HOL15" s="15"/>
      <c r="HOM15" s="15"/>
      <c r="HON15" s="15"/>
      <c r="HOO15" s="15"/>
      <c r="HOP15" s="15"/>
      <c r="HOQ15" s="15"/>
      <c r="HOR15" s="15"/>
      <c r="HOS15" s="15"/>
      <c r="HOT15" s="15"/>
      <c r="HOU15" s="15"/>
      <c r="HOV15" s="15"/>
      <c r="HOW15" s="15"/>
      <c r="HOX15" s="15"/>
      <c r="HOY15" s="15"/>
      <c r="HOZ15" s="15"/>
      <c r="HPA15" s="15"/>
      <c r="HPB15" s="15"/>
      <c r="HPC15" s="15"/>
      <c r="HPD15" s="15"/>
      <c r="HPE15" s="15"/>
      <c r="HPF15" s="15"/>
      <c r="HPG15" s="15"/>
      <c r="HPH15" s="15"/>
      <c r="HPI15" s="15"/>
      <c r="HPJ15" s="15"/>
      <c r="HPK15" s="15"/>
      <c r="HPL15" s="15"/>
      <c r="HPM15" s="15"/>
      <c r="HPN15" s="15"/>
      <c r="HPO15" s="15"/>
      <c r="HPP15" s="15"/>
      <c r="HPQ15" s="15"/>
      <c r="HPR15" s="15"/>
      <c r="HPS15" s="15"/>
      <c r="HPT15" s="15"/>
      <c r="HPU15" s="15"/>
      <c r="HPV15" s="15"/>
      <c r="HPW15" s="15"/>
      <c r="HPX15" s="15"/>
      <c r="HPY15" s="15"/>
      <c r="HPZ15" s="15"/>
      <c r="HQA15" s="15"/>
      <c r="HQB15" s="15"/>
      <c r="HQC15" s="15"/>
      <c r="HQD15" s="15"/>
      <c r="HQE15" s="15"/>
      <c r="HQF15" s="15"/>
      <c r="HQG15" s="15"/>
      <c r="HQH15" s="15"/>
      <c r="HQI15" s="15"/>
      <c r="HQJ15" s="15"/>
      <c r="HQK15" s="15"/>
      <c r="HQL15" s="15"/>
      <c r="HQM15" s="15"/>
      <c r="HQN15" s="15"/>
      <c r="HQO15" s="15"/>
      <c r="HQP15" s="15"/>
      <c r="HQQ15" s="15"/>
      <c r="HQR15" s="15"/>
      <c r="HQS15" s="15"/>
      <c r="HQT15" s="15"/>
      <c r="HQU15" s="15"/>
      <c r="HQV15" s="15"/>
      <c r="HQW15" s="15"/>
      <c r="HQX15" s="15"/>
      <c r="HQY15" s="15"/>
      <c r="HQZ15" s="15"/>
      <c r="HRA15" s="15"/>
      <c r="HRB15" s="15"/>
      <c r="HRC15" s="15"/>
      <c r="HRD15" s="15"/>
      <c r="HRE15" s="15"/>
      <c r="HRF15" s="15"/>
      <c r="HRG15" s="15"/>
      <c r="HRH15" s="15"/>
      <c r="HRI15" s="15"/>
      <c r="HRJ15" s="15"/>
      <c r="HRK15" s="15"/>
      <c r="HRL15" s="15"/>
      <c r="HRM15" s="15"/>
      <c r="HRN15" s="15"/>
      <c r="HRO15" s="15"/>
      <c r="HRP15" s="15"/>
      <c r="HRQ15" s="15"/>
      <c r="HRR15" s="15"/>
      <c r="HRS15" s="15"/>
      <c r="HRT15" s="15"/>
      <c r="HRU15" s="15"/>
      <c r="HRV15" s="15"/>
      <c r="HRW15" s="15"/>
      <c r="HRX15" s="15"/>
      <c r="HRY15" s="15"/>
      <c r="HRZ15" s="15"/>
      <c r="HSA15" s="15"/>
      <c r="HSB15" s="15"/>
      <c r="HSC15" s="15"/>
      <c r="HSD15" s="15"/>
      <c r="HSE15" s="15"/>
      <c r="HSF15" s="15"/>
      <c r="HSG15" s="15"/>
      <c r="HSH15" s="15"/>
      <c r="HSI15" s="15"/>
      <c r="HSJ15" s="15"/>
      <c r="HSK15" s="15"/>
      <c r="HSL15" s="15"/>
      <c r="HSM15" s="15"/>
      <c r="HSN15" s="15"/>
      <c r="HSO15" s="15"/>
      <c r="HSP15" s="15"/>
      <c r="HSQ15" s="15"/>
      <c r="HSR15" s="15"/>
      <c r="HSS15" s="15"/>
      <c r="HST15" s="15"/>
      <c r="HSU15" s="15"/>
      <c r="HSV15" s="15"/>
      <c r="HSW15" s="15"/>
      <c r="HSX15" s="15"/>
      <c r="HSY15" s="15"/>
      <c r="HSZ15" s="15"/>
      <c r="HTA15" s="15"/>
      <c r="HTB15" s="15"/>
      <c r="HTC15" s="15"/>
      <c r="HTD15" s="15"/>
      <c r="HTE15" s="15"/>
      <c r="HTF15" s="15"/>
      <c r="HTG15" s="15"/>
      <c r="HTH15" s="15"/>
      <c r="HTI15" s="15"/>
      <c r="HTJ15" s="15"/>
      <c r="HTK15" s="15"/>
      <c r="HTL15" s="15"/>
      <c r="HTM15" s="15"/>
      <c r="HTN15" s="15"/>
      <c r="HTO15" s="15"/>
      <c r="HTP15" s="15"/>
      <c r="HTQ15" s="15"/>
      <c r="HTR15" s="15"/>
      <c r="HTS15" s="15"/>
      <c r="HTT15" s="15"/>
      <c r="HTU15" s="15"/>
      <c r="HTV15" s="15"/>
      <c r="HTW15" s="15"/>
      <c r="HTX15" s="15"/>
      <c r="HTY15" s="15"/>
      <c r="HTZ15" s="15"/>
      <c r="HUA15" s="15"/>
      <c r="HUB15" s="15"/>
      <c r="HUC15" s="15"/>
      <c r="HUD15" s="15"/>
      <c r="HUE15" s="15"/>
      <c r="HUF15" s="15"/>
      <c r="HUG15" s="15"/>
      <c r="HUH15" s="15"/>
      <c r="HUI15" s="15"/>
      <c r="HUJ15" s="15"/>
      <c r="HUK15" s="15"/>
      <c r="HUL15" s="15"/>
      <c r="HUM15" s="15"/>
      <c r="HUN15" s="15"/>
      <c r="HUO15" s="15"/>
      <c r="HUP15" s="15"/>
      <c r="HUQ15" s="15"/>
      <c r="HUR15" s="15"/>
      <c r="HUS15" s="15"/>
      <c r="HUT15" s="15"/>
      <c r="HUU15" s="15"/>
      <c r="HUV15" s="15"/>
      <c r="HUW15" s="15"/>
      <c r="HUX15" s="15"/>
      <c r="HUY15" s="15"/>
      <c r="HUZ15" s="15"/>
      <c r="HVA15" s="15"/>
      <c r="HVB15" s="15"/>
      <c r="HVC15" s="15"/>
      <c r="HVD15" s="15"/>
      <c r="HVE15" s="15"/>
      <c r="HVF15" s="15"/>
      <c r="HVG15" s="15"/>
      <c r="HVH15" s="15"/>
      <c r="HVI15" s="15"/>
      <c r="HVJ15" s="15"/>
      <c r="HVK15" s="15"/>
      <c r="HVL15" s="15"/>
      <c r="HVM15" s="15"/>
      <c r="HVN15" s="15"/>
      <c r="HVO15" s="15"/>
      <c r="HVP15" s="15"/>
      <c r="HVQ15" s="15"/>
      <c r="HVR15" s="15"/>
      <c r="HVS15" s="15"/>
      <c r="HVT15" s="15"/>
      <c r="HVU15" s="15"/>
      <c r="HVV15" s="15"/>
      <c r="HVW15" s="15"/>
      <c r="HVX15" s="15"/>
      <c r="HVY15" s="15"/>
      <c r="HVZ15" s="15"/>
      <c r="HWA15" s="15"/>
      <c r="HWB15" s="15"/>
      <c r="HWC15" s="15"/>
      <c r="HWD15" s="15"/>
      <c r="HWE15" s="15"/>
      <c r="HWF15" s="15"/>
      <c r="HWG15" s="15"/>
      <c r="HWH15" s="15"/>
      <c r="HWI15" s="15"/>
      <c r="HWJ15" s="15"/>
      <c r="HWK15" s="15"/>
      <c r="HWL15" s="15"/>
      <c r="HWM15" s="15"/>
      <c r="HWN15" s="15"/>
      <c r="HWO15" s="15"/>
      <c r="HWP15" s="15"/>
      <c r="HWQ15" s="15"/>
      <c r="HWR15" s="15"/>
      <c r="HWS15" s="15"/>
      <c r="HWT15" s="15"/>
      <c r="HWU15" s="15"/>
      <c r="HWV15" s="15"/>
      <c r="HWW15" s="15"/>
      <c r="HWX15" s="15"/>
      <c r="HWY15" s="15"/>
      <c r="HWZ15" s="15"/>
      <c r="HXA15" s="15"/>
      <c r="HXB15" s="15"/>
      <c r="HXC15" s="15"/>
      <c r="HXD15" s="15"/>
      <c r="HXE15" s="15"/>
      <c r="HXF15" s="15"/>
      <c r="HXG15" s="15"/>
      <c r="HXH15" s="15"/>
      <c r="HXI15" s="15"/>
      <c r="HXJ15" s="15"/>
      <c r="HXK15" s="15"/>
      <c r="HXL15" s="15"/>
      <c r="HXM15" s="15"/>
      <c r="HXN15" s="15"/>
      <c r="HXO15" s="15"/>
      <c r="HXP15" s="15"/>
      <c r="HXQ15" s="15"/>
      <c r="HXR15" s="15"/>
      <c r="HXS15" s="15"/>
      <c r="HXT15" s="15"/>
      <c r="HXU15" s="15"/>
      <c r="HXV15" s="15"/>
      <c r="HXW15" s="15"/>
      <c r="HXX15" s="15"/>
      <c r="HXY15" s="15"/>
      <c r="HXZ15" s="15"/>
      <c r="HYA15" s="15"/>
      <c r="HYB15" s="15"/>
      <c r="HYC15" s="15"/>
      <c r="HYD15" s="15"/>
      <c r="HYE15" s="15"/>
      <c r="HYF15" s="15"/>
      <c r="HYG15" s="15"/>
      <c r="HYH15" s="15"/>
      <c r="HYI15" s="15"/>
      <c r="HYJ15" s="15"/>
      <c r="HYK15" s="15"/>
      <c r="HYL15" s="15"/>
      <c r="HYM15" s="15"/>
      <c r="HYN15" s="15"/>
      <c r="HYO15" s="15"/>
      <c r="HYP15" s="15"/>
      <c r="HYQ15" s="15"/>
      <c r="HYR15" s="15"/>
      <c r="HYS15" s="15"/>
      <c r="HYT15" s="15"/>
      <c r="HYU15" s="15"/>
      <c r="HYV15" s="15"/>
      <c r="HYW15" s="15"/>
      <c r="HYX15" s="15"/>
      <c r="HYY15" s="15"/>
      <c r="HYZ15" s="15"/>
      <c r="HZA15" s="15"/>
      <c r="HZB15" s="15"/>
      <c r="HZC15" s="15"/>
      <c r="HZD15" s="15"/>
      <c r="HZE15" s="15"/>
      <c r="HZF15" s="15"/>
      <c r="HZG15" s="15"/>
      <c r="HZH15" s="15"/>
      <c r="HZI15" s="15"/>
      <c r="HZJ15" s="15"/>
      <c r="HZK15" s="15"/>
      <c r="HZL15" s="15"/>
      <c r="HZM15" s="15"/>
      <c r="HZN15" s="15"/>
      <c r="HZO15" s="15"/>
      <c r="HZP15" s="15"/>
      <c r="HZQ15" s="15"/>
      <c r="HZR15" s="15"/>
      <c r="HZS15" s="15"/>
      <c r="HZT15" s="15"/>
      <c r="HZU15" s="15"/>
      <c r="HZV15" s="15"/>
      <c r="HZW15" s="15"/>
      <c r="HZX15" s="15"/>
      <c r="HZY15" s="15"/>
      <c r="HZZ15" s="15"/>
      <c r="IAA15" s="15"/>
      <c r="IAB15" s="15"/>
      <c r="IAC15" s="15"/>
      <c r="IAD15" s="15"/>
      <c r="IAE15" s="15"/>
      <c r="IAF15" s="15"/>
      <c r="IAG15" s="15"/>
      <c r="IAH15" s="15"/>
      <c r="IAI15" s="15"/>
      <c r="IAJ15" s="15"/>
      <c r="IAK15" s="15"/>
      <c r="IAL15" s="15"/>
      <c r="IAM15" s="15"/>
      <c r="IAN15" s="15"/>
      <c r="IAO15" s="15"/>
      <c r="IAP15" s="15"/>
      <c r="IAQ15" s="15"/>
      <c r="IAR15" s="15"/>
      <c r="IAS15" s="15"/>
      <c r="IAT15" s="15"/>
      <c r="IAU15" s="15"/>
      <c r="IAV15" s="15"/>
      <c r="IAW15" s="15"/>
      <c r="IAX15" s="15"/>
      <c r="IAY15" s="15"/>
      <c r="IAZ15" s="15"/>
      <c r="IBA15" s="15"/>
      <c r="IBB15" s="15"/>
      <c r="IBC15" s="15"/>
      <c r="IBD15" s="15"/>
      <c r="IBE15" s="15"/>
      <c r="IBF15" s="15"/>
      <c r="IBG15" s="15"/>
      <c r="IBH15" s="15"/>
      <c r="IBI15" s="15"/>
      <c r="IBJ15" s="15"/>
      <c r="IBK15" s="15"/>
      <c r="IBL15" s="15"/>
      <c r="IBM15" s="15"/>
      <c r="IBN15" s="15"/>
      <c r="IBO15" s="15"/>
      <c r="IBP15" s="15"/>
      <c r="IBQ15" s="15"/>
      <c r="IBR15" s="15"/>
      <c r="IBS15" s="15"/>
      <c r="IBT15" s="15"/>
      <c r="IBU15" s="15"/>
      <c r="IBV15" s="15"/>
      <c r="IBW15" s="15"/>
      <c r="IBX15" s="15"/>
      <c r="IBY15" s="15"/>
      <c r="IBZ15" s="15"/>
      <c r="ICA15" s="15"/>
      <c r="ICB15" s="15"/>
      <c r="ICC15" s="15"/>
      <c r="ICD15" s="15"/>
      <c r="ICE15" s="15"/>
      <c r="ICF15" s="15"/>
      <c r="ICG15" s="15"/>
      <c r="ICH15" s="15"/>
      <c r="ICI15" s="15"/>
      <c r="ICJ15" s="15"/>
      <c r="ICK15" s="15"/>
      <c r="ICL15" s="15"/>
      <c r="ICM15" s="15"/>
      <c r="ICN15" s="15"/>
      <c r="ICO15" s="15"/>
      <c r="ICP15" s="15"/>
      <c r="ICQ15" s="15"/>
      <c r="ICR15" s="15"/>
      <c r="ICS15" s="15"/>
      <c r="ICT15" s="15"/>
      <c r="ICU15" s="15"/>
      <c r="ICV15" s="15"/>
      <c r="ICW15" s="15"/>
      <c r="ICX15" s="15"/>
      <c r="ICY15" s="15"/>
      <c r="ICZ15" s="15"/>
      <c r="IDA15" s="15"/>
      <c r="IDB15" s="15"/>
      <c r="IDC15" s="15"/>
      <c r="IDD15" s="15"/>
      <c r="IDE15" s="15"/>
      <c r="IDF15" s="15"/>
      <c r="IDG15" s="15"/>
      <c r="IDH15" s="15"/>
      <c r="IDI15" s="15"/>
      <c r="IDJ15" s="15"/>
      <c r="IDK15" s="15"/>
      <c r="IDL15" s="15"/>
      <c r="IDM15" s="15"/>
      <c r="IDN15" s="15"/>
      <c r="IDO15" s="15"/>
      <c r="IDP15" s="15"/>
      <c r="IDQ15" s="15"/>
      <c r="IDR15" s="15"/>
      <c r="IDS15" s="15"/>
      <c r="IDT15" s="15"/>
      <c r="IDU15" s="15"/>
      <c r="IDV15" s="15"/>
      <c r="IDW15" s="15"/>
      <c r="IDX15" s="15"/>
      <c r="IDY15" s="15"/>
      <c r="IDZ15" s="15"/>
      <c r="IEA15" s="15"/>
      <c r="IEB15" s="15"/>
      <c r="IEC15" s="15"/>
      <c r="IED15" s="15"/>
      <c r="IEE15" s="15"/>
      <c r="IEF15" s="15"/>
      <c r="IEG15" s="15"/>
      <c r="IEH15" s="15"/>
      <c r="IEI15" s="15"/>
      <c r="IEJ15" s="15"/>
      <c r="IEK15" s="15"/>
      <c r="IEL15" s="15"/>
      <c r="IEM15" s="15"/>
      <c r="IEN15" s="15"/>
      <c r="IEO15" s="15"/>
      <c r="IEP15" s="15"/>
      <c r="IEQ15" s="15"/>
      <c r="IER15" s="15"/>
      <c r="IES15" s="15"/>
      <c r="IET15" s="15"/>
      <c r="IEU15" s="15"/>
      <c r="IEV15" s="15"/>
      <c r="IEW15" s="15"/>
      <c r="IEX15" s="15"/>
      <c r="IEY15" s="15"/>
      <c r="IEZ15" s="15"/>
      <c r="IFA15" s="15"/>
      <c r="IFB15" s="15"/>
      <c r="IFC15" s="15"/>
      <c r="IFD15" s="15"/>
      <c r="IFE15" s="15"/>
      <c r="IFF15" s="15"/>
      <c r="IFG15" s="15"/>
      <c r="IFH15" s="15"/>
      <c r="IFI15" s="15"/>
      <c r="IFJ15" s="15"/>
      <c r="IFK15" s="15"/>
      <c r="IFL15" s="15"/>
      <c r="IFM15" s="15"/>
      <c r="IFN15" s="15"/>
      <c r="IFO15" s="15"/>
      <c r="IFP15" s="15"/>
      <c r="IFQ15" s="15"/>
      <c r="IFR15" s="15"/>
      <c r="IFS15" s="15"/>
      <c r="IFT15" s="15"/>
      <c r="IFU15" s="15"/>
      <c r="IFV15" s="15"/>
      <c r="IFW15" s="15"/>
      <c r="IFX15" s="15"/>
      <c r="IFY15" s="15"/>
      <c r="IFZ15" s="15"/>
      <c r="IGA15" s="15"/>
      <c r="IGB15" s="15"/>
      <c r="IGC15" s="15"/>
      <c r="IGD15" s="15"/>
      <c r="IGE15" s="15"/>
      <c r="IGF15" s="15"/>
      <c r="IGG15" s="15"/>
      <c r="IGH15" s="15"/>
      <c r="IGI15" s="15"/>
      <c r="IGJ15" s="15"/>
      <c r="IGK15" s="15"/>
      <c r="IGL15" s="15"/>
      <c r="IGM15" s="15"/>
      <c r="IGN15" s="15"/>
      <c r="IGO15" s="15"/>
      <c r="IGP15" s="15"/>
      <c r="IGQ15" s="15"/>
      <c r="IGR15" s="15"/>
      <c r="IGS15" s="15"/>
      <c r="IGT15" s="15"/>
      <c r="IGU15" s="15"/>
      <c r="IGV15" s="15"/>
      <c r="IGW15" s="15"/>
      <c r="IGX15" s="15"/>
      <c r="IGY15" s="15"/>
      <c r="IGZ15" s="15"/>
      <c r="IHA15" s="15"/>
      <c r="IHB15" s="15"/>
      <c r="IHC15" s="15"/>
      <c r="IHD15" s="15"/>
      <c r="IHE15" s="15"/>
      <c r="IHF15" s="15"/>
      <c r="IHG15" s="15"/>
      <c r="IHH15" s="15"/>
      <c r="IHI15" s="15"/>
      <c r="IHJ15" s="15"/>
      <c r="IHK15" s="15"/>
      <c r="IHL15" s="15"/>
      <c r="IHM15" s="15"/>
      <c r="IHN15" s="15"/>
      <c r="IHO15" s="15"/>
      <c r="IHP15" s="15"/>
      <c r="IHQ15" s="15"/>
      <c r="IHR15" s="15"/>
      <c r="IHS15" s="15"/>
      <c r="IHT15" s="15"/>
      <c r="IHU15" s="15"/>
      <c r="IHV15" s="15"/>
      <c r="IHW15" s="15"/>
      <c r="IHX15" s="15"/>
      <c r="IHY15" s="15"/>
      <c r="IHZ15" s="15"/>
      <c r="IIA15" s="15"/>
      <c r="IIB15" s="15"/>
      <c r="IIC15" s="15"/>
      <c r="IID15" s="15"/>
      <c r="IIE15" s="15"/>
      <c r="IIF15" s="15"/>
      <c r="IIG15" s="15"/>
      <c r="IIH15" s="15"/>
      <c r="III15" s="15"/>
      <c r="IIJ15" s="15"/>
      <c r="IIK15" s="15"/>
      <c r="IIL15" s="15"/>
      <c r="IIM15" s="15"/>
      <c r="IIN15" s="15"/>
      <c r="IIO15" s="15"/>
      <c r="IIP15" s="15"/>
      <c r="IIQ15" s="15"/>
      <c r="IIR15" s="15"/>
      <c r="IIS15" s="15"/>
      <c r="IIT15" s="15"/>
      <c r="IIU15" s="15"/>
      <c r="IIV15" s="15"/>
      <c r="IIW15" s="15"/>
      <c r="IIX15" s="15"/>
      <c r="IIY15" s="15"/>
      <c r="IIZ15" s="15"/>
      <c r="IJA15" s="15"/>
      <c r="IJB15" s="15"/>
      <c r="IJC15" s="15"/>
      <c r="IJD15" s="15"/>
      <c r="IJE15" s="15"/>
      <c r="IJF15" s="15"/>
      <c r="IJG15" s="15"/>
      <c r="IJH15" s="15"/>
      <c r="IJI15" s="15"/>
      <c r="IJJ15" s="15"/>
      <c r="IJK15" s="15"/>
      <c r="IJL15" s="15"/>
      <c r="IJM15" s="15"/>
      <c r="IJN15" s="15"/>
      <c r="IJO15" s="15"/>
      <c r="IJP15" s="15"/>
      <c r="IJQ15" s="15"/>
      <c r="IJR15" s="15"/>
      <c r="IJS15" s="15"/>
      <c r="IJT15" s="15"/>
      <c r="IJU15" s="15"/>
      <c r="IJV15" s="15"/>
      <c r="IJW15" s="15"/>
      <c r="IJX15" s="15"/>
      <c r="IJY15" s="15"/>
      <c r="IJZ15" s="15"/>
      <c r="IKA15" s="15"/>
      <c r="IKB15" s="15"/>
      <c r="IKC15" s="15"/>
      <c r="IKD15" s="15"/>
      <c r="IKE15" s="15"/>
      <c r="IKF15" s="15"/>
      <c r="IKG15" s="15"/>
      <c r="IKH15" s="15"/>
      <c r="IKI15" s="15"/>
      <c r="IKJ15" s="15"/>
      <c r="IKK15" s="15"/>
      <c r="IKL15" s="15"/>
      <c r="IKM15" s="15"/>
      <c r="IKN15" s="15"/>
      <c r="IKO15" s="15"/>
      <c r="IKP15" s="15"/>
      <c r="IKQ15" s="15"/>
      <c r="IKR15" s="15"/>
      <c r="IKS15" s="15"/>
      <c r="IKT15" s="15"/>
      <c r="IKU15" s="15"/>
      <c r="IKV15" s="15"/>
      <c r="IKW15" s="15"/>
      <c r="IKX15" s="15"/>
      <c r="IKY15" s="15"/>
      <c r="IKZ15" s="15"/>
      <c r="ILA15" s="15"/>
      <c r="ILB15" s="15"/>
      <c r="ILC15" s="15"/>
      <c r="ILD15" s="15"/>
      <c r="ILE15" s="15"/>
      <c r="ILF15" s="15"/>
      <c r="ILG15" s="15"/>
      <c r="ILH15" s="15"/>
      <c r="ILI15" s="15"/>
      <c r="ILJ15" s="15"/>
      <c r="ILK15" s="15"/>
      <c r="ILL15" s="15"/>
      <c r="ILM15" s="15"/>
      <c r="ILN15" s="15"/>
      <c r="ILO15" s="15"/>
      <c r="ILP15" s="15"/>
      <c r="ILQ15" s="15"/>
      <c r="ILR15" s="15"/>
      <c r="ILS15" s="15"/>
      <c r="ILT15" s="15"/>
      <c r="ILU15" s="15"/>
      <c r="ILV15" s="15"/>
      <c r="ILW15" s="15"/>
      <c r="ILX15" s="15"/>
      <c r="ILY15" s="15"/>
      <c r="ILZ15" s="15"/>
      <c r="IMA15" s="15"/>
      <c r="IMB15" s="15"/>
      <c r="IMC15" s="15"/>
      <c r="IMD15" s="15"/>
      <c r="IME15" s="15"/>
      <c r="IMF15" s="15"/>
      <c r="IMG15" s="15"/>
      <c r="IMH15" s="15"/>
      <c r="IMI15" s="15"/>
      <c r="IMJ15" s="15"/>
      <c r="IMK15" s="15"/>
      <c r="IML15" s="15"/>
      <c r="IMM15" s="15"/>
      <c r="IMN15" s="15"/>
      <c r="IMO15" s="15"/>
      <c r="IMP15" s="15"/>
      <c r="IMQ15" s="15"/>
      <c r="IMR15" s="15"/>
      <c r="IMS15" s="15"/>
      <c r="IMT15" s="15"/>
      <c r="IMU15" s="15"/>
      <c r="IMV15" s="15"/>
      <c r="IMW15" s="15"/>
      <c r="IMX15" s="15"/>
      <c r="IMY15" s="15"/>
      <c r="IMZ15" s="15"/>
      <c r="INA15" s="15"/>
      <c r="INB15" s="15"/>
      <c r="INC15" s="15"/>
      <c r="IND15" s="15"/>
      <c r="INE15" s="15"/>
      <c r="INF15" s="15"/>
      <c r="ING15" s="15"/>
      <c r="INH15" s="15"/>
      <c r="INI15" s="15"/>
      <c r="INJ15" s="15"/>
      <c r="INK15" s="15"/>
      <c r="INL15" s="15"/>
      <c r="INM15" s="15"/>
      <c r="INN15" s="15"/>
      <c r="INO15" s="15"/>
      <c r="INP15" s="15"/>
      <c r="INQ15" s="15"/>
      <c r="INR15" s="15"/>
      <c r="INS15" s="15"/>
      <c r="INT15" s="15"/>
      <c r="INU15" s="15"/>
      <c r="INV15" s="15"/>
      <c r="INW15" s="15"/>
      <c r="INX15" s="15"/>
      <c r="INY15" s="15"/>
      <c r="INZ15" s="15"/>
      <c r="IOA15" s="15"/>
      <c r="IOB15" s="15"/>
      <c r="IOC15" s="15"/>
      <c r="IOD15" s="15"/>
      <c r="IOE15" s="15"/>
      <c r="IOF15" s="15"/>
      <c r="IOG15" s="15"/>
      <c r="IOH15" s="15"/>
      <c r="IOI15" s="15"/>
      <c r="IOJ15" s="15"/>
      <c r="IOK15" s="15"/>
      <c r="IOL15" s="15"/>
      <c r="IOM15" s="15"/>
      <c r="ION15" s="15"/>
      <c r="IOO15" s="15"/>
      <c r="IOP15" s="15"/>
      <c r="IOQ15" s="15"/>
      <c r="IOR15" s="15"/>
      <c r="IOS15" s="15"/>
      <c r="IOT15" s="15"/>
      <c r="IOU15" s="15"/>
      <c r="IOV15" s="15"/>
      <c r="IOW15" s="15"/>
      <c r="IOX15" s="15"/>
      <c r="IOY15" s="15"/>
      <c r="IOZ15" s="15"/>
      <c r="IPA15" s="15"/>
      <c r="IPB15" s="15"/>
      <c r="IPC15" s="15"/>
      <c r="IPD15" s="15"/>
      <c r="IPE15" s="15"/>
      <c r="IPF15" s="15"/>
      <c r="IPG15" s="15"/>
      <c r="IPH15" s="15"/>
      <c r="IPI15" s="15"/>
      <c r="IPJ15" s="15"/>
      <c r="IPK15" s="15"/>
      <c r="IPL15" s="15"/>
      <c r="IPM15" s="15"/>
      <c r="IPN15" s="15"/>
      <c r="IPO15" s="15"/>
      <c r="IPP15" s="15"/>
      <c r="IPQ15" s="15"/>
      <c r="IPR15" s="15"/>
      <c r="IPS15" s="15"/>
      <c r="IPT15" s="15"/>
      <c r="IPU15" s="15"/>
      <c r="IPV15" s="15"/>
      <c r="IPW15" s="15"/>
      <c r="IPX15" s="15"/>
      <c r="IPY15" s="15"/>
      <c r="IPZ15" s="15"/>
      <c r="IQA15" s="15"/>
      <c r="IQB15" s="15"/>
      <c r="IQC15" s="15"/>
      <c r="IQD15" s="15"/>
      <c r="IQE15" s="15"/>
      <c r="IQF15" s="15"/>
      <c r="IQG15" s="15"/>
      <c r="IQH15" s="15"/>
      <c r="IQI15" s="15"/>
      <c r="IQJ15" s="15"/>
      <c r="IQK15" s="15"/>
      <c r="IQL15" s="15"/>
      <c r="IQM15" s="15"/>
      <c r="IQN15" s="15"/>
      <c r="IQO15" s="15"/>
      <c r="IQP15" s="15"/>
      <c r="IQQ15" s="15"/>
      <c r="IQR15" s="15"/>
      <c r="IQS15" s="15"/>
      <c r="IQT15" s="15"/>
      <c r="IQU15" s="15"/>
      <c r="IQV15" s="15"/>
      <c r="IQW15" s="15"/>
      <c r="IQX15" s="15"/>
      <c r="IQY15" s="15"/>
      <c r="IQZ15" s="15"/>
      <c r="IRA15" s="15"/>
      <c r="IRB15" s="15"/>
      <c r="IRC15" s="15"/>
      <c r="IRD15" s="15"/>
      <c r="IRE15" s="15"/>
      <c r="IRF15" s="15"/>
      <c r="IRG15" s="15"/>
      <c r="IRH15" s="15"/>
      <c r="IRI15" s="15"/>
      <c r="IRJ15" s="15"/>
      <c r="IRK15" s="15"/>
      <c r="IRL15" s="15"/>
      <c r="IRM15" s="15"/>
      <c r="IRN15" s="15"/>
      <c r="IRO15" s="15"/>
      <c r="IRP15" s="15"/>
      <c r="IRQ15" s="15"/>
      <c r="IRR15" s="15"/>
      <c r="IRS15" s="15"/>
      <c r="IRT15" s="15"/>
      <c r="IRU15" s="15"/>
      <c r="IRV15" s="15"/>
      <c r="IRW15" s="15"/>
      <c r="IRX15" s="15"/>
      <c r="IRY15" s="15"/>
      <c r="IRZ15" s="15"/>
      <c r="ISA15" s="15"/>
      <c r="ISB15" s="15"/>
      <c r="ISC15" s="15"/>
      <c r="ISD15" s="15"/>
      <c r="ISE15" s="15"/>
      <c r="ISF15" s="15"/>
      <c r="ISG15" s="15"/>
      <c r="ISH15" s="15"/>
      <c r="ISI15" s="15"/>
      <c r="ISJ15" s="15"/>
      <c r="ISK15" s="15"/>
      <c r="ISL15" s="15"/>
      <c r="ISM15" s="15"/>
      <c r="ISN15" s="15"/>
      <c r="ISO15" s="15"/>
      <c r="ISP15" s="15"/>
      <c r="ISQ15" s="15"/>
      <c r="ISR15" s="15"/>
      <c r="ISS15" s="15"/>
      <c r="IST15" s="15"/>
      <c r="ISU15" s="15"/>
      <c r="ISV15" s="15"/>
      <c r="ISW15" s="15"/>
      <c r="ISX15" s="15"/>
      <c r="ISY15" s="15"/>
      <c r="ISZ15" s="15"/>
      <c r="ITA15" s="15"/>
      <c r="ITB15" s="15"/>
      <c r="ITC15" s="15"/>
      <c r="ITD15" s="15"/>
      <c r="ITE15" s="15"/>
      <c r="ITF15" s="15"/>
      <c r="ITG15" s="15"/>
      <c r="ITH15" s="15"/>
      <c r="ITI15" s="15"/>
      <c r="ITJ15" s="15"/>
      <c r="ITK15" s="15"/>
      <c r="ITL15" s="15"/>
      <c r="ITM15" s="15"/>
      <c r="ITN15" s="15"/>
      <c r="ITO15" s="15"/>
      <c r="ITP15" s="15"/>
      <c r="ITQ15" s="15"/>
      <c r="ITR15" s="15"/>
      <c r="ITS15" s="15"/>
      <c r="ITT15" s="15"/>
      <c r="ITU15" s="15"/>
      <c r="ITV15" s="15"/>
      <c r="ITW15" s="15"/>
      <c r="ITX15" s="15"/>
      <c r="ITY15" s="15"/>
      <c r="ITZ15" s="15"/>
      <c r="IUA15" s="15"/>
      <c r="IUB15" s="15"/>
      <c r="IUC15" s="15"/>
      <c r="IUD15" s="15"/>
      <c r="IUE15" s="15"/>
      <c r="IUF15" s="15"/>
      <c r="IUG15" s="15"/>
      <c r="IUH15" s="15"/>
      <c r="IUI15" s="15"/>
      <c r="IUJ15" s="15"/>
      <c r="IUK15" s="15"/>
      <c r="IUL15" s="15"/>
      <c r="IUM15" s="15"/>
      <c r="IUN15" s="15"/>
      <c r="IUO15" s="15"/>
      <c r="IUP15" s="15"/>
      <c r="IUQ15" s="15"/>
      <c r="IUR15" s="15"/>
      <c r="IUS15" s="15"/>
      <c r="IUT15" s="15"/>
      <c r="IUU15" s="15"/>
      <c r="IUV15" s="15"/>
      <c r="IUW15" s="15"/>
      <c r="IUX15" s="15"/>
      <c r="IUY15" s="15"/>
      <c r="IUZ15" s="15"/>
      <c r="IVA15" s="15"/>
      <c r="IVB15" s="15"/>
      <c r="IVC15" s="15"/>
      <c r="IVD15" s="15"/>
      <c r="IVE15" s="15"/>
      <c r="IVF15" s="15"/>
      <c r="IVG15" s="15"/>
      <c r="IVH15" s="15"/>
      <c r="IVI15" s="15"/>
      <c r="IVJ15" s="15"/>
      <c r="IVK15" s="15"/>
      <c r="IVL15" s="15"/>
      <c r="IVM15" s="15"/>
      <c r="IVN15" s="15"/>
      <c r="IVO15" s="15"/>
      <c r="IVP15" s="15"/>
      <c r="IVQ15" s="15"/>
      <c r="IVR15" s="15"/>
      <c r="IVS15" s="15"/>
      <c r="IVT15" s="15"/>
      <c r="IVU15" s="15"/>
      <c r="IVV15" s="15"/>
      <c r="IVW15" s="15"/>
      <c r="IVX15" s="15"/>
      <c r="IVY15" s="15"/>
      <c r="IVZ15" s="15"/>
      <c r="IWA15" s="15"/>
      <c r="IWB15" s="15"/>
      <c r="IWC15" s="15"/>
      <c r="IWD15" s="15"/>
      <c r="IWE15" s="15"/>
      <c r="IWF15" s="15"/>
      <c r="IWG15" s="15"/>
      <c r="IWH15" s="15"/>
      <c r="IWI15" s="15"/>
      <c r="IWJ15" s="15"/>
      <c r="IWK15" s="15"/>
      <c r="IWL15" s="15"/>
      <c r="IWM15" s="15"/>
      <c r="IWN15" s="15"/>
      <c r="IWO15" s="15"/>
      <c r="IWP15" s="15"/>
      <c r="IWQ15" s="15"/>
      <c r="IWR15" s="15"/>
      <c r="IWS15" s="15"/>
      <c r="IWT15" s="15"/>
      <c r="IWU15" s="15"/>
      <c r="IWV15" s="15"/>
      <c r="IWW15" s="15"/>
      <c r="IWX15" s="15"/>
      <c r="IWY15" s="15"/>
      <c r="IWZ15" s="15"/>
      <c r="IXA15" s="15"/>
      <c r="IXB15" s="15"/>
      <c r="IXC15" s="15"/>
      <c r="IXD15" s="15"/>
      <c r="IXE15" s="15"/>
      <c r="IXF15" s="15"/>
      <c r="IXG15" s="15"/>
      <c r="IXH15" s="15"/>
      <c r="IXI15" s="15"/>
      <c r="IXJ15" s="15"/>
      <c r="IXK15" s="15"/>
      <c r="IXL15" s="15"/>
      <c r="IXM15" s="15"/>
      <c r="IXN15" s="15"/>
      <c r="IXO15" s="15"/>
      <c r="IXP15" s="15"/>
      <c r="IXQ15" s="15"/>
      <c r="IXR15" s="15"/>
      <c r="IXS15" s="15"/>
      <c r="IXT15" s="15"/>
      <c r="IXU15" s="15"/>
      <c r="IXV15" s="15"/>
      <c r="IXW15" s="15"/>
      <c r="IXX15" s="15"/>
      <c r="IXY15" s="15"/>
      <c r="IXZ15" s="15"/>
      <c r="IYA15" s="15"/>
      <c r="IYB15" s="15"/>
      <c r="IYC15" s="15"/>
      <c r="IYD15" s="15"/>
      <c r="IYE15" s="15"/>
      <c r="IYF15" s="15"/>
      <c r="IYG15" s="15"/>
      <c r="IYH15" s="15"/>
      <c r="IYI15" s="15"/>
      <c r="IYJ15" s="15"/>
      <c r="IYK15" s="15"/>
      <c r="IYL15" s="15"/>
      <c r="IYM15" s="15"/>
      <c r="IYN15" s="15"/>
      <c r="IYO15" s="15"/>
      <c r="IYP15" s="15"/>
      <c r="IYQ15" s="15"/>
      <c r="IYR15" s="15"/>
      <c r="IYS15" s="15"/>
      <c r="IYT15" s="15"/>
      <c r="IYU15" s="15"/>
      <c r="IYV15" s="15"/>
      <c r="IYW15" s="15"/>
      <c r="IYX15" s="15"/>
      <c r="IYY15" s="15"/>
      <c r="IYZ15" s="15"/>
      <c r="IZA15" s="15"/>
      <c r="IZB15" s="15"/>
      <c r="IZC15" s="15"/>
      <c r="IZD15" s="15"/>
      <c r="IZE15" s="15"/>
      <c r="IZF15" s="15"/>
      <c r="IZG15" s="15"/>
      <c r="IZH15" s="15"/>
      <c r="IZI15" s="15"/>
      <c r="IZJ15" s="15"/>
      <c r="IZK15" s="15"/>
      <c r="IZL15" s="15"/>
      <c r="IZM15" s="15"/>
      <c r="IZN15" s="15"/>
      <c r="IZO15" s="15"/>
      <c r="IZP15" s="15"/>
      <c r="IZQ15" s="15"/>
      <c r="IZR15" s="15"/>
      <c r="IZS15" s="15"/>
      <c r="IZT15" s="15"/>
      <c r="IZU15" s="15"/>
      <c r="IZV15" s="15"/>
      <c r="IZW15" s="15"/>
      <c r="IZX15" s="15"/>
      <c r="IZY15" s="15"/>
      <c r="IZZ15" s="15"/>
      <c r="JAA15" s="15"/>
      <c r="JAB15" s="15"/>
      <c r="JAC15" s="15"/>
      <c r="JAD15" s="15"/>
      <c r="JAE15" s="15"/>
      <c r="JAF15" s="15"/>
      <c r="JAG15" s="15"/>
      <c r="JAH15" s="15"/>
      <c r="JAI15" s="15"/>
      <c r="JAJ15" s="15"/>
      <c r="JAK15" s="15"/>
      <c r="JAL15" s="15"/>
      <c r="JAM15" s="15"/>
      <c r="JAN15" s="15"/>
      <c r="JAO15" s="15"/>
      <c r="JAP15" s="15"/>
      <c r="JAQ15" s="15"/>
      <c r="JAR15" s="15"/>
      <c r="JAS15" s="15"/>
      <c r="JAT15" s="15"/>
      <c r="JAU15" s="15"/>
      <c r="JAV15" s="15"/>
      <c r="JAW15" s="15"/>
      <c r="JAX15" s="15"/>
      <c r="JAY15" s="15"/>
      <c r="JAZ15" s="15"/>
      <c r="JBA15" s="15"/>
      <c r="JBB15" s="15"/>
      <c r="JBC15" s="15"/>
      <c r="JBD15" s="15"/>
      <c r="JBE15" s="15"/>
      <c r="JBF15" s="15"/>
      <c r="JBG15" s="15"/>
      <c r="JBH15" s="15"/>
      <c r="JBI15" s="15"/>
      <c r="JBJ15" s="15"/>
      <c r="JBK15" s="15"/>
      <c r="JBL15" s="15"/>
      <c r="JBM15" s="15"/>
      <c r="JBN15" s="15"/>
      <c r="JBO15" s="15"/>
      <c r="JBP15" s="15"/>
      <c r="JBQ15" s="15"/>
      <c r="JBR15" s="15"/>
      <c r="JBS15" s="15"/>
      <c r="JBT15" s="15"/>
      <c r="JBU15" s="15"/>
      <c r="JBV15" s="15"/>
      <c r="JBW15" s="15"/>
      <c r="JBX15" s="15"/>
      <c r="JBY15" s="15"/>
      <c r="JBZ15" s="15"/>
      <c r="JCA15" s="15"/>
      <c r="JCB15" s="15"/>
      <c r="JCC15" s="15"/>
      <c r="JCD15" s="15"/>
      <c r="JCE15" s="15"/>
      <c r="JCF15" s="15"/>
      <c r="JCG15" s="15"/>
      <c r="JCH15" s="15"/>
      <c r="JCI15" s="15"/>
      <c r="JCJ15" s="15"/>
      <c r="JCK15" s="15"/>
      <c r="JCL15" s="15"/>
      <c r="JCM15" s="15"/>
      <c r="JCN15" s="15"/>
      <c r="JCO15" s="15"/>
      <c r="JCP15" s="15"/>
      <c r="JCQ15" s="15"/>
      <c r="JCR15" s="15"/>
      <c r="JCS15" s="15"/>
      <c r="JCT15" s="15"/>
      <c r="JCU15" s="15"/>
      <c r="JCV15" s="15"/>
      <c r="JCW15" s="15"/>
      <c r="JCX15" s="15"/>
      <c r="JCY15" s="15"/>
      <c r="JCZ15" s="15"/>
      <c r="JDA15" s="15"/>
      <c r="JDB15" s="15"/>
      <c r="JDC15" s="15"/>
      <c r="JDD15" s="15"/>
      <c r="JDE15" s="15"/>
      <c r="JDF15" s="15"/>
      <c r="JDG15" s="15"/>
      <c r="JDH15" s="15"/>
      <c r="JDI15" s="15"/>
      <c r="JDJ15" s="15"/>
      <c r="JDK15" s="15"/>
      <c r="JDL15" s="15"/>
      <c r="JDM15" s="15"/>
      <c r="JDN15" s="15"/>
      <c r="JDO15" s="15"/>
      <c r="JDP15" s="15"/>
      <c r="JDQ15" s="15"/>
      <c r="JDR15" s="15"/>
      <c r="JDS15" s="15"/>
      <c r="JDT15" s="15"/>
      <c r="JDU15" s="15"/>
      <c r="JDV15" s="15"/>
      <c r="JDW15" s="15"/>
      <c r="JDX15" s="15"/>
      <c r="JDY15" s="15"/>
      <c r="JDZ15" s="15"/>
      <c r="JEA15" s="15"/>
      <c r="JEB15" s="15"/>
      <c r="JEC15" s="15"/>
      <c r="JED15" s="15"/>
      <c r="JEE15" s="15"/>
      <c r="JEF15" s="15"/>
      <c r="JEG15" s="15"/>
      <c r="JEH15" s="15"/>
      <c r="JEI15" s="15"/>
      <c r="JEJ15" s="15"/>
      <c r="JEK15" s="15"/>
      <c r="JEL15" s="15"/>
      <c r="JEM15" s="15"/>
      <c r="JEN15" s="15"/>
      <c r="JEO15" s="15"/>
      <c r="JEP15" s="15"/>
      <c r="JEQ15" s="15"/>
      <c r="JER15" s="15"/>
      <c r="JES15" s="15"/>
      <c r="JET15" s="15"/>
      <c r="JEU15" s="15"/>
      <c r="JEV15" s="15"/>
      <c r="JEW15" s="15"/>
      <c r="JEX15" s="15"/>
      <c r="JEY15" s="15"/>
      <c r="JEZ15" s="15"/>
      <c r="JFA15" s="15"/>
      <c r="JFB15" s="15"/>
      <c r="JFC15" s="15"/>
      <c r="JFD15" s="15"/>
      <c r="JFE15" s="15"/>
      <c r="JFF15" s="15"/>
      <c r="JFG15" s="15"/>
      <c r="JFH15" s="15"/>
      <c r="JFI15" s="15"/>
      <c r="JFJ15" s="15"/>
      <c r="JFK15" s="15"/>
      <c r="JFL15" s="15"/>
      <c r="JFM15" s="15"/>
      <c r="JFN15" s="15"/>
      <c r="JFO15" s="15"/>
      <c r="JFP15" s="15"/>
      <c r="JFQ15" s="15"/>
      <c r="JFR15" s="15"/>
      <c r="JFS15" s="15"/>
      <c r="JFT15" s="15"/>
      <c r="JFU15" s="15"/>
      <c r="JFV15" s="15"/>
      <c r="JFW15" s="15"/>
      <c r="JFX15" s="15"/>
      <c r="JFY15" s="15"/>
      <c r="JFZ15" s="15"/>
      <c r="JGA15" s="15"/>
      <c r="JGB15" s="15"/>
      <c r="JGC15" s="15"/>
      <c r="JGD15" s="15"/>
      <c r="JGE15" s="15"/>
      <c r="JGF15" s="15"/>
      <c r="JGG15" s="15"/>
      <c r="JGH15" s="15"/>
      <c r="JGI15" s="15"/>
      <c r="JGJ15" s="15"/>
      <c r="JGK15" s="15"/>
      <c r="JGL15" s="15"/>
      <c r="JGM15" s="15"/>
      <c r="JGN15" s="15"/>
      <c r="JGO15" s="15"/>
      <c r="JGP15" s="15"/>
      <c r="JGQ15" s="15"/>
      <c r="JGR15" s="15"/>
      <c r="JGS15" s="15"/>
      <c r="JGT15" s="15"/>
      <c r="JGU15" s="15"/>
      <c r="JGV15" s="15"/>
      <c r="JGW15" s="15"/>
      <c r="JGX15" s="15"/>
      <c r="JGY15" s="15"/>
      <c r="JGZ15" s="15"/>
      <c r="JHA15" s="15"/>
      <c r="JHB15" s="15"/>
      <c r="JHC15" s="15"/>
      <c r="JHD15" s="15"/>
      <c r="JHE15" s="15"/>
      <c r="JHF15" s="15"/>
      <c r="JHG15" s="15"/>
      <c r="JHH15" s="15"/>
      <c r="JHI15" s="15"/>
      <c r="JHJ15" s="15"/>
      <c r="JHK15" s="15"/>
      <c r="JHL15" s="15"/>
      <c r="JHM15" s="15"/>
      <c r="JHN15" s="15"/>
      <c r="JHO15" s="15"/>
      <c r="JHP15" s="15"/>
      <c r="JHQ15" s="15"/>
      <c r="JHR15" s="15"/>
      <c r="JHS15" s="15"/>
      <c r="JHT15" s="15"/>
      <c r="JHU15" s="15"/>
      <c r="JHV15" s="15"/>
      <c r="JHW15" s="15"/>
      <c r="JHX15" s="15"/>
      <c r="JHY15" s="15"/>
      <c r="JHZ15" s="15"/>
      <c r="JIA15" s="15"/>
      <c r="JIB15" s="15"/>
      <c r="JIC15" s="15"/>
      <c r="JID15" s="15"/>
      <c r="JIE15" s="15"/>
      <c r="JIF15" s="15"/>
      <c r="JIG15" s="15"/>
      <c r="JIH15" s="15"/>
      <c r="JII15" s="15"/>
      <c r="JIJ15" s="15"/>
      <c r="JIK15" s="15"/>
      <c r="JIL15" s="15"/>
      <c r="JIM15" s="15"/>
      <c r="JIN15" s="15"/>
      <c r="JIO15" s="15"/>
      <c r="JIP15" s="15"/>
      <c r="JIQ15" s="15"/>
      <c r="JIR15" s="15"/>
      <c r="JIS15" s="15"/>
      <c r="JIT15" s="15"/>
      <c r="JIU15" s="15"/>
      <c r="JIV15" s="15"/>
      <c r="JIW15" s="15"/>
      <c r="JIX15" s="15"/>
      <c r="JIY15" s="15"/>
      <c r="JIZ15" s="15"/>
      <c r="JJA15" s="15"/>
      <c r="JJB15" s="15"/>
      <c r="JJC15" s="15"/>
      <c r="JJD15" s="15"/>
      <c r="JJE15" s="15"/>
      <c r="JJF15" s="15"/>
      <c r="JJG15" s="15"/>
      <c r="JJH15" s="15"/>
      <c r="JJI15" s="15"/>
      <c r="JJJ15" s="15"/>
      <c r="JJK15" s="15"/>
      <c r="JJL15" s="15"/>
      <c r="JJM15" s="15"/>
      <c r="JJN15" s="15"/>
      <c r="JJO15" s="15"/>
      <c r="JJP15" s="15"/>
      <c r="JJQ15" s="15"/>
      <c r="JJR15" s="15"/>
      <c r="JJS15" s="15"/>
      <c r="JJT15" s="15"/>
      <c r="JJU15" s="15"/>
      <c r="JJV15" s="15"/>
      <c r="JJW15" s="15"/>
      <c r="JJX15" s="15"/>
      <c r="JJY15" s="15"/>
      <c r="JJZ15" s="15"/>
      <c r="JKA15" s="15"/>
      <c r="JKB15" s="15"/>
      <c r="JKC15" s="15"/>
      <c r="JKD15" s="15"/>
      <c r="JKE15" s="15"/>
      <c r="JKF15" s="15"/>
      <c r="JKG15" s="15"/>
      <c r="JKH15" s="15"/>
      <c r="JKI15" s="15"/>
      <c r="JKJ15" s="15"/>
      <c r="JKK15" s="15"/>
      <c r="JKL15" s="15"/>
      <c r="JKM15" s="15"/>
      <c r="JKN15" s="15"/>
      <c r="JKO15" s="15"/>
      <c r="JKP15" s="15"/>
      <c r="JKQ15" s="15"/>
      <c r="JKR15" s="15"/>
      <c r="JKS15" s="15"/>
      <c r="JKT15" s="15"/>
      <c r="JKU15" s="15"/>
      <c r="JKV15" s="15"/>
      <c r="JKW15" s="15"/>
      <c r="JKX15" s="15"/>
      <c r="JKY15" s="15"/>
      <c r="JKZ15" s="15"/>
      <c r="JLA15" s="15"/>
      <c r="JLB15" s="15"/>
      <c r="JLC15" s="15"/>
      <c r="JLD15" s="15"/>
      <c r="JLE15" s="15"/>
      <c r="JLF15" s="15"/>
      <c r="JLG15" s="15"/>
      <c r="JLH15" s="15"/>
      <c r="JLI15" s="15"/>
      <c r="JLJ15" s="15"/>
      <c r="JLK15" s="15"/>
      <c r="JLL15" s="15"/>
      <c r="JLM15" s="15"/>
      <c r="JLN15" s="15"/>
      <c r="JLO15" s="15"/>
      <c r="JLP15" s="15"/>
      <c r="JLQ15" s="15"/>
      <c r="JLR15" s="15"/>
      <c r="JLS15" s="15"/>
      <c r="JLT15" s="15"/>
      <c r="JLU15" s="15"/>
      <c r="JLV15" s="15"/>
      <c r="JLW15" s="15"/>
      <c r="JLX15" s="15"/>
      <c r="JLY15" s="15"/>
      <c r="JLZ15" s="15"/>
      <c r="JMA15" s="15"/>
      <c r="JMB15" s="15"/>
      <c r="JMC15" s="15"/>
      <c r="JMD15" s="15"/>
      <c r="JME15" s="15"/>
      <c r="JMF15" s="15"/>
      <c r="JMG15" s="15"/>
      <c r="JMH15" s="15"/>
      <c r="JMI15" s="15"/>
      <c r="JMJ15" s="15"/>
      <c r="JMK15" s="15"/>
      <c r="JML15" s="15"/>
      <c r="JMM15" s="15"/>
      <c r="JMN15" s="15"/>
      <c r="JMO15" s="15"/>
      <c r="JMP15" s="15"/>
      <c r="JMQ15" s="15"/>
      <c r="JMR15" s="15"/>
      <c r="JMS15" s="15"/>
      <c r="JMT15" s="15"/>
      <c r="JMU15" s="15"/>
      <c r="JMV15" s="15"/>
      <c r="JMW15" s="15"/>
      <c r="JMX15" s="15"/>
      <c r="JMY15" s="15"/>
      <c r="JMZ15" s="15"/>
      <c r="JNA15" s="15"/>
      <c r="JNB15" s="15"/>
      <c r="JNC15" s="15"/>
      <c r="JND15" s="15"/>
      <c r="JNE15" s="15"/>
      <c r="JNF15" s="15"/>
      <c r="JNG15" s="15"/>
      <c r="JNH15" s="15"/>
      <c r="JNI15" s="15"/>
      <c r="JNJ15" s="15"/>
      <c r="JNK15" s="15"/>
      <c r="JNL15" s="15"/>
      <c r="JNM15" s="15"/>
      <c r="JNN15" s="15"/>
      <c r="JNO15" s="15"/>
      <c r="JNP15" s="15"/>
      <c r="JNQ15" s="15"/>
      <c r="JNR15" s="15"/>
      <c r="JNS15" s="15"/>
      <c r="JNT15" s="15"/>
      <c r="JNU15" s="15"/>
      <c r="JNV15" s="15"/>
      <c r="JNW15" s="15"/>
      <c r="JNX15" s="15"/>
      <c r="JNY15" s="15"/>
      <c r="JNZ15" s="15"/>
      <c r="JOA15" s="15"/>
      <c r="JOB15" s="15"/>
      <c r="JOC15" s="15"/>
      <c r="JOD15" s="15"/>
      <c r="JOE15" s="15"/>
      <c r="JOF15" s="15"/>
      <c r="JOG15" s="15"/>
      <c r="JOH15" s="15"/>
      <c r="JOI15" s="15"/>
      <c r="JOJ15" s="15"/>
      <c r="JOK15" s="15"/>
      <c r="JOL15" s="15"/>
      <c r="JOM15" s="15"/>
      <c r="JON15" s="15"/>
      <c r="JOO15" s="15"/>
      <c r="JOP15" s="15"/>
      <c r="JOQ15" s="15"/>
      <c r="JOR15" s="15"/>
      <c r="JOS15" s="15"/>
      <c r="JOT15" s="15"/>
      <c r="JOU15" s="15"/>
      <c r="JOV15" s="15"/>
      <c r="JOW15" s="15"/>
      <c r="JOX15" s="15"/>
      <c r="JOY15" s="15"/>
      <c r="JOZ15" s="15"/>
      <c r="JPA15" s="15"/>
      <c r="JPB15" s="15"/>
      <c r="JPC15" s="15"/>
      <c r="JPD15" s="15"/>
      <c r="JPE15" s="15"/>
      <c r="JPF15" s="15"/>
      <c r="JPG15" s="15"/>
      <c r="JPH15" s="15"/>
      <c r="JPI15" s="15"/>
      <c r="JPJ15" s="15"/>
      <c r="JPK15" s="15"/>
      <c r="JPL15" s="15"/>
      <c r="JPM15" s="15"/>
      <c r="JPN15" s="15"/>
      <c r="JPO15" s="15"/>
      <c r="JPP15" s="15"/>
      <c r="JPQ15" s="15"/>
      <c r="JPR15" s="15"/>
      <c r="JPS15" s="15"/>
      <c r="JPT15" s="15"/>
      <c r="JPU15" s="15"/>
      <c r="JPV15" s="15"/>
      <c r="JPW15" s="15"/>
      <c r="JPX15" s="15"/>
      <c r="JPY15" s="15"/>
      <c r="JPZ15" s="15"/>
      <c r="JQA15" s="15"/>
      <c r="JQB15" s="15"/>
      <c r="JQC15" s="15"/>
      <c r="JQD15" s="15"/>
      <c r="JQE15" s="15"/>
      <c r="JQF15" s="15"/>
      <c r="JQG15" s="15"/>
      <c r="JQH15" s="15"/>
      <c r="JQI15" s="15"/>
      <c r="JQJ15" s="15"/>
      <c r="JQK15" s="15"/>
      <c r="JQL15" s="15"/>
      <c r="JQM15" s="15"/>
      <c r="JQN15" s="15"/>
      <c r="JQO15" s="15"/>
      <c r="JQP15" s="15"/>
      <c r="JQQ15" s="15"/>
      <c r="JQR15" s="15"/>
      <c r="JQS15" s="15"/>
      <c r="JQT15" s="15"/>
      <c r="JQU15" s="15"/>
      <c r="JQV15" s="15"/>
      <c r="JQW15" s="15"/>
      <c r="JQX15" s="15"/>
      <c r="JQY15" s="15"/>
      <c r="JQZ15" s="15"/>
      <c r="JRA15" s="15"/>
      <c r="JRB15" s="15"/>
      <c r="JRC15" s="15"/>
      <c r="JRD15" s="15"/>
      <c r="JRE15" s="15"/>
      <c r="JRF15" s="15"/>
      <c r="JRG15" s="15"/>
      <c r="JRH15" s="15"/>
      <c r="JRI15" s="15"/>
      <c r="JRJ15" s="15"/>
      <c r="JRK15" s="15"/>
      <c r="JRL15" s="15"/>
      <c r="JRM15" s="15"/>
      <c r="JRN15" s="15"/>
      <c r="JRO15" s="15"/>
      <c r="JRP15" s="15"/>
      <c r="JRQ15" s="15"/>
      <c r="JRR15" s="15"/>
      <c r="JRS15" s="15"/>
      <c r="JRT15" s="15"/>
      <c r="JRU15" s="15"/>
      <c r="JRV15" s="15"/>
      <c r="JRW15" s="15"/>
      <c r="JRX15" s="15"/>
      <c r="JRY15" s="15"/>
      <c r="JRZ15" s="15"/>
      <c r="JSA15" s="15"/>
      <c r="JSB15" s="15"/>
      <c r="JSC15" s="15"/>
      <c r="JSD15" s="15"/>
      <c r="JSE15" s="15"/>
      <c r="JSF15" s="15"/>
      <c r="JSG15" s="15"/>
      <c r="JSH15" s="15"/>
      <c r="JSI15" s="15"/>
      <c r="JSJ15" s="15"/>
      <c r="JSK15" s="15"/>
      <c r="JSL15" s="15"/>
      <c r="JSM15" s="15"/>
      <c r="JSN15" s="15"/>
      <c r="JSO15" s="15"/>
      <c r="JSP15" s="15"/>
      <c r="JSQ15" s="15"/>
      <c r="JSR15" s="15"/>
      <c r="JSS15" s="15"/>
      <c r="JST15" s="15"/>
      <c r="JSU15" s="15"/>
      <c r="JSV15" s="15"/>
      <c r="JSW15" s="15"/>
      <c r="JSX15" s="15"/>
      <c r="JSY15" s="15"/>
      <c r="JSZ15" s="15"/>
      <c r="JTA15" s="15"/>
      <c r="JTB15" s="15"/>
      <c r="JTC15" s="15"/>
      <c r="JTD15" s="15"/>
      <c r="JTE15" s="15"/>
      <c r="JTF15" s="15"/>
      <c r="JTG15" s="15"/>
      <c r="JTH15" s="15"/>
      <c r="JTI15" s="15"/>
      <c r="JTJ15" s="15"/>
      <c r="JTK15" s="15"/>
      <c r="JTL15" s="15"/>
      <c r="JTM15" s="15"/>
      <c r="JTN15" s="15"/>
      <c r="JTO15" s="15"/>
      <c r="JTP15" s="15"/>
      <c r="JTQ15" s="15"/>
      <c r="JTR15" s="15"/>
      <c r="JTS15" s="15"/>
      <c r="JTT15" s="15"/>
      <c r="JTU15" s="15"/>
      <c r="JTV15" s="15"/>
      <c r="JTW15" s="15"/>
      <c r="JTX15" s="15"/>
      <c r="JTY15" s="15"/>
      <c r="JTZ15" s="15"/>
      <c r="JUA15" s="15"/>
      <c r="JUB15" s="15"/>
      <c r="JUC15" s="15"/>
      <c r="JUD15" s="15"/>
      <c r="JUE15" s="15"/>
      <c r="JUF15" s="15"/>
      <c r="JUG15" s="15"/>
      <c r="JUH15" s="15"/>
      <c r="JUI15" s="15"/>
      <c r="JUJ15" s="15"/>
      <c r="JUK15" s="15"/>
      <c r="JUL15" s="15"/>
      <c r="JUM15" s="15"/>
      <c r="JUN15" s="15"/>
      <c r="JUO15" s="15"/>
      <c r="JUP15" s="15"/>
      <c r="JUQ15" s="15"/>
      <c r="JUR15" s="15"/>
      <c r="JUS15" s="15"/>
      <c r="JUT15" s="15"/>
      <c r="JUU15" s="15"/>
      <c r="JUV15" s="15"/>
      <c r="JUW15" s="15"/>
      <c r="JUX15" s="15"/>
      <c r="JUY15" s="15"/>
      <c r="JUZ15" s="15"/>
      <c r="JVA15" s="15"/>
      <c r="JVB15" s="15"/>
      <c r="JVC15" s="15"/>
      <c r="JVD15" s="15"/>
      <c r="JVE15" s="15"/>
      <c r="JVF15" s="15"/>
      <c r="JVG15" s="15"/>
      <c r="JVH15" s="15"/>
      <c r="JVI15" s="15"/>
      <c r="JVJ15" s="15"/>
      <c r="JVK15" s="15"/>
      <c r="JVL15" s="15"/>
      <c r="JVM15" s="15"/>
      <c r="JVN15" s="15"/>
      <c r="JVO15" s="15"/>
      <c r="JVP15" s="15"/>
      <c r="JVQ15" s="15"/>
      <c r="JVR15" s="15"/>
      <c r="JVS15" s="15"/>
      <c r="JVT15" s="15"/>
      <c r="JVU15" s="15"/>
      <c r="JVV15" s="15"/>
      <c r="JVW15" s="15"/>
      <c r="JVX15" s="15"/>
      <c r="JVY15" s="15"/>
      <c r="JVZ15" s="15"/>
      <c r="JWA15" s="15"/>
      <c r="JWB15" s="15"/>
      <c r="JWC15" s="15"/>
      <c r="JWD15" s="15"/>
      <c r="JWE15" s="15"/>
      <c r="JWF15" s="15"/>
      <c r="JWG15" s="15"/>
      <c r="JWH15" s="15"/>
      <c r="JWI15" s="15"/>
      <c r="JWJ15" s="15"/>
      <c r="JWK15" s="15"/>
      <c r="JWL15" s="15"/>
      <c r="JWM15" s="15"/>
      <c r="JWN15" s="15"/>
      <c r="JWO15" s="15"/>
      <c r="JWP15" s="15"/>
      <c r="JWQ15" s="15"/>
      <c r="JWR15" s="15"/>
      <c r="JWS15" s="15"/>
      <c r="JWT15" s="15"/>
      <c r="JWU15" s="15"/>
      <c r="JWV15" s="15"/>
      <c r="JWW15" s="15"/>
      <c r="JWX15" s="15"/>
      <c r="JWY15" s="15"/>
      <c r="JWZ15" s="15"/>
      <c r="JXA15" s="15"/>
      <c r="JXB15" s="15"/>
      <c r="JXC15" s="15"/>
      <c r="JXD15" s="15"/>
      <c r="JXE15" s="15"/>
      <c r="JXF15" s="15"/>
      <c r="JXG15" s="15"/>
      <c r="JXH15" s="15"/>
      <c r="JXI15" s="15"/>
      <c r="JXJ15" s="15"/>
      <c r="JXK15" s="15"/>
      <c r="JXL15" s="15"/>
      <c r="JXM15" s="15"/>
      <c r="JXN15" s="15"/>
      <c r="JXO15" s="15"/>
      <c r="JXP15" s="15"/>
      <c r="JXQ15" s="15"/>
      <c r="JXR15" s="15"/>
      <c r="JXS15" s="15"/>
      <c r="JXT15" s="15"/>
      <c r="JXU15" s="15"/>
      <c r="JXV15" s="15"/>
      <c r="JXW15" s="15"/>
      <c r="JXX15" s="15"/>
      <c r="JXY15" s="15"/>
      <c r="JXZ15" s="15"/>
      <c r="JYA15" s="15"/>
      <c r="JYB15" s="15"/>
      <c r="JYC15" s="15"/>
      <c r="JYD15" s="15"/>
      <c r="JYE15" s="15"/>
      <c r="JYF15" s="15"/>
      <c r="JYG15" s="15"/>
      <c r="JYH15" s="15"/>
      <c r="JYI15" s="15"/>
      <c r="JYJ15" s="15"/>
      <c r="JYK15" s="15"/>
      <c r="JYL15" s="15"/>
      <c r="JYM15" s="15"/>
      <c r="JYN15" s="15"/>
      <c r="JYO15" s="15"/>
      <c r="JYP15" s="15"/>
      <c r="JYQ15" s="15"/>
      <c r="JYR15" s="15"/>
      <c r="JYS15" s="15"/>
      <c r="JYT15" s="15"/>
      <c r="JYU15" s="15"/>
      <c r="JYV15" s="15"/>
      <c r="JYW15" s="15"/>
      <c r="JYX15" s="15"/>
      <c r="JYY15" s="15"/>
      <c r="JYZ15" s="15"/>
      <c r="JZA15" s="15"/>
      <c r="JZB15" s="15"/>
      <c r="JZC15" s="15"/>
      <c r="JZD15" s="15"/>
      <c r="JZE15" s="15"/>
      <c r="JZF15" s="15"/>
      <c r="JZG15" s="15"/>
      <c r="JZH15" s="15"/>
      <c r="JZI15" s="15"/>
      <c r="JZJ15" s="15"/>
      <c r="JZK15" s="15"/>
      <c r="JZL15" s="15"/>
      <c r="JZM15" s="15"/>
      <c r="JZN15" s="15"/>
      <c r="JZO15" s="15"/>
      <c r="JZP15" s="15"/>
      <c r="JZQ15" s="15"/>
      <c r="JZR15" s="15"/>
      <c r="JZS15" s="15"/>
      <c r="JZT15" s="15"/>
      <c r="JZU15" s="15"/>
      <c r="JZV15" s="15"/>
      <c r="JZW15" s="15"/>
      <c r="JZX15" s="15"/>
      <c r="JZY15" s="15"/>
      <c r="JZZ15" s="15"/>
      <c r="KAA15" s="15"/>
      <c r="KAB15" s="15"/>
      <c r="KAC15" s="15"/>
      <c r="KAD15" s="15"/>
      <c r="KAE15" s="15"/>
      <c r="KAF15" s="15"/>
      <c r="KAG15" s="15"/>
      <c r="KAH15" s="15"/>
      <c r="KAI15" s="15"/>
      <c r="KAJ15" s="15"/>
      <c r="KAK15" s="15"/>
      <c r="KAL15" s="15"/>
      <c r="KAM15" s="15"/>
      <c r="KAN15" s="15"/>
      <c r="KAO15" s="15"/>
      <c r="KAP15" s="15"/>
      <c r="KAQ15" s="15"/>
      <c r="KAR15" s="15"/>
      <c r="KAS15" s="15"/>
      <c r="KAT15" s="15"/>
      <c r="KAU15" s="15"/>
      <c r="KAV15" s="15"/>
      <c r="KAW15" s="15"/>
      <c r="KAX15" s="15"/>
      <c r="KAY15" s="15"/>
      <c r="KAZ15" s="15"/>
      <c r="KBA15" s="15"/>
      <c r="KBB15" s="15"/>
      <c r="KBC15" s="15"/>
      <c r="KBD15" s="15"/>
      <c r="KBE15" s="15"/>
      <c r="KBF15" s="15"/>
      <c r="KBG15" s="15"/>
      <c r="KBH15" s="15"/>
      <c r="KBI15" s="15"/>
      <c r="KBJ15" s="15"/>
      <c r="KBK15" s="15"/>
      <c r="KBL15" s="15"/>
      <c r="KBM15" s="15"/>
      <c r="KBN15" s="15"/>
      <c r="KBO15" s="15"/>
      <c r="KBP15" s="15"/>
      <c r="KBQ15" s="15"/>
      <c r="KBR15" s="15"/>
      <c r="KBS15" s="15"/>
      <c r="KBT15" s="15"/>
      <c r="KBU15" s="15"/>
      <c r="KBV15" s="15"/>
      <c r="KBW15" s="15"/>
      <c r="KBX15" s="15"/>
      <c r="KBY15" s="15"/>
      <c r="KBZ15" s="15"/>
      <c r="KCA15" s="15"/>
      <c r="KCB15" s="15"/>
      <c r="KCC15" s="15"/>
      <c r="KCD15" s="15"/>
      <c r="KCE15" s="15"/>
      <c r="KCF15" s="15"/>
      <c r="KCG15" s="15"/>
      <c r="KCH15" s="15"/>
      <c r="KCI15" s="15"/>
      <c r="KCJ15" s="15"/>
      <c r="KCK15" s="15"/>
      <c r="KCL15" s="15"/>
      <c r="KCM15" s="15"/>
      <c r="KCN15" s="15"/>
      <c r="KCO15" s="15"/>
      <c r="KCP15" s="15"/>
      <c r="KCQ15" s="15"/>
      <c r="KCR15" s="15"/>
      <c r="KCS15" s="15"/>
      <c r="KCT15" s="15"/>
      <c r="KCU15" s="15"/>
      <c r="KCV15" s="15"/>
      <c r="KCW15" s="15"/>
      <c r="KCX15" s="15"/>
      <c r="KCY15" s="15"/>
      <c r="KCZ15" s="15"/>
      <c r="KDA15" s="15"/>
      <c r="KDB15" s="15"/>
      <c r="KDC15" s="15"/>
      <c r="KDD15" s="15"/>
      <c r="KDE15" s="15"/>
      <c r="KDF15" s="15"/>
      <c r="KDG15" s="15"/>
      <c r="KDH15" s="15"/>
      <c r="KDI15" s="15"/>
      <c r="KDJ15" s="15"/>
      <c r="KDK15" s="15"/>
      <c r="KDL15" s="15"/>
      <c r="KDM15" s="15"/>
      <c r="KDN15" s="15"/>
      <c r="KDO15" s="15"/>
      <c r="KDP15" s="15"/>
      <c r="KDQ15" s="15"/>
      <c r="KDR15" s="15"/>
      <c r="KDS15" s="15"/>
      <c r="KDT15" s="15"/>
      <c r="KDU15" s="15"/>
      <c r="KDV15" s="15"/>
      <c r="KDW15" s="15"/>
      <c r="KDX15" s="15"/>
      <c r="KDY15" s="15"/>
      <c r="KDZ15" s="15"/>
      <c r="KEA15" s="15"/>
      <c r="KEB15" s="15"/>
      <c r="KEC15" s="15"/>
      <c r="KED15" s="15"/>
      <c r="KEE15" s="15"/>
      <c r="KEF15" s="15"/>
      <c r="KEG15" s="15"/>
      <c r="KEH15" s="15"/>
      <c r="KEI15" s="15"/>
      <c r="KEJ15" s="15"/>
      <c r="KEK15" s="15"/>
      <c r="KEL15" s="15"/>
      <c r="KEM15" s="15"/>
      <c r="KEN15" s="15"/>
      <c r="KEO15" s="15"/>
      <c r="KEP15" s="15"/>
      <c r="KEQ15" s="15"/>
      <c r="KER15" s="15"/>
      <c r="KES15" s="15"/>
      <c r="KET15" s="15"/>
      <c r="KEU15" s="15"/>
      <c r="KEV15" s="15"/>
      <c r="KEW15" s="15"/>
      <c r="KEX15" s="15"/>
      <c r="KEY15" s="15"/>
      <c r="KEZ15" s="15"/>
      <c r="KFA15" s="15"/>
      <c r="KFB15" s="15"/>
      <c r="KFC15" s="15"/>
      <c r="KFD15" s="15"/>
      <c r="KFE15" s="15"/>
      <c r="KFF15" s="15"/>
      <c r="KFG15" s="15"/>
      <c r="KFH15" s="15"/>
      <c r="KFI15" s="15"/>
      <c r="KFJ15" s="15"/>
      <c r="KFK15" s="15"/>
      <c r="KFL15" s="15"/>
      <c r="KFM15" s="15"/>
      <c r="KFN15" s="15"/>
      <c r="KFO15" s="15"/>
      <c r="KFP15" s="15"/>
      <c r="KFQ15" s="15"/>
      <c r="KFR15" s="15"/>
      <c r="KFS15" s="15"/>
      <c r="KFT15" s="15"/>
      <c r="KFU15" s="15"/>
      <c r="KFV15" s="15"/>
      <c r="KFW15" s="15"/>
      <c r="KFX15" s="15"/>
      <c r="KFY15" s="15"/>
      <c r="KFZ15" s="15"/>
      <c r="KGA15" s="15"/>
      <c r="KGB15" s="15"/>
      <c r="KGC15" s="15"/>
      <c r="KGD15" s="15"/>
      <c r="KGE15" s="15"/>
      <c r="KGF15" s="15"/>
      <c r="KGG15" s="15"/>
      <c r="KGH15" s="15"/>
      <c r="KGI15" s="15"/>
      <c r="KGJ15" s="15"/>
      <c r="KGK15" s="15"/>
      <c r="KGL15" s="15"/>
      <c r="KGM15" s="15"/>
      <c r="KGN15" s="15"/>
      <c r="KGO15" s="15"/>
      <c r="KGP15" s="15"/>
      <c r="KGQ15" s="15"/>
      <c r="KGR15" s="15"/>
      <c r="KGS15" s="15"/>
      <c r="KGT15" s="15"/>
      <c r="KGU15" s="15"/>
      <c r="KGV15" s="15"/>
      <c r="KGW15" s="15"/>
      <c r="KGX15" s="15"/>
      <c r="KGY15" s="15"/>
      <c r="KGZ15" s="15"/>
      <c r="KHA15" s="15"/>
      <c r="KHB15" s="15"/>
      <c r="KHC15" s="15"/>
      <c r="KHD15" s="15"/>
      <c r="KHE15" s="15"/>
      <c r="KHF15" s="15"/>
      <c r="KHG15" s="15"/>
      <c r="KHH15" s="15"/>
      <c r="KHI15" s="15"/>
      <c r="KHJ15" s="15"/>
      <c r="KHK15" s="15"/>
      <c r="KHL15" s="15"/>
      <c r="KHM15" s="15"/>
      <c r="KHN15" s="15"/>
      <c r="KHO15" s="15"/>
      <c r="KHP15" s="15"/>
      <c r="KHQ15" s="15"/>
      <c r="KHR15" s="15"/>
      <c r="KHS15" s="15"/>
      <c r="KHT15" s="15"/>
      <c r="KHU15" s="15"/>
      <c r="KHV15" s="15"/>
      <c r="KHW15" s="15"/>
      <c r="KHX15" s="15"/>
      <c r="KHY15" s="15"/>
      <c r="KHZ15" s="15"/>
      <c r="KIA15" s="15"/>
      <c r="KIB15" s="15"/>
      <c r="KIC15" s="15"/>
      <c r="KID15" s="15"/>
      <c r="KIE15" s="15"/>
      <c r="KIF15" s="15"/>
      <c r="KIG15" s="15"/>
      <c r="KIH15" s="15"/>
      <c r="KII15" s="15"/>
      <c r="KIJ15" s="15"/>
      <c r="KIK15" s="15"/>
      <c r="KIL15" s="15"/>
      <c r="KIM15" s="15"/>
      <c r="KIN15" s="15"/>
      <c r="KIO15" s="15"/>
      <c r="KIP15" s="15"/>
      <c r="KIQ15" s="15"/>
      <c r="KIR15" s="15"/>
      <c r="KIS15" s="15"/>
      <c r="KIT15" s="15"/>
      <c r="KIU15" s="15"/>
      <c r="KIV15" s="15"/>
      <c r="KIW15" s="15"/>
      <c r="KIX15" s="15"/>
      <c r="KIY15" s="15"/>
      <c r="KIZ15" s="15"/>
      <c r="KJA15" s="15"/>
      <c r="KJB15" s="15"/>
      <c r="KJC15" s="15"/>
      <c r="KJD15" s="15"/>
      <c r="KJE15" s="15"/>
      <c r="KJF15" s="15"/>
      <c r="KJG15" s="15"/>
      <c r="KJH15" s="15"/>
      <c r="KJI15" s="15"/>
      <c r="KJJ15" s="15"/>
      <c r="KJK15" s="15"/>
      <c r="KJL15" s="15"/>
      <c r="KJM15" s="15"/>
      <c r="KJN15" s="15"/>
      <c r="KJO15" s="15"/>
      <c r="KJP15" s="15"/>
      <c r="KJQ15" s="15"/>
      <c r="KJR15" s="15"/>
      <c r="KJS15" s="15"/>
      <c r="KJT15" s="15"/>
      <c r="KJU15" s="15"/>
      <c r="KJV15" s="15"/>
      <c r="KJW15" s="15"/>
      <c r="KJX15" s="15"/>
      <c r="KJY15" s="15"/>
      <c r="KJZ15" s="15"/>
      <c r="KKA15" s="15"/>
      <c r="KKB15" s="15"/>
      <c r="KKC15" s="15"/>
      <c r="KKD15" s="15"/>
      <c r="KKE15" s="15"/>
      <c r="KKF15" s="15"/>
      <c r="KKG15" s="15"/>
      <c r="KKH15" s="15"/>
      <c r="KKI15" s="15"/>
      <c r="KKJ15" s="15"/>
      <c r="KKK15" s="15"/>
      <c r="KKL15" s="15"/>
      <c r="KKM15" s="15"/>
      <c r="KKN15" s="15"/>
      <c r="KKO15" s="15"/>
      <c r="KKP15" s="15"/>
      <c r="KKQ15" s="15"/>
      <c r="KKR15" s="15"/>
      <c r="KKS15" s="15"/>
      <c r="KKT15" s="15"/>
      <c r="KKU15" s="15"/>
      <c r="KKV15" s="15"/>
      <c r="KKW15" s="15"/>
      <c r="KKX15" s="15"/>
      <c r="KKY15" s="15"/>
      <c r="KKZ15" s="15"/>
      <c r="KLA15" s="15"/>
      <c r="KLB15" s="15"/>
      <c r="KLC15" s="15"/>
      <c r="KLD15" s="15"/>
      <c r="KLE15" s="15"/>
      <c r="KLF15" s="15"/>
      <c r="KLG15" s="15"/>
      <c r="KLH15" s="15"/>
      <c r="KLI15" s="15"/>
      <c r="KLJ15" s="15"/>
      <c r="KLK15" s="15"/>
      <c r="KLL15" s="15"/>
      <c r="KLM15" s="15"/>
      <c r="KLN15" s="15"/>
      <c r="KLO15" s="15"/>
      <c r="KLP15" s="15"/>
      <c r="KLQ15" s="15"/>
      <c r="KLR15" s="15"/>
      <c r="KLS15" s="15"/>
      <c r="KLT15" s="15"/>
      <c r="KLU15" s="15"/>
      <c r="KLV15" s="15"/>
      <c r="KLW15" s="15"/>
      <c r="KLX15" s="15"/>
      <c r="KLY15" s="15"/>
      <c r="KLZ15" s="15"/>
      <c r="KMA15" s="15"/>
      <c r="KMB15" s="15"/>
      <c r="KMC15" s="15"/>
      <c r="KMD15" s="15"/>
      <c r="KME15" s="15"/>
      <c r="KMF15" s="15"/>
      <c r="KMG15" s="15"/>
      <c r="KMH15" s="15"/>
      <c r="KMI15" s="15"/>
      <c r="KMJ15" s="15"/>
      <c r="KMK15" s="15"/>
      <c r="KML15" s="15"/>
      <c r="KMM15" s="15"/>
      <c r="KMN15" s="15"/>
      <c r="KMO15" s="15"/>
      <c r="KMP15" s="15"/>
      <c r="KMQ15" s="15"/>
      <c r="KMR15" s="15"/>
      <c r="KMS15" s="15"/>
      <c r="KMT15" s="15"/>
      <c r="KMU15" s="15"/>
      <c r="KMV15" s="15"/>
      <c r="KMW15" s="15"/>
      <c r="KMX15" s="15"/>
      <c r="KMY15" s="15"/>
      <c r="KMZ15" s="15"/>
      <c r="KNA15" s="15"/>
      <c r="KNB15" s="15"/>
      <c r="KNC15" s="15"/>
      <c r="KND15" s="15"/>
      <c r="KNE15" s="15"/>
      <c r="KNF15" s="15"/>
      <c r="KNG15" s="15"/>
      <c r="KNH15" s="15"/>
      <c r="KNI15" s="15"/>
      <c r="KNJ15" s="15"/>
      <c r="KNK15" s="15"/>
      <c r="KNL15" s="15"/>
      <c r="KNM15" s="15"/>
      <c r="KNN15" s="15"/>
      <c r="KNO15" s="15"/>
      <c r="KNP15" s="15"/>
      <c r="KNQ15" s="15"/>
      <c r="KNR15" s="15"/>
      <c r="KNS15" s="15"/>
      <c r="KNT15" s="15"/>
      <c r="KNU15" s="15"/>
      <c r="KNV15" s="15"/>
      <c r="KNW15" s="15"/>
      <c r="KNX15" s="15"/>
      <c r="KNY15" s="15"/>
      <c r="KNZ15" s="15"/>
      <c r="KOA15" s="15"/>
      <c r="KOB15" s="15"/>
      <c r="KOC15" s="15"/>
      <c r="KOD15" s="15"/>
      <c r="KOE15" s="15"/>
      <c r="KOF15" s="15"/>
      <c r="KOG15" s="15"/>
      <c r="KOH15" s="15"/>
      <c r="KOI15" s="15"/>
      <c r="KOJ15" s="15"/>
      <c r="KOK15" s="15"/>
      <c r="KOL15" s="15"/>
      <c r="KOM15" s="15"/>
      <c r="KON15" s="15"/>
      <c r="KOO15" s="15"/>
      <c r="KOP15" s="15"/>
      <c r="KOQ15" s="15"/>
      <c r="KOR15" s="15"/>
      <c r="KOS15" s="15"/>
      <c r="KOT15" s="15"/>
      <c r="KOU15" s="15"/>
      <c r="KOV15" s="15"/>
      <c r="KOW15" s="15"/>
      <c r="KOX15" s="15"/>
      <c r="KOY15" s="15"/>
      <c r="KOZ15" s="15"/>
      <c r="KPA15" s="15"/>
      <c r="KPB15" s="15"/>
      <c r="KPC15" s="15"/>
      <c r="KPD15" s="15"/>
      <c r="KPE15" s="15"/>
      <c r="KPF15" s="15"/>
      <c r="KPG15" s="15"/>
      <c r="KPH15" s="15"/>
      <c r="KPI15" s="15"/>
      <c r="KPJ15" s="15"/>
      <c r="KPK15" s="15"/>
      <c r="KPL15" s="15"/>
      <c r="KPM15" s="15"/>
      <c r="KPN15" s="15"/>
      <c r="KPO15" s="15"/>
      <c r="KPP15" s="15"/>
      <c r="KPQ15" s="15"/>
      <c r="KPR15" s="15"/>
      <c r="KPS15" s="15"/>
      <c r="KPT15" s="15"/>
      <c r="KPU15" s="15"/>
      <c r="KPV15" s="15"/>
      <c r="KPW15" s="15"/>
      <c r="KPX15" s="15"/>
      <c r="KPY15" s="15"/>
      <c r="KPZ15" s="15"/>
      <c r="KQA15" s="15"/>
      <c r="KQB15" s="15"/>
      <c r="KQC15" s="15"/>
      <c r="KQD15" s="15"/>
      <c r="KQE15" s="15"/>
      <c r="KQF15" s="15"/>
      <c r="KQG15" s="15"/>
      <c r="KQH15" s="15"/>
      <c r="KQI15" s="15"/>
      <c r="KQJ15" s="15"/>
      <c r="KQK15" s="15"/>
      <c r="KQL15" s="15"/>
      <c r="KQM15" s="15"/>
      <c r="KQN15" s="15"/>
      <c r="KQO15" s="15"/>
      <c r="KQP15" s="15"/>
      <c r="KQQ15" s="15"/>
      <c r="KQR15" s="15"/>
      <c r="KQS15" s="15"/>
      <c r="KQT15" s="15"/>
      <c r="KQU15" s="15"/>
      <c r="KQV15" s="15"/>
      <c r="KQW15" s="15"/>
      <c r="KQX15" s="15"/>
      <c r="KQY15" s="15"/>
      <c r="KQZ15" s="15"/>
      <c r="KRA15" s="15"/>
      <c r="KRB15" s="15"/>
      <c r="KRC15" s="15"/>
      <c r="KRD15" s="15"/>
      <c r="KRE15" s="15"/>
      <c r="KRF15" s="15"/>
      <c r="KRG15" s="15"/>
      <c r="KRH15" s="15"/>
      <c r="KRI15" s="15"/>
      <c r="KRJ15" s="15"/>
      <c r="KRK15" s="15"/>
      <c r="KRL15" s="15"/>
      <c r="KRM15" s="15"/>
      <c r="KRN15" s="15"/>
      <c r="KRO15" s="15"/>
      <c r="KRP15" s="15"/>
      <c r="KRQ15" s="15"/>
      <c r="KRR15" s="15"/>
      <c r="KRS15" s="15"/>
      <c r="KRT15" s="15"/>
      <c r="KRU15" s="15"/>
      <c r="KRV15" s="15"/>
      <c r="KRW15" s="15"/>
      <c r="KRX15" s="15"/>
      <c r="KRY15" s="15"/>
      <c r="KRZ15" s="15"/>
      <c r="KSA15" s="15"/>
      <c r="KSB15" s="15"/>
      <c r="KSC15" s="15"/>
      <c r="KSD15" s="15"/>
      <c r="KSE15" s="15"/>
      <c r="KSF15" s="15"/>
      <c r="KSG15" s="15"/>
      <c r="KSH15" s="15"/>
      <c r="KSI15" s="15"/>
      <c r="KSJ15" s="15"/>
      <c r="KSK15" s="15"/>
      <c r="KSL15" s="15"/>
      <c r="KSM15" s="15"/>
      <c r="KSN15" s="15"/>
      <c r="KSO15" s="15"/>
      <c r="KSP15" s="15"/>
      <c r="KSQ15" s="15"/>
      <c r="KSR15" s="15"/>
      <c r="KSS15" s="15"/>
      <c r="KST15" s="15"/>
      <c r="KSU15" s="15"/>
      <c r="KSV15" s="15"/>
      <c r="KSW15" s="15"/>
      <c r="KSX15" s="15"/>
      <c r="KSY15" s="15"/>
      <c r="KSZ15" s="15"/>
      <c r="KTA15" s="15"/>
      <c r="KTB15" s="15"/>
      <c r="KTC15" s="15"/>
      <c r="KTD15" s="15"/>
      <c r="KTE15" s="15"/>
      <c r="KTF15" s="15"/>
      <c r="KTG15" s="15"/>
      <c r="KTH15" s="15"/>
      <c r="KTI15" s="15"/>
      <c r="KTJ15" s="15"/>
      <c r="KTK15" s="15"/>
      <c r="KTL15" s="15"/>
      <c r="KTM15" s="15"/>
      <c r="KTN15" s="15"/>
      <c r="KTO15" s="15"/>
      <c r="KTP15" s="15"/>
      <c r="KTQ15" s="15"/>
      <c r="KTR15" s="15"/>
      <c r="KTS15" s="15"/>
      <c r="KTT15" s="15"/>
      <c r="KTU15" s="15"/>
      <c r="KTV15" s="15"/>
      <c r="KTW15" s="15"/>
      <c r="KTX15" s="15"/>
      <c r="KTY15" s="15"/>
      <c r="KTZ15" s="15"/>
      <c r="KUA15" s="15"/>
      <c r="KUB15" s="15"/>
      <c r="KUC15" s="15"/>
      <c r="KUD15" s="15"/>
      <c r="KUE15" s="15"/>
      <c r="KUF15" s="15"/>
      <c r="KUG15" s="15"/>
      <c r="KUH15" s="15"/>
      <c r="KUI15" s="15"/>
      <c r="KUJ15" s="15"/>
      <c r="KUK15" s="15"/>
      <c r="KUL15" s="15"/>
      <c r="KUM15" s="15"/>
      <c r="KUN15" s="15"/>
      <c r="KUO15" s="15"/>
      <c r="KUP15" s="15"/>
      <c r="KUQ15" s="15"/>
      <c r="KUR15" s="15"/>
      <c r="KUS15" s="15"/>
      <c r="KUT15" s="15"/>
      <c r="KUU15" s="15"/>
      <c r="KUV15" s="15"/>
      <c r="KUW15" s="15"/>
      <c r="KUX15" s="15"/>
      <c r="KUY15" s="15"/>
      <c r="KUZ15" s="15"/>
      <c r="KVA15" s="15"/>
      <c r="KVB15" s="15"/>
      <c r="KVC15" s="15"/>
      <c r="KVD15" s="15"/>
      <c r="KVE15" s="15"/>
      <c r="KVF15" s="15"/>
      <c r="KVG15" s="15"/>
      <c r="KVH15" s="15"/>
      <c r="KVI15" s="15"/>
      <c r="KVJ15" s="15"/>
      <c r="KVK15" s="15"/>
      <c r="KVL15" s="15"/>
      <c r="KVM15" s="15"/>
      <c r="KVN15" s="15"/>
      <c r="KVO15" s="15"/>
      <c r="KVP15" s="15"/>
      <c r="KVQ15" s="15"/>
      <c r="KVR15" s="15"/>
      <c r="KVS15" s="15"/>
      <c r="KVT15" s="15"/>
      <c r="KVU15" s="15"/>
      <c r="KVV15" s="15"/>
      <c r="KVW15" s="15"/>
      <c r="KVX15" s="15"/>
      <c r="KVY15" s="15"/>
      <c r="KVZ15" s="15"/>
      <c r="KWA15" s="15"/>
      <c r="KWB15" s="15"/>
      <c r="KWC15" s="15"/>
      <c r="KWD15" s="15"/>
      <c r="KWE15" s="15"/>
      <c r="KWF15" s="15"/>
      <c r="KWG15" s="15"/>
      <c r="KWH15" s="15"/>
      <c r="KWI15" s="15"/>
      <c r="KWJ15" s="15"/>
      <c r="KWK15" s="15"/>
      <c r="KWL15" s="15"/>
      <c r="KWM15" s="15"/>
      <c r="KWN15" s="15"/>
      <c r="KWO15" s="15"/>
      <c r="KWP15" s="15"/>
      <c r="KWQ15" s="15"/>
      <c r="KWR15" s="15"/>
      <c r="KWS15" s="15"/>
      <c r="KWT15" s="15"/>
      <c r="KWU15" s="15"/>
      <c r="KWV15" s="15"/>
      <c r="KWW15" s="15"/>
      <c r="KWX15" s="15"/>
      <c r="KWY15" s="15"/>
      <c r="KWZ15" s="15"/>
      <c r="KXA15" s="15"/>
      <c r="KXB15" s="15"/>
      <c r="KXC15" s="15"/>
      <c r="KXD15" s="15"/>
      <c r="KXE15" s="15"/>
      <c r="KXF15" s="15"/>
      <c r="KXG15" s="15"/>
      <c r="KXH15" s="15"/>
      <c r="KXI15" s="15"/>
      <c r="KXJ15" s="15"/>
      <c r="KXK15" s="15"/>
      <c r="KXL15" s="15"/>
      <c r="KXM15" s="15"/>
      <c r="KXN15" s="15"/>
      <c r="KXO15" s="15"/>
      <c r="KXP15" s="15"/>
      <c r="KXQ15" s="15"/>
      <c r="KXR15" s="15"/>
      <c r="KXS15" s="15"/>
      <c r="KXT15" s="15"/>
      <c r="KXU15" s="15"/>
      <c r="KXV15" s="15"/>
      <c r="KXW15" s="15"/>
      <c r="KXX15" s="15"/>
      <c r="KXY15" s="15"/>
      <c r="KXZ15" s="15"/>
      <c r="KYA15" s="15"/>
      <c r="KYB15" s="15"/>
      <c r="KYC15" s="15"/>
      <c r="KYD15" s="15"/>
      <c r="KYE15" s="15"/>
      <c r="KYF15" s="15"/>
      <c r="KYG15" s="15"/>
      <c r="KYH15" s="15"/>
      <c r="KYI15" s="15"/>
      <c r="KYJ15" s="15"/>
      <c r="KYK15" s="15"/>
      <c r="KYL15" s="15"/>
      <c r="KYM15" s="15"/>
      <c r="KYN15" s="15"/>
      <c r="KYO15" s="15"/>
      <c r="KYP15" s="15"/>
      <c r="KYQ15" s="15"/>
      <c r="KYR15" s="15"/>
      <c r="KYS15" s="15"/>
      <c r="KYT15" s="15"/>
      <c r="KYU15" s="15"/>
      <c r="KYV15" s="15"/>
      <c r="KYW15" s="15"/>
      <c r="KYX15" s="15"/>
      <c r="KYY15" s="15"/>
      <c r="KYZ15" s="15"/>
      <c r="KZA15" s="15"/>
      <c r="KZB15" s="15"/>
      <c r="KZC15" s="15"/>
      <c r="KZD15" s="15"/>
      <c r="KZE15" s="15"/>
      <c r="KZF15" s="15"/>
      <c r="KZG15" s="15"/>
      <c r="KZH15" s="15"/>
      <c r="KZI15" s="15"/>
      <c r="KZJ15" s="15"/>
      <c r="KZK15" s="15"/>
      <c r="KZL15" s="15"/>
      <c r="KZM15" s="15"/>
      <c r="KZN15" s="15"/>
      <c r="KZO15" s="15"/>
      <c r="KZP15" s="15"/>
      <c r="KZQ15" s="15"/>
      <c r="KZR15" s="15"/>
      <c r="KZS15" s="15"/>
      <c r="KZT15" s="15"/>
      <c r="KZU15" s="15"/>
      <c r="KZV15" s="15"/>
      <c r="KZW15" s="15"/>
      <c r="KZX15" s="15"/>
      <c r="KZY15" s="15"/>
      <c r="KZZ15" s="15"/>
      <c r="LAA15" s="15"/>
      <c r="LAB15" s="15"/>
      <c r="LAC15" s="15"/>
      <c r="LAD15" s="15"/>
      <c r="LAE15" s="15"/>
      <c r="LAF15" s="15"/>
      <c r="LAG15" s="15"/>
      <c r="LAH15" s="15"/>
      <c r="LAI15" s="15"/>
      <c r="LAJ15" s="15"/>
      <c r="LAK15" s="15"/>
      <c r="LAL15" s="15"/>
      <c r="LAM15" s="15"/>
      <c r="LAN15" s="15"/>
      <c r="LAO15" s="15"/>
      <c r="LAP15" s="15"/>
      <c r="LAQ15" s="15"/>
      <c r="LAR15" s="15"/>
      <c r="LAS15" s="15"/>
      <c r="LAT15" s="15"/>
      <c r="LAU15" s="15"/>
      <c r="LAV15" s="15"/>
      <c r="LAW15" s="15"/>
      <c r="LAX15" s="15"/>
      <c r="LAY15" s="15"/>
      <c r="LAZ15" s="15"/>
      <c r="LBA15" s="15"/>
      <c r="LBB15" s="15"/>
      <c r="LBC15" s="15"/>
      <c r="LBD15" s="15"/>
      <c r="LBE15" s="15"/>
      <c r="LBF15" s="15"/>
      <c r="LBG15" s="15"/>
      <c r="LBH15" s="15"/>
      <c r="LBI15" s="15"/>
      <c r="LBJ15" s="15"/>
      <c r="LBK15" s="15"/>
      <c r="LBL15" s="15"/>
      <c r="LBM15" s="15"/>
      <c r="LBN15" s="15"/>
      <c r="LBO15" s="15"/>
      <c r="LBP15" s="15"/>
      <c r="LBQ15" s="15"/>
      <c r="LBR15" s="15"/>
      <c r="LBS15" s="15"/>
      <c r="LBT15" s="15"/>
      <c r="LBU15" s="15"/>
      <c r="LBV15" s="15"/>
      <c r="LBW15" s="15"/>
      <c r="LBX15" s="15"/>
      <c r="LBY15" s="15"/>
      <c r="LBZ15" s="15"/>
      <c r="LCA15" s="15"/>
      <c r="LCB15" s="15"/>
      <c r="LCC15" s="15"/>
      <c r="LCD15" s="15"/>
      <c r="LCE15" s="15"/>
      <c r="LCF15" s="15"/>
      <c r="LCG15" s="15"/>
      <c r="LCH15" s="15"/>
      <c r="LCI15" s="15"/>
      <c r="LCJ15" s="15"/>
      <c r="LCK15" s="15"/>
      <c r="LCL15" s="15"/>
      <c r="LCM15" s="15"/>
      <c r="LCN15" s="15"/>
      <c r="LCO15" s="15"/>
      <c r="LCP15" s="15"/>
      <c r="LCQ15" s="15"/>
      <c r="LCR15" s="15"/>
      <c r="LCS15" s="15"/>
      <c r="LCT15" s="15"/>
      <c r="LCU15" s="15"/>
      <c r="LCV15" s="15"/>
      <c r="LCW15" s="15"/>
      <c r="LCX15" s="15"/>
      <c r="LCY15" s="15"/>
      <c r="LCZ15" s="15"/>
      <c r="LDA15" s="15"/>
      <c r="LDB15" s="15"/>
      <c r="LDC15" s="15"/>
      <c r="LDD15" s="15"/>
      <c r="LDE15" s="15"/>
      <c r="LDF15" s="15"/>
      <c r="LDG15" s="15"/>
      <c r="LDH15" s="15"/>
      <c r="LDI15" s="15"/>
      <c r="LDJ15" s="15"/>
      <c r="LDK15" s="15"/>
      <c r="LDL15" s="15"/>
      <c r="LDM15" s="15"/>
      <c r="LDN15" s="15"/>
      <c r="LDO15" s="15"/>
      <c r="LDP15" s="15"/>
      <c r="LDQ15" s="15"/>
      <c r="LDR15" s="15"/>
      <c r="LDS15" s="15"/>
      <c r="LDT15" s="15"/>
      <c r="LDU15" s="15"/>
      <c r="LDV15" s="15"/>
      <c r="LDW15" s="15"/>
      <c r="LDX15" s="15"/>
      <c r="LDY15" s="15"/>
      <c r="LDZ15" s="15"/>
      <c r="LEA15" s="15"/>
      <c r="LEB15" s="15"/>
      <c r="LEC15" s="15"/>
      <c r="LED15" s="15"/>
      <c r="LEE15" s="15"/>
      <c r="LEF15" s="15"/>
      <c r="LEG15" s="15"/>
      <c r="LEH15" s="15"/>
      <c r="LEI15" s="15"/>
      <c r="LEJ15" s="15"/>
      <c r="LEK15" s="15"/>
      <c r="LEL15" s="15"/>
      <c r="LEM15" s="15"/>
      <c r="LEN15" s="15"/>
      <c r="LEO15" s="15"/>
      <c r="LEP15" s="15"/>
      <c r="LEQ15" s="15"/>
      <c r="LER15" s="15"/>
      <c r="LES15" s="15"/>
      <c r="LET15" s="15"/>
      <c r="LEU15" s="15"/>
      <c r="LEV15" s="15"/>
      <c r="LEW15" s="15"/>
      <c r="LEX15" s="15"/>
      <c r="LEY15" s="15"/>
      <c r="LEZ15" s="15"/>
      <c r="LFA15" s="15"/>
      <c r="LFB15" s="15"/>
      <c r="LFC15" s="15"/>
      <c r="LFD15" s="15"/>
      <c r="LFE15" s="15"/>
      <c r="LFF15" s="15"/>
      <c r="LFG15" s="15"/>
      <c r="LFH15" s="15"/>
      <c r="LFI15" s="15"/>
      <c r="LFJ15" s="15"/>
      <c r="LFK15" s="15"/>
      <c r="LFL15" s="15"/>
      <c r="LFM15" s="15"/>
      <c r="LFN15" s="15"/>
      <c r="LFO15" s="15"/>
      <c r="LFP15" s="15"/>
      <c r="LFQ15" s="15"/>
      <c r="LFR15" s="15"/>
      <c r="LFS15" s="15"/>
      <c r="LFT15" s="15"/>
      <c r="LFU15" s="15"/>
      <c r="LFV15" s="15"/>
      <c r="LFW15" s="15"/>
      <c r="LFX15" s="15"/>
      <c r="LFY15" s="15"/>
      <c r="LFZ15" s="15"/>
      <c r="LGA15" s="15"/>
      <c r="LGB15" s="15"/>
      <c r="LGC15" s="15"/>
      <c r="LGD15" s="15"/>
      <c r="LGE15" s="15"/>
      <c r="LGF15" s="15"/>
      <c r="LGG15" s="15"/>
      <c r="LGH15" s="15"/>
      <c r="LGI15" s="15"/>
      <c r="LGJ15" s="15"/>
      <c r="LGK15" s="15"/>
      <c r="LGL15" s="15"/>
      <c r="LGM15" s="15"/>
      <c r="LGN15" s="15"/>
      <c r="LGO15" s="15"/>
      <c r="LGP15" s="15"/>
      <c r="LGQ15" s="15"/>
      <c r="LGR15" s="15"/>
      <c r="LGS15" s="15"/>
      <c r="LGT15" s="15"/>
      <c r="LGU15" s="15"/>
      <c r="LGV15" s="15"/>
      <c r="LGW15" s="15"/>
      <c r="LGX15" s="15"/>
      <c r="LGY15" s="15"/>
      <c r="LGZ15" s="15"/>
      <c r="LHA15" s="15"/>
      <c r="LHB15" s="15"/>
      <c r="LHC15" s="15"/>
      <c r="LHD15" s="15"/>
      <c r="LHE15" s="15"/>
      <c r="LHF15" s="15"/>
      <c r="LHG15" s="15"/>
      <c r="LHH15" s="15"/>
      <c r="LHI15" s="15"/>
      <c r="LHJ15" s="15"/>
      <c r="LHK15" s="15"/>
      <c r="LHL15" s="15"/>
      <c r="LHM15" s="15"/>
      <c r="LHN15" s="15"/>
      <c r="LHO15" s="15"/>
      <c r="LHP15" s="15"/>
      <c r="LHQ15" s="15"/>
      <c r="LHR15" s="15"/>
      <c r="LHS15" s="15"/>
      <c r="LHT15" s="15"/>
      <c r="LHU15" s="15"/>
      <c r="LHV15" s="15"/>
      <c r="LHW15" s="15"/>
      <c r="LHX15" s="15"/>
      <c r="LHY15" s="15"/>
      <c r="LHZ15" s="15"/>
      <c r="LIA15" s="15"/>
      <c r="LIB15" s="15"/>
      <c r="LIC15" s="15"/>
      <c r="LID15" s="15"/>
      <c r="LIE15" s="15"/>
      <c r="LIF15" s="15"/>
      <c r="LIG15" s="15"/>
      <c r="LIH15" s="15"/>
      <c r="LII15" s="15"/>
      <c r="LIJ15" s="15"/>
      <c r="LIK15" s="15"/>
      <c r="LIL15" s="15"/>
      <c r="LIM15" s="15"/>
      <c r="LIN15" s="15"/>
      <c r="LIO15" s="15"/>
      <c r="LIP15" s="15"/>
      <c r="LIQ15" s="15"/>
      <c r="LIR15" s="15"/>
      <c r="LIS15" s="15"/>
      <c r="LIT15" s="15"/>
      <c r="LIU15" s="15"/>
      <c r="LIV15" s="15"/>
      <c r="LIW15" s="15"/>
      <c r="LIX15" s="15"/>
      <c r="LIY15" s="15"/>
      <c r="LIZ15" s="15"/>
      <c r="LJA15" s="15"/>
      <c r="LJB15" s="15"/>
      <c r="LJC15" s="15"/>
      <c r="LJD15" s="15"/>
      <c r="LJE15" s="15"/>
      <c r="LJF15" s="15"/>
      <c r="LJG15" s="15"/>
      <c r="LJH15" s="15"/>
      <c r="LJI15" s="15"/>
      <c r="LJJ15" s="15"/>
      <c r="LJK15" s="15"/>
      <c r="LJL15" s="15"/>
      <c r="LJM15" s="15"/>
      <c r="LJN15" s="15"/>
      <c r="LJO15" s="15"/>
      <c r="LJP15" s="15"/>
      <c r="LJQ15" s="15"/>
      <c r="LJR15" s="15"/>
      <c r="LJS15" s="15"/>
      <c r="LJT15" s="15"/>
      <c r="LJU15" s="15"/>
      <c r="LJV15" s="15"/>
      <c r="LJW15" s="15"/>
      <c r="LJX15" s="15"/>
      <c r="LJY15" s="15"/>
      <c r="LJZ15" s="15"/>
      <c r="LKA15" s="15"/>
      <c r="LKB15" s="15"/>
      <c r="LKC15" s="15"/>
      <c r="LKD15" s="15"/>
      <c r="LKE15" s="15"/>
      <c r="LKF15" s="15"/>
      <c r="LKG15" s="15"/>
      <c r="LKH15" s="15"/>
      <c r="LKI15" s="15"/>
      <c r="LKJ15" s="15"/>
      <c r="LKK15" s="15"/>
      <c r="LKL15" s="15"/>
      <c r="LKM15" s="15"/>
      <c r="LKN15" s="15"/>
      <c r="LKO15" s="15"/>
      <c r="LKP15" s="15"/>
      <c r="LKQ15" s="15"/>
      <c r="LKR15" s="15"/>
      <c r="LKS15" s="15"/>
      <c r="LKT15" s="15"/>
      <c r="LKU15" s="15"/>
      <c r="LKV15" s="15"/>
      <c r="LKW15" s="15"/>
      <c r="LKX15" s="15"/>
      <c r="LKY15" s="15"/>
      <c r="LKZ15" s="15"/>
      <c r="LLA15" s="15"/>
      <c r="LLB15" s="15"/>
      <c r="LLC15" s="15"/>
      <c r="LLD15" s="15"/>
      <c r="LLE15" s="15"/>
      <c r="LLF15" s="15"/>
      <c r="LLG15" s="15"/>
      <c r="LLH15" s="15"/>
      <c r="LLI15" s="15"/>
      <c r="LLJ15" s="15"/>
      <c r="LLK15" s="15"/>
      <c r="LLL15" s="15"/>
      <c r="LLM15" s="15"/>
      <c r="LLN15" s="15"/>
      <c r="LLO15" s="15"/>
      <c r="LLP15" s="15"/>
      <c r="LLQ15" s="15"/>
      <c r="LLR15" s="15"/>
      <c r="LLS15" s="15"/>
      <c r="LLT15" s="15"/>
      <c r="LLU15" s="15"/>
      <c r="LLV15" s="15"/>
      <c r="LLW15" s="15"/>
      <c r="LLX15" s="15"/>
      <c r="LLY15" s="15"/>
      <c r="LLZ15" s="15"/>
      <c r="LMA15" s="15"/>
      <c r="LMB15" s="15"/>
      <c r="LMC15" s="15"/>
      <c r="LMD15" s="15"/>
      <c r="LME15" s="15"/>
      <c r="LMF15" s="15"/>
      <c r="LMG15" s="15"/>
      <c r="LMH15" s="15"/>
      <c r="LMI15" s="15"/>
      <c r="LMJ15" s="15"/>
      <c r="LMK15" s="15"/>
      <c r="LML15" s="15"/>
      <c r="LMM15" s="15"/>
      <c r="LMN15" s="15"/>
      <c r="LMO15" s="15"/>
      <c r="LMP15" s="15"/>
      <c r="LMQ15" s="15"/>
      <c r="LMR15" s="15"/>
      <c r="LMS15" s="15"/>
      <c r="LMT15" s="15"/>
      <c r="LMU15" s="15"/>
      <c r="LMV15" s="15"/>
      <c r="LMW15" s="15"/>
      <c r="LMX15" s="15"/>
      <c r="LMY15" s="15"/>
      <c r="LMZ15" s="15"/>
      <c r="LNA15" s="15"/>
      <c r="LNB15" s="15"/>
      <c r="LNC15" s="15"/>
      <c r="LND15" s="15"/>
      <c r="LNE15" s="15"/>
      <c r="LNF15" s="15"/>
      <c r="LNG15" s="15"/>
      <c r="LNH15" s="15"/>
      <c r="LNI15" s="15"/>
      <c r="LNJ15" s="15"/>
      <c r="LNK15" s="15"/>
      <c r="LNL15" s="15"/>
      <c r="LNM15" s="15"/>
      <c r="LNN15" s="15"/>
      <c r="LNO15" s="15"/>
      <c r="LNP15" s="15"/>
      <c r="LNQ15" s="15"/>
      <c r="LNR15" s="15"/>
      <c r="LNS15" s="15"/>
      <c r="LNT15" s="15"/>
      <c r="LNU15" s="15"/>
      <c r="LNV15" s="15"/>
      <c r="LNW15" s="15"/>
      <c r="LNX15" s="15"/>
      <c r="LNY15" s="15"/>
      <c r="LNZ15" s="15"/>
      <c r="LOA15" s="15"/>
      <c r="LOB15" s="15"/>
      <c r="LOC15" s="15"/>
      <c r="LOD15" s="15"/>
      <c r="LOE15" s="15"/>
      <c r="LOF15" s="15"/>
      <c r="LOG15" s="15"/>
      <c r="LOH15" s="15"/>
      <c r="LOI15" s="15"/>
      <c r="LOJ15" s="15"/>
      <c r="LOK15" s="15"/>
      <c r="LOL15" s="15"/>
      <c r="LOM15" s="15"/>
      <c r="LON15" s="15"/>
      <c r="LOO15" s="15"/>
      <c r="LOP15" s="15"/>
      <c r="LOQ15" s="15"/>
      <c r="LOR15" s="15"/>
      <c r="LOS15" s="15"/>
      <c r="LOT15" s="15"/>
      <c r="LOU15" s="15"/>
      <c r="LOV15" s="15"/>
      <c r="LOW15" s="15"/>
      <c r="LOX15" s="15"/>
      <c r="LOY15" s="15"/>
      <c r="LOZ15" s="15"/>
      <c r="LPA15" s="15"/>
      <c r="LPB15" s="15"/>
      <c r="LPC15" s="15"/>
      <c r="LPD15" s="15"/>
      <c r="LPE15" s="15"/>
      <c r="LPF15" s="15"/>
      <c r="LPG15" s="15"/>
      <c r="LPH15" s="15"/>
      <c r="LPI15" s="15"/>
      <c r="LPJ15" s="15"/>
      <c r="LPK15" s="15"/>
      <c r="LPL15" s="15"/>
      <c r="LPM15" s="15"/>
      <c r="LPN15" s="15"/>
      <c r="LPO15" s="15"/>
      <c r="LPP15" s="15"/>
      <c r="LPQ15" s="15"/>
      <c r="LPR15" s="15"/>
      <c r="LPS15" s="15"/>
      <c r="LPT15" s="15"/>
      <c r="LPU15" s="15"/>
      <c r="LPV15" s="15"/>
      <c r="LPW15" s="15"/>
      <c r="LPX15" s="15"/>
      <c r="LPY15" s="15"/>
      <c r="LPZ15" s="15"/>
      <c r="LQA15" s="15"/>
      <c r="LQB15" s="15"/>
      <c r="LQC15" s="15"/>
      <c r="LQD15" s="15"/>
      <c r="LQE15" s="15"/>
      <c r="LQF15" s="15"/>
      <c r="LQG15" s="15"/>
      <c r="LQH15" s="15"/>
      <c r="LQI15" s="15"/>
      <c r="LQJ15" s="15"/>
      <c r="LQK15" s="15"/>
      <c r="LQL15" s="15"/>
      <c r="LQM15" s="15"/>
      <c r="LQN15" s="15"/>
      <c r="LQO15" s="15"/>
      <c r="LQP15" s="15"/>
      <c r="LQQ15" s="15"/>
      <c r="LQR15" s="15"/>
      <c r="LQS15" s="15"/>
      <c r="LQT15" s="15"/>
      <c r="LQU15" s="15"/>
      <c r="LQV15" s="15"/>
      <c r="LQW15" s="15"/>
      <c r="LQX15" s="15"/>
      <c r="LQY15" s="15"/>
      <c r="LQZ15" s="15"/>
      <c r="LRA15" s="15"/>
      <c r="LRB15" s="15"/>
      <c r="LRC15" s="15"/>
      <c r="LRD15" s="15"/>
      <c r="LRE15" s="15"/>
      <c r="LRF15" s="15"/>
      <c r="LRG15" s="15"/>
      <c r="LRH15" s="15"/>
      <c r="LRI15" s="15"/>
      <c r="LRJ15" s="15"/>
      <c r="LRK15" s="15"/>
      <c r="LRL15" s="15"/>
      <c r="LRM15" s="15"/>
      <c r="LRN15" s="15"/>
      <c r="LRO15" s="15"/>
      <c r="LRP15" s="15"/>
      <c r="LRQ15" s="15"/>
      <c r="LRR15" s="15"/>
      <c r="LRS15" s="15"/>
      <c r="LRT15" s="15"/>
      <c r="LRU15" s="15"/>
      <c r="LRV15" s="15"/>
      <c r="LRW15" s="15"/>
      <c r="LRX15" s="15"/>
      <c r="LRY15" s="15"/>
      <c r="LRZ15" s="15"/>
      <c r="LSA15" s="15"/>
      <c r="LSB15" s="15"/>
      <c r="LSC15" s="15"/>
      <c r="LSD15" s="15"/>
      <c r="LSE15" s="15"/>
      <c r="LSF15" s="15"/>
      <c r="LSG15" s="15"/>
      <c r="LSH15" s="15"/>
      <c r="LSI15" s="15"/>
      <c r="LSJ15" s="15"/>
      <c r="LSK15" s="15"/>
      <c r="LSL15" s="15"/>
      <c r="LSM15" s="15"/>
      <c r="LSN15" s="15"/>
      <c r="LSO15" s="15"/>
      <c r="LSP15" s="15"/>
      <c r="LSQ15" s="15"/>
      <c r="LSR15" s="15"/>
      <c r="LSS15" s="15"/>
      <c r="LST15" s="15"/>
      <c r="LSU15" s="15"/>
      <c r="LSV15" s="15"/>
      <c r="LSW15" s="15"/>
      <c r="LSX15" s="15"/>
      <c r="LSY15" s="15"/>
      <c r="LSZ15" s="15"/>
      <c r="LTA15" s="15"/>
      <c r="LTB15" s="15"/>
      <c r="LTC15" s="15"/>
      <c r="LTD15" s="15"/>
      <c r="LTE15" s="15"/>
      <c r="LTF15" s="15"/>
      <c r="LTG15" s="15"/>
      <c r="LTH15" s="15"/>
      <c r="LTI15" s="15"/>
      <c r="LTJ15" s="15"/>
      <c r="LTK15" s="15"/>
      <c r="LTL15" s="15"/>
      <c r="LTM15" s="15"/>
      <c r="LTN15" s="15"/>
      <c r="LTO15" s="15"/>
      <c r="LTP15" s="15"/>
      <c r="LTQ15" s="15"/>
      <c r="LTR15" s="15"/>
      <c r="LTS15" s="15"/>
      <c r="LTT15" s="15"/>
      <c r="LTU15" s="15"/>
      <c r="LTV15" s="15"/>
      <c r="LTW15" s="15"/>
      <c r="LTX15" s="15"/>
      <c r="LTY15" s="15"/>
      <c r="LTZ15" s="15"/>
      <c r="LUA15" s="15"/>
      <c r="LUB15" s="15"/>
      <c r="LUC15" s="15"/>
      <c r="LUD15" s="15"/>
      <c r="LUE15" s="15"/>
      <c r="LUF15" s="15"/>
      <c r="LUG15" s="15"/>
      <c r="LUH15" s="15"/>
      <c r="LUI15" s="15"/>
      <c r="LUJ15" s="15"/>
      <c r="LUK15" s="15"/>
      <c r="LUL15" s="15"/>
      <c r="LUM15" s="15"/>
      <c r="LUN15" s="15"/>
      <c r="LUO15" s="15"/>
      <c r="LUP15" s="15"/>
      <c r="LUQ15" s="15"/>
      <c r="LUR15" s="15"/>
      <c r="LUS15" s="15"/>
      <c r="LUT15" s="15"/>
      <c r="LUU15" s="15"/>
      <c r="LUV15" s="15"/>
      <c r="LUW15" s="15"/>
      <c r="LUX15" s="15"/>
      <c r="LUY15" s="15"/>
      <c r="LUZ15" s="15"/>
      <c r="LVA15" s="15"/>
      <c r="LVB15" s="15"/>
      <c r="LVC15" s="15"/>
      <c r="LVD15" s="15"/>
      <c r="LVE15" s="15"/>
      <c r="LVF15" s="15"/>
      <c r="LVG15" s="15"/>
      <c r="LVH15" s="15"/>
      <c r="LVI15" s="15"/>
      <c r="LVJ15" s="15"/>
      <c r="LVK15" s="15"/>
      <c r="LVL15" s="15"/>
      <c r="LVM15" s="15"/>
      <c r="LVN15" s="15"/>
      <c r="LVO15" s="15"/>
      <c r="LVP15" s="15"/>
      <c r="LVQ15" s="15"/>
      <c r="LVR15" s="15"/>
      <c r="LVS15" s="15"/>
      <c r="LVT15" s="15"/>
      <c r="LVU15" s="15"/>
      <c r="LVV15" s="15"/>
      <c r="LVW15" s="15"/>
      <c r="LVX15" s="15"/>
      <c r="LVY15" s="15"/>
      <c r="LVZ15" s="15"/>
      <c r="LWA15" s="15"/>
      <c r="LWB15" s="15"/>
      <c r="LWC15" s="15"/>
      <c r="LWD15" s="15"/>
      <c r="LWE15" s="15"/>
      <c r="LWF15" s="15"/>
      <c r="LWG15" s="15"/>
      <c r="LWH15" s="15"/>
      <c r="LWI15" s="15"/>
      <c r="LWJ15" s="15"/>
      <c r="LWK15" s="15"/>
      <c r="LWL15" s="15"/>
      <c r="LWM15" s="15"/>
      <c r="LWN15" s="15"/>
      <c r="LWO15" s="15"/>
      <c r="LWP15" s="15"/>
      <c r="LWQ15" s="15"/>
      <c r="LWR15" s="15"/>
      <c r="LWS15" s="15"/>
      <c r="LWT15" s="15"/>
      <c r="LWU15" s="15"/>
      <c r="LWV15" s="15"/>
      <c r="LWW15" s="15"/>
      <c r="LWX15" s="15"/>
      <c r="LWY15" s="15"/>
      <c r="LWZ15" s="15"/>
      <c r="LXA15" s="15"/>
      <c r="LXB15" s="15"/>
      <c r="LXC15" s="15"/>
      <c r="LXD15" s="15"/>
      <c r="LXE15" s="15"/>
      <c r="LXF15" s="15"/>
      <c r="LXG15" s="15"/>
      <c r="LXH15" s="15"/>
      <c r="LXI15" s="15"/>
      <c r="LXJ15" s="15"/>
      <c r="LXK15" s="15"/>
      <c r="LXL15" s="15"/>
      <c r="LXM15" s="15"/>
      <c r="LXN15" s="15"/>
      <c r="LXO15" s="15"/>
      <c r="LXP15" s="15"/>
      <c r="LXQ15" s="15"/>
      <c r="LXR15" s="15"/>
      <c r="LXS15" s="15"/>
      <c r="LXT15" s="15"/>
      <c r="LXU15" s="15"/>
      <c r="LXV15" s="15"/>
      <c r="LXW15" s="15"/>
      <c r="LXX15" s="15"/>
      <c r="LXY15" s="15"/>
      <c r="LXZ15" s="15"/>
      <c r="LYA15" s="15"/>
      <c r="LYB15" s="15"/>
      <c r="LYC15" s="15"/>
      <c r="LYD15" s="15"/>
      <c r="LYE15" s="15"/>
      <c r="LYF15" s="15"/>
      <c r="LYG15" s="15"/>
      <c r="LYH15" s="15"/>
      <c r="LYI15" s="15"/>
      <c r="LYJ15" s="15"/>
      <c r="LYK15" s="15"/>
      <c r="LYL15" s="15"/>
      <c r="LYM15" s="15"/>
      <c r="LYN15" s="15"/>
      <c r="LYO15" s="15"/>
      <c r="LYP15" s="15"/>
      <c r="LYQ15" s="15"/>
      <c r="LYR15" s="15"/>
      <c r="LYS15" s="15"/>
      <c r="LYT15" s="15"/>
      <c r="LYU15" s="15"/>
      <c r="LYV15" s="15"/>
      <c r="LYW15" s="15"/>
      <c r="LYX15" s="15"/>
      <c r="LYY15" s="15"/>
      <c r="LYZ15" s="15"/>
      <c r="LZA15" s="15"/>
      <c r="LZB15" s="15"/>
      <c r="LZC15" s="15"/>
      <c r="LZD15" s="15"/>
      <c r="LZE15" s="15"/>
      <c r="LZF15" s="15"/>
      <c r="LZG15" s="15"/>
      <c r="LZH15" s="15"/>
      <c r="LZI15" s="15"/>
      <c r="LZJ15" s="15"/>
      <c r="LZK15" s="15"/>
      <c r="LZL15" s="15"/>
      <c r="LZM15" s="15"/>
      <c r="LZN15" s="15"/>
      <c r="LZO15" s="15"/>
      <c r="LZP15" s="15"/>
      <c r="LZQ15" s="15"/>
      <c r="LZR15" s="15"/>
      <c r="LZS15" s="15"/>
      <c r="LZT15" s="15"/>
      <c r="LZU15" s="15"/>
      <c r="LZV15" s="15"/>
      <c r="LZW15" s="15"/>
      <c r="LZX15" s="15"/>
      <c r="LZY15" s="15"/>
      <c r="LZZ15" s="15"/>
      <c r="MAA15" s="15"/>
      <c r="MAB15" s="15"/>
      <c r="MAC15" s="15"/>
      <c r="MAD15" s="15"/>
      <c r="MAE15" s="15"/>
      <c r="MAF15" s="15"/>
      <c r="MAG15" s="15"/>
      <c r="MAH15" s="15"/>
      <c r="MAI15" s="15"/>
      <c r="MAJ15" s="15"/>
      <c r="MAK15" s="15"/>
      <c r="MAL15" s="15"/>
      <c r="MAM15" s="15"/>
      <c r="MAN15" s="15"/>
      <c r="MAO15" s="15"/>
      <c r="MAP15" s="15"/>
      <c r="MAQ15" s="15"/>
      <c r="MAR15" s="15"/>
      <c r="MAS15" s="15"/>
      <c r="MAT15" s="15"/>
      <c r="MAU15" s="15"/>
      <c r="MAV15" s="15"/>
      <c r="MAW15" s="15"/>
      <c r="MAX15" s="15"/>
      <c r="MAY15" s="15"/>
      <c r="MAZ15" s="15"/>
      <c r="MBA15" s="15"/>
      <c r="MBB15" s="15"/>
      <c r="MBC15" s="15"/>
      <c r="MBD15" s="15"/>
      <c r="MBE15" s="15"/>
      <c r="MBF15" s="15"/>
      <c r="MBG15" s="15"/>
      <c r="MBH15" s="15"/>
      <c r="MBI15" s="15"/>
      <c r="MBJ15" s="15"/>
      <c r="MBK15" s="15"/>
      <c r="MBL15" s="15"/>
      <c r="MBM15" s="15"/>
      <c r="MBN15" s="15"/>
      <c r="MBO15" s="15"/>
      <c r="MBP15" s="15"/>
      <c r="MBQ15" s="15"/>
      <c r="MBR15" s="15"/>
      <c r="MBS15" s="15"/>
      <c r="MBT15" s="15"/>
      <c r="MBU15" s="15"/>
      <c r="MBV15" s="15"/>
      <c r="MBW15" s="15"/>
      <c r="MBX15" s="15"/>
      <c r="MBY15" s="15"/>
      <c r="MBZ15" s="15"/>
      <c r="MCA15" s="15"/>
      <c r="MCB15" s="15"/>
      <c r="MCC15" s="15"/>
      <c r="MCD15" s="15"/>
      <c r="MCE15" s="15"/>
      <c r="MCF15" s="15"/>
      <c r="MCG15" s="15"/>
      <c r="MCH15" s="15"/>
      <c r="MCI15" s="15"/>
      <c r="MCJ15" s="15"/>
      <c r="MCK15" s="15"/>
      <c r="MCL15" s="15"/>
      <c r="MCM15" s="15"/>
      <c r="MCN15" s="15"/>
      <c r="MCO15" s="15"/>
      <c r="MCP15" s="15"/>
      <c r="MCQ15" s="15"/>
      <c r="MCR15" s="15"/>
      <c r="MCS15" s="15"/>
      <c r="MCT15" s="15"/>
      <c r="MCU15" s="15"/>
      <c r="MCV15" s="15"/>
      <c r="MCW15" s="15"/>
      <c r="MCX15" s="15"/>
      <c r="MCY15" s="15"/>
      <c r="MCZ15" s="15"/>
      <c r="MDA15" s="15"/>
      <c r="MDB15" s="15"/>
      <c r="MDC15" s="15"/>
      <c r="MDD15" s="15"/>
      <c r="MDE15" s="15"/>
      <c r="MDF15" s="15"/>
      <c r="MDG15" s="15"/>
      <c r="MDH15" s="15"/>
      <c r="MDI15" s="15"/>
      <c r="MDJ15" s="15"/>
      <c r="MDK15" s="15"/>
      <c r="MDL15" s="15"/>
      <c r="MDM15" s="15"/>
      <c r="MDN15" s="15"/>
      <c r="MDO15" s="15"/>
      <c r="MDP15" s="15"/>
      <c r="MDQ15" s="15"/>
      <c r="MDR15" s="15"/>
      <c r="MDS15" s="15"/>
      <c r="MDT15" s="15"/>
      <c r="MDU15" s="15"/>
      <c r="MDV15" s="15"/>
      <c r="MDW15" s="15"/>
      <c r="MDX15" s="15"/>
      <c r="MDY15" s="15"/>
      <c r="MDZ15" s="15"/>
      <c r="MEA15" s="15"/>
      <c r="MEB15" s="15"/>
      <c r="MEC15" s="15"/>
      <c r="MED15" s="15"/>
      <c r="MEE15" s="15"/>
      <c r="MEF15" s="15"/>
      <c r="MEG15" s="15"/>
      <c r="MEH15" s="15"/>
      <c r="MEI15" s="15"/>
      <c r="MEJ15" s="15"/>
      <c r="MEK15" s="15"/>
      <c r="MEL15" s="15"/>
      <c r="MEM15" s="15"/>
      <c r="MEN15" s="15"/>
      <c r="MEO15" s="15"/>
      <c r="MEP15" s="15"/>
      <c r="MEQ15" s="15"/>
      <c r="MER15" s="15"/>
      <c r="MES15" s="15"/>
      <c r="MET15" s="15"/>
      <c r="MEU15" s="15"/>
      <c r="MEV15" s="15"/>
      <c r="MEW15" s="15"/>
      <c r="MEX15" s="15"/>
      <c r="MEY15" s="15"/>
      <c r="MEZ15" s="15"/>
      <c r="MFA15" s="15"/>
      <c r="MFB15" s="15"/>
      <c r="MFC15" s="15"/>
      <c r="MFD15" s="15"/>
      <c r="MFE15" s="15"/>
      <c r="MFF15" s="15"/>
      <c r="MFG15" s="15"/>
      <c r="MFH15" s="15"/>
      <c r="MFI15" s="15"/>
      <c r="MFJ15" s="15"/>
      <c r="MFK15" s="15"/>
      <c r="MFL15" s="15"/>
      <c r="MFM15" s="15"/>
      <c r="MFN15" s="15"/>
      <c r="MFO15" s="15"/>
      <c r="MFP15" s="15"/>
      <c r="MFQ15" s="15"/>
      <c r="MFR15" s="15"/>
      <c r="MFS15" s="15"/>
      <c r="MFT15" s="15"/>
      <c r="MFU15" s="15"/>
      <c r="MFV15" s="15"/>
      <c r="MFW15" s="15"/>
      <c r="MFX15" s="15"/>
      <c r="MFY15" s="15"/>
      <c r="MFZ15" s="15"/>
      <c r="MGA15" s="15"/>
      <c r="MGB15" s="15"/>
      <c r="MGC15" s="15"/>
      <c r="MGD15" s="15"/>
      <c r="MGE15" s="15"/>
      <c r="MGF15" s="15"/>
      <c r="MGG15" s="15"/>
      <c r="MGH15" s="15"/>
      <c r="MGI15" s="15"/>
      <c r="MGJ15" s="15"/>
      <c r="MGK15" s="15"/>
      <c r="MGL15" s="15"/>
      <c r="MGM15" s="15"/>
      <c r="MGN15" s="15"/>
      <c r="MGO15" s="15"/>
      <c r="MGP15" s="15"/>
      <c r="MGQ15" s="15"/>
      <c r="MGR15" s="15"/>
      <c r="MGS15" s="15"/>
      <c r="MGT15" s="15"/>
      <c r="MGU15" s="15"/>
      <c r="MGV15" s="15"/>
      <c r="MGW15" s="15"/>
      <c r="MGX15" s="15"/>
      <c r="MGY15" s="15"/>
      <c r="MGZ15" s="15"/>
      <c r="MHA15" s="15"/>
      <c r="MHB15" s="15"/>
      <c r="MHC15" s="15"/>
      <c r="MHD15" s="15"/>
      <c r="MHE15" s="15"/>
      <c r="MHF15" s="15"/>
      <c r="MHG15" s="15"/>
      <c r="MHH15" s="15"/>
      <c r="MHI15" s="15"/>
      <c r="MHJ15" s="15"/>
      <c r="MHK15" s="15"/>
      <c r="MHL15" s="15"/>
      <c r="MHM15" s="15"/>
      <c r="MHN15" s="15"/>
      <c r="MHO15" s="15"/>
      <c r="MHP15" s="15"/>
      <c r="MHQ15" s="15"/>
      <c r="MHR15" s="15"/>
      <c r="MHS15" s="15"/>
      <c r="MHT15" s="15"/>
      <c r="MHU15" s="15"/>
      <c r="MHV15" s="15"/>
      <c r="MHW15" s="15"/>
      <c r="MHX15" s="15"/>
      <c r="MHY15" s="15"/>
      <c r="MHZ15" s="15"/>
      <c r="MIA15" s="15"/>
      <c r="MIB15" s="15"/>
      <c r="MIC15" s="15"/>
      <c r="MID15" s="15"/>
      <c r="MIE15" s="15"/>
      <c r="MIF15" s="15"/>
      <c r="MIG15" s="15"/>
      <c r="MIH15" s="15"/>
      <c r="MII15" s="15"/>
      <c r="MIJ15" s="15"/>
      <c r="MIK15" s="15"/>
      <c r="MIL15" s="15"/>
      <c r="MIM15" s="15"/>
      <c r="MIN15" s="15"/>
      <c r="MIO15" s="15"/>
      <c r="MIP15" s="15"/>
      <c r="MIQ15" s="15"/>
      <c r="MIR15" s="15"/>
      <c r="MIS15" s="15"/>
      <c r="MIT15" s="15"/>
      <c r="MIU15" s="15"/>
      <c r="MIV15" s="15"/>
      <c r="MIW15" s="15"/>
      <c r="MIX15" s="15"/>
      <c r="MIY15" s="15"/>
      <c r="MIZ15" s="15"/>
      <c r="MJA15" s="15"/>
      <c r="MJB15" s="15"/>
      <c r="MJC15" s="15"/>
      <c r="MJD15" s="15"/>
      <c r="MJE15" s="15"/>
      <c r="MJF15" s="15"/>
      <c r="MJG15" s="15"/>
      <c r="MJH15" s="15"/>
      <c r="MJI15" s="15"/>
      <c r="MJJ15" s="15"/>
      <c r="MJK15" s="15"/>
      <c r="MJL15" s="15"/>
      <c r="MJM15" s="15"/>
      <c r="MJN15" s="15"/>
      <c r="MJO15" s="15"/>
      <c r="MJP15" s="15"/>
      <c r="MJQ15" s="15"/>
      <c r="MJR15" s="15"/>
      <c r="MJS15" s="15"/>
      <c r="MJT15" s="15"/>
      <c r="MJU15" s="15"/>
      <c r="MJV15" s="15"/>
      <c r="MJW15" s="15"/>
      <c r="MJX15" s="15"/>
      <c r="MJY15" s="15"/>
      <c r="MJZ15" s="15"/>
      <c r="MKA15" s="15"/>
      <c r="MKB15" s="15"/>
      <c r="MKC15" s="15"/>
      <c r="MKD15" s="15"/>
      <c r="MKE15" s="15"/>
      <c r="MKF15" s="15"/>
      <c r="MKG15" s="15"/>
      <c r="MKH15" s="15"/>
      <c r="MKI15" s="15"/>
      <c r="MKJ15" s="15"/>
      <c r="MKK15" s="15"/>
      <c r="MKL15" s="15"/>
      <c r="MKM15" s="15"/>
      <c r="MKN15" s="15"/>
      <c r="MKO15" s="15"/>
      <c r="MKP15" s="15"/>
      <c r="MKQ15" s="15"/>
      <c r="MKR15" s="15"/>
      <c r="MKS15" s="15"/>
      <c r="MKT15" s="15"/>
      <c r="MKU15" s="15"/>
      <c r="MKV15" s="15"/>
      <c r="MKW15" s="15"/>
      <c r="MKX15" s="15"/>
      <c r="MKY15" s="15"/>
      <c r="MKZ15" s="15"/>
      <c r="MLA15" s="15"/>
      <c r="MLB15" s="15"/>
      <c r="MLC15" s="15"/>
      <c r="MLD15" s="15"/>
      <c r="MLE15" s="15"/>
      <c r="MLF15" s="15"/>
      <c r="MLG15" s="15"/>
      <c r="MLH15" s="15"/>
      <c r="MLI15" s="15"/>
      <c r="MLJ15" s="15"/>
      <c r="MLK15" s="15"/>
      <c r="MLL15" s="15"/>
      <c r="MLM15" s="15"/>
      <c r="MLN15" s="15"/>
      <c r="MLO15" s="15"/>
      <c r="MLP15" s="15"/>
      <c r="MLQ15" s="15"/>
      <c r="MLR15" s="15"/>
      <c r="MLS15" s="15"/>
      <c r="MLT15" s="15"/>
      <c r="MLU15" s="15"/>
      <c r="MLV15" s="15"/>
      <c r="MLW15" s="15"/>
      <c r="MLX15" s="15"/>
      <c r="MLY15" s="15"/>
      <c r="MLZ15" s="15"/>
      <c r="MMA15" s="15"/>
      <c r="MMB15" s="15"/>
      <c r="MMC15" s="15"/>
      <c r="MMD15" s="15"/>
      <c r="MME15" s="15"/>
      <c r="MMF15" s="15"/>
      <c r="MMG15" s="15"/>
      <c r="MMH15" s="15"/>
      <c r="MMI15" s="15"/>
      <c r="MMJ15" s="15"/>
      <c r="MMK15" s="15"/>
      <c r="MML15" s="15"/>
      <c r="MMM15" s="15"/>
      <c r="MMN15" s="15"/>
      <c r="MMO15" s="15"/>
      <c r="MMP15" s="15"/>
      <c r="MMQ15" s="15"/>
      <c r="MMR15" s="15"/>
      <c r="MMS15" s="15"/>
      <c r="MMT15" s="15"/>
      <c r="MMU15" s="15"/>
      <c r="MMV15" s="15"/>
      <c r="MMW15" s="15"/>
      <c r="MMX15" s="15"/>
      <c r="MMY15" s="15"/>
      <c r="MMZ15" s="15"/>
      <c r="MNA15" s="15"/>
      <c r="MNB15" s="15"/>
      <c r="MNC15" s="15"/>
      <c r="MND15" s="15"/>
      <c r="MNE15" s="15"/>
      <c r="MNF15" s="15"/>
      <c r="MNG15" s="15"/>
      <c r="MNH15" s="15"/>
      <c r="MNI15" s="15"/>
      <c r="MNJ15" s="15"/>
      <c r="MNK15" s="15"/>
      <c r="MNL15" s="15"/>
      <c r="MNM15" s="15"/>
      <c r="MNN15" s="15"/>
      <c r="MNO15" s="15"/>
      <c r="MNP15" s="15"/>
      <c r="MNQ15" s="15"/>
      <c r="MNR15" s="15"/>
      <c r="MNS15" s="15"/>
      <c r="MNT15" s="15"/>
      <c r="MNU15" s="15"/>
      <c r="MNV15" s="15"/>
      <c r="MNW15" s="15"/>
      <c r="MNX15" s="15"/>
      <c r="MNY15" s="15"/>
      <c r="MNZ15" s="15"/>
      <c r="MOA15" s="15"/>
      <c r="MOB15" s="15"/>
      <c r="MOC15" s="15"/>
      <c r="MOD15" s="15"/>
      <c r="MOE15" s="15"/>
      <c r="MOF15" s="15"/>
      <c r="MOG15" s="15"/>
      <c r="MOH15" s="15"/>
      <c r="MOI15" s="15"/>
      <c r="MOJ15" s="15"/>
      <c r="MOK15" s="15"/>
      <c r="MOL15" s="15"/>
      <c r="MOM15" s="15"/>
      <c r="MON15" s="15"/>
      <c r="MOO15" s="15"/>
      <c r="MOP15" s="15"/>
      <c r="MOQ15" s="15"/>
      <c r="MOR15" s="15"/>
      <c r="MOS15" s="15"/>
      <c r="MOT15" s="15"/>
      <c r="MOU15" s="15"/>
      <c r="MOV15" s="15"/>
      <c r="MOW15" s="15"/>
      <c r="MOX15" s="15"/>
      <c r="MOY15" s="15"/>
      <c r="MOZ15" s="15"/>
      <c r="MPA15" s="15"/>
      <c r="MPB15" s="15"/>
      <c r="MPC15" s="15"/>
      <c r="MPD15" s="15"/>
      <c r="MPE15" s="15"/>
      <c r="MPF15" s="15"/>
      <c r="MPG15" s="15"/>
      <c r="MPH15" s="15"/>
      <c r="MPI15" s="15"/>
      <c r="MPJ15" s="15"/>
      <c r="MPK15" s="15"/>
      <c r="MPL15" s="15"/>
      <c r="MPM15" s="15"/>
      <c r="MPN15" s="15"/>
      <c r="MPO15" s="15"/>
      <c r="MPP15" s="15"/>
      <c r="MPQ15" s="15"/>
      <c r="MPR15" s="15"/>
      <c r="MPS15" s="15"/>
      <c r="MPT15" s="15"/>
      <c r="MPU15" s="15"/>
      <c r="MPV15" s="15"/>
      <c r="MPW15" s="15"/>
      <c r="MPX15" s="15"/>
      <c r="MPY15" s="15"/>
      <c r="MPZ15" s="15"/>
      <c r="MQA15" s="15"/>
      <c r="MQB15" s="15"/>
      <c r="MQC15" s="15"/>
      <c r="MQD15" s="15"/>
      <c r="MQE15" s="15"/>
      <c r="MQF15" s="15"/>
      <c r="MQG15" s="15"/>
      <c r="MQH15" s="15"/>
      <c r="MQI15" s="15"/>
      <c r="MQJ15" s="15"/>
      <c r="MQK15" s="15"/>
      <c r="MQL15" s="15"/>
      <c r="MQM15" s="15"/>
      <c r="MQN15" s="15"/>
      <c r="MQO15" s="15"/>
      <c r="MQP15" s="15"/>
      <c r="MQQ15" s="15"/>
      <c r="MQR15" s="15"/>
      <c r="MQS15" s="15"/>
      <c r="MQT15" s="15"/>
      <c r="MQU15" s="15"/>
      <c r="MQV15" s="15"/>
      <c r="MQW15" s="15"/>
      <c r="MQX15" s="15"/>
      <c r="MQY15" s="15"/>
      <c r="MQZ15" s="15"/>
      <c r="MRA15" s="15"/>
      <c r="MRB15" s="15"/>
      <c r="MRC15" s="15"/>
      <c r="MRD15" s="15"/>
      <c r="MRE15" s="15"/>
      <c r="MRF15" s="15"/>
      <c r="MRG15" s="15"/>
      <c r="MRH15" s="15"/>
      <c r="MRI15" s="15"/>
      <c r="MRJ15" s="15"/>
      <c r="MRK15" s="15"/>
      <c r="MRL15" s="15"/>
      <c r="MRM15" s="15"/>
      <c r="MRN15" s="15"/>
      <c r="MRO15" s="15"/>
      <c r="MRP15" s="15"/>
      <c r="MRQ15" s="15"/>
      <c r="MRR15" s="15"/>
      <c r="MRS15" s="15"/>
      <c r="MRT15" s="15"/>
      <c r="MRU15" s="15"/>
      <c r="MRV15" s="15"/>
      <c r="MRW15" s="15"/>
      <c r="MRX15" s="15"/>
      <c r="MRY15" s="15"/>
      <c r="MRZ15" s="15"/>
      <c r="MSA15" s="15"/>
      <c r="MSB15" s="15"/>
      <c r="MSC15" s="15"/>
      <c r="MSD15" s="15"/>
      <c r="MSE15" s="15"/>
      <c r="MSF15" s="15"/>
      <c r="MSG15" s="15"/>
      <c r="MSH15" s="15"/>
      <c r="MSI15" s="15"/>
      <c r="MSJ15" s="15"/>
      <c r="MSK15" s="15"/>
      <c r="MSL15" s="15"/>
      <c r="MSM15" s="15"/>
      <c r="MSN15" s="15"/>
      <c r="MSO15" s="15"/>
      <c r="MSP15" s="15"/>
      <c r="MSQ15" s="15"/>
      <c r="MSR15" s="15"/>
      <c r="MSS15" s="15"/>
      <c r="MST15" s="15"/>
      <c r="MSU15" s="15"/>
      <c r="MSV15" s="15"/>
      <c r="MSW15" s="15"/>
      <c r="MSX15" s="15"/>
      <c r="MSY15" s="15"/>
      <c r="MSZ15" s="15"/>
      <c r="MTA15" s="15"/>
      <c r="MTB15" s="15"/>
      <c r="MTC15" s="15"/>
      <c r="MTD15" s="15"/>
      <c r="MTE15" s="15"/>
      <c r="MTF15" s="15"/>
      <c r="MTG15" s="15"/>
      <c r="MTH15" s="15"/>
      <c r="MTI15" s="15"/>
      <c r="MTJ15" s="15"/>
      <c r="MTK15" s="15"/>
      <c r="MTL15" s="15"/>
      <c r="MTM15" s="15"/>
      <c r="MTN15" s="15"/>
      <c r="MTO15" s="15"/>
      <c r="MTP15" s="15"/>
      <c r="MTQ15" s="15"/>
      <c r="MTR15" s="15"/>
      <c r="MTS15" s="15"/>
      <c r="MTT15" s="15"/>
      <c r="MTU15" s="15"/>
      <c r="MTV15" s="15"/>
      <c r="MTW15" s="15"/>
      <c r="MTX15" s="15"/>
      <c r="MTY15" s="15"/>
      <c r="MTZ15" s="15"/>
      <c r="MUA15" s="15"/>
      <c r="MUB15" s="15"/>
      <c r="MUC15" s="15"/>
      <c r="MUD15" s="15"/>
      <c r="MUE15" s="15"/>
      <c r="MUF15" s="15"/>
      <c r="MUG15" s="15"/>
      <c r="MUH15" s="15"/>
      <c r="MUI15" s="15"/>
      <c r="MUJ15" s="15"/>
      <c r="MUK15" s="15"/>
      <c r="MUL15" s="15"/>
      <c r="MUM15" s="15"/>
      <c r="MUN15" s="15"/>
      <c r="MUO15" s="15"/>
      <c r="MUP15" s="15"/>
      <c r="MUQ15" s="15"/>
      <c r="MUR15" s="15"/>
      <c r="MUS15" s="15"/>
      <c r="MUT15" s="15"/>
      <c r="MUU15" s="15"/>
      <c r="MUV15" s="15"/>
      <c r="MUW15" s="15"/>
      <c r="MUX15" s="15"/>
      <c r="MUY15" s="15"/>
      <c r="MUZ15" s="15"/>
      <c r="MVA15" s="15"/>
      <c r="MVB15" s="15"/>
      <c r="MVC15" s="15"/>
      <c r="MVD15" s="15"/>
      <c r="MVE15" s="15"/>
      <c r="MVF15" s="15"/>
      <c r="MVG15" s="15"/>
      <c r="MVH15" s="15"/>
      <c r="MVI15" s="15"/>
      <c r="MVJ15" s="15"/>
      <c r="MVK15" s="15"/>
      <c r="MVL15" s="15"/>
      <c r="MVM15" s="15"/>
      <c r="MVN15" s="15"/>
      <c r="MVO15" s="15"/>
      <c r="MVP15" s="15"/>
      <c r="MVQ15" s="15"/>
      <c r="MVR15" s="15"/>
      <c r="MVS15" s="15"/>
      <c r="MVT15" s="15"/>
      <c r="MVU15" s="15"/>
      <c r="MVV15" s="15"/>
      <c r="MVW15" s="15"/>
      <c r="MVX15" s="15"/>
      <c r="MVY15" s="15"/>
      <c r="MVZ15" s="15"/>
      <c r="MWA15" s="15"/>
      <c r="MWB15" s="15"/>
      <c r="MWC15" s="15"/>
      <c r="MWD15" s="15"/>
      <c r="MWE15" s="15"/>
      <c r="MWF15" s="15"/>
      <c r="MWG15" s="15"/>
      <c r="MWH15" s="15"/>
      <c r="MWI15" s="15"/>
      <c r="MWJ15" s="15"/>
      <c r="MWK15" s="15"/>
      <c r="MWL15" s="15"/>
      <c r="MWM15" s="15"/>
      <c r="MWN15" s="15"/>
      <c r="MWO15" s="15"/>
      <c r="MWP15" s="15"/>
      <c r="MWQ15" s="15"/>
      <c r="MWR15" s="15"/>
      <c r="MWS15" s="15"/>
      <c r="MWT15" s="15"/>
      <c r="MWU15" s="15"/>
      <c r="MWV15" s="15"/>
      <c r="MWW15" s="15"/>
      <c r="MWX15" s="15"/>
      <c r="MWY15" s="15"/>
      <c r="MWZ15" s="15"/>
      <c r="MXA15" s="15"/>
      <c r="MXB15" s="15"/>
      <c r="MXC15" s="15"/>
      <c r="MXD15" s="15"/>
      <c r="MXE15" s="15"/>
      <c r="MXF15" s="15"/>
      <c r="MXG15" s="15"/>
      <c r="MXH15" s="15"/>
      <c r="MXI15" s="15"/>
      <c r="MXJ15" s="15"/>
      <c r="MXK15" s="15"/>
      <c r="MXL15" s="15"/>
      <c r="MXM15" s="15"/>
      <c r="MXN15" s="15"/>
      <c r="MXO15" s="15"/>
      <c r="MXP15" s="15"/>
      <c r="MXQ15" s="15"/>
      <c r="MXR15" s="15"/>
      <c r="MXS15" s="15"/>
      <c r="MXT15" s="15"/>
      <c r="MXU15" s="15"/>
      <c r="MXV15" s="15"/>
      <c r="MXW15" s="15"/>
      <c r="MXX15" s="15"/>
      <c r="MXY15" s="15"/>
      <c r="MXZ15" s="15"/>
      <c r="MYA15" s="15"/>
      <c r="MYB15" s="15"/>
      <c r="MYC15" s="15"/>
      <c r="MYD15" s="15"/>
      <c r="MYE15" s="15"/>
      <c r="MYF15" s="15"/>
      <c r="MYG15" s="15"/>
      <c r="MYH15" s="15"/>
      <c r="MYI15" s="15"/>
      <c r="MYJ15" s="15"/>
      <c r="MYK15" s="15"/>
      <c r="MYL15" s="15"/>
      <c r="MYM15" s="15"/>
      <c r="MYN15" s="15"/>
      <c r="MYO15" s="15"/>
      <c r="MYP15" s="15"/>
      <c r="MYQ15" s="15"/>
      <c r="MYR15" s="15"/>
      <c r="MYS15" s="15"/>
      <c r="MYT15" s="15"/>
      <c r="MYU15" s="15"/>
      <c r="MYV15" s="15"/>
      <c r="MYW15" s="15"/>
      <c r="MYX15" s="15"/>
      <c r="MYY15" s="15"/>
      <c r="MYZ15" s="15"/>
      <c r="MZA15" s="15"/>
      <c r="MZB15" s="15"/>
      <c r="MZC15" s="15"/>
      <c r="MZD15" s="15"/>
      <c r="MZE15" s="15"/>
      <c r="MZF15" s="15"/>
      <c r="MZG15" s="15"/>
      <c r="MZH15" s="15"/>
      <c r="MZI15" s="15"/>
      <c r="MZJ15" s="15"/>
      <c r="MZK15" s="15"/>
      <c r="MZL15" s="15"/>
      <c r="MZM15" s="15"/>
      <c r="MZN15" s="15"/>
      <c r="MZO15" s="15"/>
      <c r="MZP15" s="15"/>
      <c r="MZQ15" s="15"/>
      <c r="MZR15" s="15"/>
      <c r="MZS15" s="15"/>
      <c r="MZT15" s="15"/>
      <c r="MZU15" s="15"/>
      <c r="MZV15" s="15"/>
      <c r="MZW15" s="15"/>
      <c r="MZX15" s="15"/>
      <c r="MZY15" s="15"/>
      <c r="MZZ15" s="15"/>
      <c r="NAA15" s="15"/>
      <c r="NAB15" s="15"/>
      <c r="NAC15" s="15"/>
      <c r="NAD15" s="15"/>
      <c r="NAE15" s="15"/>
      <c r="NAF15" s="15"/>
      <c r="NAG15" s="15"/>
      <c r="NAH15" s="15"/>
      <c r="NAI15" s="15"/>
      <c r="NAJ15" s="15"/>
      <c r="NAK15" s="15"/>
      <c r="NAL15" s="15"/>
      <c r="NAM15" s="15"/>
      <c r="NAN15" s="15"/>
      <c r="NAO15" s="15"/>
      <c r="NAP15" s="15"/>
      <c r="NAQ15" s="15"/>
      <c r="NAR15" s="15"/>
      <c r="NAS15" s="15"/>
      <c r="NAT15" s="15"/>
      <c r="NAU15" s="15"/>
      <c r="NAV15" s="15"/>
      <c r="NAW15" s="15"/>
      <c r="NAX15" s="15"/>
      <c r="NAY15" s="15"/>
      <c r="NAZ15" s="15"/>
      <c r="NBA15" s="15"/>
      <c r="NBB15" s="15"/>
      <c r="NBC15" s="15"/>
      <c r="NBD15" s="15"/>
      <c r="NBE15" s="15"/>
      <c r="NBF15" s="15"/>
      <c r="NBG15" s="15"/>
      <c r="NBH15" s="15"/>
      <c r="NBI15" s="15"/>
      <c r="NBJ15" s="15"/>
      <c r="NBK15" s="15"/>
      <c r="NBL15" s="15"/>
      <c r="NBM15" s="15"/>
      <c r="NBN15" s="15"/>
      <c r="NBO15" s="15"/>
      <c r="NBP15" s="15"/>
      <c r="NBQ15" s="15"/>
      <c r="NBR15" s="15"/>
      <c r="NBS15" s="15"/>
      <c r="NBT15" s="15"/>
      <c r="NBU15" s="15"/>
      <c r="NBV15" s="15"/>
      <c r="NBW15" s="15"/>
      <c r="NBX15" s="15"/>
      <c r="NBY15" s="15"/>
      <c r="NBZ15" s="15"/>
      <c r="NCA15" s="15"/>
      <c r="NCB15" s="15"/>
      <c r="NCC15" s="15"/>
      <c r="NCD15" s="15"/>
      <c r="NCE15" s="15"/>
      <c r="NCF15" s="15"/>
      <c r="NCG15" s="15"/>
      <c r="NCH15" s="15"/>
      <c r="NCI15" s="15"/>
      <c r="NCJ15" s="15"/>
      <c r="NCK15" s="15"/>
      <c r="NCL15" s="15"/>
      <c r="NCM15" s="15"/>
      <c r="NCN15" s="15"/>
      <c r="NCO15" s="15"/>
      <c r="NCP15" s="15"/>
      <c r="NCQ15" s="15"/>
      <c r="NCR15" s="15"/>
      <c r="NCS15" s="15"/>
      <c r="NCT15" s="15"/>
      <c r="NCU15" s="15"/>
      <c r="NCV15" s="15"/>
      <c r="NCW15" s="15"/>
      <c r="NCX15" s="15"/>
      <c r="NCY15" s="15"/>
      <c r="NCZ15" s="15"/>
      <c r="NDA15" s="15"/>
      <c r="NDB15" s="15"/>
      <c r="NDC15" s="15"/>
      <c r="NDD15" s="15"/>
      <c r="NDE15" s="15"/>
      <c r="NDF15" s="15"/>
      <c r="NDG15" s="15"/>
      <c r="NDH15" s="15"/>
      <c r="NDI15" s="15"/>
      <c r="NDJ15" s="15"/>
      <c r="NDK15" s="15"/>
      <c r="NDL15" s="15"/>
      <c r="NDM15" s="15"/>
      <c r="NDN15" s="15"/>
      <c r="NDO15" s="15"/>
      <c r="NDP15" s="15"/>
      <c r="NDQ15" s="15"/>
      <c r="NDR15" s="15"/>
      <c r="NDS15" s="15"/>
      <c r="NDT15" s="15"/>
      <c r="NDU15" s="15"/>
      <c r="NDV15" s="15"/>
      <c r="NDW15" s="15"/>
      <c r="NDX15" s="15"/>
      <c r="NDY15" s="15"/>
      <c r="NDZ15" s="15"/>
      <c r="NEA15" s="15"/>
      <c r="NEB15" s="15"/>
      <c r="NEC15" s="15"/>
      <c r="NED15" s="15"/>
      <c r="NEE15" s="15"/>
      <c r="NEF15" s="15"/>
      <c r="NEG15" s="15"/>
      <c r="NEH15" s="15"/>
      <c r="NEI15" s="15"/>
      <c r="NEJ15" s="15"/>
      <c r="NEK15" s="15"/>
      <c r="NEL15" s="15"/>
      <c r="NEM15" s="15"/>
      <c r="NEN15" s="15"/>
      <c r="NEO15" s="15"/>
      <c r="NEP15" s="15"/>
      <c r="NEQ15" s="15"/>
      <c r="NER15" s="15"/>
      <c r="NES15" s="15"/>
      <c r="NET15" s="15"/>
      <c r="NEU15" s="15"/>
      <c r="NEV15" s="15"/>
      <c r="NEW15" s="15"/>
      <c r="NEX15" s="15"/>
      <c r="NEY15" s="15"/>
      <c r="NEZ15" s="15"/>
      <c r="NFA15" s="15"/>
      <c r="NFB15" s="15"/>
      <c r="NFC15" s="15"/>
      <c r="NFD15" s="15"/>
      <c r="NFE15" s="15"/>
      <c r="NFF15" s="15"/>
      <c r="NFG15" s="15"/>
      <c r="NFH15" s="15"/>
      <c r="NFI15" s="15"/>
      <c r="NFJ15" s="15"/>
      <c r="NFK15" s="15"/>
      <c r="NFL15" s="15"/>
      <c r="NFM15" s="15"/>
      <c r="NFN15" s="15"/>
      <c r="NFO15" s="15"/>
      <c r="NFP15" s="15"/>
      <c r="NFQ15" s="15"/>
      <c r="NFR15" s="15"/>
      <c r="NFS15" s="15"/>
      <c r="NFT15" s="15"/>
      <c r="NFU15" s="15"/>
      <c r="NFV15" s="15"/>
      <c r="NFW15" s="15"/>
      <c r="NFX15" s="15"/>
      <c r="NFY15" s="15"/>
      <c r="NFZ15" s="15"/>
      <c r="NGA15" s="15"/>
      <c r="NGB15" s="15"/>
      <c r="NGC15" s="15"/>
      <c r="NGD15" s="15"/>
      <c r="NGE15" s="15"/>
      <c r="NGF15" s="15"/>
      <c r="NGG15" s="15"/>
      <c r="NGH15" s="15"/>
      <c r="NGI15" s="15"/>
      <c r="NGJ15" s="15"/>
      <c r="NGK15" s="15"/>
      <c r="NGL15" s="15"/>
      <c r="NGM15" s="15"/>
      <c r="NGN15" s="15"/>
      <c r="NGO15" s="15"/>
      <c r="NGP15" s="15"/>
      <c r="NGQ15" s="15"/>
      <c r="NGR15" s="15"/>
      <c r="NGS15" s="15"/>
      <c r="NGT15" s="15"/>
      <c r="NGU15" s="15"/>
      <c r="NGV15" s="15"/>
      <c r="NGW15" s="15"/>
      <c r="NGX15" s="15"/>
      <c r="NGY15" s="15"/>
      <c r="NGZ15" s="15"/>
      <c r="NHA15" s="15"/>
      <c r="NHB15" s="15"/>
      <c r="NHC15" s="15"/>
      <c r="NHD15" s="15"/>
      <c r="NHE15" s="15"/>
      <c r="NHF15" s="15"/>
      <c r="NHG15" s="15"/>
      <c r="NHH15" s="15"/>
      <c r="NHI15" s="15"/>
      <c r="NHJ15" s="15"/>
      <c r="NHK15" s="15"/>
      <c r="NHL15" s="15"/>
      <c r="NHM15" s="15"/>
      <c r="NHN15" s="15"/>
      <c r="NHO15" s="15"/>
      <c r="NHP15" s="15"/>
      <c r="NHQ15" s="15"/>
      <c r="NHR15" s="15"/>
      <c r="NHS15" s="15"/>
      <c r="NHT15" s="15"/>
      <c r="NHU15" s="15"/>
      <c r="NHV15" s="15"/>
      <c r="NHW15" s="15"/>
      <c r="NHX15" s="15"/>
      <c r="NHY15" s="15"/>
      <c r="NHZ15" s="15"/>
      <c r="NIA15" s="15"/>
      <c r="NIB15" s="15"/>
      <c r="NIC15" s="15"/>
      <c r="NID15" s="15"/>
      <c r="NIE15" s="15"/>
      <c r="NIF15" s="15"/>
      <c r="NIG15" s="15"/>
      <c r="NIH15" s="15"/>
      <c r="NII15" s="15"/>
      <c r="NIJ15" s="15"/>
      <c r="NIK15" s="15"/>
      <c r="NIL15" s="15"/>
      <c r="NIM15" s="15"/>
      <c r="NIN15" s="15"/>
      <c r="NIO15" s="15"/>
      <c r="NIP15" s="15"/>
      <c r="NIQ15" s="15"/>
      <c r="NIR15" s="15"/>
      <c r="NIS15" s="15"/>
      <c r="NIT15" s="15"/>
      <c r="NIU15" s="15"/>
      <c r="NIV15" s="15"/>
      <c r="NIW15" s="15"/>
      <c r="NIX15" s="15"/>
      <c r="NIY15" s="15"/>
      <c r="NIZ15" s="15"/>
      <c r="NJA15" s="15"/>
      <c r="NJB15" s="15"/>
      <c r="NJC15" s="15"/>
      <c r="NJD15" s="15"/>
      <c r="NJE15" s="15"/>
      <c r="NJF15" s="15"/>
      <c r="NJG15" s="15"/>
      <c r="NJH15" s="15"/>
      <c r="NJI15" s="15"/>
      <c r="NJJ15" s="15"/>
      <c r="NJK15" s="15"/>
      <c r="NJL15" s="15"/>
      <c r="NJM15" s="15"/>
      <c r="NJN15" s="15"/>
      <c r="NJO15" s="15"/>
      <c r="NJP15" s="15"/>
      <c r="NJQ15" s="15"/>
      <c r="NJR15" s="15"/>
      <c r="NJS15" s="15"/>
      <c r="NJT15" s="15"/>
      <c r="NJU15" s="15"/>
      <c r="NJV15" s="15"/>
      <c r="NJW15" s="15"/>
      <c r="NJX15" s="15"/>
      <c r="NJY15" s="15"/>
      <c r="NJZ15" s="15"/>
      <c r="NKA15" s="15"/>
      <c r="NKB15" s="15"/>
      <c r="NKC15" s="15"/>
      <c r="NKD15" s="15"/>
      <c r="NKE15" s="15"/>
      <c r="NKF15" s="15"/>
      <c r="NKG15" s="15"/>
      <c r="NKH15" s="15"/>
      <c r="NKI15" s="15"/>
      <c r="NKJ15" s="15"/>
      <c r="NKK15" s="15"/>
      <c r="NKL15" s="15"/>
      <c r="NKM15" s="15"/>
      <c r="NKN15" s="15"/>
      <c r="NKO15" s="15"/>
      <c r="NKP15" s="15"/>
      <c r="NKQ15" s="15"/>
      <c r="NKR15" s="15"/>
      <c r="NKS15" s="15"/>
      <c r="NKT15" s="15"/>
      <c r="NKU15" s="15"/>
      <c r="NKV15" s="15"/>
      <c r="NKW15" s="15"/>
      <c r="NKX15" s="15"/>
      <c r="NKY15" s="15"/>
      <c r="NKZ15" s="15"/>
      <c r="NLA15" s="15"/>
      <c r="NLB15" s="15"/>
      <c r="NLC15" s="15"/>
      <c r="NLD15" s="15"/>
      <c r="NLE15" s="15"/>
      <c r="NLF15" s="15"/>
      <c r="NLG15" s="15"/>
      <c r="NLH15" s="15"/>
      <c r="NLI15" s="15"/>
      <c r="NLJ15" s="15"/>
      <c r="NLK15" s="15"/>
      <c r="NLL15" s="15"/>
      <c r="NLM15" s="15"/>
      <c r="NLN15" s="15"/>
      <c r="NLO15" s="15"/>
      <c r="NLP15" s="15"/>
      <c r="NLQ15" s="15"/>
      <c r="NLR15" s="15"/>
      <c r="NLS15" s="15"/>
      <c r="NLT15" s="15"/>
      <c r="NLU15" s="15"/>
      <c r="NLV15" s="15"/>
      <c r="NLW15" s="15"/>
      <c r="NLX15" s="15"/>
      <c r="NLY15" s="15"/>
      <c r="NLZ15" s="15"/>
      <c r="NMA15" s="15"/>
      <c r="NMB15" s="15"/>
      <c r="NMC15" s="15"/>
      <c r="NMD15" s="15"/>
      <c r="NME15" s="15"/>
      <c r="NMF15" s="15"/>
      <c r="NMG15" s="15"/>
      <c r="NMH15" s="15"/>
      <c r="NMI15" s="15"/>
      <c r="NMJ15" s="15"/>
      <c r="NMK15" s="15"/>
      <c r="NML15" s="15"/>
      <c r="NMM15" s="15"/>
      <c r="NMN15" s="15"/>
      <c r="NMO15" s="15"/>
      <c r="NMP15" s="15"/>
      <c r="NMQ15" s="15"/>
      <c r="NMR15" s="15"/>
      <c r="NMS15" s="15"/>
      <c r="NMT15" s="15"/>
      <c r="NMU15" s="15"/>
      <c r="NMV15" s="15"/>
      <c r="NMW15" s="15"/>
      <c r="NMX15" s="15"/>
      <c r="NMY15" s="15"/>
      <c r="NMZ15" s="15"/>
      <c r="NNA15" s="15"/>
      <c r="NNB15" s="15"/>
      <c r="NNC15" s="15"/>
      <c r="NND15" s="15"/>
      <c r="NNE15" s="15"/>
      <c r="NNF15" s="15"/>
      <c r="NNG15" s="15"/>
      <c r="NNH15" s="15"/>
      <c r="NNI15" s="15"/>
      <c r="NNJ15" s="15"/>
      <c r="NNK15" s="15"/>
      <c r="NNL15" s="15"/>
      <c r="NNM15" s="15"/>
      <c r="NNN15" s="15"/>
      <c r="NNO15" s="15"/>
      <c r="NNP15" s="15"/>
      <c r="NNQ15" s="15"/>
      <c r="NNR15" s="15"/>
      <c r="NNS15" s="15"/>
      <c r="NNT15" s="15"/>
      <c r="NNU15" s="15"/>
      <c r="NNV15" s="15"/>
      <c r="NNW15" s="15"/>
      <c r="NNX15" s="15"/>
      <c r="NNY15" s="15"/>
      <c r="NNZ15" s="15"/>
      <c r="NOA15" s="15"/>
      <c r="NOB15" s="15"/>
      <c r="NOC15" s="15"/>
      <c r="NOD15" s="15"/>
      <c r="NOE15" s="15"/>
      <c r="NOF15" s="15"/>
      <c r="NOG15" s="15"/>
      <c r="NOH15" s="15"/>
      <c r="NOI15" s="15"/>
      <c r="NOJ15" s="15"/>
      <c r="NOK15" s="15"/>
      <c r="NOL15" s="15"/>
      <c r="NOM15" s="15"/>
      <c r="NON15" s="15"/>
      <c r="NOO15" s="15"/>
      <c r="NOP15" s="15"/>
      <c r="NOQ15" s="15"/>
      <c r="NOR15" s="15"/>
      <c r="NOS15" s="15"/>
      <c r="NOT15" s="15"/>
      <c r="NOU15" s="15"/>
      <c r="NOV15" s="15"/>
      <c r="NOW15" s="15"/>
      <c r="NOX15" s="15"/>
      <c r="NOY15" s="15"/>
      <c r="NOZ15" s="15"/>
      <c r="NPA15" s="15"/>
      <c r="NPB15" s="15"/>
      <c r="NPC15" s="15"/>
      <c r="NPD15" s="15"/>
      <c r="NPE15" s="15"/>
      <c r="NPF15" s="15"/>
      <c r="NPG15" s="15"/>
      <c r="NPH15" s="15"/>
      <c r="NPI15" s="15"/>
      <c r="NPJ15" s="15"/>
      <c r="NPK15" s="15"/>
      <c r="NPL15" s="15"/>
      <c r="NPM15" s="15"/>
      <c r="NPN15" s="15"/>
      <c r="NPO15" s="15"/>
      <c r="NPP15" s="15"/>
      <c r="NPQ15" s="15"/>
      <c r="NPR15" s="15"/>
      <c r="NPS15" s="15"/>
      <c r="NPT15" s="15"/>
      <c r="NPU15" s="15"/>
      <c r="NPV15" s="15"/>
      <c r="NPW15" s="15"/>
      <c r="NPX15" s="15"/>
      <c r="NPY15" s="15"/>
      <c r="NPZ15" s="15"/>
      <c r="NQA15" s="15"/>
      <c r="NQB15" s="15"/>
      <c r="NQC15" s="15"/>
      <c r="NQD15" s="15"/>
      <c r="NQE15" s="15"/>
      <c r="NQF15" s="15"/>
      <c r="NQG15" s="15"/>
      <c r="NQH15" s="15"/>
      <c r="NQI15" s="15"/>
      <c r="NQJ15" s="15"/>
      <c r="NQK15" s="15"/>
      <c r="NQL15" s="15"/>
      <c r="NQM15" s="15"/>
      <c r="NQN15" s="15"/>
      <c r="NQO15" s="15"/>
      <c r="NQP15" s="15"/>
      <c r="NQQ15" s="15"/>
      <c r="NQR15" s="15"/>
      <c r="NQS15" s="15"/>
      <c r="NQT15" s="15"/>
      <c r="NQU15" s="15"/>
      <c r="NQV15" s="15"/>
      <c r="NQW15" s="15"/>
      <c r="NQX15" s="15"/>
      <c r="NQY15" s="15"/>
      <c r="NQZ15" s="15"/>
      <c r="NRA15" s="15"/>
      <c r="NRB15" s="15"/>
      <c r="NRC15" s="15"/>
      <c r="NRD15" s="15"/>
      <c r="NRE15" s="15"/>
      <c r="NRF15" s="15"/>
      <c r="NRG15" s="15"/>
      <c r="NRH15" s="15"/>
      <c r="NRI15" s="15"/>
      <c r="NRJ15" s="15"/>
      <c r="NRK15" s="15"/>
      <c r="NRL15" s="15"/>
      <c r="NRM15" s="15"/>
      <c r="NRN15" s="15"/>
      <c r="NRO15" s="15"/>
      <c r="NRP15" s="15"/>
      <c r="NRQ15" s="15"/>
      <c r="NRR15" s="15"/>
      <c r="NRS15" s="15"/>
      <c r="NRT15" s="15"/>
      <c r="NRU15" s="15"/>
      <c r="NRV15" s="15"/>
      <c r="NRW15" s="15"/>
      <c r="NRX15" s="15"/>
      <c r="NRY15" s="15"/>
      <c r="NRZ15" s="15"/>
      <c r="NSA15" s="15"/>
      <c r="NSB15" s="15"/>
      <c r="NSC15" s="15"/>
      <c r="NSD15" s="15"/>
      <c r="NSE15" s="15"/>
      <c r="NSF15" s="15"/>
      <c r="NSG15" s="15"/>
      <c r="NSH15" s="15"/>
      <c r="NSI15" s="15"/>
      <c r="NSJ15" s="15"/>
      <c r="NSK15" s="15"/>
      <c r="NSL15" s="15"/>
      <c r="NSM15" s="15"/>
      <c r="NSN15" s="15"/>
      <c r="NSO15" s="15"/>
      <c r="NSP15" s="15"/>
      <c r="NSQ15" s="15"/>
      <c r="NSR15" s="15"/>
      <c r="NSS15" s="15"/>
      <c r="NST15" s="15"/>
      <c r="NSU15" s="15"/>
      <c r="NSV15" s="15"/>
      <c r="NSW15" s="15"/>
      <c r="NSX15" s="15"/>
      <c r="NSY15" s="15"/>
      <c r="NSZ15" s="15"/>
      <c r="NTA15" s="15"/>
      <c r="NTB15" s="15"/>
      <c r="NTC15" s="15"/>
      <c r="NTD15" s="15"/>
      <c r="NTE15" s="15"/>
      <c r="NTF15" s="15"/>
      <c r="NTG15" s="15"/>
      <c r="NTH15" s="15"/>
      <c r="NTI15" s="15"/>
      <c r="NTJ15" s="15"/>
      <c r="NTK15" s="15"/>
      <c r="NTL15" s="15"/>
      <c r="NTM15" s="15"/>
      <c r="NTN15" s="15"/>
      <c r="NTO15" s="15"/>
      <c r="NTP15" s="15"/>
      <c r="NTQ15" s="15"/>
      <c r="NTR15" s="15"/>
      <c r="NTS15" s="15"/>
      <c r="NTT15" s="15"/>
      <c r="NTU15" s="15"/>
      <c r="NTV15" s="15"/>
      <c r="NTW15" s="15"/>
      <c r="NTX15" s="15"/>
      <c r="NTY15" s="15"/>
      <c r="NTZ15" s="15"/>
      <c r="NUA15" s="15"/>
      <c r="NUB15" s="15"/>
      <c r="NUC15" s="15"/>
      <c r="NUD15" s="15"/>
      <c r="NUE15" s="15"/>
      <c r="NUF15" s="15"/>
      <c r="NUG15" s="15"/>
      <c r="NUH15" s="15"/>
      <c r="NUI15" s="15"/>
      <c r="NUJ15" s="15"/>
      <c r="NUK15" s="15"/>
      <c r="NUL15" s="15"/>
      <c r="NUM15" s="15"/>
      <c r="NUN15" s="15"/>
      <c r="NUO15" s="15"/>
      <c r="NUP15" s="15"/>
      <c r="NUQ15" s="15"/>
      <c r="NUR15" s="15"/>
      <c r="NUS15" s="15"/>
      <c r="NUT15" s="15"/>
      <c r="NUU15" s="15"/>
      <c r="NUV15" s="15"/>
      <c r="NUW15" s="15"/>
      <c r="NUX15" s="15"/>
      <c r="NUY15" s="15"/>
      <c r="NUZ15" s="15"/>
      <c r="NVA15" s="15"/>
      <c r="NVB15" s="15"/>
      <c r="NVC15" s="15"/>
      <c r="NVD15" s="15"/>
      <c r="NVE15" s="15"/>
      <c r="NVF15" s="15"/>
      <c r="NVG15" s="15"/>
      <c r="NVH15" s="15"/>
      <c r="NVI15" s="15"/>
      <c r="NVJ15" s="15"/>
      <c r="NVK15" s="15"/>
      <c r="NVL15" s="15"/>
      <c r="NVM15" s="15"/>
      <c r="NVN15" s="15"/>
      <c r="NVO15" s="15"/>
      <c r="NVP15" s="15"/>
      <c r="NVQ15" s="15"/>
      <c r="NVR15" s="15"/>
      <c r="NVS15" s="15"/>
      <c r="NVT15" s="15"/>
      <c r="NVU15" s="15"/>
      <c r="NVV15" s="15"/>
      <c r="NVW15" s="15"/>
      <c r="NVX15" s="15"/>
      <c r="NVY15" s="15"/>
      <c r="NVZ15" s="15"/>
      <c r="NWA15" s="15"/>
      <c r="NWB15" s="15"/>
      <c r="NWC15" s="15"/>
      <c r="NWD15" s="15"/>
      <c r="NWE15" s="15"/>
      <c r="NWF15" s="15"/>
      <c r="NWG15" s="15"/>
      <c r="NWH15" s="15"/>
      <c r="NWI15" s="15"/>
      <c r="NWJ15" s="15"/>
      <c r="NWK15" s="15"/>
      <c r="NWL15" s="15"/>
      <c r="NWM15" s="15"/>
      <c r="NWN15" s="15"/>
      <c r="NWO15" s="15"/>
      <c r="NWP15" s="15"/>
      <c r="NWQ15" s="15"/>
      <c r="NWR15" s="15"/>
      <c r="NWS15" s="15"/>
      <c r="NWT15" s="15"/>
      <c r="NWU15" s="15"/>
      <c r="NWV15" s="15"/>
      <c r="NWW15" s="15"/>
      <c r="NWX15" s="15"/>
      <c r="NWY15" s="15"/>
      <c r="NWZ15" s="15"/>
      <c r="NXA15" s="15"/>
      <c r="NXB15" s="15"/>
      <c r="NXC15" s="15"/>
      <c r="NXD15" s="15"/>
      <c r="NXE15" s="15"/>
      <c r="NXF15" s="15"/>
      <c r="NXG15" s="15"/>
      <c r="NXH15" s="15"/>
      <c r="NXI15" s="15"/>
      <c r="NXJ15" s="15"/>
      <c r="NXK15" s="15"/>
      <c r="NXL15" s="15"/>
      <c r="NXM15" s="15"/>
      <c r="NXN15" s="15"/>
      <c r="NXO15" s="15"/>
      <c r="NXP15" s="15"/>
      <c r="NXQ15" s="15"/>
      <c r="NXR15" s="15"/>
      <c r="NXS15" s="15"/>
      <c r="NXT15" s="15"/>
      <c r="NXU15" s="15"/>
      <c r="NXV15" s="15"/>
      <c r="NXW15" s="15"/>
      <c r="NXX15" s="15"/>
      <c r="NXY15" s="15"/>
      <c r="NXZ15" s="15"/>
      <c r="NYA15" s="15"/>
      <c r="NYB15" s="15"/>
      <c r="NYC15" s="15"/>
      <c r="NYD15" s="15"/>
      <c r="NYE15" s="15"/>
      <c r="NYF15" s="15"/>
      <c r="NYG15" s="15"/>
      <c r="NYH15" s="15"/>
      <c r="NYI15" s="15"/>
      <c r="NYJ15" s="15"/>
      <c r="NYK15" s="15"/>
      <c r="NYL15" s="15"/>
      <c r="NYM15" s="15"/>
      <c r="NYN15" s="15"/>
      <c r="NYO15" s="15"/>
      <c r="NYP15" s="15"/>
      <c r="NYQ15" s="15"/>
      <c r="NYR15" s="15"/>
      <c r="NYS15" s="15"/>
      <c r="NYT15" s="15"/>
      <c r="NYU15" s="15"/>
      <c r="NYV15" s="15"/>
      <c r="NYW15" s="15"/>
      <c r="NYX15" s="15"/>
      <c r="NYY15" s="15"/>
      <c r="NYZ15" s="15"/>
      <c r="NZA15" s="15"/>
      <c r="NZB15" s="15"/>
      <c r="NZC15" s="15"/>
      <c r="NZD15" s="15"/>
      <c r="NZE15" s="15"/>
      <c r="NZF15" s="15"/>
      <c r="NZG15" s="15"/>
      <c r="NZH15" s="15"/>
      <c r="NZI15" s="15"/>
      <c r="NZJ15" s="15"/>
      <c r="NZK15" s="15"/>
      <c r="NZL15" s="15"/>
      <c r="NZM15" s="15"/>
      <c r="NZN15" s="15"/>
      <c r="NZO15" s="15"/>
      <c r="NZP15" s="15"/>
      <c r="NZQ15" s="15"/>
      <c r="NZR15" s="15"/>
      <c r="NZS15" s="15"/>
      <c r="NZT15" s="15"/>
      <c r="NZU15" s="15"/>
      <c r="NZV15" s="15"/>
      <c r="NZW15" s="15"/>
      <c r="NZX15" s="15"/>
      <c r="NZY15" s="15"/>
      <c r="NZZ15" s="15"/>
      <c r="OAA15" s="15"/>
      <c r="OAB15" s="15"/>
      <c r="OAC15" s="15"/>
      <c r="OAD15" s="15"/>
      <c r="OAE15" s="15"/>
      <c r="OAF15" s="15"/>
      <c r="OAG15" s="15"/>
      <c r="OAH15" s="15"/>
      <c r="OAI15" s="15"/>
      <c r="OAJ15" s="15"/>
      <c r="OAK15" s="15"/>
      <c r="OAL15" s="15"/>
      <c r="OAM15" s="15"/>
      <c r="OAN15" s="15"/>
      <c r="OAO15" s="15"/>
      <c r="OAP15" s="15"/>
      <c r="OAQ15" s="15"/>
      <c r="OAR15" s="15"/>
      <c r="OAS15" s="15"/>
      <c r="OAT15" s="15"/>
      <c r="OAU15" s="15"/>
      <c r="OAV15" s="15"/>
      <c r="OAW15" s="15"/>
      <c r="OAX15" s="15"/>
      <c r="OAY15" s="15"/>
      <c r="OAZ15" s="15"/>
      <c r="OBA15" s="15"/>
      <c r="OBB15" s="15"/>
      <c r="OBC15" s="15"/>
      <c r="OBD15" s="15"/>
      <c r="OBE15" s="15"/>
      <c r="OBF15" s="15"/>
      <c r="OBG15" s="15"/>
      <c r="OBH15" s="15"/>
      <c r="OBI15" s="15"/>
      <c r="OBJ15" s="15"/>
      <c r="OBK15" s="15"/>
      <c r="OBL15" s="15"/>
      <c r="OBM15" s="15"/>
      <c r="OBN15" s="15"/>
      <c r="OBO15" s="15"/>
      <c r="OBP15" s="15"/>
      <c r="OBQ15" s="15"/>
      <c r="OBR15" s="15"/>
      <c r="OBS15" s="15"/>
      <c r="OBT15" s="15"/>
      <c r="OBU15" s="15"/>
      <c r="OBV15" s="15"/>
      <c r="OBW15" s="15"/>
      <c r="OBX15" s="15"/>
      <c r="OBY15" s="15"/>
      <c r="OBZ15" s="15"/>
      <c r="OCA15" s="15"/>
      <c r="OCB15" s="15"/>
      <c r="OCC15" s="15"/>
      <c r="OCD15" s="15"/>
      <c r="OCE15" s="15"/>
      <c r="OCF15" s="15"/>
      <c r="OCG15" s="15"/>
      <c r="OCH15" s="15"/>
      <c r="OCI15" s="15"/>
      <c r="OCJ15" s="15"/>
      <c r="OCK15" s="15"/>
      <c r="OCL15" s="15"/>
      <c r="OCM15" s="15"/>
      <c r="OCN15" s="15"/>
      <c r="OCO15" s="15"/>
      <c r="OCP15" s="15"/>
      <c r="OCQ15" s="15"/>
      <c r="OCR15" s="15"/>
      <c r="OCS15" s="15"/>
      <c r="OCT15" s="15"/>
      <c r="OCU15" s="15"/>
      <c r="OCV15" s="15"/>
      <c r="OCW15" s="15"/>
      <c r="OCX15" s="15"/>
      <c r="OCY15" s="15"/>
      <c r="OCZ15" s="15"/>
      <c r="ODA15" s="15"/>
      <c r="ODB15" s="15"/>
      <c r="ODC15" s="15"/>
      <c r="ODD15" s="15"/>
      <c r="ODE15" s="15"/>
      <c r="ODF15" s="15"/>
      <c r="ODG15" s="15"/>
      <c r="ODH15" s="15"/>
      <c r="ODI15" s="15"/>
      <c r="ODJ15" s="15"/>
      <c r="ODK15" s="15"/>
      <c r="ODL15" s="15"/>
      <c r="ODM15" s="15"/>
      <c r="ODN15" s="15"/>
      <c r="ODO15" s="15"/>
      <c r="ODP15" s="15"/>
      <c r="ODQ15" s="15"/>
      <c r="ODR15" s="15"/>
      <c r="ODS15" s="15"/>
      <c r="ODT15" s="15"/>
      <c r="ODU15" s="15"/>
      <c r="ODV15" s="15"/>
      <c r="ODW15" s="15"/>
      <c r="ODX15" s="15"/>
      <c r="ODY15" s="15"/>
      <c r="ODZ15" s="15"/>
      <c r="OEA15" s="15"/>
      <c r="OEB15" s="15"/>
      <c r="OEC15" s="15"/>
      <c r="OED15" s="15"/>
      <c r="OEE15" s="15"/>
      <c r="OEF15" s="15"/>
      <c r="OEG15" s="15"/>
      <c r="OEH15" s="15"/>
      <c r="OEI15" s="15"/>
      <c r="OEJ15" s="15"/>
      <c r="OEK15" s="15"/>
      <c r="OEL15" s="15"/>
      <c r="OEM15" s="15"/>
      <c r="OEN15" s="15"/>
      <c r="OEO15" s="15"/>
      <c r="OEP15" s="15"/>
      <c r="OEQ15" s="15"/>
      <c r="OER15" s="15"/>
      <c r="OES15" s="15"/>
      <c r="OET15" s="15"/>
      <c r="OEU15" s="15"/>
      <c r="OEV15" s="15"/>
      <c r="OEW15" s="15"/>
      <c r="OEX15" s="15"/>
      <c r="OEY15" s="15"/>
      <c r="OEZ15" s="15"/>
      <c r="OFA15" s="15"/>
      <c r="OFB15" s="15"/>
      <c r="OFC15" s="15"/>
      <c r="OFD15" s="15"/>
      <c r="OFE15" s="15"/>
      <c r="OFF15" s="15"/>
      <c r="OFG15" s="15"/>
      <c r="OFH15" s="15"/>
      <c r="OFI15" s="15"/>
      <c r="OFJ15" s="15"/>
      <c r="OFK15" s="15"/>
      <c r="OFL15" s="15"/>
      <c r="OFM15" s="15"/>
      <c r="OFN15" s="15"/>
      <c r="OFO15" s="15"/>
      <c r="OFP15" s="15"/>
      <c r="OFQ15" s="15"/>
      <c r="OFR15" s="15"/>
      <c r="OFS15" s="15"/>
      <c r="OFT15" s="15"/>
      <c r="OFU15" s="15"/>
      <c r="OFV15" s="15"/>
      <c r="OFW15" s="15"/>
      <c r="OFX15" s="15"/>
      <c r="OFY15" s="15"/>
      <c r="OFZ15" s="15"/>
      <c r="OGA15" s="15"/>
      <c r="OGB15" s="15"/>
      <c r="OGC15" s="15"/>
      <c r="OGD15" s="15"/>
      <c r="OGE15" s="15"/>
      <c r="OGF15" s="15"/>
      <c r="OGG15" s="15"/>
      <c r="OGH15" s="15"/>
      <c r="OGI15" s="15"/>
      <c r="OGJ15" s="15"/>
      <c r="OGK15" s="15"/>
      <c r="OGL15" s="15"/>
      <c r="OGM15" s="15"/>
      <c r="OGN15" s="15"/>
      <c r="OGO15" s="15"/>
      <c r="OGP15" s="15"/>
      <c r="OGQ15" s="15"/>
      <c r="OGR15" s="15"/>
      <c r="OGS15" s="15"/>
      <c r="OGT15" s="15"/>
      <c r="OGU15" s="15"/>
      <c r="OGV15" s="15"/>
      <c r="OGW15" s="15"/>
      <c r="OGX15" s="15"/>
      <c r="OGY15" s="15"/>
      <c r="OGZ15" s="15"/>
      <c r="OHA15" s="15"/>
      <c r="OHB15" s="15"/>
      <c r="OHC15" s="15"/>
      <c r="OHD15" s="15"/>
      <c r="OHE15" s="15"/>
      <c r="OHF15" s="15"/>
      <c r="OHG15" s="15"/>
      <c r="OHH15" s="15"/>
      <c r="OHI15" s="15"/>
      <c r="OHJ15" s="15"/>
      <c r="OHK15" s="15"/>
      <c r="OHL15" s="15"/>
      <c r="OHM15" s="15"/>
      <c r="OHN15" s="15"/>
      <c r="OHO15" s="15"/>
      <c r="OHP15" s="15"/>
      <c r="OHQ15" s="15"/>
      <c r="OHR15" s="15"/>
      <c r="OHS15" s="15"/>
      <c r="OHT15" s="15"/>
      <c r="OHU15" s="15"/>
      <c r="OHV15" s="15"/>
      <c r="OHW15" s="15"/>
      <c r="OHX15" s="15"/>
      <c r="OHY15" s="15"/>
      <c r="OHZ15" s="15"/>
      <c r="OIA15" s="15"/>
      <c r="OIB15" s="15"/>
      <c r="OIC15" s="15"/>
      <c r="OID15" s="15"/>
      <c r="OIE15" s="15"/>
      <c r="OIF15" s="15"/>
      <c r="OIG15" s="15"/>
      <c r="OIH15" s="15"/>
      <c r="OII15" s="15"/>
      <c r="OIJ15" s="15"/>
      <c r="OIK15" s="15"/>
      <c r="OIL15" s="15"/>
      <c r="OIM15" s="15"/>
      <c r="OIN15" s="15"/>
      <c r="OIO15" s="15"/>
      <c r="OIP15" s="15"/>
      <c r="OIQ15" s="15"/>
      <c r="OIR15" s="15"/>
      <c r="OIS15" s="15"/>
      <c r="OIT15" s="15"/>
      <c r="OIU15" s="15"/>
      <c r="OIV15" s="15"/>
      <c r="OIW15" s="15"/>
      <c r="OIX15" s="15"/>
      <c r="OIY15" s="15"/>
      <c r="OIZ15" s="15"/>
      <c r="OJA15" s="15"/>
      <c r="OJB15" s="15"/>
      <c r="OJC15" s="15"/>
      <c r="OJD15" s="15"/>
      <c r="OJE15" s="15"/>
      <c r="OJF15" s="15"/>
      <c r="OJG15" s="15"/>
      <c r="OJH15" s="15"/>
      <c r="OJI15" s="15"/>
      <c r="OJJ15" s="15"/>
      <c r="OJK15" s="15"/>
      <c r="OJL15" s="15"/>
      <c r="OJM15" s="15"/>
      <c r="OJN15" s="15"/>
      <c r="OJO15" s="15"/>
      <c r="OJP15" s="15"/>
      <c r="OJQ15" s="15"/>
      <c r="OJR15" s="15"/>
      <c r="OJS15" s="15"/>
      <c r="OJT15" s="15"/>
      <c r="OJU15" s="15"/>
      <c r="OJV15" s="15"/>
      <c r="OJW15" s="15"/>
      <c r="OJX15" s="15"/>
      <c r="OJY15" s="15"/>
      <c r="OJZ15" s="15"/>
      <c r="OKA15" s="15"/>
      <c r="OKB15" s="15"/>
      <c r="OKC15" s="15"/>
      <c r="OKD15" s="15"/>
      <c r="OKE15" s="15"/>
      <c r="OKF15" s="15"/>
      <c r="OKG15" s="15"/>
      <c r="OKH15" s="15"/>
      <c r="OKI15" s="15"/>
      <c r="OKJ15" s="15"/>
      <c r="OKK15" s="15"/>
      <c r="OKL15" s="15"/>
      <c r="OKM15" s="15"/>
      <c r="OKN15" s="15"/>
      <c r="OKO15" s="15"/>
      <c r="OKP15" s="15"/>
      <c r="OKQ15" s="15"/>
      <c r="OKR15" s="15"/>
      <c r="OKS15" s="15"/>
      <c r="OKT15" s="15"/>
      <c r="OKU15" s="15"/>
      <c r="OKV15" s="15"/>
      <c r="OKW15" s="15"/>
      <c r="OKX15" s="15"/>
      <c r="OKY15" s="15"/>
      <c r="OKZ15" s="15"/>
      <c r="OLA15" s="15"/>
      <c r="OLB15" s="15"/>
      <c r="OLC15" s="15"/>
      <c r="OLD15" s="15"/>
      <c r="OLE15" s="15"/>
      <c r="OLF15" s="15"/>
      <c r="OLG15" s="15"/>
      <c r="OLH15" s="15"/>
      <c r="OLI15" s="15"/>
      <c r="OLJ15" s="15"/>
      <c r="OLK15" s="15"/>
      <c r="OLL15" s="15"/>
      <c r="OLM15" s="15"/>
      <c r="OLN15" s="15"/>
      <c r="OLO15" s="15"/>
      <c r="OLP15" s="15"/>
      <c r="OLQ15" s="15"/>
      <c r="OLR15" s="15"/>
      <c r="OLS15" s="15"/>
      <c r="OLT15" s="15"/>
      <c r="OLU15" s="15"/>
      <c r="OLV15" s="15"/>
      <c r="OLW15" s="15"/>
      <c r="OLX15" s="15"/>
      <c r="OLY15" s="15"/>
      <c r="OLZ15" s="15"/>
      <c r="OMA15" s="15"/>
      <c r="OMB15" s="15"/>
      <c r="OMC15" s="15"/>
      <c r="OMD15" s="15"/>
      <c r="OME15" s="15"/>
      <c r="OMF15" s="15"/>
      <c r="OMG15" s="15"/>
      <c r="OMH15" s="15"/>
      <c r="OMI15" s="15"/>
      <c r="OMJ15" s="15"/>
      <c r="OMK15" s="15"/>
      <c r="OML15" s="15"/>
      <c r="OMM15" s="15"/>
      <c r="OMN15" s="15"/>
      <c r="OMO15" s="15"/>
      <c r="OMP15" s="15"/>
      <c r="OMQ15" s="15"/>
      <c r="OMR15" s="15"/>
      <c r="OMS15" s="15"/>
      <c r="OMT15" s="15"/>
      <c r="OMU15" s="15"/>
      <c r="OMV15" s="15"/>
      <c r="OMW15" s="15"/>
      <c r="OMX15" s="15"/>
      <c r="OMY15" s="15"/>
      <c r="OMZ15" s="15"/>
      <c r="ONA15" s="15"/>
      <c r="ONB15" s="15"/>
      <c r="ONC15" s="15"/>
      <c r="OND15" s="15"/>
      <c r="ONE15" s="15"/>
      <c r="ONF15" s="15"/>
      <c r="ONG15" s="15"/>
      <c r="ONH15" s="15"/>
      <c r="ONI15" s="15"/>
      <c r="ONJ15" s="15"/>
      <c r="ONK15" s="15"/>
      <c r="ONL15" s="15"/>
      <c r="ONM15" s="15"/>
      <c r="ONN15" s="15"/>
      <c r="ONO15" s="15"/>
      <c r="ONP15" s="15"/>
      <c r="ONQ15" s="15"/>
      <c r="ONR15" s="15"/>
      <c r="ONS15" s="15"/>
      <c r="ONT15" s="15"/>
      <c r="ONU15" s="15"/>
      <c r="ONV15" s="15"/>
      <c r="ONW15" s="15"/>
      <c r="ONX15" s="15"/>
      <c r="ONY15" s="15"/>
      <c r="ONZ15" s="15"/>
      <c r="OOA15" s="15"/>
      <c r="OOB15" s="15"/>
      <c r="OOC15" s="15"/>
      <c r="OOD15" s="15"/>
      <c r="OOE15" s="15"/>
      <c r="OOF15" s="15"/>
      <c r="OOG15" s="15"/>
      <c r="OOH15" s="15"/>
      <c r="OOI15" s="15"/>
      <c r="OOJ15" s="15"/>
      <c r="OOK15" s="15"/>
      <c r="OOL15" s="15"/>
      <c r="OOM15" s="15"/>
      <c r="OON15" s="15"/>
      <c r="OOO15" s="15"/>
      <c r="OOP15" s="15"/>
      <c r="OOQ15" s="15"/>
      <c r="OOR15" s="15"/>
      <c r="OOS15" s="15"/>
      <c r="OOT15" s="15"/>
      <c r="OOU15" s="15"/>
      <c r="OOV15" s="15"/>
      <c r="OOW15" s="15"/>
      <c r="OOX15" s="15"/>
      <c r="OOY15" s="15"/>
      <c r="OOZ15" s="15"/>
      <c r="OPA15" s="15"/>
      <c r="OPB15" s="15"/>
      <c r="OPC15" s="15"/>
      <c r="OPD15" s="15"/>
      <c r="OPE15" s="15"/>
      <c r="OPF15" s="15"/>
      <c r="OPG15" s="15"/>
      <c r="OPH15" s="15"/>
      <c r="OPI15" s="15"/>
      <c r="OPJ15" s="15"/>
      <c r="OPK15" s="15"/>
      <c r="OPL15" s="15"/>
      <c r="OPM15" s="15"/>
      <c r="OPN15" s="15"/>
      <c r="OPO15" s="15"/>
      <c r="OPP15" s="15"/>
      <c r="OPQ15" s="15"/>
      <c r="OPR15" s="15"/>
      <c r="OPS15" s="15"/>
      <c r="OPT15" s="15"/>
      <c r="OPU15" s="15"/>
      <c r="OPV15" s="15"/>
      <c r="OPW15" s="15"/>
      <c r="OPX15" s="15"/>
      <c r="OPY15" s="15"/>
      <c r="OPZ15" s="15"/>
      <c r="OQA15" s="15"/>
      <c r="OQB15" s="15"/>
      <c r="OQC15" s="15"/>
      <c r="OQD15" s="15"/>
      <c r="OQE15" s="15"/>
      <c r="OQF15" s="15"/>
      <c r="OQG15" s="15"/>
      <c r="OQH15" s="15"/>
      <c r="OQI15" s="15"/>
      <c r="OQJ15" s="15"/>
      <c r="OQK15" s="15"/>
      <c r="OQL15" s="15"/>
      <c r="OQM15" s="15"/>
      <c r="OQN15" s="15"/>
      <c r="OQO15" s="15"/>
      <c r="OQP15" s="15"/>
      <c r="OQQ15" s="15"/>
      <c r="OQR15" s="15"/>
      <c r="OQS15" s="15"/>
      <c r="OQT15" s="15"/>
      <c r="OQU15" s="15"/>
      <c r="OQV15" s="15"/>
      <c r="OQW15" s="15"/>
      <c r="OQX15" s="15"/>
      <c r="OQY15" s="15"/>
      <c r="OQZ15" s="15"/>
      <c r="ORA15" s="15"/>
      <c r="ORB15" s="15"/>
      <c r="ORC15" s="15"/>
      <c r="ORD15" s="15"/>
      <c r="ORE15" s="15"/>
      <c r="ORF15" s="15"/>
      <c r="ORG15" s="15"/>
      <c r="ORH15" s="15"/>
      <c r="ORI15" s="15"/>
      <c r="ORJ15" s="15"/>
      <c r="ORK15" s="15"/>
      <c r="ORL15" s="15"/>
      <c r="ORM15" s="15"/>
      <c r="ORN15" s="15"/>
      <c r="ORO15" s="15"/>
      <c r="ORP15" s="15"/>
      <c r="ORQ15" s="15"/>
      <c r="ORR15" s="15"/>
      <c r="ORS15" s="15"/>
      <c r="ORT15" s="15"/>
      <c r="ORU15" s="15"/>
      <c r="ORV15" s="15"/>
      <c r="ORW15" s="15"/>
      <c r="ORX15" s="15"/>
      <c r="ORY15" s="15"/>
      <c r="ORZ15" s="15"/>
      <c r="OSA15" s="15"/>
      <c r="OSB15" s="15"/>
      <c r="OSC15" s="15"/>
      <c r="OSD15" s="15"/>
      <c r="OSE15" s="15"/>
      <c r="OSF15" s="15"/>
      <c r="OSG15" s="15"/>
      <c r="OSH15" s="15"/>
      <c r="OSI15" s="15"/>
      <c r="OSJ15" s="15"/>
      <c r="OSK15" s="15"/>
      <c r="OSL15" s="15"/>
      <c r="OSM15" s="15"/>
      <c r="OSN15" s="15"/>
      <c r="OSO15" s="15"/>
      <c r="OSP15" s="15"/>
      <c r="OSQ15" s="15"/>
      <c r="OSR15" s="15"/>
      <c r="OSS15" s="15"/>
      <c r="OST15" s="15"/>
      <c r="OSU15" s="15"/>
      <c r="OSV15" s="15"/>
      <c r="OSW15" s="15"/>
      <c r="OSX15" s="15"/>
      <c r="OSY15" s="15"/>
      <c r="OSZ15" s="15"/>
      <c r="OTA15" s="15"/>
      <c r="OTB15" s="15"/>
      <c r="OTC15" s="15"/>
      <c r="OTD15" s="15"/>
      <c r="OTE15" s="15"/>
      <c r="OTF15" s="15"/>
      <c r="OTG15" s="15"/>
      <c r="OTH15" s="15"/>
      <c r="OTI15" s="15"/>
      <c r="OTJ15" s="15"/>
      <c r="OTK15" s="15"/>
      <c r="OTL15" s="15"/>
      <c r="OTM15" s="15"/>
      <c r="OTN15" s="15"/>
      <c r="OTO15" s="15"/>
      <c r="OTP15" s="15"/>
      <c r="OTQ15" s="15"/>
      <c r="OTR15" s="15"/>
      <c r="OTS15" s="15"/>
      <c r="OTT15" s="15"/>
      <c r="OTU15" s="15"/>
      <c r="OTV15" s="15"/>
      <c r="OTW15" s="15"/>
      <c r="OTX15" s="15"/>
      <c r="OTY15" s="15"/>
      <c r="OTZ15" s="15"/>
      <c r="OUA15" s="15"/>
      <c r="OUB15" s="15"/>
      <c r="OUC15" s="15"/>
      <c r="OUD15" s="15"/>
      <c r="OUE15" s="15"/>
      <c r="OUF15" s="15"/>
      <c r="OUG15" s="15"/>
      <c r="OUH15" s="15"/>
      <c r="OUI15" s="15"/>
      <c r="OUJ15" s="15"/>
      <c r="OUK15" s="15"/>
      <c r="OUL15" s="15"/>
      <c r="OUM15" s="15"/>
      <c r="OUN15" s="15"/>
      <c r="OUO15" s="15"/>
      <c r="OUP15" s="15"/>
      <c r="OUQ15" s="15"/>
      <c r="OUR15" s="15"/>
      <c r="OUS15" s="15"/>
      <c r="OUT15" s="15"/>
      <c r="OUU15" s="15"/>
      <c r="OUV15" s="15"/>
      <c r="OUW15" s="15"/>
      <c r="OUX15" s="15"/>
      <c r="OUY15" s="15"/>
      <c r="OUZ15" s="15"/>
      <c r="OVA15" s="15"/>
      <c r="OVB15" s="15"/>
      <c r="OVC15" s="15"/>
      <c r="OVD15" s="15"/>
      <c r="OVE15" s="15"/>
      <c r="OVF15" s="15"/>
      <c r="OVG15" s="15"/>
      <c r="OVH15" s="15"/>
      <c r="OVI15" s="15"/>
      <c r="OVJ15" s="15"/>
      <c r="OVK15" s="15"/>
      <c r="OVL15" s="15"/>
      <c r="OVM15" s="15"/>
      <c r="OVN15" s="15"/>
      <c r="OVO15" s="15"/>
      <c r="OVP15" s="15"/>
      <c r="OVQ15" s="15"/>
      <c r="OVR15" s="15"/>
      <c r="OVS15" s="15"/>
      <c r="OVT15" s="15"/>
      <c r="OVU15" s="15"/>
      <c r="OVV15" s="15"/>
      <c r="OVW15" s="15"/>
      <c r="OVX15" s="15"/>
      <c r="OVY15" s="15"/>
      <c r="OVZ15" s="15"/>
      <c r="OWA15" s="15"/>
      <c r="OWB15" s="15"/>
      <c r="OWC15" s="15"/>
      <c r="OWD15" s="15"/>
      <c r="OWE15" s="15"/>
      <c r="OWF15" s="15"/>
      <c r="OWG15" s="15"/>
      <c r="OWH15" s="15"/>
      <c r="OWI15" s="15"/>
      <c r="OWJ15" s="15"/>
      <c r="OWK15" s="15"/>
      <c r="OWL15" s="15"/>
      <c r="OWM15" s="15"/>
      <c r="OWN15" s="15"/>
      <c r="OWO15" s="15"/>
      <c r="OWP15" s="15"/>
      <c r="OWQ15" s="15"/>
      <c r="OWR15" s="15"/>
      <c r="OWS15" s="15"/>
      <c r="OWT15" s="15"/>
      <c r="OWU15" s="15"/>
      <c r="OWV15" s="15"/>
      <c r="OWW15" s="15"/>
      <c r="OWX15" s="15"/>
      <c r="OWY15" s="15"/>
      <c r="OWZ15" s="15"/>
      <c r="OXA15" s="15"/>
      <c r="OXB15" s="15"/>
      <c r="OXC15" s="15"/>
      <c r="OXD15" s="15"/>
      <c r="OXE15" s="15"/>
      <c r="OXF15" s="15"/>
      <c r="OXG15" s="15"/>
      <c r="OXH15" s="15"/>
      <c r="OXI15" s="15"/>
      <c r="OXJ15" s="15"/>
      <c r="OXK15" s="15"/>
      <c r="OXL15" s="15"/>
      <c r="OXM15" s="15"/>
      <c r="OXN15" s="15"/>
      <c r="OXO15" s="15"/>
      <c r="OXP15" s="15"/>
      <c r="OXQ15" s="15"/>
      <c r="OXR15" s="15"/>
      <c r="OXS15" s="15"/>
      <c r="OXT15" s="15"/>
      <c r="OXU15" s="15"/>
      <c r="OXV15" s="15"/>
      <c r="OXW15" s="15"/>
      <c r="OXX15" s="15"/>
      <c r="OXY15" s="15"/>
      <c r="OXZ15" s="15"/>
      <c r="OYA15" s="15"/>
      <c r="OYB15" s="15"/>
      <c r="OYC15" s="15"/>
      <c r="OYD15" s="15"/>
      <c r="OYE15" s="15"/>
      <c r="OYF15" s="15"/>
      <c r="OYG15" s="15"/>
      <c r="OYH15" s="15"/>
      <c r="OYI15" s="15"/>
      <c r="OYJ15" s="15"/>
      <c r="OYK15" s="15"/>
      <c r="OYL15" s="15"/>
      <c r="OYM15" s="15"/>
      <c r="OYN15" s="15"/>
      <c r="OYO15" s="15"/>
      <c r="OYP15" s="15"/>
      <c r="OYQ15" s="15"/>
      <c r="OYR15" s="15"/>
      <c r="OYS15" s="15"/>
      <c r="OYT15" s="15"/>
      <c r="OYU15" s="15"/>
      <c r="OYV15" s="15"/>
      <c r="OYW15" s="15"/>
      <c r="OYX15" s="15"/>
      <c r="OYY15" s="15"/>
      <c r="OYZ15" s="15"/>
      <c r="OZA15" s="15"/>
      <c r="OZB15" s="15"/>
      <c r="OZC15" s="15"/>
      <c r="OZD15" s="15"/>
      <c r="OZE15" s="15"/>
      <c r="OZF15" s="15"/>
      <c r="OZG15" s="15"/>
      <c r="OZH15" s="15"/>
      <c r="OZI15" s="15"/>
      <c r="OZJ15" s="15"/>
      <c r="OZK15" s="15"/>
      <c r="OZL15" s="15"/>
      <c r="OZM15" s="15"/>
      <c r="OZN15" s="15"/>
      <c r="OZO15" s="15"/>
      <c r="OZP15" s="15"/>
      <c r="OZQ15" s="15"/>
      <c r="OZR15" s="15"/>
      <c r="OZS15" s="15"/>
      <c r="OZT15" s="15"/>
      <c r="OZU15" s="15"/>
      <c r="OZV15" s="15"/>
      <c r="OZW15" s="15"/>
      <c r="OZX15" s="15"/>
      <c r="OZY15" s="15"/>
      <c r="OZZ15" s="15"/>
      <c r="PAA15" s="15"/>
      <c r="PAB15" s="15"/>
      <c r="PAC15" s="15"/>
      <c r="PAD15" s="15"/>
      <c r="PAE15" s="15"/>
      <c r="PAF15" s="15"/>
      <c r="PAG15" s="15"/>
      <c r="PAH15" s="15"/>
      <c r="PAI15" s="15"/>
      <c r="PAJ15" s="15"/>
      <c r="PAK15" s="15"/>
      <c r="PAL15" s="15"/>
      <c r="PAM15" s="15"/>
      <c r="PAN15" s="15"/>
      <c r="PAO15" s="15"/>
      <c r="PAP15" s="15"/>
      <c r="PAQ15" s="15"/>
      <c r="PAR15" s="15"/>
      <c r="PAS15" s="15"/>
      <c r="PAT15" s="15"/>
      <c r="PAU15" s="15"/>
      <c r="PAV15" s="15"/>
      <c r="PAW15" s="15"/>
      <c r="PAX15" s="15"/>
      <c r="PAY15" s="15"/>
      <c r="PAZ15" s="15"/>
      <c r="PBA15" s="15"/>
      <c r="PBB15" s="15"/>
      <c r="PBC15" s="15"/>
      <c r="PBD15" s="15"/>
      <c r="PBE15" s="15"/>
      <c r="PBF15" s="15"/>
      <c r="PBG15" s="15"/>
      <c r="PBH15" s="15"/>
      <c r="PBI15" s="15"/>
      <c r="PBJ15" s="15"/>
      <c r="PBK15" s="15"/>
      <c r="PBL15" s="15"/>
      <c r="PBM15" s="15"/>
      <c r="PBN15" s="15"/>
      <c r="PBO15" s="15"/>
      <c r="PBP15" s="15"/>
      <c r="PBQ15" s="15"/>
      <c r="PBR15" s="15"/>
      <c r="PBS15" s="15"/>
      <c r="PBT15" s="15"/>
      <c r="PBU15" s="15"/>
      <c r="PBV15" s="15"/>
      <c r="PBW15" s="15"/>
      <c r="PBX15" s="15"/>
      <c r="PBY15" s="15"/>
      <c r="PBZ15" s="15"/>
      <c r="PCA15" s="15"/>
      <c r="PCB15" s="15"/>
      <c r="PCC15" s="15"/>
      <c r="PCD15" s="15"/>
      <c r="PCE15" s="15"/>
      <c r="PCF15" s="15"/>
      <c r="PCG15" s="15"/>
      <c r="PCH15" s="15"/>
      <c r="PCI15" s="15"/>
      <c r="PCJ15" s="15"/>
      <c r="PCK15" s="15"/>
      <c r="PCL15" s="15"/>
      <c r="PCM15" s="15"/>
      <c r="PCN15" s="15"/>
      <c r="PCO15" s="15"/>
      <c r="PCP15" s="15"/>
      <c r="PCQ15" s="15"/>
      <c r="PCR15" s="15"/>
      <c r="PCS15" s="15"/>
      <c r="PCT15" s="15"/>
      <c r="PCU15" s="15"/>
      <c r="PCV15" s="15"/>
      <c r="PCW15" s="15"/>
      <c r="PCX15" s="15"/>
      <c r="PCY15" s="15"/>
      <c r="PCZ15" s="15"/>
      <c r="PDA15" s="15"/>
      <c r="PDB15" s="15"/>
      <c r="PDC15" s="15"/>
      <c r="PDD15" s="15"/>
      <c r="PDE15" s="15"/>
      <c r="PDF15" s="15"/>
      <c r="PDG15" s="15"/>
      <c r="PDH15" s="15"/>
      <c r="PDI15" s="15"/>
      <c r="PDJ15" s="15"/>
      <c r="PDK15" s="15"/>
      <c r="PDL15" s="15"/>
      <c r="PDM15" s="15"/>
      <c r="PDN15" s="15"/>
      <c r="PDO15" s="15"/>
      <c r="PDP15" s="15"/>
      <c r="PDQ15" s="15"/>
      <c r="PDR15" s="15"/>
      <c r="PDS15" s="15"/>
      <c r="PDT15" s="15"/>
      <c r="PDU15" s="15"/>
      <c r="PDV15" s="15"/>
      <c r="PDW15" s="15"/>
      <c r="PDX15" s="15"/>
      <c r="PDY15" s="15"/>
      <c r="PDZ15" s="15"/>
      <c r="PEA15" s="15"/>
      <c r="PEB15" s="15"/>
      <c r="PEC15" s="15"/>
      <c r="PED15" s="15"/>
      <c r="PEE15" s="15"/>
      <c r="PEF15" s="15"/>
      <c r="PEG15" s="15"/>
      <c r="PEH15" s="15"/>
      <c r="PEI15" s="15"/>
      <c r="PEJ15" s="15"/>
      <c r="PEK15" s="15"/>
      <c r="PEL15" s="15"/>
      <c r="PEM15" s="15"/>
      <c r="PEN15" s="15"/>
      <c r="PEO15" s="15"/>
      <c r="PEP15" s="15"/>
      <c r="PEQ15" s="15"/>
      <c r="PER15" s="15"/>
      <c r="PES15" s="15"/>
      <c r="PET15" s="15"/>
      <c r="PEU15" s="15"/>
      <c r="PEV15" s="15"/>
      <c r="PEW15" s="15"/>
      <c r="PEX15" s="15"/>
      <c r="PEY15" s="15"/>
      <c r="PEZ15" s="15"/>
      <c r="PFA15" s="15"/>
      <c r="PFB15" s="15"/>
      <c r="PFC15" s="15"/>
      <c r="PFD15" s="15"/>
      <c r="PFE15" s="15"/>
      <c r="PFF15" s="15"/>
      <c r="PFG15" s="15"/>
      <c r="PFH15" s="15"/>
      <c r="PFI15" s="15"/>
      <c r="PFJ15" s="15"/>
      <c r="PFK15" s="15"/>
      <c r="PFL15" s="15"/>
      <c r="PFM15" s="15"/>
      <c r="PFN15" s="15"/>
      <c r="PFO15" s="15"/>
      <c r="PFP15" s="15"/>
      <c r="PFQ15" s="15"/>
      <c r="PFR15" s="15"/>
      <c r="PFS15" s="15"/>
      <c r="PFT15" s="15"/>
      <c r="PFU15" s="15"/>
      <c r="PFV15" s="15"/>
      <c r="PFW15" s="15"/>
      <c r="PFX15" s="15"/>
      <c r="PFY15" s="15"/>
      <c r="PFZ15" s="15"/>
      <c r="PGA15" s="15"/>
      <c r="PGB15" s="15"/>
      <c r="PGC15" s="15"/>
      <c r="PGD15" s="15"/>
      <c r="PGE15" s="15"/>
      <c r="PGF15" s="15"/>
      <c r="PGG15" s="15"/>
      <c r="PGH15" s="15"/>
      <c r="PGI15" s="15"/>
      <c r="PGJ15" s="15"/>
      <c r="PGK15" s="15"/>
      <c r="PGL15" s="15"/>
      <c r="PGM15" s="15"/>
      <c r="PGN15" s="15"/>
      <c r="PGO15" s="15"/>
      <c r="PGP15" s="15"/>
      <c r="PGQ15" s="15"/>
      <c r="PGR15" s="15"/>
      <c r="PGS15" s="15"/>
      <c r="PGT15" s="15"/>
      <c r="PGU15" s="15"/>
      <c r="PGV15" s="15"/>
      <c r="PGW15" s="15"/>
      <c r="PGX15" s="15"/>
      <c r="PGY15" s="15"/>
      <c r="PGZ15" s="15"/>
      <c r="PHA15" s="15"/>
      <c r="PHB15" s="15"/>
      <c r="PHC15" s="15"/>
      <c r="PHD15" s="15"/>
      <c r="PHE15" s="15"/>
      <c r="PHF15" s="15"/>
      <c r="PHG15" s="15"/>
      <c r="PHH15" s="15"/>
      <c r="PHI15" s="15"/>
      <c r="PHJ15" s="15"/>
      <c r="PHK15" s="15"/>
      <c r="PHL15" s="15"/>
      <c r="PHM15" s="15"/>
      <c r="PHN15" s="15"/>
      <c r="PHO15" s="15"/>
      <c r="PHP15" s="15"/>
      <c r="PHQ15" s="15"/>
      <c r="PHR15" s="15"/>
      <c r="PHS15" s="15"/>
      <c r="PHT15" s="15"/>
      <c r="PHU15" s="15"/>
      <c r="PHV15" s="15"/>
      <c r="PHW15" s="15"/>
      <c r="PHX15" s="15"/>
      <c r="PHY15" s="15"/>
      <c r="PHZ15" s="15"/>
      <c r="PIA15" s="15"/>
      <c r="PIB15" s="15"/>
      <c r="PIC15" s="15"/>
      <c r="PID15" s="15"/>
      <c r="PIE15" s="15"/>
      <c r="PIF15" s="15"/>
      <c r="PIG15" s="15"/>
      <c r="PIH15" s="15"/>
      <c r="PII15" s="15"/>
      <c r="PIJ15" s="15"/>
      <c r="PIK15" s="15"/>
      <c r="PIL15" s="15"/>
      <c r="PIM15" s="15"/>
      <c r="PIN15" s="15"/>
      <c r="PIO15" s="15"/>
      <c r="PIP15" s="15"/>
      <c r="PIQ15" s="15"/>
      <c r="PIR15" s="15"/>
      <c r="PIS15" s="15"/>
      <c r="PIT15" s="15"/>
      <c r="PIU15" s="15"/>
      <c r="PIV15" s="15"/>
      <c r="PIW15" s="15"/>
      <c r="PIX15" s="15"/>
      <c r="PIY15" s="15"/>
      <c r="PIZ15" s="15"/>
      <c r="PJA15" s="15"/>
      <c r="PJB15" s="15"/>
      <c r="PJC15" s="15"/>
      <c r="PJD15" s="15"/>
      <c r="PJE15" s="15"/>
      <c r="PJF15" s="15"/>
      <c r="PJG15" s="15"/>
      <c r="PJH15" s="15"/>
      <c r="PJI15" s="15"/>
      <c r="PJJ15" s="15"/>
      <c r="PJK15" s="15"/>
      <c r="PJL15" s="15"/>
      <c r="PJM15" s="15"/>
      <c r="PJN15" s="15"/>
      <c r="PJO15" s="15"/>
      <c r="PJP15" s="15"/>
      <c r="PJQ15" s="15"/>
      <c r="PJR15" s="15"/>
      <c r="PJS15" s="15"/>
      <c r="PJT15" s="15"/>
      <c r="PJU15" s="15"/>
      <c r="PJV15" s="15"/>
      <c r="PJW15" s="15"/>
      <c r="PJX15" s="15"/>
      <c r="PJY15" s="15"/>
      <c r="PJZ15" s="15"/>
      <c r="PKA15" s="15"/>
      <c r="PKB15" s="15"/>
      <c r="PKC15" s="15"/>
      <c r="PKD15" s="15"/>
      <c r="PKE15" s="15"/>
      <c r="PKF15" s="15"/>
      <c r="PKG15" s="15"/>
      <c r="PKH15" s="15"/>
      <c r="PKI15" s="15"/>
      <c r="PKJ15" s="15"/>
      <c r="PKK15" s="15"/>
      <c r="PKL15" s="15"/>
      <c r="PKM15" s="15"/>
      <c r="PKN15" s="15"/>
      <c r="PKO15" s="15"/>
      <c r="PKP15" s="15"/>
      <c r="PKQ15" s="15"/>
      <c r="PKR15" s="15"/>
      <c r="PKS15" s="15"/>
      <c r="PKT15" s="15"/>
      <c r="PKU15" s="15"/>
      <c r="PKV15" s="15"/>
      <c r="PKW15" s="15"/>
      <c r="PKX15" s="15"/>
      <c r="PKY15" s="15"/>
      <c r="PKZ15" s="15"/>
      <c r="PLA15" s="15"/>
      <c r="PLB15" s="15"/>
      <c r="PLC15" s="15"/>
      <c r="PLD15" s="15"/>
      <c r="PLE15" s="15"/>
      <c r="PLF15" s="15"/>
      <c r="PLG15" s="15"/>
      <c r="PLH15" s="15"/>
      <c r="PLI15" s="15"/>
      <c r="PLJ15" s="15"/>
      <c r="PLK15" s="15"/>
      <c r="PLL15" s="15"/>
      <c r="PLM15" s="15"/>
      <c r="PLN15" s="15"/>
      <c r="PLO15" s="15"/>
      <c r="PLP15" s="15"/>
      <c r="PLQ15" s="15"/>
      <c r="PLR15" s="15"/>
      <c r="PLS15" s="15"/>
      <c r="PLT15" s="15"/>
      <c r="PLU15" s="15"/>
      <c r="PLV15" s="15"/>
      <c r="PLW15" s="15"/>
      <c r="PLX15" s="15"/>
      <c r="PLY15" s="15"/>
      <c r="PLZ15" s="15"/>
      <c r="PMA15" s="15"/>
      <c r="PMB15" s="15"/>
      <c r="PMC15" s="15"/>
      <c r="PMD15" s="15"/>
      <c r="PME15" s="15"/>
      <c r="PMF15" s="15"/>
      <c r="PMG15" s="15"/>
      <c r="PMH15" s="15"/>
      <c r="PMI15" s="15"/>
      <c r="PMJ15" s="15"/>
      <c r="PMK15" s="15"/>
      <c r="PML15" s="15"/>
      <c r="PMM15" s="15"/>
      <c r="PMN15" s="15"/>
      <c r="PMO15" s="15"/>
      <c r="PMP15" s="15"/>
      <c r="PMQ15" s="15"/>
      <c r="PMR15" s="15"/>
      <c r="PMS15" s="15"/>
      <c r="PMT15" s="15"/>
      <c r="PMU15" s="15"/>
      <c r="PMV15" s="15"/>
      <c r="PMW15" s="15"/>
      <c r="PMX15" s="15"/>
      <c r="PMY15" s="15"/>
      <c r="PMZ15" s="15"/>
      <c r="PNA15" s="15"/>
      <c r="PNB15" s="15"/>
      <c r="PNC15" s="15"/>
      <c r="PND15" s="15"/>
      <c r="PNE15" s="15"/>
      <c r="PNF15" s="15"/>
      <c r="PNG15" s="15"/>
      <c r="PNH15" s="15"/>
      <c r="PNI15" s="15"/>
      <c r="PNJ15" s="15"/>
      <c r="PNK15" s="15"/>
      <c r="PNL15" s="15"/>
      <c r="PNM15" s="15"/>
      <c r="PNN15" s="15"/>
      <c r="PNO15" s="15"/>
      <c r="PNP15" s="15"/>
      <c r="PNQ15" s="15"/>
      <c r="PNR15" s="15"/>
      <c r="PNS15" s="15"/>
      <c r="PNT15" s="15"/>
      <c r="PNU15" s="15"/>
      <c r="PNV15" s="15"/>
      <c r="PNW15" s="15"/>
      <c r="PNX15" s="15"/>
      <c r="PNY15" s="15"/>
      <c r="PNZ15" s="15"/>
      <c r="POA15" s="15"/>
      <c r="POB15" s="15"/>
      <c r="POC15" s="15"/>
      <c r="POD15" s="15"/>
      <c r="POE15" s="15"/>
      <c r="POF15" s="15"/>
      <c r="POG15" s="15"/>
      <c r="POH15" s="15"/>
      <c r="POI15" s="15"/>
      <c r="POJ15" s="15"/>
      <c r="POK15" s="15"/>
      <c r="POL15" s="15"/>
      <c r="POM15" s="15"/>
      <c r="PON15" s="15"/>
      <c r="POO15" s="15"/>
      <c r="POP15" s="15"/>
      <c r="POQ15" s="15"/>
      <c r="POR15" s="15"/>
      <c r="POS15" s="15"/>
      <c r="POT15" s="15"/>
      <c r="POU15" s="15"/>
      <c r="POV15" s="15"/>
      <c r="POW15" s="15"/>
      <c r="POX15" s="15"/>
      <c r="POY15" s="15"/>
      <c r="POZ15" s="15"/>
      <c r="PPA15" s="15"/>
      <c r="PPB15" s="15"/>
      <c r="PPC15" s="15"/>
      <c r="PPD15" s="15"/>
      <c r="PPE15" s="15"/>
      <c r="PPF15" s="15"/>
      <c r="PPG15" s="15"/>
      <c r="PPH15" s="15"/>
      <c r="PPI15" s="15"/>
      <c r="PPJ15" s="15"/>
      <c r="PPK15" s="15"/>
      <c r="PPL15" s="15"/>
      <c r="PPM15" s="15"/>
      <c r="PPN15" s="15"/>
      <c r="PPO15" s="15"/>
      <c r="PPP15" s="15"/>
      <c r="PPQ15" s="15"/>
      <c r="PPR15" s="15"/>
      <c r="PPS15" s="15"/>
      <c r="PPT15" s="15"/>
      <c r="PPU15" s="15"/>
      <c r="PPV15" s="15"/>
      <c r="PPW15" s="15"/>
      <c r="PPX15" s="15"/>
      <c r="PPY15" s="15"/>
      <c r="PPZ15" s="15"/>
      <c r="PQA15" s="15"/>
      <c r="PQB15" s="15"/>
      <c r="PQC15" s="15"/>
      <c r="PQD15" s="15"/>
      <c r="PQE15" s="15"/>
      <c r="PQF15" s="15"/>
      <c r="PQG15" s="15"/>
      <c r="PQH15" s="15"/>
      <c r="PQI15" s="15"/>
      <c r="PQJ15" s="15"/>
      <c r="PQK15" s="15"/>
      <c r="PQL15" s="15"/>
      <c r="PQM15" s="15"/>
      <c r="PQN15" s="15"/>
      <c r="PQO15" s="15"/>
      <c r="PQP15" s="15"/>
      <c r="PQQ15" s="15"/>
      <c r="PQR15" s="15"/>
      <c r="PQS15" s="15"/>
      <c r="PQT15" s="15"/>
      <c r="PQU15" s="15"/>
      <c r="PQV15" s="15"/>
      <c r="PQW15" s="15"/>
      <c r="PQX15" s="15"/>
      <c r="PQY15" s="15"/>
      <c r="PQZ15" s="15"/>
      <c r="PRA15" s="15"/>
      <c r="PRB15" s="15"/>
      <c r="PRC15" s="15"/>
      <c r="PRD15" s="15"/>
      <c r="PRE15" s="15"/>
      <c r="PRF15" s="15"/>
      <c r="PRG15" s="15"/>
      <c r="PRH15" s="15"/>
      <c r="PRI15" s="15"/>
      <c r="PRJ15" s="15"/>
      <c r="PRK15" s="15"/>
      <c r="PRL15" s="15"/>
      <c r="PRM15" s="15"/>
      <c r="PRN15" s="15"/>
      <c r="PRO15" s="15"/>
      <c r="PRP15" s="15"/>
      <c r="PRQ15" s="15"/>
      <c r="PRR15" s="15"/>
      <c r="PRS15" s="15"/>
      <c r="PRT15" s="15"/>
      <c r="PRU15" s="15"/>
      <c r="PRV15" s="15"/>
      <c r="PRW15" s="15"/>
      <c r="PRX15" s="15"/>
      <c r="PRY15" s="15"/>
      <c r="PRZ15" s="15"/>
      <c r="PSA15" s="15"/>
      <c r="PSB15" s="15"/>
      <c r="PSC15" s="15"/>
      <c r="PSD15" s="15"/>
      <c r="PSE15" s="15"/>
      <c r="PSF15" s="15"/>
      <c r="PSG15" s="15"/>
      <c r="PSH15" s="15"/>
      <c r="PSI15" s="15"/>
      <c r="PSJ15" s="15"/>
      <c r="PSK15" s="15"/>
      <c r="PSL15" s="15"/>
      <c r="PSM15" s="15"/>
      <c r="PSN15" s="15"/>
      <c r="PSO15" s="15"/>
      <c r="PSP15" s="15"/>
      <c r="PSQ15" s="15"/>
      <c r="PSR15" s="15"/>
      <c r="PSS15" s="15"/>
      <c r="PST15" s="15"/>
      <c r="PSU15" s="15"/>
      <c r="PSV15" s="15"/>
      <c r="PSW15" s="15"/>
      <c r="PSX15" s="15"/>
      <c r="PSY15" s="15"/>
      <c r="PSZ15" s="15"/>
      <c r="PTA15" s="15"/>
      <c r="PTB15" s="15"/>
      <c r="PTC15" s="15"/>
      <c r="PTD15" s="15"/>
      <c r="PTE15" s="15"/>
      <c r="PTF15" s="15"/>
      <c r="PTG15" s="15"/>
      <c r="PTH15" s="15"/>
      <c r="PTI15" s="15"/>
      <c r="PTJ15" s="15"/>
      <c r="PTK15" s="15"/>
      <c r="PTL15" s="15"/>
      <c r="PTM15" s="15"/>
      <c r="PTN15" s="15"/>
      <c r="PTO15" s="15"/>
      <c r="PTP15" s="15"/>
      <c r="PTQ15" s="15"/>
      <c r="PTR15" s="15"/>
      <c r="PTS15" s="15"/>
      <c r="PTT15" s="15"/>
      <c r="PTU15" s="15"/>
      <c r="PTV15" s="15"/>
      <c r="PTW15" s="15"/>
      <c r="PTX15" s="15"/>
      <c r="PTY15" s="15"/>
      <c r="PTZ15" s="15"/>
      <c r="PUA15" s="15"/>
      <c r="PUB15" s="15"/>
      <c r="PUC15" s="15"/>
      <c r="PUD15" s="15"/>
      <c r="PUE15" s="15"/>
      <c r="PUF15" s="15"/>
      <c r="PUG15" s="15"/>
      <c r="PUH15" s="15"/>
      <c r="PUI15" s="15"/>
      <c r="PUJ15" s="15"/>
      <c r="PUK15" s="15"/>
      <c r="PUL15" s="15"/>
      <c r="PUM15" s="15"/>
      <c r="PUN15" s="15"/>
      <c r="PUO15" s="15"/>
      <c r="PUP15" s="15"/>
      <c r="PUQ15" s="15"/>
      <c r="PUR15" s="15"/>
      <c r="PUS15" s="15"/>
      <c r="PUT15" s="15"/>
      <c r="PUU15" s="15"/>
      <c r="PUV15" s="15"/>
      <c r="PUW15" s="15"/>
      <c r="PUX15" s="15"/>
      <c r="PUY15" s="15"/>
      <c r="PUZ15" s="15"/>
      <c r="PVA15" s="15"/>
      <c r="PVB15" s="15"/>
      <c r="PVC15" s="15"/>
      <c r="PVD15" s="15"/>
      <c r="PVE15" s="15"/>
      <c r="PVF15" s="15"/>
      <c r="PVG15" s="15"/>
      <c r="PVH15" s="15"/>
      <c r="PVI15" s="15"/>
      <c r="PVJ15" s="15"/>
      <c r="PVK15" s="15"/>
      <c r="PVL15" s="15"/>
      <c r="PVM15" s="15"/>
      <c r="PVN15" s="15"/>
      <c r="PVO15" s="15"/>
      <c r="PVP15" s="15"/>
      <c r="PVQ15" s="15"/>
      <c r="PVR15" s="15"/>
      <c r="PVS15" s="15"/>
      <c r="PVT15" s="15"/>
      <c r="PVU15" s="15"/>
      <c r="PVV15" s="15"/>
      <c r="PVW15" s="15"/>
      <c r="PVX15" s="15"/>
      <c r="PVY15" s="15"/>
      <c r="PVZ15" s="15"/>
      <c r="PWA15" s="15"/>
      <c r="PWB15" s="15"/>
      <c r="PWC15" s="15"/>
      <c r="PWD15" s="15"/>
      <c r="PWE15" s="15"/>
      <c r="PWF15" s="15"/>
      <c r="PWG15" s="15"/>
      <c r="PWH15" s="15"/>
      <c r="PWI15" s="15"/>
      <c r="PWJ15" s="15"/>
      <c r="PWK15" s="15"/>
      <c r="PWL15" s="15"/>
      <c r="PWM15" s="15"/>
      <c r="PWN15" s="15"/>
      <c r="PWO15" s="15"/>
      <c r="PWP15" s="15"/>
      <c r="PWQ15" s="15"/>
      <c r="PWR15" s="15"/>
      <c r="PWS15" s="15"/>
      <c r="PWT15" s="15"/>
      <c r="PWU15" s="15"/>
      <c r="PWV15" s="15"/>
      <c r="PWW15" s="15"/>
      <c r="PWX15" s="15"/>
      <c r="PWY15" s="15"/>
      <c r="PWZ15" s="15"/>
      <c r="PXA15" s="15"/>
      <c r="PXB15" s="15"/>
      <c r="PXC15" s="15"/>
      <c r="PXD15" s="15"/>
      <c r="PXE15" s="15"/>
      <c r="PXF15" s="15"/>
      <c r="PXG15" s="15"/>
      <c r="PXH15" s="15"/>
      <c r="PXI15" s="15"/>
      <c r="PXJ15" s="15"/>
      <c r="PXK15" s="15"/>
      <c r="PXL15" s="15"/>
      <c r="PXM15" s="15"/>
      <c r="PXN15" s="15"/>
      <c r="PXO15" s="15"/>
      <c r="PXP15" s="15"/>
      <c r="PXQ15" s="15"/>
      <c r="PXR15" s="15"/>
      <c r="PXS15" s="15"/>
      <c r="PXT15" s="15"/>
      <c r="PXU15" s="15"/>
      <c r="PXV15" s="15"/>
      <c r="PXW15" s="15"/>
      <c r="PXX15" s="15"/>
      <c r="PXY15" s="15"/>
      <c r="PXZ15" s="15"/>
      <c r="PYA15" s="15"/>
      <c r="PYB15" s="15"/>
      <c r="PYC15" s="15"/>
      <c r="PYD15" s="15"/>
      <c r="PYE15" s="15"/>
      <c r="PYF15" s="15"/>
      <c r="PYG15" s="15"/>
      <c r="PYH15" s="15"/>
      <c r="PYI15" s="15"/>
      <c r="PYJ15" s="15"/>
      <c r="PYK15" s="15"/>
      <c r="PYL15" s="15"/>
      <c r="PYM15" s="15"/>
      <c r="PYN15" s="15"/>
      <c r="PYO15" s="15"/>
      <c r="PYP15" s="15"/>
      <c r="PYQ15" s="15"/>
      <c r="PYR15" s="15"/>
      <c r="PYS15" s="15"/>
      <c r="PYT15" s="15"/>
      <c r="PYU15" s="15"/>
      <c r="PYV15" s="15"/>
      <c r="PYW15" s="15"/>
      <c r="PYX15" s="15"/>
      <c r="PYY15" s="15"/>
      <c r="PYZ15" s="15"/>
      <c r="PZA15" s="15"/>
      <c r="PZB15" s="15"/>
      <c r="PZC15" s="15"/>
      <c r="PZD15" s="15"/>
      <c r="PZE15" s="15"/>
      <c r="PZF15" s="15"/>
      <c r="PZG15" s="15"/>
      <c r="PZH15" s="15"/>
      <c r="PZI15" s="15"/>
      <c r="PZJ15" s="15"/>
      <c r="PZK15" s="15"/>
      <c r="PZL15" s="15"/>
      <c r="PZM15" s="15"/>
      <c r="PZN15" s="15"/>
      <c r="PZO15" s="15"/>
      <c r="PZP15" s="15"/>
      <c r="PZQ15" s="15"/>
      <c r="PZR15" s="15"/>
      <c r="PZS15" s="15"/>
      <c r="PZT15" s="15"/>
      <c r="PZU15" s="15"/>
      <c r="PZV15" s="15"/>
      <c r="PZW15" s="15"/>
      <c r="PZX15" s="15"/>
      <c r="PZY15" s="15"/>
      <c r="PZZ15" s="15"/>
      <c r="QAA15" s="15"/>
      <c r="QAB15" s="15"/>
      <c r="QAC15" s="15"/>
      <c r="QAD15" s="15"/>
      <c r="QAE15" s="15"/>
      <c r="QAF15" s="15"/>
      <c r="QAG15" s="15"/>
      <c r="QAH15" s="15"/>
      <c r="QAI15" s="15"/>
      <c r="QAJ15" s="15"/>
      <c r="QAK15" s="15"/>
      <c r="QAL15" s="15"/>
      <c r="QAM15" s="15"/>
      <c r="QAN15" s="15"/>
      <c r="QAO15" s="15"/>
      <c r="QAP15" s="15"/>
      <c r="QAQ15" s="15"/>
      <c r="QAR15" s="15"/>
      <c r="QAS15" s="15"/>
      <c r="QAT15" s="15"/>
      <c r="QAU15" s="15"/>
      <c r="QAV15" s="15"/>
      <c r="QAW15" s="15"/>
      <c r="QAX15" s="15"/>
      <c r="QAY15" s="15"/>
      <c r="QAZ15" s="15"/>
      <c r="QBA15" s="15"/>
      <c r="QBB15" s="15"/>
      <c r="QBC15" s="15"/>
      <c r="QBD15" s="15"/>
      <c r="QBE15" s="15"/>
      <c r="QBF15" s="15"/>
      <c r="QBG15" s="15"/>
      <c r="QBH15" s="15"/>
      <c r="QBI15" s="15"/>
      <c r="QBJ15" s="15"/>
      <c r="QBK15" s="15"/>
      <c r="QBL15" s="15"/>
      <c r="QBM15" s="15"/>
      <c r="QBN15" s="15"/>
      <c r="QBO15" s="15"/>
      <c r="QBP15" s="15"/>
      <c r="QBQ15" s="15"/>
      <c r="QBR15" s="15"/>
      <c r="QBS15" s="15"/>
      <c r="QBT15" s="15"/>
      <c r="QBU15" s="15"/>
      <c r="QBV15" s="15"/>
      <c r="QBW15" s="15"/>
      <c r="QBX15" s="15"/>
      <c r="QBY15" s="15"/>
      <c r="QBZ15" s="15"/>
      <c r="QCA15" s="15"/>
      <c r="QCB15" s="15"/>
      <c r="QCC15" s="15"/>
      <c r="QCD15" s="15"/>
      <c r="QCE15" s="15"/>
      <c r="QCF15" s="15"/>
      <c r="QCG15" s="15"/>
      <c r="QCH15" s="15"/>
      <c r="QCI15" s="15"/>
      <c r="QCJ15" s="15"/>
      <c r="QCK15" s="15"/>
      <c r="QCL15" s="15"/>
      <c r="QCM15" s="15"/>
      <c r="QCN15" s="15"/>
      <c r="QCO15" s="15"/>
      <c r="QCP15" s="15"/>
      <c r="QCQ15" s="15"/>
      <c r="QCR15" s="15"/>
      <c r="QCS15" s="15"/>
      <c r="QCT15" s="15"/>
      <c r="QCU15" s="15"/>
      <c r="QCV15" s="15"/>
      <c r="QCW15" s="15"/>
      <c r="QCX15" s="15"/>
      <c r="QCY15" s="15"/>
      <c r="QCZ15" s="15"/>
      <c r="QDA15" s="15"/>
      <c r="QDB15" s="15"/>
      <c r="QDC15" s="15"/>
      <c r="QDD15" s="15"/>
      <c r="QDE15" s="15"/>
      <c r="QDF15" s="15"/>
      <c r="QDG15" s="15"/>
      <c r="QDH15" s="15"/>
      <c r="QDI15" s="15"/>
      <c r="QDJ15" s="15"/>
      <c r="QDK15" s="15"/>
      <c r="QDL15" s="15"/>
      <c r="QDM15" s="15"/>
      <c r="QDN15" s="15"/>
      <c r="QDO15" s="15"/>
      <c r="QDP15" s="15"/>
      <c r="QDQ15" s="15"/>
      <c r="QDR15" s="15"/>
      <c r="QDS15" s="15"/>
      <c r="QDT15" s="15"/>
      <c r="QDU15" s="15"/>
      <c r="QDV15" s="15"/>
      <c r="QDW15" s="15"/>
      <c r="QDX15" s="15"/>
      <c r="QDY15" s="15"/>
      <c r="QDZ15" s="15"/>
      <c r="QEA15" s="15"/>
      <c r="QEB15" s="15"/>
      <c r="QEC15" s="15"/>
      <c r="QED15" s="15"/>
      <c r="QEE15" s="15"/>
      <c r="QEF15" s="15"/>
      <c r="QEG15" s="15"/>
      <c r="QEH15" s="15"/>
      <c r="QEI15" s="15"/>
      <c r="QEJ15" s="15"/>
      <c r="QEK15" s="15"/>
      <c r="QEL15" s="15"/>
      <c r="QEM15" s="15"/>
      <c r="QEN15" s="15"/>
      <c r="QEO15" s="15"/>
      <c r="QEP15" s="15"/>
      <c r="QEQ15" s="15"/>
      <c r="QER15" s="15"/>
      <c r="QES15" s="15"/>
      <c r="QET15" s="15"/>
      <c r="QEU15" s="15"/>
      <c r="QEV15" s="15"/>
      <c r="QEW15" s="15"/>
      <c r="QEX15" s="15"/>
      <c r="QEY15" s="15"/>
      <c r="QEZ15" s="15"/>
      <c r="QFA15" s="15"/>
      <c r="QFB15" s="15"/>
      <c r="QFC15" s="15"/>
      <c r="QFD15" s="15"/>
      <c r="QFE15" s="15"/>
      <c r="QFF15" s="15"/>
      <c r="QFG15" s="15"/>
      <c r="QFH15" s="15"/>
      <c r="QFI15" s="15"/>
      <c r="QFJ15" s="15"/>
      <c r="QFK15" s="15"/>
      <c r="QFL15" s="15"/>
      <c r="QFM15" s="15"/>
      <c r="QFN15" s="15"/>
      <c r="QFO15" s="15"/>
      <c r="QFP15" s="15"/>
      <c r="QFQ15" s="15"/>
      <c r="QFR15" s="15"/>
      <c r="QFS15" s="15"/>
      <c r="QFT15" s="15"/>
      <c r="QFU15" s="15"/>
      <c r="QFV15" s="15"/>
      <c r="QFW15" s="15"/>
      <c r="QFX15" s="15"/>
      <c r="QFY15" s="15"/>
      <c r="QFZ15" s="15"/>
      <c r="QGA15" s="15"/>
      <c r="QGB15" s="15"/>
      <c r="QGC15" s="15"/>
      <c r="QGD15" s="15"/>
      <c r="QGE15" s="15"/>
      <c r="QGF15" s="15"/>
      <c r="QGG15" s="15"/>
      <c r="QGH15" s="15"/>
      <c r="QGI15" s="15"/>
      <c r="QGJ15" s="15"/>
      <c r="QGK15" s="15"/>
      <c r="QGL15" s="15"/>
      <c r="QGM15" s="15"/>
      <c r="QGN15" s="15"/>
      <c r="QGO15" s="15"/>
      <c r="QGP15" s="15"/>
      <c r="QGQ15" s="15"/>
      <c r="QGR15" s="15"/>
      <c r="QGS15" s="15"/>
      <c r="QGT15" s="15"/>
      <c r="QGU15" s="15"/>
      <c r="QGV15" s="15"/>
      <c r="QGW15" s="15"/>
      <c r="QGX15" s="15"/>
      <c r="QGY15" s="15"/>
      <c r="QGZ15" s="15"/>
      <c r="QHA15" s="15"/>
      <c r="QHB15" s="15"/>
      <c r="QHC15" s="15"/>
      <c r="QHD15" s="15"/>
      <c r="QHE15" s="15"/>
      <c r="QHF15" s="15"/>
      <c r="QHG15" s="15"/>
      <c r="QHH15" s="15"/>
      <c r="QHI15" s="15"/>
      <c r="QHJ15" s="15"/>
      <c r="QHK15" s="15"/>
      <c r="QHL15" s="15"/>
      <c r="QHM15" s="15"/>
      <c r="QHN15" s="15"/>
      <c r="QHO15" s="15"/>
      <c r="QHP15" s="15"/>
      <c r="QHQ15" s="15"/>
      <c r="QHR15" s="15"/>
      <c r="QHS15" s="15"/>
      <c r="QHT15" s="15"/>
      <c r="QHU15" s="15"/>
      <c r="QHV15" s="15"/>
      <c r="QHW15" s="15"/>
      <c r="QHX15" s="15"/>
      <c r="QHY15" s="15"/>
      <c r="QHZ15" s="15"/>
      <c r="QIA15" s="15"/>
      <c r="QIB15" s="15"/>
      <c r="QIC15" s="15"/>
      <c r="QID15" s="15"/>
      <c r="QIE15" s="15"/>
      <c r="QIF15" s="15"/>
      <c r="QIG15" s="15"/>
      <c r="QIH15" s="15"/>
      <c r="QII15" s="15"/>
      <c r="QIJ15" s="15"/>
      <c r="QIK15" s="15"/>
      <c r="QIL15" s="15"/>
      <c r="QIM15" s="15"/>
      <c r="QIN15" s="15"/>
      <c r="QIO15" s="15"/>
      <c r="QIP15" s="15"/>
      <c r="QIQ15" s="15"/>
      <c r="QIR15" s="15"/>
      <c r="QIS15" s="15"/>
      <c r="QIT15" s="15"/>
      <c r="QIU15" s="15"/>
      <c r="QIV15" s="15"/>
      <c r="QIW15" s="15"/>
      <c r="QIX15" s="15"/>
      <c r="QIY15" s="15"/>
      <c r="QIZ15" s="15"/>
      <c r="QJA15" s="15"/>
      <c r="QJB15" s="15"/>
      <c r="QJC15" s="15"/>
      <c r="QJD15" s="15"/>
      <c r="QJE15" s="15"/>
      <c r="QJF15" s="15"/>
      <c r="QJG15" s="15"/>
      <c r="QJH15" s="15"/>
      <c r="QJI15" s="15"/>
      <c r="QJJ15" s="15"/>
      <c r="QJK15" s="15"/>
      <c r="QJL15" s="15"/>
      <c r="QJM15" s="15"/>
      <c r="QJN15" s="15"/>
      <c r="QJO15" s="15"/>
      <c r="QJP15" s="15"/>
      <c r="QJQ15" s="15"/>
      <c r="QJR15" s="15"/>
      <c r="QJS15" s="15"/>
      <c r="QJT15" s="15"/>
      <c r="QJU15" s="15"/>
      <c r="QJV15" s="15"/>
      <c r="QJW15" s="15"/>
      <c r="QJX15" s="15"/>
      <c r="QJY15" s="15"/>
      <c r="QJZ15" s="15"/>
      <c r="QKA15" s="15"/>
      <c r="QKB15" s="15"/>
      <c r="QKC15" s="15"/>
      <c r="QKD15" s="15"/>
      <c r="QKE15" s="15"/>
      <c r="QKF15" s="15"/>
      <c r="QKG15" s="15"/>
      <c r="QKH15" s="15"/>
      <c r="QKI15" s="15"/>
      <c r="QKJ15" s="15"/>
      <c r="QKK15" s="15"/>
      <c r="QKL15" s="15"/>
      <c r="QKM15" s="15"/>
      <c r="QKN15" s="15"/>
      <c r="QKO15" s="15"/>
      <c r="QKP15" s="15"/>
      <c r="QKQ15" s="15"/>
      <c r="QKR15" s="15"/>
      <c r="QKS15" s="15"/>
      <c r="QKT15" s="15"/>
      <c r="QKU15" s="15"/>
      <c r="QKV15" s="15"/>
      <c r="QKW15" s="15"/>
      <c r="QKX15" s="15"/>
      <c r="QKY15" s="15"/>
      <c r="QKZ15" s="15"/>
      <c r="QLA15" s="15"/>
      <c r="QLB15" s="15"/>
      <c r="QLC15" s="15"/>
      <c r="QLD15" s="15"/>
      <c r="QLE15" s="15"/>
      <c r="QLF15" s="15"/>
      <c r="QLG15" s="15"/>
      <c r="QLH15" s="15"/>
      <c r="QLI15" s="15"/>
      <c r="QLJ15" s="15"/>
      <c r="QLK15" s="15"/>
      <c r="QLL15" s="15"/>
      <c r="QLM15" s="15"/>
      <c r="QLN15" s="15"/>
      <c r="QLO15" s="15"/>
      <c r="QLP15" s="15"/>
      <c r="QLQ15" s="15"/>
      <c r="QLR15" s="15"/>
      <c r="QLS15" s="15"/>
      <c r="QLT15" s="15"/>
      <c r="QLU15" s="15"/>
      <c r="QLV15" s="15"/>
      <c r="QLW15" s="15"/>
      <c r="QLX15" s="15"/>
      <c r="QLY15" s="15"/>
      <c r="QLZ15" s="15"/>
      <c r="QMA15" s="15"/>
      <c r="QMB15" s="15"/>
      <c r="QMC15" s="15"/>
      <c r="QMD15" s="15"/>
      <c r="QME15" s="15"/>
      <c r="QMF15" s="15"/>
      <c r="QMG15" s="15"/>
      <c r="QMH15" s="15"/>
      <c r="QMI15" s="15"/>
      <c r="QMJ15" s="15"/>
      <c r="QMK15" s="15"/>
      <c r="QML15" s="15"/>
      <c r="QMM15" s="15"/>
      <c r="QMN15" s="15"/>
      <c r="QMO15" s="15"/>
      <c r="QMP15" s="15"/>
      <c r="QMQ15" s="15"/>
      <c r="QMR15" s="15"/>
      <c r="QMS15" s="15"/>
      <c r="QMT15" s="15"/>
      <c r="QMU15" s="15"/>
      <c r="QMV15" s="15"/>
      <c r="QMW15" s="15"/>
      <c r="QMX15" s="15"/>
      <c r="QMY15" s="15"/>
      <c r="QMZ15" s="15"/>
      <c r="QNA15" s="15"/>
      <c r="QNB15" s="15"/>
      <c r="QNC15" s="15"/>
      <c r="QND15" s="15"/>
      <c r="QNE15" s="15"/>
      <c r="QNF15" s="15"/>
      <c r="QNG15" s="15"/>
      <c r="QNH15" s="15"/>
      <c r="QNI15" s="15"/>
      <c r="QNJ15" s="15"/>
      <c r="QNK15" s="15"/>
      <c r="QNL15" s="15"/>
      <c r="QNM15" s="15"/>
      <c r="QNN15" s="15"/>
      <c r="QNO15" s="15"/>
      <c r="QNP15" s="15"/>
      <c r="QNQ15" s="15"/>
      <c r="QNR15" s="15"/>
      <c r="QNS15" s="15"/>
      <c r="QNT15" s="15"/>
      <c r="QNU15" s="15"/>
      <c r="QNV15" s="15"/>
      <c r="QNW15" s="15"/>
      <c r="QNX15" s="15"/>
      <c r="QNY15" s="15"/>
      <c r="QNZ15" s="15"/>
      <c r="QOA15" s="15"/>
      <c r="QOB15" s="15"/>
      <c r="QOC15" s="15"/>
      <c r="QOD15" s="15"/>
      <c r="QOE15" s="15"/>
      <c r="QOF15" s="15"/>
      <c r="QOG15" s="15"/>
      <c r="QOH15" s="15"/>
      <c r="QOI15" s="15"/>
      <c r="QOJ15" s="15"/>
      <c r="QOK15" s="15"/>
      <c r="QOL15" s="15"/>
      <c r="QOM15" s="15"/>
      <c r="QON15" s="15"/>
      <c r="QOO15" s="15"/>
      <c r="QOP15" s="15"/>
      <c r="QOQ15" s="15"/>
      <c r="QOR15" s="15"/>
      <c r="QOS15" s="15"/>
      <c r="QOT15" s="15"/>
      <c r="QOU15" s="15"/>
      <c r="QOV15" s="15"/>
      <c r="QOW15" s="15"/>
      <c r="QOX15" s="15"/>
      <c r="QOY15" s="15"/>
      <c r="QOZ15" s="15"/>
      <c r="QPA15" s="15"/>
      <c r="QPB15" s="15"/>
      <c r="QPC15" s="15"/>
      <c r="QPD15" s="15"/>
      <c r="QPE15" s="15"/>
      <c r="QPF15" s="15"/>
      <c r="QPG15" s="15"/>
      <c r="QPH15" s="15"/>
      <c r="QPI15" s="15"/>
      <c r="QPJ15" s="15"/>
      <c r="QPK15" s="15"/>
      <c r="QPL15" s="15"/>
      <c r="QPM15" s="15"/>
      <c r="QPN15" s="15"/>
      <c r="QPO15" s="15"/>
      <c r="QPP15" s="15"/>
      <c r="QPQ15" s="15"/>
      <c r="QPR15" s="15"/>
      <c r="QPS15" s="15"/>
      <c r="QPT15" s="15"/>
      <c r="QPU15" s="15"/>
      <c r="QPV15" s="15"/>
      <c r="QPW15" s="15"/>
      <c r="QPX15" s="15"/>
      <c r="QPY15" s="15"/>
      <c r="QPZ15" s="15"/>
      <c r="QQA15" s="15"/>
      <c r="QQB15" s="15"/>
      <c r="QQC15" s="15"/>
      <c r="QQD15" s="15"/>
      <c r="QQE15" s="15"/>
      <c r="QQF15" s="15"/>
      <c r="QQG15" s="15"/>
      <c r="QQH15" s="15"/>
      <c r="QQI15" s="15"/>
      <c r="QQJ15" s="15"/>
      <c r="QQK15" s="15"/>
      <c r="QQL15" s="15"/>
      <c r="QQM15" s="15"/>
      <c r="QQN15" s="15"/>
      <c r="QQO15" s="15"/>
      <c r="QQP15" s="15"/>
      <c r="QQQ15" s="15"/>
      <c r="QQR15" s="15"/>
      <c r="QQS15" s="15"/>
      <c r="QQT15" s="15"/>
      <c r="QQU15" s="15"/>
      <c r="QQV15" s="15"/>
      <c r="QQW15" s="15"/>
      <c r="QQX15" s="15"/>
      <c r="QQY15" s="15"/>
      <c r="QQZ15" s="15"/>
      <c r="QRA15" s="15"/>
      <c r="QRB15" s="15"/>
      <c r="QRC15" s="15"/>
      <c r="QRD15" s="15"/>
      <c r="QRE15" s="15"/>
      <c r="QRF15" s="15"/>
      <c r="QRG15" s="15"/>
      <c r="QRH15" s="15"/>
      <c r="QRI15" s="15"/>
      <c r="QRJ15" s="15"/>
      <c r="QRK15" s="15"/>
      <c r="QRL15" s="15"/>
      <c r="QRM15" s="15"/>
      <c r="QRN15" s="15"/>
      <c r="QRO15" s="15"/>
      <c r="QRP15" s="15"/>
      <c r="QRQ15" s="15"/>
      <c r="QRR15" s="15"/>
      <c r="QRS15" s="15"/>
      <c r="QRT15" s="15"/>
      <c r="QRU15" s="15"/>
      <c r="QRV15" s="15"/>
      <c r="QRW15" s="15"/>
      <c r="QRX15" s="15"/>
      <c r="QRY15" s="15"/>
      <c r="QRZ15" s="15"/>
      <c r="QSA15" s="15"/>
      <c r="QSB15" s="15"/>
      <c r="QSC15" s="15"/>
      <c r="QSD15" s="15"/>
      <c r="QSE15" s="15"/>
      <c r="QSF15" s="15"/>
      <c r="QSG15" s="15"/>
      <c r="QSH15" s="15"/>
      <c r="QSI15" s="15"/>
      <c r="QSJ15" s="15"/>
      <c r="QSK15" s="15"/>
      <c r="QSL15" s="15"/>
      <c r="QSM15" s="15"/>
      <c r="QSN15" s="15"/>
      <c r="QSO15" s="15"/>
      <c r="QSP15" s="15"/>
      <c r="QSQ15" s="15"/>
      <c r="QSR15" s="15"/>
      <c r="QSS15" s="15"/>
      <c r="QST15" s="15"/>
      <c r="QSU15" s="15"/>
      <c r="QSV15" s="15"/>
      <c r="QSW15" s="15"/>
      <c r="QSX15" s="15"/>
      <c r="QSY15" s="15"/>
      <c r="QSZ15" s="15"/>
      <c r="QTA15" s="15"/>
      <c r="QTB15" s="15"/>
      <c r="QTC15" s="15"/>
      <c r="QTD15" s="15"/>
      <c r="QTE15" s="15"/>
      <c r="QTF15" s="15"/>
      <c r="QTG15" s="15"/>
      <c r="QTH15" s="15"/>
      <c r="QTI15" s="15"/>
      <c r="QTJ15" s="15"/>
      <c r="QTK15" s="15"/>
      <c r="QTL15" s="15"/>
      <c r="QTM15" s="15"/>
      <c r="QTN15" s="15"/>
      <c r="QTO15" s="15"/>
      <c r="QTP15" s="15"/>
      <c r="QTQ15" s="15"/>
      <c r="QTR15" s="15"/>
      <c r="QTS15" s="15"/>
      <c r="QTT15" s="15"/>
      <c r="QTU15" s="15"/>
      <c r="QTV15" s="15"/>
      <c r="QTW15" s="15"/>
      <c r="QTX15" s="15"/>
      <c r="QTY15" s="15"/>
      <c r="QTZ15" s="15"/>
      <c r="QUA15" s="15"/>
      <c r="QUB15" s="15"/>
      <c r="QUC15" s="15"/>
      <c r="QUD15" s="15"/>
      <c r="QUE15" s="15"/>
      <c r="QUF15" s="15"/>
      <c r="QUG15" s="15"/>
      <c r="QUH15" s="15"/>
      <c r="QUI15" s="15"/>
      <c r="QUJ15" s="15"/>
      <c r="QUK15" s="15"/>
      <c r="QUL15" s="15"/>
      <c r="QUM15" s="15"/>
      <c r="QUN15" s="15"/>
      <c r="QUO15" s="15"/>
      <c r="QUP15" s="15"/>
      <c r="QUQ15" s="15"/>
      <c r="QUR15" s="15"/>
      <c r="QUS15" s="15"/>
      <c r="QUT15" s="15"/>
      <c r="QUU15" s="15"/>
      <c r="QUV15" s="15"/>
      <c r="QUW15" s="15"/>
      <c r="QUX15" s="15"/>
      <c r="QUY15" s="15"/>
      <c r="QUZ15" s="15"/>
      <c r="QVA15" s="15"/>
      <c r="QVB15" s="15"/>
      <c r="QVC15" s="15"/>
      <c r="QVD15" s="15"/>
      <c r="QVE15" s="15"/>
      <c r="QVF15" s="15"/>
      <c r="QVG15" s="15"/>
      <c r="QVH15" s="15"/>
      <c r="QVI15" s="15"/>
      <c r="QVJ15" s="15"/>
      <c r="QVK15" s="15"/>
      <c r="QVL15" s="15"/>
      <c r="QVM15" s="15"/>
      <c r="QVN15" s="15"/>
      <c r="QVO15" s="15"/>
      <c r="QVP15" s="15"/>
      <c r="QVQ15" s="15"/>
      <c r="QVR15" s="15"/>
      <c r="QVS15" s="15"/>
      <c r="QVT15" s="15"/>
      <c r="QVU15" s="15"/>
      <c r="QVV15" s="15"/>
      <c r="QVW15" s="15"/>
      <c r="QVX15" s="15"/>
      <c r="QVY15" s="15"/>
      <c r="QVZ15" s="15"/>
      <c r="QWA15" s="15"/>
      <c r="QWB15" s="15"/>
      <c r="QWC15" s="15"/>
      <c r="QWD15" s="15"/>
      <c r="QWE15" s="15"/>
      <c r="QWF15" s="15"/>
      <c r="QWG15" s="15"/>
      <c r="QWH15" s="15"/>
      <c r="QWI15" s="15"/>
      <c r="QWJ15" s="15"/>
      <c r="QWK15" s="15"/>
      <c r="QWL15" s="15"/>
      <c r="QWM15" s="15"/>
      <c r="QWN15" s="15"/>
      <c r="QWO15" s="15"/>
      <c r="QWP15" s="15"/>
      <c r="QWQ15" s="15"/>
      <c r="QWR15" s="15"/>
      <c r="QWS15" s="15"/>
      <c r="QWT15" s="15"/>
      <c r="QWU15" s="15"/>
      <c r="QWV15" s="15"/>
      <c r="QWW15" s="15"/>
      <c r="QWX15" s="15"/>
      <c r="QWY15" s="15"/>
      <c r="QWZ15" s="15"/>
      <c r="QXA15" s="15"/>
      <c r="QXB15" s="15"/>
      <c r="QXC15" s="15"/>
      <c r="QXD15" s="15"/>
      <c r="QXE15" s="15"/>
      <c r="QXF15" s="15"/>
      <c r="QXG15" s="15"/>
      <c r="QXH15" s="15"/>
      <c r="QXI15" s="15"/>
      <c r="QXJ15" s="15"/>
      <c r="QXK15" s="15"/>
      <c r="QXL15" s="15"/>
      <c r="QXM15" s="15"/>
      <c r="QXN15" s="15"/>
      <c r="QXO15" s="15"/>
      <c r="QXP15" s="15"/>
      <c r="QXQ15" s="15"/>
      <c r="QXR15" s="15"/>
      <c r="QXS15" s="15"/>
      <c r="QXT15" s="15"/>
      <c r="QXU15" s="15"/>
      <c r="QXV15" s="15"/>
      <c r="QXW15" s="15"/>
      <c r="QXX15" s="15"/>
      <c r="QXY15" s="15"/>
      <c r="QXZ15" s="15"/>
      <c r="QYA15" s="15"/>
      <c r="QYB15" s="15"/>
      <c r="QYC15" s="15"/>
      <c r="QYD15" s="15"/>
      <c r="QYE15" s="15"/>
      <c r="QYF15" s="15"/>
      <c r="QYG15" s="15"/>
      <c r="QYH15" s="15"/>
      <c r="QYI15" s="15"/>
      <c r="QYJ15" s="15"/>
      <c r="QYK15" s="15"/>
      <c r="QYL15" s="15"/>
      <c r="QYM15" s="15"/>
      <c r="QYN15" s="15"/>
      <c r="QYO15" s="15"/>
      <c r="QYP15" s="15"/>
      <c r="QYQ15" s="15"/>
      <c r="QYR15" s="15"/>
      <c r="QYS15" s="15"/>
      <c r="QYT15" s="15"/>
      <c r="QYU15" s="15"/>
      <c r="QYV15" s="15"/>
      <c r="QYW15" s="15"/>
      <c r="QYX15" s="15"/>
      <c r="QYY15" s="15"/>
      <c r="QYZ15" s="15"/>
      <c r="QZA15" s="15"/>
      <c r="QZB15" s="15"/>
      <c r="QZC15" s="15"/>
      <c r="QZD15" s="15"/>
      <c r="QZE15" s="15"/>
      <c r="QZF15" s="15"/>
      <c r="QZG15" s="15"/>
      <c r="QZH15" s="15"/>
      <c r="QZI15" s="15"/>
      <c r="QZJ15" s="15"/>
      <c r="QZK15" s="15"/>
      <c r="QZL15" s="15"/>
      <c r="QZM15" s="15"/>
      <c r="QZN15" s="15"/>
      <c r="QZO15" s="15"/>
      <c r="QZP15" s="15"/>
      <c r="QZQ15" s="15"/>
      <c r="QZR15" s="15"/>
      <c r="QZS15" s="15"/>
      <c r="QZT15" s="15"/>
      <c r="QZU15" s="15"/>
      <c r="QZV15" s="15"/>
      <c r="QZW15" s="15"/>
      <c r="QZX15" s="15"/>
      <c r="QZY15" s="15"/>
      <c r="QZZ15" s="15"/>
      <c r="RAA15" s="15"/>
      <c r="RAB15" s="15"/>
      <c r="RAC15" s="15"/>
      <c r="RAD15" s="15"/>
      <c r="RAE15" s="15"/>
      <c r="RAF15" s="15"/>
      <c r="RAG15" s="15"/>
      <c r="RAH15" s="15"/>
      <c r="RAI15" s="15"/>
      <c r="RAJ15" s="15"/>
      <c r="RAK15" s="15"/>
      <c r="RAL15" s="15"/>
      <c r="RAM15" s="15"/>
      <c r="RAN15" s="15"/>
      <c r="RAO15" s="15"/>
      <c r="RAP15" s="15"/>
      <c r="RAQ15" s="15"/>
      <c r="RAR15" s="15"/>
      <c r="RAS15" s="15"/>
      <c r="RAT15" s="15"/>
      <c r="RAU15" s="15"/>
      <c r="RAV15" s="15"/>
      <c r="RAW15" s="15"/>
      <c r="RAX15" s="15"/>
      <c r="RAY15" s="15"/>
      <c r="RAZ15" s="15"/>
      <c r="RBA15" s="15"/>
      <c r="RBB15" s="15"/>
      <c r="RBC15" s="15"/>
      <c r="RBD15" s="15"/>
      <c r="RBE15" s="15"/>
      <c r="RBF15" s="15"/>
      <c r="RBG15" s="15"/>
      <c r="RBH15" s="15"/>
      <c r="RBI15" s="15"/>
      <c r="RBJ15" s="15"/>
      <c r="RBK15" s="15"/>
      <c r="RBL15" s="15"/>
      <c r="RBM15" s="15"/>
      <c r="RBN15" s="15"/>
      <c r="RBO15" s="15"/>
      <c r="RBP15" s="15"/>
      <c r="RBQ15" s="15"/>
      <c r="RBR15" s="15"/>
      <c r="RBS15" s="15"/>
      <c r="RBT15" s="15"/>
      <c r="RBU15" s="15"/>
      <c r="RBV15" s="15"/>
      <c r="RBW15" s="15"/>
      <c r="RBX15" s="15"/>
      <c r="RBY15" s="15"/>
      <c r="RBZ15" s="15"/>
      <c r="RCA15" s="15"/>
      <c r="RCB15" s="15"/>
      <c r="RCC15" s="15"/>
      <c r="RCD15" s="15"/>
      <c r="RCE15" s="15"/>
      <c r="RCF15" s="15"/>
      <c r="RCG15" s="15"/>
      <c r="RCH15" s="15"/>
      <c r="RCI15" s="15"/>
      <c r="RCJ15" s="15"/>
      <c r="RCK15" s="15"/>
      <c r="RCL15" s="15"/>
      <c r="RCM15" s="15"/>
      <c r="RCN15" s="15"/>
      <c r="RCO15" s="15"/>
      <c r="RCP15" s="15"/>
      <c r="RCQ15" s="15"/>
      <c r="RCR15" s="15"/>
      <c r="RCS15" s="15"/>
      <c r="RCT15" s="15"/>
      <c r="RCU15" s="15"/>
      <c r="RCV15" s="15"/>
      <c r="RCW15" s="15"/>
      <c r="RCX15" s="15"/>
      <c r="RCY15" s="15"/>
      <c r="RCZ15" s="15"/>
      <c r="RDA15" s="15"/>
      <c r="RDB15" s="15"/>
      <c r="RDC15" s="15"/>
      <c r="RDD15" s="15"/>
      <c r="RDE15" s="15"/>
      <c r="RDF15" s="15"/>
      <c r="RDG15" s="15"/>
      <c r="RDH15" s="15"/>
      <c r="RDI15" s="15"/>
      <c r="RDJ15" s="15"/>
      <c r="RDK15" s="15"/>
      <c r="RDL15" s="15"/>
      <c r="RDM15" s="15"/>
      <c r="RDN15" s="15"/>
      <c r="RDO15" s="15"/>
      <c r="RDP15" s="15"/>
      <c r="RDQ15" s="15"/>
      <c r="RDR15" s="15"/>
      <c r="RDS15" s="15"/>
      <c r="RDT15" s="15"/>
      <c r="RDU15" s="15"/>
      <c r="RDV15" s="15"/>
      <c r="RDW15" s="15"/>
      <c r="RDX15" s="15"/>
      <c r="RDY15" s="15"/>
      <c r="RDZ15" s="15"/>
      <c r="REA15" s="15"/>
      <c r="REB15" s="15"/>
      <c r="REC15" s="15"/>
      <c r="RED15" s="15"/>
      <c r="REE15" s="15"/>
      <c r="REF15" s="15"/>
      <c r="REG15" s="15"/>
      <c r="REH15" s="15"/>
      <c r="REI15" s="15"/>
      <c r="REJ15" s="15"/>
      <c r="REK15" s="15"/>
      <c r="REL15" s="15"/>
      <c r="REM15" s="15"/>
      <c r="REN15" s="15"/>
      <c r="REO15" s="15"/>
      <c r="REP15" s="15"/>
      <c r="REQ15" s="15"/>
      <c r="RER15" s="15"/>
      <c r="RES15" s="15"/>
      <c r="RET15" s="15"/>
      <c r="REU15" s="15"/>
      <c r="REV15" s="15"/>
      <c r="REW15" s="15"/>
      <c r="REX15" s="15"/>
      <c r="REY15" s="15"/>
      <c r="REZ15" s="15"/>
      <c r="RFA15" s="15"/>
      <c r="RFB15" s="15"/>
      <c r="RFC15" s="15"/>
      <c r="RFD15" s="15"/>
      <c r="RFE15" s="15"/>
      <c r="RFF15" s="15"/>
      <c r="RFG15" s="15"/>
      <c r="RFH15" s="15"/>
      <c r="RFI15" s="15"/>
      <c r="RFJ15" s="15"/>
      <c r="RFK15" s="15"/>
      <c r="RFL15" s="15"/>
      <c r="RFM15" s="15"/>
      <c r="RFN15" s="15"/>
      <c r="RFO15" s="15"/>
      <c r="RFP15" s="15"/>
      <c r="RFQ15" s="15"/>
      <c r="RFR15" s="15"/>
      <c r="RFS15" s="15"/>
      <c r="RFT15" s="15"/>
      <c r="RFU15" s="15"/>
      <c r="RFV15" s="15"/>
      <c r="RFW15" s="15"/>
      <c r="RFX15" s="15"/>
      <c r="RFY15" s="15"/>
      <c r="RFZ15" s="15"/>
      <c r="RGA15" s="15"/>
      <c r="RGB15" s="15"/>
      <c r="RGC15" s="15"/>
      <c r="RGD15" s="15"/>
      <c r="RGE15" s="15"/>
      <c r="RGF15" s="15"/>
      <c r="RGG15" s="15"/>
      <c r="RGH15" s="15"/>
      <c r="RGI15" s="15"/>
      <c r="RGJ15" s="15"/>
      <c r="RGK15" s="15"/>
      <c r="RGL15" s="15"/>
      <c r="RGM15" s="15"/>
      <c r="RGN15" s="15"/>
      <c r="RGO15" s="15"/>
      <c r="RGP15" s="15"/>
      <c r="RGQ15" s="15"/>
      <c r="RGR15" s="15"/>
      <c r="RGS15" s="15"/>
      <c r="RGT15" s="15"/>
      <c r="RGU15" s="15"/>
      <c r="RGV15" s="15"/>
      <c r="RGW15" s="15"/>
      <c r="RGX15" s="15"/>
      <c r="RGY15" s="15"/>
      <c r="RGZ15" s="15"/>
      <c r="RHA15" s="15"/>
      <c r="RHB15" s="15"/>
      <c r="RHC15" s="15"/>
      <c r="RHD15" s="15"/>
      <c r="RHE15" s="15"/>
      <c r="RHF15" s="15"/>
      <c r="RHG15" s="15"/>
      <c r="RHH15" s="15"/>
      <c r="RHI15" s="15"/>
      <c r="RHJ15" s="15"/>
      <c r="RHK15" s="15"/>
      <c r="RHL15" s="15"/>
      <c r="RHM15" s="15"/>
      <c r="RHN15" s="15"/>
      <c r="RHO15" s="15"/>
      <c r="RHP15" s="15"/>
      <c r="RHQ15" s="15"/>
      <c r="RHR15" s="15"/>
      <c r="RHS15" s="15"/>
      <c r="RHT15" s="15"/>
      <c r="RHU15" s="15"/>
      <c r="RHV15" s="15"/>
      <c r="RHW15" s="15"/>
      <c r="RHX15" s="15"/>
      <c r="RHY15" s="15"/>
      <c r="RHZ15" s="15"/>
      <c r="RIA15" s="15"/>
      <c r="RIB15" s="15"/>
      <c r="RIC15" s="15"/>
      <c r="RID15" s="15"/>
      <c r="RIE15" s="15"/>
      <c r="RIF15" s="15"/>
      <c r="RIG15" s="15"/>
      <c r="RIH15" s="15"/>
      <c r="RII15" s="15"/>
      <c r="RIJ15" s="15"/>
      <c r="RIK15" s="15"/>
      <c r="RIL15" s="15"/>
      <c r="RIM15" s="15"/>
      <c r="RIN15" s="15"/>
      <c r="RIO15" s="15"/>
      <c r="RIP15" s="15"/>
      <c r="RIQ15" s="15"/>
      <c r="RIR15" s="15"/>
      <c r="RIS15" s="15"/>
      <c r="RIT15" s="15"/>
      <c r="RIU15" s="15"/>
      <c r="RIV15" s="15"/>
      <c r="RIW15" s="15"/>
      <c r="RIX15" s="15"/>
      <c r="RIY15" s="15"/>
      <c r="RIZ15" s="15"/>
      <c r="RJA15" s="15"/>
      <c r="RJB15" s="15"/>
      <c r="RJC15" s="15"/>
      <c r="RJD15" s="15"/>
      <c r="RJE15" s="15"/>
      <c r="RJF15" s="15"/>
      <c r="RJG15" s="15"/>
      <c r="RJH15" s="15"/>
      <c r="RJI15" s="15"/>
      <c r="RJJ15" s="15"/>
      <c r="RJK15" s="15"/>
      <c r="RJL15" s="15"/>
      <c r="RJM15" s="15"/>
      <c r="RJN15" s="15"/>
      <c r="RJO15" s="15"/>
      <c r="RJP15" s="15"/>
      <c r="RJQ15" s="15"/>
      <c r="RJR15" s="15"/>
      <c r="RJS15" s="15"/>
      <c r="RJT15" s="15"/>
      <c r="RJU15" s="15"/>
      <c r="RJV15" s="15"/>
      <c r="RJW15" s="15"/>
      <c r="RJX15" s="15"/>
      <c r="RJY15" s="15"/>
      <c r="RJZ15" s="15"/>
      <c r="RKA15" s="15"/>
      <c r="RKB15" s="15"/>
      <c r="RKC15" s="15"/>
      <c r="RKD15" s="15"/>
      <c r="RKE15" s="15"/>
      <c r="RKF15" s="15"/>
      <c r="RKG15" s="15"/>
      <c r="RKH15" s="15"/>
      <c r="RKI15" s="15"/>
      <c r="RKJ15" s="15"/>
      <c r="RKK15" s="15"/>
      <c r="RKL15" s="15"/>
      <c r="RKM15" s="15"/>
      <c r="RKN15" s="15"/>
      <c r="RKO15" s="15"/>
      <c r="RKP15" s="15"/>
      <c r="RKQ15" s="15"/>
      <c r="RKR15" s="15"/>
      <c r="RKS15" s="15"/>
      <c r="RKT15" s="15"/>
      <c r="RKU15" s="15"/>
      <c r="RKV15" s="15"/>
      <c r="RKW15" s="15"/>
      <c r="RKX15" s="15"/>
      <c r="RKY15" s="15"/>
      <c r="RKZ15" s="15"/>
      <c r="RLA15" s="15"/>
      <c r="RLB15" s="15"/>
      <c r="RLC15" s="15"/>
      <c r="RLD15" s="15"/>
      <c r="RLE15" s="15"/>
      <c r="RLF15" s="15"/>
      <c r="RLG15" s="15"/>
      <c r="RLH15" s="15"/>
      <c r="RLI15" s="15"/>
      <c r="RLJ15" s="15"/>
      <c r="RLK15" s="15"/>
      <c r="RLL15" s="15"/>
      <c r="RLM15" s="15"/>
      <c r="RLN15" s="15"/>
      <c r="RLO15" s="15"/>
      <c r="RLP15" s="15"/>
      <c r="RLQ15" s="15"/>
      <c r="RLR15" s="15"/>
      <c r="RLS15" s="15"/>
      <c r="RLT15" s="15"/>
      <c r="RLU15" s="15"/>
      <c r="RLV15" s="15"/>
      <c r="RLW15" s="15"/>
      <c r="RLX15" s="15"/>
      <c r="RLY15" s="15"/>
      <c r="RLZ15" s="15"/>
      <c r="RMA15" s="15"/>
      <c r="RMB15" s="15"/>
      <c r="RMC15" s="15"/>
      <c r="RMD15" s="15"/>
      <c r="RME15" s="15"/>
      <c r="RMF15" s="15"/>
      <c r="RMG15" s="15"/>
      <c r="RMH15" s="15"/>
      <c r="RMI15" s="15"/>
      <c r="RMJ15" s="15"/>
      <c r="RMK15" s="15"/>
      <c r="RML15" s="15"/>
      <c r="RMM15" s="15"/>
      <c r="RMN15" s="15"/>
      <c r="RMO15" s="15"/>
      <c r="RMP15" s="15"/>
      <c r="RMQ15" s="15"/>
      <c r="RMR15" s="15"/>
      <c r="RMS15" s="15"/>
      <c r="RMT15" s="15"/>
      <c r="RMU15" s="15"/>
      <c r="RMV15" s="15"/>
      <c r="RMW15" s="15"/>
      <c r="RMX15" s="15"/>
      <c r="RMY15" s="15"/>
      <c r="RMZ15" s="15"/>
      <c r="RNA15" s="15"/>
      <c r="RNB15" s="15"/>
      <c r="RNC15" s="15"/>
      <c r="RND15" s="15"/>
      <c r="RNE15" s="15"/>
      <c r="RNF15" s="15"/>
      <c r="RNG15" s="15"/>
      <c r="RNH15" s="15"/>
      <c r="RNI15" s="15"/>
      <c r="RNJ15" s="15"/>
      <c r="RNK15" s="15"/>
      <c r="RNL15" s="15"/>
      <c r="RNM15" s="15"/>
      <c r="RNN15" s="15"/>
      <c r="RNO15" s="15"/>
      <c r="RNP15" s="15"/>
      <c r="RNQ15" s="15"/>
      <c r="RNR15" s="15"/>
      <c r="RNS15" s="15"/>
      <c r="RNT15" s="15"/>
      <c r="RNU15" s="15"/>
      <c r="RNV15" s="15"/>
      <c r="RNW15" s="15"/>
      <c r="RNX15" s="15"/>
      <c r="RNY15" s="15"/>
      <c r="RNZ15" s="15"/>
      <c r="ROA15" s="15"/>
      <c r="ROB15" s="15"/>
      <c r="ROC15" s="15"/>
      <c r="ROD15" s="15"/>
      <c r="ROE15" s="15"/>
      <c r="ROF15" s="15"/>
      <c r="ROG15" s="15"/>
      <c r="ROH15" s="15"/>
      <c r="ROI15" s="15"/>
      <c r="ROJ15" s="15"/>
      <c r="ROK15" s="15"/>
      <c r="ROL15" s="15"/>
      <c r="ROM15" s="15"/>
      <c r="RON15" s="15"/>
      <c r="ROO15" s="15"/>
      <c r="ROP15" s="15"/>
      <c r="ROQ15" s="15"/>
      <c r="ROR15" s="15"/>
      <c r="ROS15" s="15"/>
      <c r="ROT15" s="15"/>
      <c r="ROU15" s="15"/>
      <c r="ROV15" s="15"/>
      <c r="ROW15" s="15"/>
      <c r="ROX15" s="15"/>
      <c r="ROY15" s="15"/>
      <c r="ROZ15" s="15"/>
      <c r="RPA15" s="15"/>
      <c r="RPB15" s="15"/>
      <c r="RPC15" s="15"/>
      <c r="RPD15" s="15"/>
      <c r="RPE15" s="15"/>
      <c r="RPF15" s="15"/>
      <c r="RPG15" s="15"/>
      <c r="RPH15" s="15"/>
      <c r="RPI15" s="15"/>
      <c r="RPJ15" s="15"/>
      <c r="RPK15" s="15"/>
      <c r="RPL15" s="15"/>
      <c r="RPM15" s="15"/>
      <c r="RPN15" s="15"/>
      <c r="RPO15" s="15"/>
      <c r="RPP15" s="15"/>
      <c r="RPQ15" s="15"/>
      <c r="RPR15" s="15"/>
      <c r="RPS15" s="15"/>
      <c r="RPT15" s="15"/>
      <c r="RPU15" s="15"/>
      <c r="RPV15" s="15"/>
      <c r="RPW15" s="15"/>
      <c r="RPX15" s="15"/>
      <c r="RPY15" s="15"/>
      <c r="RPZ15" s="15"/>
      <c r="RQA15" s="15"/>
      <c r="RQB15" s="15"/>
      <c r="RQC15" s="15"/>
      <c r="RQD15" s="15"/>
      <c r="RQE15" s="15"/>
      <c r="RQF15" s="15"/>
      <c r="RQG15" s="15"/>
      <c r="RQH15" s="15"/>
      <c r="RQI15" s="15"/>
      <c r="RQJ15" s="15"/>
      <c r="RQK15" s="15"/>
      <c r="RQL15" s="15"/>
      <c r="RQM15" s="15"/>
      <c r="RQN15" s="15"/>
      <c r="RQO15" s="15"/>
      <c r="RQP15" s="15"/>
      <c r="RQQ15" s="15"/>
      <c r="RQR15" s="15"/>
      <c r="RQS15" s="15"/>
      <c r="RQT15" s="15"/>
      <c r="RQU15" s="15"/>
      <c r="RQV15" s="15"/>
      <c r="RQW15" s="15"/>
      <c r="RQX15" s="15"/>
      <c r="RQY15" s="15"/>
      <c r="RQZ15" s="15"/>
      <c r="RRA15" s="15"/>
      <c r="RRB15" s="15"/>
      <c r="RRC15" s="15"/>
      <c r="RRD15" s="15"/>
      <c r="RRE15" s="15"/>
      <c r="RRF15" s="15"/>
      <c r="RRG15" s="15"/>
      <c r="RRH15" s="15"/>
      <c r="RRI15" s="15"/>
      <c r="RRJ15" s="15"/>
      <c r="RRK15" s="15"/>
      <c r="RRL15" s="15"/>
      <c r="RRM15" s="15"/>
      <c r="RRN15" s="15"/>
      <c r="RRO15" s="15"/>
      <c r="RRP15" s="15"/>
      <c r="RRQ15" s="15"/>
      <c r="RRR15" s="15"/>
      <c r="RRS15" s="15"/>
      <c r="RRT15" s="15"/>
      <c r="RRU15" s="15"/>
      <c r="RRV15" s="15"/>
      <c r="RRW15" s="15"/>
      <c r="RRX15" s="15"/>
      <c r="RRY15" s="15"/>
      <c r="RRZ15" s="15"/>
      <c r="RSA15" s="15"/>
      <c r="RSB15" s="15"/>
      <c r="RSC15" s="15"/>
      <c r="RSD15" s="15"/>
      <c r="RSE15" s="15"/>
      <c r="RSF15" s="15"/>
      <c r="RSG15" s="15"/>
      <c r="RSH15" s="15"/>
      <c r="RSI15" s="15"/>
      <c r="RSJ15" s="15"/>
      <c r="RSK15" s="15"/>
      <c r="RSL15" s="15"/>
      <c r="RSM15" s="15"/>
      <c r="RSN15" s="15"/>
      <c r="RSO15" s="15"/>
      <c r="RSP15" s="15"/>
      <c r="RSQ15" s="15"/>
      <c r="RSR15" s="15"/>
      <c r="RSS15" s="15"/>
      <c r="RST15" s="15"/>
      <c r="RSU15" s="15"/>
      <c r="RSV15" s="15"/>
      <c r="RSW15" s="15"/>
      <c r="RSX15" s="15"/>
      <c r="RSY15" s="15"/>
      <c r="RSZ15" s="15"/>
      <c r="RTA15" s="15"/>
      <c r="RTB15" s="15"/>
      <c r="RTC15" s="15"/>
      <c r="RTD15" s="15"/>
      <c r="RTE15" s="15"/>
      <c r="RTF15" s="15"/>
      <c r="RTG15" s="15"/>
      <c r="RTH15" s="15"/>
      <c r="RTI15" s="15"/>
      <c r="RTJ15" s="15"/>
      <c r="RTK15" s="15"/>
      <c r="RTL15" s="15"/>
      <c r="RTM15" s="15"/>
      <c r="RTN15" s="15"/>
      <c r="RTO15" s="15"/>
      <c r="RTP15" s="15"/>
      <c r="RTQ15" s="15"/>
      <c r="RTR15" s="15"/>
      <c r="RTS15" s="15"/>
      <c r="RTT15" s="15"/>
      <c r="RTU15" s="15"/>
      <c r="RTV15" s="15"/>
      <c r="RTW15" s="15"/>
      <c r="RTX15" s="15"/>
      <c r="RTY15" s="15"/>
      <c r="RTZ15" s="15"/>
      <c r="RUA15" s="15"/>
      <c r="RUB15" s="15"/>
      <c r="RUC15" s="15"/>
      <c r="RUD15" s="15"/>
      <c r="RUE15" s="15"/>
      <c r="RUF15" s="15"/>
      <c r="RUG15" s="15"/>
      <c r="RUH15" s="15"/>
      <c r="RUI15" s="15"/>
      <c r="RUJ15" s="15"/>
      <c r="RUK15" s="15"/>
      <c r="RUL15" s="15"/>
      <c r="RUM15" s="15"/>
      <c r="RUN15" s="15"/>
      <c r="RUO15" s="15"/>
      <c r="RUP15" s="15"/>
      <c r="RUQ15" s="15"/>
      <c r="RUR15" s="15"/>
      <c r="RUS15" s="15"/>
      <c r="RUT15" s="15"/>
      <c r="RUU15" s="15"/>
      <c r="RUV15" s="15"/>
      <c r="RUW15" s="15"/>
      <c r="RUX15" s="15"/>
      <c r="RUY15" s="15"/>
      <c r="RUZ15" s="15"/>
      <c r="RVA15" s="15"/>
      <c r="RVB15" s="15"/>
      <c r="RVC15" s="15"/>
      <c r="RVD15" s="15"/>
      <c r="RVE15" s="15"/>
      <c r="RVF15" s="15"/>
      <c r="RVG15" s="15"/>
      <c r="RVH15" s="15"/>
      <c r="RVI15" s="15"/>
      <c r="RVJ15" s="15"/>
      <c r="RVK15" s="15"/>
      <c r="RVL15" s="15"/>
      <c r="RVM15" s="15"/>
      <c r="RVN15" s="15"/>
      <c r="RVO15" s="15"/>
      <c r="RVP15" s="15"/>
      <c r="RVQ15" s="15"/>
      <c r="RVR15" s="15"/>
      <c r="RVS15" s="15"/>
      <c r="RVT15" s="15"/>
      <c r="RVU15" s="15"/>
      <c r="RVV15" s="15"/>
      <c r="RVW15" s="15"/>
      <c r="RVX15" s="15"/>
      <c r="RVY15" s="15"/>
      <c r="RVZ15" s="15"/>
      <c r="RWA15" s="15"/>
      <c r="RWB15" s="15"/>
      <c r="RWC15" s="15"/>
      <c r="RWD15" s="15"/>
      <c r="RWE15" s="15"/>
      <c r="RWF15" s="15"/>
      <c r="RWG15" s="15"/>
      <c r="RWH15" s="15"/>
      <c r="RWI15" s="15"/>
      <c r="RWJ15" s="15"/>
      <c r="RWK15" s="15"/>
      <c r="RWL15" s="15"/>
      <c r="RWM15" s="15"/>
      <c r="RWN15" s="15"/>
      <c r="RWO15" s="15"/>
      <c r="RWP15" s="15"/>
      <c r="RWQ15" s="15"/>
      <c r="RWR15" s="15"/>
      <c r="RWS15" s="15"/>
      <c r="RWT15" s="15"/>
      <c r="RWU15" s="15"/>
      <c r="RWV15" s="15"/>
      <c r="RWW15" s="15"/>
      <c r="RWX15" s="15"/>
      <c r="RWY15" s="15"/>
      <c r="RWZ15" s="15"/>
      <c r="RXA15" s="15"/>
      <c r="RXB15" s="15"/>
      <c r="RXC15" s="15"/>
      <c r="RXD15" s="15"/>
      <c r="RXE15" s="15"/>
      <c r="RXF15" s="15"/>
      <c r="RXG15" s="15"/>
      <c r="RXH15" s="15"/>
      <c r="RXI15" s="15"/>
      <c r="RXJ15" s="15"/>
      <c r="RXK15" s="15"/>
      <c r="RXL15" s="15"/>
      <c r="RXM15" s="15"/>
      <c r="RXN15" s="15"/>
      <c r="RXO15" s="15"/>
      <c r="RXP15" s="15"/>
      <c r="RXQ15" s="15"/>
      <c r="RXR15" s="15"/>
      <c r="RXS15" s="15"/>
      <c r="RXT15" s="15"/>
      <c r="RXU15" s="15"/>
      <c r="RXV15" s="15"/>
      <c r="RXW15" s="15"/>
      <c r="RXX15" s="15"/>
      <c r="RXY15" s="15"/>
      <c r="RXZ15" s="15"/>
      <c r="RYA15" s="15"/>
      <c r="RYB15" s="15"/>
      <c r="RYC15" s="15"/>
      <c r="RYD15" s="15"/>
      <c r="RYE15" s="15"/>
      <c r="RYF15" s="15"/>
      <c r="RYG15" s="15"/>
      <c r="RYH15" s="15"/>
      <c r="RYI15" s="15"/>
      <c r="RYJ15" s="15"/>
      <c r="RYK15" s="15"/>
      <c r="RYL15" s="15"/>
      <c r="RYM15" s="15"/>
      <c r="RYN15" s="15"/>
      <c r="RYO15" s="15"/>
      <c r="RYP15" s="15"/>
      <c r="RYQ15" s="15"/>
      <c r="RYR15" s="15"/>
      <c r="RYS15" s="15"/>
      <c r="RYT15" s="15"/>
      <c r="RYU15" s="15"/>
      <c r="RYV15" s="15"/>
      <c r="RYW15" s="15"/>
      <c r="RYX15" s="15"/>
      <c r="RYY15" s="15"/>
      <c r="RYZ15" s="15"/>
      <c r="RZA15" s="15"/>
      <c r="RZB15" s="15"/>
      <c r="RZC15" s="15"/>
      <c r="RZD15" s="15"/>
      <c r="RZE15" s="15"/>
      <c r="RZF15" s="15"/>
      <c r="RZG15" s="15"/>
      <c r="RZH15" s="15"/>
      <c r="RZI15" s="15"/>
      <c r="RZJ15" s="15"/>
      <c r="RZK15" s="15"/>
      <c r="RZL15" s="15"/>
      <c r="RZM15" s="15"/>
      <c r="RZN15" s="15"/>
      <c r="RZO15" s="15"/>
      <c r="RZP15" s="15"/>
      <c r="RZQ15" s="15"/>
      <c r="RZR15" s="15"/>
      <c r="RZS15" s="15"/>
      <c r="RZT15" s="15"/>
      <c r="RZU15" s="15"/>
      <c r="RZV15" s="15"/>
      <c r="RZW15" s="15"/>
      <c r="RZX15" s="15"/>
      <c r="RZY15" s="15"/>
      <c r="RZZ15" s="15"/>
      <c r="SAA15" s="15"/>
      <c r="SAB15" s="15"/>
      <c r="SAC15" s="15"/>
      <c r="SAD15" s="15"/>
      <c r="SAE15" s="15"/>
      <c r="SAF15" s="15"/>
      <c r="SAG15" s="15"/>
      <c r="SAH15" s="15"/>
      <c r="SAI15" s="15"/>
      <c r="SAJ15" s="15"/>
      <c r="SAK15" s="15"/>
      <c r="SAL15" s="15"/>
      <c r="SAM15" s="15"/>
      <c r="SAN15" s="15"/>
      <c r="SAO15" s="15"/>
      <c r="SAP15" s="15"/>
      <c r="SAQ15" s="15"/>
      <c r="SAR15" s="15"/>
      <c r="SAS15" s="15"/>
      <c r="SAT15" s="15"/>
      <c r="SAU15" s="15"/>
      <c r="SAV15" s="15"/>
      <c r="SAW15" s="15"/>
      <c r="SAX15" s="15"/>
      <c r="SAY15" s="15"/>
      <c r="SAZ15" s="15"/>
      <c r="SBA15" s="15"/>
      <c r="SBB15" s="15"/>
      <c r="SBC15" s="15"/>
      <c r="SBD15" s="15"/>
      <c r="SBE15" s="15"/>
      <c r="SBF15" s="15"/>
      <c r="SBG15" s="15"/>
      <c r="SBH15" s="15"/>
      <c r="SBI15" s="15"/>
      <c r="SBJ15" s="15"/>
      <c r="SBK15" s="15"/>
      <c r="SBL15" s="15"/>
      <c r="SBM15" s="15"/>
      <c r="SBN15" s="15"/>
      <c r="SBO15" s="15"/>
      <c r="SBP15" s="15"/>
      <c r="SBQ15" s="15"/>
      <c r="SBR15" s="15"/>
      <c r="SBS15" s="15"/>
      <c r="SBT15" s="15"/>
      <c r="SBU15" s="15"/>
      <c r="SBV15" s="15"/>
      <c r="SBW15" s="15"/>
      <c r="SBX15" s="15"/>
      <c r="SBY15" s="15"/>
      <c r="SBZ15" s="15"/>
      <c r="SCA15" s="15"/>
      <c r="SCB15" s="15"/>
      <c r="SCC15" s="15"/>
      <c r="SCD15" s="15"/>
      <c r="SCE15" s="15"/>
      <c r="SCF15" s="15"/>
      <c r="SCG15" s="15"/>
      <c r="SCH15" s="15"/>
      <c r="SCI15" s="15"/>
      <c r="SCJ15" s="15"/>
      <c r="SCK15" s="15"/>
      <c r="SCL15" s="15"/>
      <c r="SCM15" s="15"/>
      <c r="SCN15" s="15"/>
      <c r="SCO15" s="15"/>
      <c r="SCP15" s="15"/>
      <c r="SCQ15" s="15"/>
      <c r="SCR15" s="15"/>
      <c r="SCS15" s="15"/>
      <c r="SCT15" s="15"/>
      <c r="SCU15" s="15"/>
      <c r="SCV15" s="15"/>
      <c r="SCW15" s="15"/>
      <c r="SCX15" s="15"/>
      <c r="SCY15" s="15"/>
      <c r="SCZ15" s="15"/>
      <c r="SDA15" s="15"/>
      <c r="SDB15" s="15"/>
      <c r="SDC15" s="15"/>
      <c r="SDD15" s="15"/>
      <c r="SDE15" s="15"/>
      <c r="SDF15" s="15"/>
      <c r="SDG15" s="15"/>
      <c r="SDH15" s="15"/>
      <c r="SDI15" s="15"/>
      <c r="SDJ15" s="15"/>
      <c r="SDK15" s="15"/>
      <c r="SDL15" s="15"/>
      <c r="SDM15" s="15"/>
      <c r="SDN15" s="15"/>
      <c r="SDO15" s="15"/>
      <c r="SDP15" s="15"/>
      <c r="SDQ15" s="15"/>
      <c r="SDR15" s="15"/>
      <c r="SDS15" s="15"/>
      <c r="SDT15" s="15"/>
      <c r="SDU15" s="15"/>
      <c r="SDV15" s="15"/>
      <c r="SDW15" s="15"/>
      <c r="SDX15" s="15"/>
      <c r="SDY15" s="15"/>
      <c r="SDZ15" s="15"/>
      <c r="SEA15" s="15"/>
      <c r="SEB15" s="15"/>
      <c r="SEC15" s="15"/>
      <c r="SED15" s="15"/>
      <c r="SEE15" s="15"/>
      <c r="SEF15" s="15"/>
      <c r="SEG15" s="15"/>
      <c r="SEH15" s="15"/>
      <c r="SEI15" s="15"/>
      <c r="SEJ15" s="15"/>
      <c r="SEK15" s="15"/>
      <c r="SEL15" s="15"/>
      <c r="SEM15" s="15"/>
      <c r="SEN15" s="15"/>
      <c r="SEO15" s="15"/>
      <c r="SEP15" s="15"/>
      <c r="SEQ15" s="15"/>
      <c r="SER15" s="15"/>
      <c r="SES15" s="15"/>
      <c r="SET15" s="15"/>
      <c r="SEU15" s="15"/>
      <c r="SEV15" s="15"/>
      <c r="SEW15" s="15"/>
      <c r="SEX15" s="15"/>
      <c r="SEY15" s="15"/>
      <c r="SEZ15" s="15"/>
      <c r="SFA15" s="15"/>
      <c r="SFB15" s="15"/>
      <c r="SFC15" s="15"/>
      <c r="SFD15" s="15"/>
      <c r="SFE15" s="15"/>
      <c r="SFF15" s="15"/>
      <c r="SFG15" s="15"/>
      <c r="SFH15" s="15"/>
      <c r="SFI15" s="15"/>
      <c r="SFJ15" s="15"/>
      <c r="SFK15" s="15"/>
      <c r="SFL15" s="15"/>
      <c r="SFM15" s="15"/>
      <c r="SFN15" s="15"/>
      <c r="SFO15" s="15"/>
      <c r="SFP15" s="15"/>
      <c r="SFQ15" s="15"/>
      <c r="SFR15" s="15"/>
      <c r="SFS15" s="15"/>
      <c r="SFT15" s="15"/>
      <c r="SFU15" s="15"/>
      <c r="SFV15" s="15"/>
      <c r="SFW15" s="15"/>
      <c r="SFX15" s="15"/>
      <c r="SFY15" s="15"/>
      <c r="SFZ15" s="15"/>
      <c r="SGA15" s="15"/>
      <c r="SGB15" s="15"/>
      <c r="SGC15" s="15"/>
      <c r="SGD15" s="15"/>
      <c r="SGE15" s="15"/>
      <c r="SGF15" s="15"/>
      <c r="SGG15" s="15"/>
      <c r="SGH15" s="15"/>
      <c r="SGI15" s="15"/>
      <c r="SGJ15" s="15"/>
      <c r="SGK15" s="15"/>
      <c r="SGL15" s="15"/>
      <c r="SGM15" s="15"/>
      <c r="SGN15" s="15"/>
      <c r="SGO15" s="15"/>
      <c r="SGP15" s="15"/>
      <c r="SGQ15" s="15"/>
      <c r="SGR15" s="15"/>
      <c r="SGS15" s="15"/>
      <c r="SGT15" s="15"/>
      <c r="SGU15" s="15"/>
      <c r="SGV15" s="15"/>
      <c r="SGW15" s="15"/>
      <c r="SGX15" s="15"/>
      <c r="SGY15" s="15"/>
      <c r="SGZ15" s="15"/>
      <c r="SHA15" s="15"/>
      <c r="SHB15" s="15"/>
      <c r="SHC15" s="15"/>
      <c r="SHD15" s="15"/>
      <c r="SHE15" s="15"/>
      <c r="SHF15" s="15"/>
      <c r="SHG15" s="15"/>
      <c r="SHH15" s="15"/>
      <c r="SHI15" s="15"/>
      <c r="SHJ15" s="15"/>
      <c r="SHK15" s="15"/>
      <c r="SHL15" s="15"/>
      <c r="SHM15" s="15"/>
      <c r="SHN15" s="15"/>
      <c r="SHO15" s="15"/>
      <c r="SHP15" s="15"/>
      <c r="SHQ15" s="15"/>
      <c r="SHR15" s="15"/>
      <c r="SHS15" s="15"/>
      <c r="SHT15" s="15"/>
      <c r="SHU15" s="15"/>
      <c r="SHV15" s="15"/>
      <c r="SHW15" s="15"/>
      <c r="SHX15" s="15"/>
      <c r="SHY15" s="15"/>
      <c r="SHZ15" s="15"/>
      <c r="SIA15" s="15"/>
      <c r="SIB15" s="15"/>
      <c r="SIC15" s="15"/>
      <c r="SID15" s="15"/>
      <c r="SIE15" s="15"/>
      <c r="SIF15" s="15"/>
      <c r="SIG15" s="15"/>
      <c r="SIH15" s="15"/>
      <c r="SII15" s="15"/>
      <c r="SIJ15" s="15"/>
      <c r="SIK15" s="15"/>
      <c r="SIL15" s="15"/>
      <c r="SIM15" s="15"/>
      <c r="SIN15" s="15"/>
      <c r="SIO15" s="15"/>
      <c r="SIP15" s="15"/>
      <c r="SIQ15" s="15"/>
      <c r="SIR15" s="15"/>
      <c r="SIS15" s="15"/>
      <c r="SIT15" s="15"/>
      <c r="SIU15" s="15"/>
      <c r="SIV15" s="15"/>
      <c r="SIW15" s="15"/>
      <c r="SIX15" s="15"/>
      <c r="SIY15" s="15"/>
      <c r="SIZ15" s="15"/>
      <c r="SJA15" s="15"/>
      <c r="SJB15" s="15"/>
      <c r="SJC15" s="15"/>
      <c r="SJD15" s="15"/>
      <c r="SJE15" s="15"/>
      <c r="SJF15" s="15"/>
      <c r="SJG15" s="15"/>
      <c r="SJH15" s="15"/>
      <c r="SJI15" s="15"/>
      <c r="SJJ15" s="15"/>
      <c r="SJK15" s="15"/>
      <c r="SJL15" s="15"/>
      <c r="SJM15" s="15"/>
      <c r="SJN15" s="15"/>
      <c r="SJO15" s="15"/>
      <c r="SJP15" s="15"/>
      <c r="SJQ15" s="15"/>
      <c r="SJR15" s="15"/>
      <c r="SJS15" s="15"/>
      <c r="SJT15" s="15"/>
      <c r="SJU15" s="15"/>
      <c r="SJV15" s="15"/>
      <c r="SJW15" s="15"/>
      <c r="SJX15" s="15"/>
      <c r="SJY15" s="15"/>
      <c r="SJZ15" s="15"/>
      <c r="SKA15" s="15"/>
      <c r="SKB15" s="15"/>
      <c r="SKC15" s="15"/>
      <c r="SKD15" s="15"/>
      <c r="SKE15" s="15"/>
      <c r="SKF15" s="15"/>
      <c r="SKG15" s="15"/>
      <c r="SKH15" s="15"/>
      <c r="SKI15" s="15"/>
      <c r="SKJ15" s="15"/>
      <c r="SKK15" s="15"/>
      <c r="SKL15" s="15"/>
      <c r="SKM15" s="15"/>
      <c r="SKN15" s="15"/>
      <c r="SKO15" s="15"/>
      <c r="SKP15" s="15"/>
      <c r="SKQ15" s="15"/>
      <c r="SKR15" s="15"/>
      <c r="SKS15" s="15"/>
      <c r="SKT15" s="15"/>
      <c r="SKU15" s="15"/>
      <c r="SKV15" s="15"/>
      <c r="SKW15" s="15"/>
      <c r="SKX15" s="15"/>
      <c r="SKY15" s="15"/>
      <c r="SKZ15" s="15"/>
      <c r="SLA15" s="15"/>
      <c r="SLB15" s="15"/>
      <c r="SLC15" s="15"/>
      <c r="SLD15" s="15"/>
      <c r="SLE15" s="15"/>
      <c r="SLF15" s="15"/>
      <c r="SLG15" s="15"/>
      <c r="SLH15" s="15"/>
      <c r="SLI15" s="15"/>
      <c r="SLJ15" s="15"/>
      <c r="SLK15" s="15"/>
      <c r="SLL15" s="15"/>
      <c r="SLM15" s="15"/>
      <c r="SLN15" s="15"/>
      <c r="SLO15" s="15"/>
      <c r="SLP15" s="15"/>
      <c r="SLQ15" s="15"/>
      <c r="SLR15" s="15"/>
      <c r="SLS15" s="15"/>
      <c r="SLT15" s="15"/>
      <c r="SLU15" s="15"/>
      <c r="SLV15" s="15"/>
      <c r="SLW15" s="15"/>
      <c r="SLX15" s="15"/>
      <c r="SLY15" s="15"/>
      <c r="SLZ15" s="15"/>
      <c r="SMA15" s="15"/>
      <c r="SMB15" s="15"/>
      <c r="SMC15" s="15"/>
      <c r="SMD15" s="15"/>
      <c r="SME15" s="15"/>
      <c r="SMF15" s="15"/>
      <c r="SMG15" s="15"/>
      <c r="SMH15" s="15"/>
      <c r="SMI15" s="15"/>
      <c r="SMJ15" s="15"/>
      <c r="SMK15" s="15"/>
      <c r="SML15" s="15"/>
      <c r="SMM15" s="15"/>
      <c r="SMN15" s="15"/>
      <c r="SMO15" s="15"/>
      <c r="SMP15" s="15"/>
      <c r="SMQ15" s="15"/>
      <c r="SMR15" s="15"/>
      <c r="SMS15" s="15"/>
      <c r="SMT15" s="15"/>
      <c r="SMU15" s="15"/>
      <c r="SMV15" s="15"/>
      <c r="SMW15" s="15"/>
      <c r="SMX15" s="15"/>
      <c r="SMY15" s="15"/>
      <c r="SMZ15" s="15"/>
      <c r="SNA15" s="15"/>
      <c r="SNB15" s="15"/>
      <c r="SNC15" s="15"/>
      <c r="SND15" s="15"/>
      <c r="SNE15" s="15"/>
      <c r="SNF15" s="15"/>
      <c r="SNG15" s="15"/>
      <c r="SNH15" s="15"/>
      <c r="SNI15" s="15"/>
      <c r="SNJ15" s="15"/>
      <c r="SNK15" s="15"/>
      <c r="SNL15" s="15"/>
      <c r="SNM15" s="15"/>
      <c r="SNN15" s="15"/>
      <c r="SNO15" s="15"/>
      <c r="SNP15" s="15"/>
      <c r="SNQ15" s="15"/>
      <c r="SNR15" s="15"/>
      <c r="SNS15" s="15"/>
      <c r="SNT15" s="15"/>
      <c r="SNU15" s="15"/>
      <c r="SNV15" s="15"/>
      <c r="SNW15" s="15"/>
      <c r="SNX15" s="15"/>
      <c r="SNY15" s="15"/>
      <c r="SNZ15" s="15"/>
      <c r="SOA15" s="15"/>
      <c r="SOB15" s="15"/>
      <c r="SOC15" s="15"/>
      <c r="SOD15" s="15"/>
      <c r="SOE15" s="15"/>
      <c r="SOF15" s="15"/>
      <c r="SOG15" s="15"/>
      <c r="SOH15" s="15"/>
      <c r="SOI15" s="15"/>
      <c r="SOJ15" s="15"/>
      <c r="SOK15" s="15"/>
      <c r="SOL15" s="15"/>
      <c r="SOM15" s="15"/>
      <c r="SON15" s="15"/>
      <c r="SOO15" s="15"/>
      <c r="SOP15" s="15"/>
      <c r="SOQ15" s="15"/>
      <c r="SOR15" s="15"/>
      <c r="SOS15" s="15"/>
      <c r="SOT15" s="15"/>
      <c r="SOU15" s="15"/>
      <c r="SOV15" s="15"/>
      <c r="SOW15" s="15"/>
      <c r="SOX15" s="15"/>
      <c r="SOY15" s="15"/>
      <c r="SOZ15" s="15"/>
      <c r="SPA15" s="15"/>
      <c r="SPB15" s="15"/>
      <c r="SPC15" s="15"/>
      <c r="SPD15" s="15"/>
      <c r="SPE15" s="15"/>
      <c r="SPF15" s="15"/>
      <c r="SPG15" s="15"/>
      <c r="SPH15" s="15"/>
      <c r="SPI15" s="15"/>
      <c r="SPJ15" s="15"/>
      <c r="SPK15" s="15"/>
      <c r="SPL15" s="15"/>
      <c r="SPM15" s="15"/>
      <c r="SPN15" s="15"/>
      <c r="SPO15" s="15"/>
      <c r="SPP15" s="15"/>
      <c r="SPQ15" s="15"/>
      <c r="SPR15" s="15"/>
      <c r="SPS15" s="15"/>
      <c r="SPT15" s="15"/>
      <c r="SPU15" s="15"/>
      <c r="SPV15" s="15"/>
      <c r="SPW15" s="15"/>
      <c r="SPX15" s="15"/>
      <c r="SPY15" s="15"/>
      <c r="SPZ15" s="15"/>
      <c r="SQA15" s="15"/>
      <c r="SQB15" s="15"/>
      <c r="SQC15" s="15"/>
      <c r="SQD15" s="15"/>
      <c r="SQE15" s="15"/>
      <c r="SQF15" s="15"/>
      <c r="SQG15" s="15"/>
      <c r="SQH15" s="15"/>
      <c r="SQI15" s="15"/>
      <c r="SQJ15" s="15"/>
      <c r="SQK15" s="15"/>
      <c r="SQL15" s="15"/>
      <c r="SQM15" s="15"/>
      <c r="SQN15" s="15"/>
      <c r="SQO15" s="15"/>
      <c r="SQP15" s="15"/>
      <c r="SQQ15" s="15"/>
      <c r="SQR15" s="15"/>
      <c r="SQS15" s="15"/>
      <c r="SQT15" s="15"/>
      <c r="SQU15" s="15"/>
      <c r="SQV15" s="15"/>
      <c r="SQW15" s="15"/>
      <c r="SQX15" s="15"/>
      <c r="SQY15" s="15"/>
      <c r="SQZ15" s="15"/>
      <c r="SRA15" s="15"/>
      <c r="SRB15" s="15"/>
      <c r="SRC15" s="15"/>
      <c r="SRD15" s="15"/>
      <c r="SRE15" s="15"/>
      <c r="SRF15" s="15"/>
      <c r="SRG15" s="15"/>
      <c r="SRH15" s="15"/>
      <c r="SRI15" s="15"/>
      <c r="SRJ15" s="15"/>
      <c r="SRK15" s="15"/>
      <c r="SRL15" s="15"/>
      <c r="SRM15" s="15"/>
      <c r="SRN15" s="15"/>
      <c r="SRO15" s="15"/>
      <c r="SRP15" s="15"/>
      <c r="SRQ15" s="15"/>
      <c r="SRR15" s="15"/>
      <c r="SRS15" s="15"/>
      <c r="SRT15" s="15"/>
      <c r="SRU15" s="15"/>
      <c r="SRV15" s="15"/>
      <c r="SRW15" s="15"/>
      <c r="SRX15" s="15"/>
      <c r="SRY15" s="15"/>
      <c r="SRZ15" s="15"/>
      <c r="SSA15" s="15"/>
      <c r="SSB15" s="15"/>
      <c r="SSC15" s="15"/>
      <c r="SSD15" s="15"/>
      <c r="SSE15" s="15"/>
      <c r="SSF15" s="15"/>
      <c r="SSG15" s="15"/>
      <c r="SSH15" s="15"/>
      <c r="SSI15" s="15"/>
      <c r="SSJ15" s="15"/>
      <c r="SSK15" s="15"/>
      <c r="SSL15" s="15"/>
      <c r="SSM15" s="15"/>
      <c r="SSN15" s="15"/>
      <c r="SSO15" s="15"/>
      <c r="SSP15" s="15"/>
      <c r="SSQ15" s="15"/>
      <c r="SSR15" s="15"/>
      <c r="SSS15" s="15"/>
      <c r="SST15" s="15"/>
      <c r="SSU15" s="15"/>
      <c r="SSV15" s="15"/>
      <c r="SSW15" s="15"/>
      <c r="SSX15" s="15"/>
      <c r="SSY15" s="15"/>
      <c r="SSZ15" s="15"/>
      <c r="STA15" s="15"/>
      <c r="STB15" s="15"/>
      <c r="STC15" s="15"/>
      <c r="STD15" s="15"/>
      <c r="STE15" s="15"/>
      <c r="STF15" s="15"/>
      <c r="STG15" s="15"/>
      <c r="STH15" s="15"/>
      <c r="STI15" s="15"/>
      <c r="STJ15" s="15"/>
      <c r="STK15" s="15"/>
      <c r="STL15" s="15"/>
      <c r="STM15" s="15"/>
      <c r="STN15" s="15"/>
      <c r="STO15" s="15"/>
      <c r="STP15" s="15"/>
      <c r="STQ15" s="15"/>
      <c r="STR15" s="15"/>
      <c r="STS15" s="15"/>
      <c r="STT15" s="15"/>
      <c r="STU15" s="15"/>
      <c r="STV15" s="15"/>
      <c r="STW15" s="15"/>
      <c r="STX15" s="15"/>
      <c r="STY15" s="15"/>
      <c r="STZ15" s="15"/>
      <c r="SUA15" s="15"/>
      <c r="SUB15" s="15"/>
      <c r="SUC15" s="15"/>
      <c r="SUD15" s="15"/>
      <c r="SUE15" s="15"/>
      <c r="SUF15" s="15"/>
      <c r="SUG15" s="15"/>
      <c r="SUH15" s="15"/>
      <c r="SUI15" s="15"/>
      <c r="SUJ15" s="15"/>
      <c r="SUK15" s="15"/>
      <c r="SUL15" s="15"/>
      <c r="SUM15" s="15"/>
      <c r="SUN15" s="15"/>
      <c r="SUO15" s="15"/>
      <c r="SUP15" s="15"/>
      <c r="SUQ15" s="15"/>
      <c r="SUR15" s="15"/>
      <c r="SUS15" s="15"/>
      <c r="SUT15" s="15"/>
      <c r="SUU15" s="15"/>
      <c r="SUV15" s="15"/>
      <c r="SUW15" s="15"/>
      <c r="SUX15" s="15"/>
      <c r="SUY15" s="15"/>
      <c r="SUZ15" s="15"/>
      <c r="SVA15" s="15"/>
      <c r="SVB15" s="15"/>
      <c r="SVC15" s="15"/>
      <c r="SVD15" s="15"/>
      <c r="SVE15" s="15"/>
      <c r="SVF15" s="15"/>
      <c r="SVG15" s="15"/>
      <c r="SVH15" s="15"/>
      <c r="SVI15" s="15"/>
      <c r="SVJ15" s="15"/>
      <c r="SVK15" s="15"/>
      <c r="SVL15" s="15"/>
      <c r="SVM15" s="15"/>
      <c r="SVN15" s="15"/>
      <c r="SVO15" s="15"/>
      <c r="SVP15" s="15"/>
      <c r="SVQ15" s="15"/>
      <c r="SVR15" s="15"/>
      <c r="SVS15" s="15"/>
      <c r="SVT15" s="15"/>
      <c r="SVU15" s="15"/>
      <c r="SVV15" s="15"/>
      <c r="SVW15" s="15"/>
      <c r="SVX15" s="15"/>
      <c r="SVY15" s="15"/>
      <c r="SVZ15" s="15"/>
      <c r="SWA15" s="15"/>
      <c r="SWB15" s="15"/>
      <c r="SWC15" s="15"/>
      <c r="SWD15" s="15"/>
      <c r="SWE15" s="15"/>
      <c r="SWF15" s="15"/>
      <c r="SWG15" s="15"/>
      <c r="SWH15" s="15"/>
      <c r="SWI15" s="15"/>
      <c r="SWJ15" s="15"/>
      <c r="SWK15" s="15"/>
      <c r="SWL15" s="15"/>
      <c r="SWM15" s="15"/>
      <c r="SWN15" s="15"/>
      <c r="SWO15" s="15"/>
      <c r="SWP15" s="15"/>
      <c r="SWQ15" s="15"/>
      <c r="SWR15" s="15"/>
      <c r="SWS15" s="15"/>
      <c r="SWT15" s="15"/>
      <c r="SWU15" s="15"/>
      <c r="SWV15" s="15"/>
      <c r="SWW15" s="15"/>
      <c r="SWX15" s="15"/>
      <c r="SWY15" s="15"/>
      <c r="SWZ15" s="15"/>
      <c r="SXA15" s="15"/>
      <c r="SXB15" s="15"/>
      <c r="SXC15" s="15"/>
      <c r="SXD15" s="15"/>
      <c r="SXE15" s="15"/>
      <c r="SXF15" s="15"/>
      <c r="SXG15" s="15"/>
      <c r="SXH15" s="15"/>
      <c r="SXI15" s="15"/>
      <c r="SXJ15" s="15"/>
      <c r="SXK15" s="15"/>
      <c r="SXL15" s="15"/>
      <c r="SXM15" s="15"/>
      <c r="SXN15" s="15"/>
      <c r="SXO15" s="15"/>
      <c r="SXP15" s="15"/>
      <c r="SXQ15" s="15"/>
      <c r="SXR15" s="15"/>
      <c r="SXS15" s="15"/>
      <c r="SXT15" s="15"/>
      <c r="SXU15" s="15"/>
      <c r="SXV15" s="15"/>
      <c r="SXW15" s="15"/>
      <c r="SXX15" s="15"/>
      <c r="SXY15" s="15"/>
      <c r="SXZ15" s="15"/>
      <c r="SYA15" s="15"/>
      <c r="SYB15" s="15"/>
      <c r="SYC15" s="15"/>
      <c r="SYD15" s="15"/>
      <c r="SYE15" s="15"/>
      <c r="SYF15" s="15"/>
      <c r="SYG15" s="15"/>
      <c r="SYH15" s="15"/>
      <c r="SYI15" s="15"/>
      <c r="SYJ15" s="15"/>
      <c r="SYK15" s="15"/>
      <c r="SYL15" s="15"/>
      <c r="SYM15" s="15"/>
      <c r="SYN15" s="15"/>
      <c r="SYO15" s="15"/>
      <c r="SYP15" s="15"/>
      <c r="SYQ15" s="15"/>
      <c r="SYR15" s="15"/>
      <c r="SYS15" s="15"/>
      <c r="SYT15" s="15"/>
      <c r="SYU15" s="15"/>
      <c r="SYV15" s="15"/>
      <c r="SYW15" s="15"/>
      <c r="SYX15" s="15"/>
      <c r="SYY15" s="15"/>
      <c r="SYZ15" s="15"/>
      <c r="SZA15" s="15"/>
      <c r="SZB15" s="15"/>
      <c r="SZC15" s="15"/>
      <c r="SZD15" s="15"/>
      <c r="SZE15" s="15"/>
      <c r="SZF15" s="15"/>
      <c r="SZG15" s="15"/>
      <c r="SZH15" s="15"/>
      <c r="SZI15" s="15"/>
      <c r="SZJ15" s="15"/>
      <c r="SZK15" s="15"/>
      <c r="SZL15" s="15"/>
      <c r="SZM15" s="15"/>
      <c r="SZN15" s="15"/>
      <c r="SZO15" s="15"/>
      <c r="SZP15" s="15"/>
      <c r="SZQ15" s="15"/>
      <c r="SZR15" s="15"/>
      <c r="SZS15" s="15"/>
      <c r="SZT15" s="15"/>
      <c r="SZU15" s="15"/>
      <c r="SZV15" s="15"/>
      <c r="SZW15" s="15"/>
      <c r="SZX15" s="15"/>
      <c r="SZY15" s="15"/>
      <c r="SZZ15" s="15"/>
      <c r="TAA15" s="15"/>
      <c r="TAB15" s="15"/>
      <c r="TAC15" s="15"/>
      <c r="TAD15" s="15"/>
      <c r="TAE15" s="15"/>
      <c r="TAF15" s="15"/>
      <c r="TAG15" s="15"/>
      <c r="TAH15" s="15"/>
      <c r="TAI15" s="15"/>
      <c r="TAJ15" s="15"/>
      <c r="TAK15" s="15"/>
      <c r="TAL15" s="15"/>
      <c r="TAM15" s="15"/>
      <c r="TAN15" s="15"/>
      <c r="TAO15" s="15"/>
      <c r="TAP15" s="15"/>
      <c r="TAQ15" s="15"/>
      <c r="TAR15" s="15"/>
      <c r="TAS15" s="15"/>
      <c r="TAT15" s="15"/>
      <c r="TAU15" s="15"/>
      <c r="TAV15" s="15"/>
      <c r="TAW15" s="15"/>
      <c r="TAX15" s="15"/>
      <c r="TAY15" s="15"/>
      <c r="TAZ15" s="15"/>
      <c r="TBA15" s="15"/>
      <c r="TBB15" s="15"/>
      <c r="TBC15" s="15"/>
      <c r="TBD15" s="15"/>
      <c r="TBE15" s="15"/>
      <c r="TBF15" s="15"/>
      <c r="TBG15" s="15"/>
      <c r="TBH15" s="15"/>
      <c r="TBI15" s="15"/>
      <c r="TBJ15" s="15"/>
      <c r="TBK15" s="15"/>
      <c r="TBL15" s="15"/>
      <c r="TBM15" s="15"/>
      <c r="TBN15" s="15"/>
      <c r="TBO15" s="15"/>
      <c r="TBP15" s="15"/>
      <c r="TBQ15" s="15"/>
      <c r="TBR15" s="15"/>
      <c r="TBS15" s="15"/>
      <c r="TBT15" s="15"/>
      <c r="TBU15" s="15"/>
      <c r="TBV15" s="15"/>
      <c r="TBW15" s="15"/>
      <c r="TBX15" s="15"/>
      <c r="TBY15" s="15"/>
      <c r="TBZ15" s="15"/>
      <c r="TCA15" s="15"/>
      <c r="TCB15" s="15"/>
      <c r="TCC15" s="15"/>
      <c r="TCD15" s="15"/>
      <c r="TCE15" s="15"/>
      <c r="TCF15" s="15"/>
      <c r="TCG15" s="15"/>
      <c r="TCH15" s="15"/>
      <c r="TCI15" s="15"/>
      <c r="TCJ15" s="15"/>
      <c r="TCK15" s="15"/>
      <c r="TCL15" s="15"/>
      <c r="TCM15" s="15"/>
      <c r="TCN15" s="15"/>
      <c r="TCO15" s="15"/>
      <c r="TCP15" s="15"/>
      <c r="TCQ15" s="15"/>
      <c r="TCR15" s="15"/>
      <c r="TCS15" s="15"/>
      <c r="TCT15" s="15"/>
      <c r="TCU15" s="15"/>
      <c r="TCV15" s="15"/>
      <c r="TCW15" s="15"/>
      <c r="TCX15" s="15"/>
      <c r="TCY15" s="15"/>
      <c r="TCZ15" s="15"/>
      <c r="TDA15" s="15"/>
      <c r="TDB15" s="15"/>
      <c r="TDC15" s="15"/>
      <c r="TDD15" s="15"/>
      <c r="TDE15" s="15"/>
      <c r="TDF15" s="15"/>
      <c r="TDG15" s="15"/>
      <c r="TDH15" s="15"/>
      <c r="TDI15" s="15"/>
      <c r="TDJ15" s="15"/>
      <c r="TDK15" s="15"/>
      <c r="TDL15" s="15"/>
      <c r="TDM15" s="15"/>
      <c r="TDN15" s="15"/>
      <c r="TDO15" s="15"/>
      <c r="TDP15" s="15"/>
      <c r="TDQ15" s="15"/>
      <c r="TDR15" s="15"/>
      <c r="TDS15" s="15"/>
      <c r="TDT15" s="15"/>
      <c r="TDU15" s="15"/>
      <c r="TDV15" s="15"/>
      <c r="TDW15" s="15"/>
      <c r="TDX15" s="15"/>
      <c r="TDY15" s="15"/>
      <c r="TDZ15" s="15"/>
      <c r="TEA15" s="15"/>
      <c r="TEB15" s="15"/>
      <c r="TEC15" s="15"/>
      <c r="TED15" s="15"/>
      <c r="TEE15" s="15"/>
      <c r="TEF15" s="15"/>
      <c r="TEG15" s="15"/>
      <c r="TEH15" s="15"/>
      <c r="TEI15" s="15"/>
      <c r="TEJ15" s="15"/>
      <c r="TEK15" s="15"/>
      <c r="TEL15" s="15"/>
      <c r="TEM15" s="15"/>
      <c r="TEN15" s="15"/>
      <c r="TEO15" s="15"/>
      <c r="TEP15" s="15"/>
      <c r="TEQ15" s="15"/>
      <c r="TER15" s="15"/>
      <c r="TES15" s="15"/>
      <c r="TET15" s="15"/>
      <c r="TEU15" s="15"/>
      <c r="TEV15" s="15"/>
      <c r="TEW15" s="15"/>
      <c r="TEX15" s="15"/>
      <c r="TEY15" s="15"/>
      <c r="TEZ15" s="15"/>
      <c r="TFA15" s="15"/>
      <c r="TFB15" s="15"/>
      <c r="TFC15" s="15"/>
      <c r="TFD15" s="15"/>
      <c r="TFE15" s="15"/>
      <c r="TFF15" s="15"/>
      <c r="TFG15" s="15"/>
      <c r="TFH15" s="15"/>
      <c r="TFI15" s="15"/>
      <c r="TFJ15" s="15"/>
      <c r="TFK15" s="15"/>
      <c r="TFL15" s="15"/>
      <c r="TFM15" s="15"/>
      <c r="TFN15" s="15"/>
      <c r="TFO15" s="15"/>
      <c r="TFP15" s="15"/>
      <c r="TFQ15" s="15"/>
      <c r="TFR15" s="15"/>
      <c r="TFS15" s="15"/>
      <c r="TFT15" s="15"/>
      <c r="TFU15" s="15"/>
      <c r="TFV15" s="15"/>
      <c r="TFW15" s="15"/>
      <c r="TFX15" s="15"/>
      <c r="TFY15" s="15"/>
      <c r="TFZ15" s="15"/>
      <c r="TGA15" s="15"/>
      <c r="TGB15" s="15"/>
      <c r="TGC15" s="15"/>
      <c r="TGD15" s="15"/>
      <c r="TGE15" s="15"/>
      <c r="TGF15" s="15"/>
      <c r="TGG15" s="15"/>
      <c r="TGH15" s="15"/>
      <c r="TGI15" s="15"/>
      <c r="TGJ15" s="15"/>
      <c r="TGK15" s="15"/>
      <c r="TGL15" s="15"/>
      <c r="TGM15" s="15"/>
      <c r="TGN15" s="15"/>
      <c r="TGO15" s="15"/>
      <c r="TGP15" s="15"/>
      <c r="TGQ15" s="15"/>
      <c r="TGR15" s="15"/>
      <c r="TGS15" s="15"/>
      <c r="TGT15" s="15"/>
      <c r="TGU15" s="15"/>
      <c r="TGV15" s="15"/>
      <c r="TGW15" s="15"/>
      <c r="TGX15" s="15"/>
      <c r="TGY15" s="15"/>
      <c r="TGZ15" s="15"/>
      <c r="THA15" s="15"/>
      <c r="THB15" s="15"/>
      <c r="THC15" s="15"/>
      <c r="THD15" s="15"/>
      <c r="THE15" s="15"/>
      <c r="THF15" s="15"/>
      <c r="THG15" s="15"/>
      <c r="THH15" s="15"/>
      <c r="THI15" s="15"/>
      <c r="THJ15" s="15"/>
      <c r="THK15" s="15"/>
      <c r="THL15" s="15"/>
      <c r="THM15" s="15"/>
      <c r="THN15" s="15"/>
      <c r="THO15" s="15"/>
      <c r="THP15" s="15"/>
      <c r="THQ15" s="15"/>
      <c r="THR15" s="15"/>
      <c r="THS15" s="15"/>
      <c r="THT15" s="15"/>
      <c r="THU15" s="15"/>
      <c r="THV15" s="15"/>
      <c r="THW15" s="15"/>
      <c r="THX15" s="15"/>
      <c r="THY15" s="15"/>
      <c r="THZ15" s="15"/>
      <c r="TIA15" s="15"/>
      <c r="TIB15" s="15"/>
      <c r="TIC15" s="15"/>
      <c r="TID15" s="15"/>
      <c r="TIE15" s="15"/>
      <c r="TIF15" s="15"/>
      <c r="TIG15" s="15"/>
      <c r="TIH15" s="15"/>
      <c r="TII15" s="15"/>
      <c r="TIJ15" s="15"/>
      <c r="TIK15" s="15"/>
      <c r="TIL15" s="15"/>
      <c r="TIM15" s="15"/>
      <c r="TIN15" s="15"/>
      <c r="TIO15" s="15"/>
      <c r="TIP15" s="15"/>
      <c r="TIQ15" s="15"/>
      <c r="TIR15" s="15"/>
      <c r="TIS15" s="15"/>
      <c r="TIT15" s="15"/>
      <c r="TIU15" s="15"/>
      <c r="TIV15" s="15"/>
      <c r="TIW15" s="15"/>
      <c r="TIX15" s="15"/>
      <c r="TIY15" s="15"/>
      <c r="TIZ15" s="15"/>
      <c r="TJA15" s="15"/>
      <c r="TJB15" s="15"/>
      <c r="TJC15" s="15"/>
      <c r="TJD15" s="15"/>
      <c r="TJE15" s="15"/>
      <c r="TJF15" s="15"/>
      <c r="TJG15" s="15"/>
      <c r="TJH15" s="15"/>
      <c r="TJI15" s="15"/>
      <c r="TJJ15" s="15"/>
      <c r="TJK15" s="15"/>
      <c r="TJL15" s="15"/>
      <c r="TJM15" s="15"/>
      <c r="TJN15" s="15"/>
      <c r="TJO15" s="15"/>
      <c r="TJP15" s="15"/>
      <c r="TJQ15" s="15"/>
      <c r="TJR15" s="15"/>
      <c r="TJS15" s="15"/>
      <c r="TJT15" s="15"/>
      <c r="TJU15" s="15"/>
      <c r="TJV15" s="15"/>
      <c r="TJW15" s="15"/>
      <c r="TJX15" s="15"/>
      <c r="TJY15" s="15"/>
      <c r="TJZ15" s="15"/>
      <c r="TKA15" s="15"/>
      <c r="TKB15" s="15"/>
      <c r="TKC15" s="15"/>
      <c r="TKD15" s="15"/>
      <c r="TKE15" s="15"/>
      <c r="TKF15" s="15"/>
      <c r="TKG15" s="15"/>
      <c r="TKH15" s="15"/>
      <c r="TKI15" s="15"/>
      <c r="TKJ15" s="15"/>
      <c r="TKK15" s="15"/>
      <c r="TKL15" s="15"/>
      <c r="TKM15" s="15"/>
      <c r="TKN15" s="15"/>
      <c r="TKO15" s="15"/>
      <c r="TKP15" s="15"/>
      <c r="TKQ15" s="15"/>
      <c r="TKR15" s="15"/>
      <c r="TKS15" s="15"/>
      <c r="TKT15" s="15"/>
      <c r="TKU15" s="15"/>
      <c r="TKV15" s="15"/>
      <c r="TKW15" s="15"/>
      <c r="TKX15" s="15"/>
      <c r="TKY15" s="15"/>
      <c r="TKZ15" s="15"/>
      <c r="TLA15" s="15"/>
      <c r="TLB15" s="15"/>
      <c r="TLC15" s="15"/>
      <c r="TLD15" s="15"/>
      <c r="TLE15" s="15"/>
      <c r="TLF15" s="15"/>
      <c r="TLG15" s="15"/>
      <c r="TLH15" s="15"/>
      <c r="TLI15" s="15"/>
      <c r="TLJ15" s="15"/>
      <c r="TLK15" s="15"/>
      <c r="TLL15" s="15"/>
      <c r="TLM15" s="15"/>
      <c r="TLN15" s="15"/>
      <c r="TLO15" s="15"/>
      <c r="TLP15" s="15"/>
      <c r="TLQ15" s="15"/>
      <c r="TLR15" s="15"/>
      <c r="TLS15" s="15"/>
      <c r="TLT15" s="15"/>
      <c r="TLU15" s="15"/>
      <c r="TLV15" s="15"/>
      <c r="TLW15" s="15"/>
      <c r="TLX15" s="15"/>
      <c r="TLY15" s="15"/>
      <c r="TLZ15" s="15"/>
      <c r="TMA15" s="15"/>
      <c r="TMB15" s="15"/>
      <c r="TMC15" s="15"/>
      <c r="TMD15" s="15"/>
      <c r="TME15" s="15"/>
      <c r="TMF15" s="15"/>
      <c r="TMG15" s="15"/>
      <c r="TMH15" s="15"/>
      <c r="TMI15" s="15"/>
      <c r="TMJ15" s="15"/>
      <c r="TMK15" s="15"/>
      <c r="TML15" s="15"/>
      <c r="TMM15" s="15"/>
      <c r="TMN15" s="15"/>
      <c r="TMO15" s="15"/>
      <c r="TMP15" s="15"/>
      <c r="TMQ15" s="15"/>
      <c r="TMR15" s="15"/>
      <c r="TMS15" s="15"/>
      <c r="TMT15" s="15"/>
      <c r="TMU15" s="15"/>
      <c r="TMV15" s="15"/>
      <c r="TMW15" s="15"/>
      <c r="TMX15" s="15"/>
      <c r="TMY15" s="15"/>
      <c r="TMZ15" s="15"/>
      <c r="TNA15" s="15"/>
      <c r="TNB15" s="15"/>
      <c r="TNC15" s="15"/>
      <c r="TND15" s="15"/>
      <c r="TNE15" s="15"/>
      <c r="TNF15" s="15"/>
      <c r="TNG15" s="15"/>
      <c r="TNH15" s="15"/>
      <c r="TNI15" s="15"/>
      <c r="TNJ15" s="15"/>
      <c r="TNK15" s="15"/>
      <c r="TNL15" s="15"/>
      <c r="TNM15" s="15"/>
      <c r="TNN15" s="15"/>
      <c r="TNO15" s="15"/>
      <c r="TNP15" s="15"/>
      <c r="TNQ15" s="15"/>
      <c r="TNR15" s="15"/>
      <c r="TNS15" s="15"/>
      <c r="TNT15" s="15"/>
      <c r="TNU15" s="15"/>
      <c r="TNV15" s="15"/>
      <c r="TNW15" s="15"/>
      <c r="TNX15" s="15"/>
      <c r="TNY15" s="15"/>
      <c r="TNZ15" s="15"/>
      <c r="TOA15" s="15"/>
      <c r="TOB15" s="15"/>
      <c r="TOC15" s="15"/>
      <c r="TOD15" s="15"/>
      <c r="TOE15" s="15"/>
      <c r="TOF15" s="15"/>
      <c r="TOG15" s="15"/>
      <c r="TOH15" s="15"/>
      <c r="TOI15" s="15"/>
      <c r="TOJ15" s="15"/>
      <c r="TOK15" s="15"/>
      <c r="TOL15" s="15"/>
      <c r="TOM15" s="15"/>
      <c r="TON15" s="15"/>
      <c r="TOO15" s="15"/>
      <c r="TOP15" s="15"/>
      <c r="TOQ15" s="15"/>
      <c r="TOR15" s="15"/>
      <c r="TOS15" s="15"/>
      <c r="TOT15" s="15"/>
      <c r="TOU15" s="15"/>
      <c r="TOV15" s="15"/>
      <c r="TOW15" s="15"/>
      <c r="TOX15" s="15"/>
      <c r="TOY15" s="15"/>
      <c r="TOZ15" s="15"/>
      <c r="TPA15" s="15"/>
      <c r="TPB15" s="15"/>
      <c r="TPC15" s="15"/>
      <c r="TPD15" s="15"/>
      <c r="TPE15" s="15"/>
      <c r="TPF15" s="15"/>
      <c r="TPG15" s="15"/>
      <c r="TPH15" s="15"/>
      <c r="TPI15" s="15"/>
      <c r="TPJ15" s="15"/>
      <c r="TPK15" s="15"/>
      <c r="TPL15" s="15"/>
      <c r="TPM15" s="15"/>
      <c r="TPN15" s="15"/>
      <c r="TPO15" s="15"/>
      <c r="TPP15" s="15"/>
      <c r="TPQ15" s="15"/>
      <c r="TPR15" s="15"/>
      <c r="TPS15" s="15"/>
      <c r="TPT15" s="15"/>
      <c r="TPU15" s="15"/>
      <c r="TPV15" s="15"/>
      <c r="TPW15" s="15"/>
      <c r="TPX15" s="15"/>
      <c r="TPY15" s="15"/>
      <c r="TPZ15" s="15"/>
      <c r="TQA15" s="15"/>
      <c r="TQB15" s="15"/>
      <c r="TQC15" s="15"/>
      <c r="TQD15" s="15"/>
      <c r="TQE15" s="15"/>
      <c r="TQF15" s="15"/>
      <c r="TQG15" s="15"/>
      <c r="TQH15" s="15"/>
      <c r="TQI15" s="15"/>
      <c r="TQJ15" s="15"/>
      <c r="TQK15" s="15"/>
      <c r="TQL15" s="15"/>
      <c r="TQM15" s="15"/>
      <c r="TQN15" s="15"/>
      <c r="TQO15" s="15"/>
      <c r="TQP15" s="15"/>
      <c r="TQQ15" s="15"/>
      <c r="TQR15" s="15"/>
      <c r="TQS15" s="15"/>
      <c r="TQT15" s="15"/>
      <c r="TQU15" s="15"/>
      <c r="TQV15" s="15"/>
      <c r="TQW15" s="15"/>
      <c r="TQX15" s="15"/>
      <c r="TQY15" s="15"/>
      <c r="TQZ15" s="15"/>
      <c r="TRA15" s="15"/>
      <c r="TRB15" s="15"/>
      <c r="TRC15" s="15"/>
      <c r="TRD15" s="15"/>
      <c r="TRE15" s="15"/>
      <c r="TRF15" s="15"/>
      <c r="TRG15" s="15"/>
      <c r="TRH15" s="15"/>
      <c r="TRI15" s="15"/>
      <c r="TRJ15" s="15"/>
      <c r="TRK15" s="15"/>
      <c r="TRL15" s="15"/>
      <c r="TRM15" s="15"/>
      <c r="TRN15" s="15"/>
      <c r="TRO15" s="15"/>
      <c r="TRP15" s="15"/>
      <c r="TRQ15" s="15"/>
      <c r="TRR15" s="15"/>
      <c r="TRS15" s="15"/>
      <c r="TRT15" s="15"/>
      <c r="TRU15" s="15"/>
      <c r="TRV15" s="15"/>
      <c r="TRW15" s="15"/>
      <c r="TRX15" s="15"/>
      <c r="TRY15" s="15"/>
      <c r="TRZ15" s="15"/>
      <c r="TSA15" s="15"/>
      <c r="TSB15" s="15"/>
      <c r="TSC15" s="15"/>
      <c r="TSD15" s="15"/>
      <c r="TSE15" s="15"/>
      <c r="TSF15" s="15"/>
      <c r="TSG15" s="15"/>
      <c r="TSH15" s="15"/>
      <c r="TSI15" s="15"/>
      <c r="TSJ15" s="15"/>
      <c r="TSK15" s="15"/>
      <c r="TSL15" s="15"/>
      <c r="TSM15" s="15"/>
      <c r="TSN15" s="15"/>
      <c r="TSO15" s="15"/>
      <c r="TSP15" s="15"/>
      <c r="TSQ15" s="15"/>
      <c r="TSR15" s="15"/>
      <c r="TSS15" s="15"/>
      <c r="TST15" s="15"/>
      <c r="TSU15" s="15"/>
      <c r="TSV15" s="15"/>
      <c r="TSW15" s="15"/>
      <c r="TSX15" s="15"/>
      <c r="TSY15" s="15"/>
      <c r="TSZ15" s="15"/>
      <c r="TTA15" s="15"/>
      <c r="TTB15" s="15"/>
      <c r="TTC15" s="15"/>
      <c r="TTD15" s="15"/>
      <c r="TTE15" s="15"/>
      <c r="TTF15" s="15"/>
      <c r="TTG15" s="15"/>
      <c r="TTH15" s="15"/>
      <c r="TTI15" s="15"/>
      <c r="TTJ15" s="15"/>
      <c r="TTK15" s="15"/>
      <c r="TTL15" s="15"/>
      <c r="TTM15" s="15"/>
      <c r="TTN15" s="15"/>
      <c r="TTO15" s="15"/>
      <c r="TTP15" s="15"/>
      <c r="TTQ15" s="15"/>
      <c r="TTR15" s="15"/>
      <c r="TTS15" s="15"/>
      <c r="TTT15" s="15"/>
      <c r="TTU15" s="15"/>
      <c r="TTV15" s="15"/>
      <c r="TTW15" s="15"/>
      <c r="TTX15" s="15"/>
      <c r="TTY15" s="15"/>
      <c r="TTZ15" s="15"/>
      <c r="TUA15" s="15"/>
      <c r="TUB15" s="15"/>
      <c r="TUC15" s="15"/>
      <c r="TUD15" s="15"/>
      <c r="TUE15" s="15"/>
      <c r="TUF15" s="15"/>
      <c r="TUG15" s="15"/>
      <c r="TUH15" s="15"/>
      <c r="TUI15" s="15"/>
      <c r="TUJ15" s="15"/>
      <c r="TUK15" s="15"/>
      <c r="TUL15" s="15"/>
      <c r="TUM15" s="15"/>
      <c r="TUN15" s="15"/>
      <c r="TUO15" s="15"/>
      <c r="TUP15" s="15"/>
      <c r="TUQ15" s="15"/>
      <c r="TUR15" s="15"/>
      <c r="TUS15" s="15"/>
      <c r="TUT15" s="15"/>
      <c r="TUU15" s="15"/>
      <c r="TUV15" s="15"/>
      <c r="TUW15" s="15"/>
      <c r="TUX15" s="15"/>
      <c r="TUY15" s="15"/>
      <c r="TUZ15" s="15"/>
      <c r="TVA15" s="15"/>
      <c r="TVB15" s="15"/>
      <c r="TVC15" s="15"/>
      <c r="TVD15" s="15"/>
      <c r="TVE15" s="15"/>
      <c r="TVF15" s="15"/>
      <c r="TVG15" s="15"/>
      <c r="TVH15" s="15"/>
      <c r="TVI15" s="15"/>
      <c r="TVJ15" s="15"/>
      <c r="TVK15" s="15"/>
      <c r="TVL15" s="15"/>
      <c r="TVM15" s="15"/>
      <c r="TVN15" s="15"/>
      <c r="TVO15" s="15"/>
      <c r="TVP15" s="15"/>
      <c r="TVQ15" s="15"/>
      <c r="TVR15" s="15"/>
      <c r="TVS15" s="15"/>
      <c r="TVT15" s="15"/>
      <c r="TVU15" s="15"/>
      <c r="TVV15" s="15"/>
      <c r="TVW15" s="15"/>
      <c r="TVX15" s="15"/>
      <c r="TVY15" s="15"/>
      <c r="TVZ15" s="15"/>
      <c r="TWA15" s="15"/>
      <c r="TWB15" s="15"/>
      <c r="TWC15" s="15"/>
      <c r="TWD15" s="15"/>
      <c r="TWE15" s="15"/>
      <c r="TWF15" s="15"/>
      <c r="TWG15" s="15"/>
      <c r="TWH15" s="15"/>
      <c r="TWI15" s="15"/>
      <c r="TWJ15" s="15"/>
      <c r="TWK15" s="15"/>
      <c r="TWL15" s="15"/>
      <c r="TWM15" s="15"/>
      <c r="TWN15" s="15"/>
      <c r="TWO15" s="15"/>
      <c r="TWP15" s="15"/>
      <c r="TWQ15" s="15"/>
      <c r="TWR15" s="15"/>
      <c r="TWS15" s="15"/>
      <c r="TWT15" s="15"/>
      <c r="TWU15" s="15"/>
      <c r="TWV15" s="15"/>
      <c r="TWW15" s="15"/>
      <c r="TWX15" s="15"/>
      <c r="TWY15" s="15"/>
      <c r="TWZ15" s="15"/>
      <c r="TXA15" s="15"/>
      <c r="TXB15" s="15"/>
      <c r="TXC15" s="15"/>
      <c r="TXD15" s="15"/>
      <c r="TXE15" s="15"/>
      <c r="TXF15" s="15"/>
      <c r="TXG15" s="15"/>
      <c r="TXH15" s="15"/>
      <c r="TXI15" s="15"/>
      <c r="TXJ15" s="15"/>
      <c r="TXK15" s="15"/>
      <c r="TXL15" s="15"/>
      <c r="TXM15" s="15"/>
      <c r="TXN15" s="15"/>
      <c r="TXO15" s="15"/>
      <c r="TXP15" s="15"/>
      <c r="TXQ15" s="15"/>
      <c r="TXR15" s="15"/>
      <c r="TXS15" s="15"/>
      <c r="TXT15" s="15"/>
      <c r="TXU15" s="15"/>
      <c r="TXV15" s="15"/>
      <c r="TXW15" s="15"/>
      <c r="TXX15" s="15"/>
      <c r="TXY15" s="15"/>
      <c r="TXZ15" s="15"/>
      <c r="TYA15" s="15"/>
      <c r="TYB15" s="15"/>
      <c r="TYC15" s="15"/>
      <c r="TYD15" s="15"/>
      <c r="TYE15" s="15"/>
      <c r="TYF15" s="15"/>
      <c r="TYG15" s="15"/>
      <c r="TYH15" s="15"/>
      <c r="TYI15" s="15"/>
      <c r="TYJ15" s="15"/>
      <c r="TYK15" s="15"/>
      <c r="TYL15" s="15"/>
      <c r="TYM15" s="15"/>
      <c r="TYN15" s="15"/>
      <c r="TYO15" s="15"/>
      <c r="TYP15" s="15"/>
      <c r="TYQ15" s="15"/>
      <c r="TYR15" s="15"/>
      <c r="TYS15" s="15"/>
      <c r="TYT15" s="15"/>
      <c r="TYU15" s="15"/>
      <c r="TYV15" s="15"/>
      <c r="TYW15" s="15"/>
      <c r="TYX15" s="15"/>
      <c r="TYY15" s="15"/>
      <c r="TYZ15" s="15"/>
      <c r="TZA15" s="15"/>
      <c r="TZB15" s="15"/>
      <c r="TZC15" s="15"/>
      <c r="TZD15" s="15"/>
      <c r="TZE15" s="15"/>
      <c r="TZF15" s="15"/>
      <c r="TZG15" s="15"/>
      <c r="TZH15" s="15"/>
      <c r="TZI15" s="15"/>
      <c r="TZJ15" s="15"/>
      <c r="TZK15" s="15"/>
      <c r="TZL15" s="15"/>
      <c r="TZM15" s="15"/>
      <c r="TZN15" s="15"/>
      <c r="TZO15" s="15"/>
      <c r="TZP15" s="15"/>
      <c r="TZQ15" s="15"/>
      <c r="TZR15" s="15"/>
      <c r="TZS15" s="15"/>
      <c r="TZT15" s="15"/>
      <c r="TZU15" s="15"/>
      <c r="TZV15" s="15"/>
      <c r="TZW15" s="15"/>
      <c r="TZX15" s="15"/>
      <c r="TZY15" s="15"/>
      <c r="TZZ15" s="15"/>
      <c r="UAA15" s="15"/>
      <c r="UAB15" s="15"/>
      <c r="UAC15" s="15"/>
      <c r="UAD15" s="15"/>
      <c r="UAE15" s="15"/>
      <c r="UAF15" s="15"/>
      <c r="UAG15" s="15"/>
      <c r="UAH15" s="15"/>
      <c r="UAI15" s="15"/>
      <c r="UAJ15" s="15"/>
      <c r="UAK15" s="15"/>
      <c r="UAL15" s="15"/>
      <c r="UAM15" s="15"/>
      <c r="UAN15" s="15"/>
      <c r="UAO15" s="15"/>
      <c r="UAP15" s="15"/>
      <c r="UAQ15" s="15"/>
      <c r="UAR15" s="15"/>
      <c r="UAS15" s="15"/>
      <c r="UAT15" s="15"/>
      <c r="UAU15" s="15"/>
      <c r="UAV15" s="15"/>
      <c r="UAW15" s="15"/>
      <c r="UAX15" s="15"/>
      <c r="UAY15" s="15"/>
      <c r="UAZ15" s="15"/>
      <c r="UBA15" s="15"/>
      <c r="UBB15" s="15"/>
      <c r="UBC15" s="15"/>
      <c r="UBD15" s="15"/>
      <c r="UBE15" s="15"/>
      <c r="UBF15" s="15"/>
      <c r="UBG15" s="15"/>
      <c r="UBH15" s="15"/>
      <c r="UBI15" s="15"/>
      <c r="UBJ15" s="15"/>
      <c r="UBK15" s="15"/>
      <c r="UBL15" s="15"/>
      <c r="UBM15" s="15"/>
      <c r="UBN15" s="15"/>
      <c r="UBO15" s="15"/>
      <c r="UBP15" s="15"/>
      <c r="UBQ15" s="15"/>
      <c r="UBR15" s="15"/>
      <c r="UBS15" s="15"/>
      <c r="UBT15" s="15"/>
      <c r="UBU15" s="15"/>
      <c r="UBV15" s="15"/>
      <c r="UBW15" s="15"/>
      <c r="UBX15" s="15"/>
      <c r="UBY15" s="15"/>
      <c r="UBZ15" s="15"/>
      <c r="UCA15" s="15"/>
      <c r="UCB15" s="15"/>
      <c r="UCC15" s="15"/>
      <c r="UCD15" s="15"/>
      <c r="UCE15" s="15"/>
      <c r="UCF15" s="15"/>
      <c r="UCG15" s="15"/>
      <c r="UCH15" s="15"/>
      <c r="UCI15" s="15"/>
      <c r="UCJ15" s="15"/>
      <c r="UCK15" s="15"/>
      <c r="UCL15" s="15"/>
      <c r="UCM15" s="15"/>
      <c r="UCN15" s="15"/>
      <c r="UCO15" s="15"/>
      <c r="UCP15" s="15"/>
      <c r="UCQ15" s="15"/>
      <c r="UCR15" s="15"/>
      <c r="UCS15" s="15"/>
      <c r="UCT15" s="15"/>
      <c r="UCU15" s="15"/>
      <c r="UCV15" s="15"/>
      <c r="UCW15" s="15"/>
      <c r="UCX15" s="15"/>
      <c r="UCY15" s="15"/>
      <c r="UCZ15" s="15"/>
      <c r="UDA15" s="15"/>
      <c r="UDB15" s="15"/>
      <c r="UDC15" s="15"/>
      <c r="UDD15" s="15"/>
      <c r="UDE15" s="15"/>
      <c r="UDF15" s="15"/>
      <c r="UDG15" s="15"/>
      <c r="UDH15" s="15"/>
      <c r="UDI15" s="15"/>
      <c r="UDJ15" s="15"/>
      <c r="UDK15" s="15"/>
      <c r="UDL15" s="15"/>
      <c r="UDM15" s="15"/>
      <c r="UDN15" s="15"/>
      <c r="UDO15" s="15"/>
      <c r="UDP15" s="15"/>
      <c r="UDQ15" s="15"/>
      <c r="UDR15" s="15"/>
      <c r="UDS15" s="15"/>
      <c r="UDT15" s="15"/>
      <c r="UDU15" s="15"/>
      <c r="UDV15" s="15"/>
      <c r="UDW15" s="15"/>
      <c r="UDX15" s="15"/>
      <c r="UDY15" s="15"/>
      <c r="UDZ15" s="15"/>
      <c r="UEA15" s="15"/>
      <c r="UEB15" s="15"/>
      <c r="UEC15" s="15"/>
      <c r="UED15" s="15"/>
      <c r="UEE15" s="15"/>
      <c r="UEF15" s="15"/>
      <c r="UEG15" s="15"/>
      <c r="UEH15" s="15"/>
      <c r="UEI15" s="15"/>
      <c r="UEJ15" s="15"/>
      <c r="UEK15" s="15"/>
      <c r="UEL15" s="15"/>
      <c r="UEM15" s="15"/>
      <c r="UEN15" s="15"/>
      <c r="UEO15" s="15"/>
      <c r="UEP15" s="15"/>
      <c r="UEQ15" s="15"/>
      <c r="UER15" s="15"/>
      <c r="UES15" s="15"/>
      <c r="UET15" s="15"/>
      <c r="UEU15" s="15"/>
      <c r="UEV15" s="15"/>
      <c r="UEW15" s="15"/>
      <c r="UEX15" s="15"/>
      <c r="UEY15" s="15"/>
      <c r="UEZ15" s="15"/>
      <c r="UFA15" s="15"/>
      <c r="UFB15" s="15"/>
      <c r="UFC15" s="15"/>
      <c r="UFD15" s="15"/>
      <c r="UFE15" s="15"/>
      <c r="UFF15" s="15"/>
      <c r="UFG15" s="15"/>
      <c r="UFH15" s="15"/>
      <c r="UFI15" s="15"/>
      <c r="UFJ15" s="15"/>
      <c r="UFK15" s="15"/>
      <c r="UFL15" s="15"/>
      <c r="UFM15" s="15"/>
      <c r="UFN15" s="15"/>
      <c r="UFO15" s="15"/>
      <c r="UFP15" s="15"/>
      <c r="UFQ15" s="15"/>
      <c r="UFR15" s="15"/>
      <c r="UFS15" s="15"/>
      <c r="UFT15" s="15"/>
      <c r="UFU15" s="15"/>
      <c r="UFV15" s="15"/>
      <c r="UFW15" s="15"/>
      <c r="UFX15" s="15"/>
      <c r="UFY15" s="15"/>
      <c r="UFZ15" s="15"/>
      <c r="UGA15" s="15"/>
      <c r="UGB15" s="15"/>
      <c r="UGC15" s="15"/>
      <c r="UGD15" s="15"/>
      <c r="UGE15" s="15"/>
      <c r="UGF15" s="15"/>
      <c r="UGG15" s="15"/>
      <c r="UGH15" s="15"/>
      <c r="UGI15" s="15"/>
      <c r="UGJ15" s="15"/>
      <c r="UGK15" s="15"/>
      <c r="UGL15" s="15"/>
      <c r="UGM15" s="15"/>
      <c r="UGN15" s="15"/>
      <c r="UGO15" s="15"/>
      <c r="UGP15" s="15"/>
      <c r="UGQ15" s="15"/>
      <c r="UGR15" s="15"/>
      <c r="UGS15" s="15"/>
      <c r="UGT15" s="15"/>
      <c r="UGU15" s="15"/>
      <c r="UGV15" s="15"/>
      <c r="UGW15" s="15"/>
      <c r="UGX15" s="15"/>
      <c r="UGY15" s="15"/>
      <c r="UGZ15" s="15"/>
      <c r="UHA15" s="15"/>
      <c r="UHB15" s="15"/>
      <c r="UHC15" s="15"/>
      <c r="UHD15" s="15"/>
      <c r="UHE15" s="15"/>
      <c r="UHF15" s="15"/>
      <c r="UHG15" s="15"/>
      <c r="UHH15" s="15"/>
      <c r="UHI15" s="15"/>
      <c r="UHJ15" s="15"/>
      <c r="UHK15" s="15"/>
      <c r="UHL15" s="15"/>
      <c r="UHM15" s="15"/>
      <c r="UHN15" s="15"/>
      <c r="UHO15" s="15"/>
      <c r="UHP15" s="15"/>
      <c r="UHQ15" s="15"/>
      <c r="UHR15" s="15"/>
      <c r="UHS15" s="15"/>
      <c r="UHT15" s="15"/>
      <c r="UHU15" s="15"/>
      <c r="UHV15" s="15"/>
      <c r="UHW15" s="15"/>
      <c r="UHX15" s="15"/>
      <c r="UHY15" s="15"/>
      <c r="UHZ15" s="15"/>
      <c r="UIA15" s="15"/>
      <c r="UIB15" s="15"/>
      <c r="UIC15" s="15"/>
      <c r="UID15" s="15"/>
      <c r="UIE15" s="15"/>
      <c r="UIF15" s="15"/>
      <c r="UIG15" s="15"/>
      <c r="UIH15" s="15"/>
      <c r="UII15" s="15"/>
      <c r="UIJ15" s="15"/>
      <c r="UIK15" s="15"/>
      <c r="UIL15" s="15"/>
      <c r="UIM15" s="15"/>
      <c r="UIN15" s="15"/>
      <c r="UIO15" s="15"/>
      <c r="UIP15" s="15"/>
      <c r="UIQ15" s="15"/>
      <c r="UIR15" s="15"/>
      <c r="UIS15" s="15"/>
      <c r="UIT15" s="15"/>
      <c r="UIU15" s="15"/>
      <c r="UIV15" s="15"/>
      <c r="UIW15" s="15"/>
      <c r="UIX15" s="15"/>
      <c r="UIY15" s="15"/>
      <c r="UIZ15" s="15"/>
      <c r="UJA15" s="15"/>
      <c r="UJB15" s="15"/>
      <c r="UJC15" s="15"/>
      <c r="UJD15" s="15"/>
      <c r="UJE15" s="15"/>
      <c r="UJF15" s="15"/>
      <c r="UJG15" s="15"/>
      <c r="UJH15" s="15"/>
      <c r="UJI15" s="15"/>
      <c r="UJJ15" s="15"/>
      <c r="UJK15" s="15"/>
      <c r="UJL15" s="15"/>
      <c r="UJM15" s="15"/>
      <c r="UJN15" s="15"/>
      <c r="UJO15" s="15"/>
      <c r="UJP15" s="15"/>
      <c r="UJQ15" s="15"/>
      <c r="UJR15" s="15"/>
      <c r="UJS15" s="15"/>
      <c r="UJT15" s="15"/>
      <c r="UJU15" s="15"/>
      <c r="UJV15" s="15"/>
      <c r="UJW15" s="15"/>
      <c r="UJX15" s="15"/>
      <c r="UJY15" s="15"/>
      <c r="UJZ15" s="15"/>
      <c r="UKA15" s="15"/>
      <c r="UKB15" s="15"/>
      <c r="UKC15" s="15"/>
      <c r="UKD15" s="15"/>
      <c r="UKE15" s="15"/>
      <c r="UKF15" s="15"/>
      <c r="UKG15" s="15"/>
      <c r="UKH15" s="15"/>
      <c r="UKI15" s="15"/>
      <c r="UKJ15" s="15"/>
      <c r="UKK15" s="15"/>
      <c r="UKL15" s="15"/>
      <c r="UKM15" s="15"/>
      <c r="UKN15" s="15"/>
      <c r="UKO15" s="15"/>
      <c r="UKP15" s="15"/>
      <c r="UKQ15" s="15"/>
      <c r="UKR15" s="15"/>
      <c r="UKS15" s="15"/>
      <c r="UKT15" s="15"/>
      <c r="UKU15" s="15"/>
      <c r="UKV15" s="15"/>
      <c r="UKW15" s="15"/>
      <c r="UKX15" s="15"/>
      <c r="UKY15" s="15"/>
      <c r="UKZ15" s="15"/>
      <c r="ULA15" s="15"/>
      <c r="ULB15" s="15"/>
      <c r="ULC15" s="15"/>
      <c r="ULD15" s="15"/>
      <c r="ULE15" s="15"/>
      <c r="ULF15" s="15"/>
      <c r="ULG15" s="15"/>
      <c r="ULH15" s="15"/>
      <c r="ULI15" s="15"/>
      <c r="ULJ15" s="15"/>
      <c r="ULK15" s="15"/>
      <c r="ULL15" s="15"/>
      <c r="ULM15" s="15"/>
      <c r="ULN15" s="15"/>
      <c r="ULO15" s="15"/>
      <c r="ULP15" s="15"/>
      <c r="ULQ15" s="15"/>
      <c r="ULR15" s="15"/>
      <c r="ULS15" s="15"/>
      <c r="ULT15" s="15"/>
      <c r="ULU15" s="15"/>
      <c r="ULV15" s="15"/>
      <c r="ULW15" s="15"/>
      <c r="ULX15" s="15"/>
      <c r="ULY15" s="15"/>
      <c r="ULZ15" s="15"/>
      <c r="UMA15" s="15"/>
      <c r="UMB15" s="15"/>
      <c r="UMC15" s="15"/>
      <c r="UMD15" s="15"/>
      <c r="UME15" s="15"/>
      <c r="UMF15" s="15"/>
      <c r="UMG15" s="15"/>
      <c r="UMH15" s="15"/>
      <c r="UMI15" s="15"/>
      <c r="UMJ15" s="15"/>
      <c r="UMK15" s="15"/>
      <c r="UML15" s="15"/>
      <c r="UMM15" s="15"/>
      <c r="UMN15" s="15"/>
      <c r="UMO15" s="15"/>
      <c r="UMP15" s="15"/>
      <c r="UMQ15" s="15"/>
      <c r="UMR15" s="15"/>
      <c r="UMS15" s="15"/>
      <c r="UMT15" s="15"/>
      <c r="UMU15" s="15"/>
      <c r="UMV15" s="15"/>
      <c r="UMW15" s="15"/>
      <c r="UMX15" s="15"/>
      <c r="UMY15" s="15"/>
      <c r="UMZ15" s="15"/>
      <c r="UNA15" s="15"/>
      <c r="UNB15" s="15"/>
      <c r="UNC15" s="15"/>
      <c r="UND15" s="15"/>
      <c r="UNE15" s="15"/>
      <c r="UNF15" s="15"/>
      <c r="UNG15" s="15"/>
      <c r="UNH15" s="15"/>
      <c r="UNI15" s="15"/>
      <c r="UNJ15" s="15"/>
      <c r="UNK15" s="15"/>
      <c r="UNL15" s="15"/>
      <c r="UNM15" s="15"/>
      <c r="UNN15" s="15"/>
      <c r="UNO15" s="15"/>
      <c r="UNP15" s="15"/>
      <c r="UNQ15" s="15"/>
      <c r="UNR15" s="15"/>
      <c r="UNS15" s="15"/>
      <c r="UNT15" s="15"/>
      <c r="UNU15" s="15"/>
      <c r="UNV15" s="15"/>
      <c r="UNW15" s="15"/>
      <c r="UNX15" s="15"/>
      <c r="UNY15" s="15"/>
      <c r="UNZ15" s="15"/>
      <c r="UOA15" s="15"/>
      <c r="UOB15" s="15"/>
      <c r="UOC15" s="15"/>
      <c r="UOD15" s="15"/>
      <c r="UOE15" s="15"/>
      <c r="UOF15" s="15"/>
      <c r="UOG15" s="15"/>
      <c r="UOH15" s="15"/>
      <c r="UOI15" s="15"/>
      <c r="UOJ15" s="15"/>
      <c r="UOK15" s="15"/>
      <c r="UOL15" s="15"/>
      <c r="UOM15" s="15"/>
      <c r="UON15" s="15"/>
      <c r="UOO15" s="15"/>
      <c r="UOP15" s="15"/>
      <c r="UOQ15" s="15"/>
      <c r="UOR15" s="15"/>
      <c r="UOS15" s="15"/>
      <c r="UOT15" s="15"/>
      <c r="UOU15" s="15"/>
      <c r="UOV15" s="15"/>
      <c r="UOW15" s="15"/>
      <c r="UOX15" s="15"/>
      <c r="UOY15" s="15"/>
      <c r="UOZ15" s="15"/>
      <c r="UPA15" s="15"/>
      <c r="UPB15" s="15"/>
      <c r="UPC15" s="15"/>
      <c r="UPD15" s="15"/>
      <c r="UPE15" s="15"/>
      <c r="UPF15" s="15"/>
      <c r="UPG15" s="15"/>
      <c r="UPH15" s="15"/>
      <c r="UPI15" s="15"/>
      <c r="UPJ15" s="15"/>
      <c r="UPK15" s="15"/>
      <c r="UPL15" s="15"/>
      <c r="UPM15" s="15"/>
      <c r="UPN15" s="15"/>
      <c r="UPO15" s="15"/>
      <c r="UPP15" s="15"/>
      <c r="UPQ15" s="15"/>
      <c r="UPR15" s="15"/>
      <c r="UPS15" s="15"/>
      <c r="UPT15" s="15"/>
      <c r="UPU15" s="15"/>
      <c r="UPV15" s="15"/>
      <c r="UPW15" s="15"/>
      <c r="UPX15" s="15"/>
      <c r="UPY15" s="15"/>
      <c r="UPZ15" s="15"/>
      <c r="UQA15" s="15"/>
      <c r="UQB15" s="15"/>
      <c r="UQC15" s="15"/>
      <c r="UQD15" s="15"/>
      <c r="UQE15" s="15"/>
      <c r="UQF15" s="15"/>
      <c r="UQG15" s="15"/>
      <c r="UQH15" s="15"/>
      <c r="UQI15" s="15"/>
      <c r="UQJ15" s="15"/>
      <c r="UQK15" s="15"/>
      <c r="UQL15" s="15"/>
      <c r="UQM15" s="15"/>
      <c r="UQN15" s="15"/>
      <c r="UQO15" s="15"/>
      <c r="UQP15" s="15"/>
      <c r="UQQ15" s="15"/>
      <c r="UQR15" s="15"/>
      <c r="UQS15" s="15"/>
      <c r="UQT15" s="15"/>
      <c r="UQU15" s="15"/>
      <c r="UQV15" s="15"/>
      <c r="UQW15" s="15"/>
      <c r="UQX15" s="15"/>
      <c r="UQY15" s="15"/>
      <c r="UQZ15" s="15"/>
      <c r="URA15" s="15"/>
      <c r="URB15" s="15"/>
      <c r="URC15" s="15"/>
      <c r="URD15" s="15"/>
      <c r="URE15" s="15"/>
      <c r="URF15" s="15"/>
      <c r="URG15" s="15"/>
      <c r="URH15" s="15"/>
      <c r="URI15" s="15"/>
      <c r="URJ15" s="15"/>
      <c r="URK15" s="15"/>
      <c r="URL15" s="15"/>
      <c r="URM15" s="15"/>
      <c r="URN15" s="15"/>
      <c r="URO15" s="15"/>
      <c r="URP15" s="15"/>
      <c r="URQ15" s="15"/>
      <c r="URR15" s="15"/>
      <c r="URS15" s="15"/>
      <c r="URT15" s="15"/>
      <c r="URU15" s="15"/>
      <c r="URV15" s="15"/>
      <c r="URW15" s="15"/>
      <c r="URX15" s="15"/>
      <c r="URY15" s="15"/>
      <c r="URZ15" s="15"/>
      <c r="USA15" s="15"/>
      <c r="USB15" s="15"/>
      <c r="USC15" s="15"/>
      <c r="USD15" s="15"/>
      <c r="USE15" s="15"/>
      <c r="USF15" s="15"/>
      <c r="USG15" s="15"/>
      <c r="USH15" s="15"/>
      <c r="USI15" s="15"/>
      <c r="USJ15" s="15"/>
      <c r="USK15" s="15"/>
      <c r="USL15" s="15"/>
      <c r="USM15" s="15"/>
      <c r="USN15" s="15"/>
      <c r="USO15" s="15"/>
      <c r="USP15" s="15"/>
      <c r="USQ15" s="15"/>
      <c r="USR15" s="15"/>
      <c r="USS15" s="15"/>
      <c r="UST15" s="15"/>
      <c r="USU15" s="15"/>
      <c r="USV15" s="15"/>
      <c r="USW15" s="15"/>
      <c r="USX15" s="15"/>
      <c r="USY15" s="15"/>
      <c r="USZ15" s="15"/>
      <c r="UTA15" s="15"/>
      <c r="UTB15" s="15"/>
      <c r="UTC15" s="15"/>
      <c r="UTD15" s="15"/>
      <c r="UTE15" s="15"/>
      <c r="UTF15" s="15"/>
      <c r="UTG15" s="15"/>
      <c r="UTH15" s="15"/>
      <c r="UTI15" s="15"/>
      <c r="UTJ15" s="15"/>
      <c r="UTK15" s="15"/>
      <c r="UTL15" s="15"/>
      <c r="UTM15" s="15"/>
      <c r="UTN15" s="15"/>
      <c r="UTO15" s="15"/>
      <c r="UTP15" s="15"/>
      <c r="UTQ15" s="15"/>
      <c r="UTR15" s="15"/>
      <c r="UTS15" s="15"/>
      <c r="UTT15" s="15"/>
      <c r="UTU15" s="15"/>
      <c r="UTV15" s="15"/>
      <c r="UTW15" s="15"/>
      <c r="UTX15" s="15"/>
      <c r="UTY15" s="15"/>
      <c r="UTZ15" s="15"/>
      <c r="UUA15" s="15"/>
      <c r="UUB15" s="15"/>
      <c r="UUC15" s="15"/>
      <c r="UUD15" s="15"/>
      <c r="UUE15" s="15"/>
      <c r="UUF15" s="15"/>
      <c r="UUG15" s="15"/>
      <c r="UUH15" s="15"/>
      <c r="UUI15" s="15"/>
      <c r="UUJ15" s="15"/>
      <c r="UUK15" s="15"/>
      <c r="UUL15" s="15"/>
      <c r="UUM15" s="15"/>
      <c r="UUN15" s="15"/>
      <c r="UUO15" s="15"/>
      <c r="UUP15" s="15"/>
      <c r="UUQ15" s="15"/>
      <c r="UUR15" s="15"/>
      <c r="UUS15" s="15"/>
      <c r="UUT15" s="15"/>
      <c r="UUU15" s="15"/>
      <c r="UUV15" s="15"/>
      <c r="UUW15" s="15"/>
      <c r="UUX15" s="15"/>
      <c r="UUY15" s="15"/>
      <c r="UUZ15" s="15"/>
      <c r="UVA15" s="15"/>
      <c r="UVB15" s="15"/>
      <c r="UVC15" s="15"/>
      <c r="UVD15" s="15"/>
      <c r="UVE15" s="15"/>
      <c r="UVF15" s="15"/>
      <c r="UVG15" s="15"/>
      <c r="UVH15" s="15"/>
      <c r="UVI15" s="15"/>
      <c r="UVJ15" s="15"/>
      <c r="UVK15" s="15"/>
      <c r="UVL15" s="15"/>
      <c r="UVM15" s="15"/>
      <c r="UVN15" s="15"/>
      <c r="UVO15" s="15"/>
      <c r="UVP15" s="15"/>
      <c r="UVQ15" s="15"/>
      <c r="UVR15" s="15"/>
      <c r="UVS15" s="15"/>
      <c r="UVT15" s="15"/>
      <c r="UVU15" s="15"/>
      <c r="UVV15" s="15"/>
      <c r="UVW15" s="15"/>
      <c r="UVX15" s="15"/>
      <c r="UVY15" s="15"/>
      <c r="UVZ15" s="15"/>
      <c r="UWA15" s="15"/>
      <c r="UWB15" s="15"/>
      <c r="UWC15" s="15"/>
      <c r="UWD15" s="15"/>
      <c r="UWE15" s="15"/>
      <c r="UWF15" s="15"/>
      <c r="UWG15" s="15"/>
      <c r="UWH15" s="15"/>
      <c r="UWI15" s="15"/>
      <c r="UWJ15" s="15"/>
      <c r="UWK15" s="15"/>
      <c r="UWL15" s="15"/>
      <c r="UWM15" s="15"/>
      <c r="UWN15" s="15"/>
      <c r="UWO15" s="15"/>
      <c r="UWP15" s="15"/>
      <c r="UWQ15" s="15"/>
      <c r="UWR15" s="15"/>
      <c r="UWS15" s="15"/>
      <c r="UWT15" s="15"/>
      <c r="UWU15" s="15"/>
      <c r="UWV15" s="15"/>
      <c r="UWW15" s="15"/>
      <c r="UWX15" s="15"/>
      <c r="UWY15" s="15"/>
      <c r="UWZ15" s="15"/>
      <c r="UXA15" s="15"/>
      <c r="UXB15" s="15"/>
      <c r="UXC15" s="15"/>
      <c r="UXD15" s="15"/>
      <c r="UXE15" s="15"/>
      <c r="UXF15" s="15"/>
      <c r="UXG15" s="15"/>
      <c r="UXH15" s="15"/>
      <c r="UXI15" s="15"/>
      <c r="UXJ15" s="15"/>
      <c r="UXK15" s="15"/>
      <c r="UXL15" s="15"/>
      <c r="UXM15" s="15"/>
      <c r="UXN15" s="15"/>
      <c r="UXO15" s="15"/>
      <c r="UXP15" s="15"/>
      <c r="UXQ15" s="15"/>
      <c r="UXR15" s="15"/>
      <c r="UXS15" s="15"/>
      <c r="UXT15" s="15"/>
      <c r="UXU15" s="15"/>
      <c r="UXV15" s="15"/>
      <c r="UXW15" s="15"/>
      <c r="UXX15" s="15"/>
      <c r="UXY15" s="15"/>
      <c r="UXZ15" s="15"/>
      <c r="UYA15" s="15"/>
      <c r="UYB15" s="15"/>
      <c r="UYC15" s="15"/>
      <c r="UYD15" s="15"/>
      <c r="UYE15" s="15"/>
      <c r="UYF15" s="15"/>
      <c r="UYG15" s="15"/>
      <c r="UYH15" s="15"/>
      <c r="UYI15" s="15"/>
      <c r="UYJ15" s="15"/>
      <c r="UYK15" s="15"/>
      <c r="UYL15" s="15"/>
      <c r="UYM15" s="15"/>
      <c r="UYN15" s="15"/>
      <c r="UYO15" s="15"/>
      <c r="UYP15" s="15"/>
      <c r="UYQ15" s="15"/>
      <c r="UYR15" s="15"/>
      <c r="UYS15" s="15"/>
      <c r="UYT15" s="15"/>
      <c r="UYU15" s="15"/>
      <c r="UYV15" s="15"/>
      <c r="UYW15" s="15"/>
      <c r="UYX15" s="15"/>
      <c r="UYY15" s="15"/>
      <c r="UYZ15" s="15"/>
      <c r="UZA15" s="15"/>
      <c r="UZB15" s="15"/>
      <c r="UZC15" s="15"/>
      <c r="UZD15" s="15"/>
      <c r="UZE15" s="15"/>
      <c r="UZF15" s="15"/>
      <c r="UZG15" s="15"/>
      <c r="UZH15" s="15"/>
      <c r="UZI15" s="15"/>
      <c r="UZJ15" s="15"/>
      <c r="UZK15" s="15"/>
      <c r="UZL15" s="15"/>
      <c r="UZM15" s="15"/>
      <c r="UZN15" s="15"/>
      <c r="UZO15" s="15"/>
      <c r="UZP15" s="15"/>
      <c r="UZQ15" s="15"/>
      <c r="UZR15" s="15"/>
      <c r="UZS15" s="15"/>
      <c r="UZT15" s="15"/>
      <c r="UZU15" s="15"/>
      <c r="UZV15" s="15"/>
      <c r="UZW15" s="15"/>
      <c r="UZX15" s="15"/>
      <c r="UZY15" s="15"/>
      <c r="UZZ15" s="15"/>
      <c r="VAA15" s="15"/>
      <c r="VAB15" s="15"/>
      <c r="VAC15" s="15"/>
      <c r="VAD15" s="15"/>
      <c r="VAE15" s="15"/>
      <c r="VAF15" s="15"/>
      <c r="VAG15" s="15"/>
      <c r="VAH15" s="15"/>
      <c r="VAI15" s="15"/>
      <c r="VAJ15" s="15"/>
      <c r="VAK15" s="15"/>
      <c r="VAL15" s="15"/>
      <c r="VAM15" s="15"/>
      <c r="VAN15" s="15"/>
      <c r="VAO15" s="15"/>
      <c r="VAP15" s="15"/>
      <c r="VAQ15" s="15"/>
      <c r="VAR15" s="15"/>
      <c r="VAS15" s="15"/>
      <c r="VAT15" s="15"/>
      <c r="VAU15" s="15"/>
      <c r="VAV15" s="15"/>
      <c r="VAW15" s="15"/>
      <c r="VAX15" s="15"/>
      <c r="VAY15" s="15"/>
      <c r="VAZ15" s="15"/>
      <c r="VBA15" s="15"/>
      <c r="VBB15" s="15"/>
      <c r="VBC15" s="15"/>
      <c r="VBD15" s="15"/>
      <c r="VBE15" s="15"/>
      <c r="VBF15" s="15"/>
      <c r="VBG15" s="15"/>
      <c r="VBH15" s="15"/>
      <c r="VBI15" s="15"/>
      <c r="VBJ15" s="15"/>
      <c r="VBK15" s="15"/>
      <c r="VBL15" s="15"/>
      <c r="VBM15" s="15"/>
      <c r="VBN15" s="15"/>
      <c r="VBO15" s="15"/>
      <c r="VBP15" s="15"/>
      <c r="VBQ15" s="15"/>
      <c r="VBR15" s="15"/>
      <c r="VBS15" s="15"/>
      <c r="VBT15" s="15"/>
      <c r="VBU15" s="15"/>
      <c r="VBV15" s="15"/>
      <c r="VBW15" s="15"/>
      <c r="VBX15" s="15"/>
      <c r="VBY15" s="15"/>
      <c r="VBZ15" s="15"/>
      <c r="VCA15" s="15"/>
      <c r="VCB15" s="15"/>
      <c r="VCC15" s="15"/>
      <c r="VCD15" s="15"/>
      <c r="VCE15" s="15"/>
      <c r="VCF15" s="15"/>
      <c r="VCG15" s="15"/>
      <c r="VCH15" s="15"/>
      <c r="VCI15" s="15"/>
      <c r="VCJ15" s="15"/>
      <c r="VCK15" s="15"/>
      <c r="VCL15" s="15"/>
      <c r="VCM15" s="15"/>
      <c r="VCN15" s="15"/>
      <c r="VCO15" s="15"/>
      <c r="VCP15" s="15"/>
      <c r="VCQ15" s="15"/>
      <c r="VCR15" s="15"/>
      <c r="VCS15" s="15"/>
      <c r="VCT15" s="15"/>
      <c r="VCU15" s="15"/>
      <c r="VCV15" s="15"/>
      <c r="VCW15" s="15"/>
      <c r="VCX15" s="15"/>
      <c r="VCY15" s="15"/>
      <c r="VCZ15" s="15"/>
      <c r="VDA15" s="15"/>
      <c r="VDB15" s="15"/>
      <c r="VDC15" s="15"/>
      <c r="VDD15" s="15"/>
      <c r="VDE15" s="15"/>
      <c r="VDF15" s="15"/>
      <c r="VDG15" s="15"/>
      <c r="VDH15" s="15"/>
      <c r="VDI15" s="15"/>
      <c r="VDJ15" s="15"/>
      <c r="VDK15" s="15"/>
      <c r="VDL15" s="15"/>
      <c r="VDM15" s="15"/>
      <c r="VDN15" s="15"/>
      <c r="VDO15" s="15"/>
      <c r="VDP15" s="15"/>
      <c r="VDQ15" s="15"/>
      <c r="VDR15" s="15"/>
      <c r="VDS15" s="15"/>
      <c r="VDT15" s="15"/>
      <c r="VDU15" s="15"/>
      <c r="VDV15" s="15"/>
      <c r="VDW15" s="15"/>
      <c r="VDX15" s="15"/>
      <c r="VDY15" s="15"/>
      <c r="VDZ15" s="15"/>
      <c r="VEA15" s="15"/>
      <c r="VEB15" s="15"/>
      <c r="VEC15" s="15"/>
      <c r="VED15" s="15"/>
      <c r="VEE15" s="15"/>
      <c r="VEF15" s="15"/>
      <c r="VEG15" s="15"/>
      <c r="VEH15" s="15"/>
      <c r="VEI15" s="15"/>
      <c r="VEJ15" s="15"/>
      <c r="VEK15" s="15"/>
      <c r="VEL15" s="15"/>
      <c r="VEM15" s="15"/>
      <c r="VEN15" s="15"/>
      <c r="VEO15" s="15"/>
      <c r="VEP15" s="15"/>
      <c r="VEQ15" s="15"/>
      <c r="VER15" s="15"/>
      <c r="VES15" s="15"/>
      <c r="VET15" s="15"/>
      <c r="VEU15" s="15"/>
      <c r="VEV15" s="15"/>
      <c r="VEW15" s="15"/>
      <c r="VEX15" s="15"/>
      <c r="VEY15" s="15"/>
      <c r="VEZ15" s="15"/>
      <c r="VFA15" s="15"/>
      <c r="VFB15" s="15"/>
      <c r="VFC15" s="15"/>
      <c r="VFD15" s="15"/>
      <c r="VFE15" s="15"/>
      <c r="VFF15" s="15"/>
      <c r="VFG15" s="15"/>
      <c r="VFH15" s="15"/>
      <c r="VFI15" s="15"/>
      <c r="VFJ15" s="15"/>
      <c r="VFK15" s="15"/>
      <c r="VFL15" s="15"/>
      <c r="VFM15" s="15"/>
      <c r="VFN15" s="15"/>
      <c r="VFO15" s="15"/>
      <c r="VFP15" s="15"/>
      <c r="VFQ15" s="15"/>
      <c r="VFR15" s="15"/>
      <c r="VFS15" s="15"/>
      <c r="VFT15" s="15"/>
      <c r="VFU15" s="15"/>
      <c r="VFV15" s="15"/>
      <c r="VFW15" s="15"/>
      <c r="VFX15" s="15"/>
      <c r="VFY15" s="15"/>
      <c r="VFZ15" s="15"/>
      <c r="VGA15" s="15"/>
      <c r="VGB15" s="15"/>
      <c r="VGC15" s="15"/>
      <c r="VGD15" s="15"/>
      <c r="VGE15" s="15"/>
      <c r="VGF15" s="15"/>
      <c r="VGG15" s="15"/>
      <c r="VGH15" s="15"/>
      <c r="VGI15" s="15"/>
      <c r="VGJ15" s="15"/>
      <c r="VGK15" s="15"/>
      <c r="VGL15" s="15"/>
      <c r="VGM15" s="15"/>
      <c r="VGN15" s="15"/>
      <c r="VGO15" s="15"/>
      <c r="VGP15" s="15"/>
      <c r="VGQ15" s="15"/>
      <c r="VGR15" s="15"/>
      <c r="VGS15" s="15"/>
      <c r="VGT15" s="15"/>
      <c r="VGU15" s="15"/>
      <c r="VGV15" s="15"/>
      <c r="VGW15" s="15"/>
      <c r="VGX15" s="15"/>
      <c r="VGY15" s="15"/>
      <c r="VGZ15" s="15"/>
      <c r="VHA15" s="15"/>
      <c r="VHB15" s="15"/>
      <c r="VHC15" s="15"/>
      <c r="VHD15" s="15"/>
      <c r="VHE15" s="15"/>
      <c r="VHF15" s="15"/>
      <c r="VHG15" s="15"/>
      <c r="VHH15" s="15"/>
      <c r="VHI15" s="15"/>
      <c r="VHJ15" s="15"/>
      <c r="VHK15" s="15"/>
      <c r="VHL15" s="15"/>
      <c r="VHM15" s="15"/>
      <c r="VHN15" s="15"/>
      <c r="VHO15" s="15"/>
      <c r="VHP15" s="15"/>
      <c r="VHQ15" s="15"/>
      <c r="VHR15" s="15"/>
      <c r="VHS15" s="15"/>
      <c r="VHT15" s="15"/>
      <c r="VHU15" s="15"/>
      <c r="VHV15" s="15"/>
      <c r="VHW15" s="15"/>
      <c r="VHX15" s="15"/>
      <c r="VHY15" s="15"/>
      <c r="VHZ15" s="15"/>
      <c r="VIA15" s="15"/>
      <c r="VIB15" s="15"/>
      <c r="VIC15" s="15"/>
      <c r="VID15" s="15"/>
      <c r="VIE15" s="15"/>
      <c r="VIF15" s="15"/>
      <c r="VIG15" s="15"/>
      <c r="VIH15" s="15"/>
      <c r="VII15" s="15"/>
      <c r="VIJ15" s="15"/>
      <c r="VIK15" s="15"/>
      <c r="VIL15" s="15"/>
      <c r="VIM15" s="15"/>
      <c r="VIN15" s="15"/>
      <c r="VIO15" s="15"/>
      <c r="VIP15" s="15"/>
      <c r="VIQ15" s="15"/>
      <c r="VIR15" s="15"/>
      <c r="VIS15" s="15"/>
      <c r="VIT15" s="15"/>
      <c r="VIU15" s="15"/>
      <c r="VIV15" s="15"/>
      <c r="VIW15" s="15"/>
      <c r="VIX15" s="15"/>
      <c r="VIY15" s="15"/>
      <c r="VIZ15" s="15"/>
      <c r="VJA15" s="15"/>
      <c r="VJB15" s="15"/>
      <c r="VJC15" s="15"/>
      <c r="VJD15" s="15"/>
      <c r="VJE15" s="15"/>
      <c r="VJF15" s="15"/>
      <c r="VJG15" s="15"/>
      <c r="VJH15" s="15"/>
      <c r="VJI15" s="15"/>
      <c r="VJJ15" s="15"/>
      <c r="VJK15" s="15"/>
      <c r="VJL15" s="15"/>
      <c r="VJM15" s="15"/>
      <c r="VJN15" s="15"/>
      <c r="VJO15" s="15"/>
      <c r="VJP15" s="15"/>
      <c r="VJQ15" s="15"/>
      <c r="VJR15" s="15"/>
      <c r="VJS15" s="15"/>
      <c r="VJT15" s="15"/>
      <c r="VJU15" s="15"/>
      <c r="VJV15" s="15"/>
      <c r="VJW15" s="15"/>
      <c r="VJX15" s="15"/>
      <c r="VJY15" s="15"/>
      <c r="VJZ15" s="15"/>
      <c r="VKA15" s="15"/>
      <c r="VKB15" s="15"/>
      <c r="VKC15" s="15"/>
      <c r="VKD15" s="15"/>
      <c r="VKE15" s="15"/>
      <c r="VKF15" s="15"/>
      <c r="VKG15" s="15"/>
      <c r="VKH15" s="15"/>
      <c r="VKI15" s="15"/>
      <c r="VKJ15" s="15"/>
      <c r="VKK15" s="15"/>
      <c r="VKL15" s="15"/>
      <c r="VKM15" s="15"/>
      <c r="VKN15" s="15"/>
      <c r="VKO15" s="15"/>
      <c r="VKP15" s="15"/>
      <c r="VKQ15" s="15"/>
      <c r="VKR15" s="15"/>
      <c r="VKS15" s="15"/>
      <c r="VKT15" s="15"/>
      <c r="VKU15" s="15"/>
      <c r="VKV15" s="15"/>
      <c r="VKW15" s="15"/>
      <c r="VKX15" s="15"/>
      <c r="VKY15" s="15"/>
      <c r="VKZ15" s="15"/>
      <c r="VLA15" s="15"/>
      <c r="VLB15" s="15"/>
      <c r="VLC15" s="15"/>
      <c r="VLD15" s="15"/>
      <c r="VLE15" s="15"/>
      <c r="VLF15" s="15"/>
      <c r="VLG15" s="15"/>
      <c r="VLH15" s="15"/>
      <c r="VLI15" s="15"/>
      <c r="VLJ15" s="15"/>
      <c r="VLK15" s="15"/>
      <c r="VLL15" s="15"/>
      <c r="VLM15" s="15"/>
      <c r="VLN15" s="15"/>
      <c r="VLO15" s="15"/>
      <c r="VLP15" s="15"/>
      <c r="VLQ15" s="15"/>
      <c r="VLR15" s="15"/>
      <c r="VLS15" s="15"/>
      <c r="VLT15" s="15"/>
      <c r="VLU15" s="15"/>
      <c r="VLV15" s="15"/>
      <c r="VLW15" s="15"/>
      <c r="VLX15" s="15"/>
      <c r="VLY15" s="15"/>
      <c r="VLZ15" s="15"/>
      <c r="VMA15" s="15"/>
      <c r="VMB15" s="15"/>
      <c r="VMC15" s="15"/>
      <c r="VMD15" s="15"/>
      <c r="VME15" s="15"/>
      <c r="VMF15" s="15"/>
      <c r="VMG15" s="15"/>
      <c r="VMH15" s="15"/>
      <c r="VMI15" s="15"/>
      <c r="VMJ15" s="15"/>
      <c r="VMK15" s="15"/>
      <c r="VML15" s="15"/>
      <c r="VMM15" s="15"/>
      <c r="VMN15" s="15"/>
      <c r="VMO15" s="15"/>
      <c r="VMP15" s="15"/>
      <c r="VMQ15" s="15"/>
      <c r="VMR15" s="15"/>
      <c r="VMS15" s="15"/>
      <c r="VMT15" s="15"/>
      <c r="VMU15" s="15"/>
      <c r="VMV15" s="15"/>
      <c r="VMW15" s="15"/>
      <c r="VMX15" s="15"/>
      <c r="VMY15" s="15"/>
      <c r="VMZ15" s="15"/>
      <c r="VNA15" s="15"/>
      <c r="VNB15" s="15"/>
      <c r="VNC15" s="15"/>
      <c r="VND15" s="15"/>
      <c r="VNE15" s="15"/>
      <c r="VNF15" s="15"/>
      <c r="VNG15" s="15"/>
      <c r="VNH15" s="15"/>
      <c r="VNI15" s="15"/>
      <c r="VNJ15" s="15"/>
      <c r="VNK15" s="15"/>
      <c r="VNL15" s="15"/>
      <c r="VNM15" s="15"/>
      <c r="VNN15" s="15"/>
      <c r="VNO15" s="15"/>
      <c r="VNP15" s="15"/>
      <c r="VNQ15" s="15"/>
      <c r="VNR15" s="15"/>
      <c r="VNS15" s="15"/>
      <c r="VNT15" s="15"/>
      <c r="VNU15" s="15"/>
      <c r="VNV15" s="15"/>
      <c r="VNW15" s="15"/>
      <c r="VNX15" s="15"/>
      <c r="VNY15" s="15"/>
      <c r="VNZ15" s="15"/>
      <c r="VOA15" s="15"/>
      <c r="VOB15" s="15"/>
      <c r="VOC15" s="15"/>
      <c r="VOD15" s="15"/>
      <c r="VOE15" s="15"/>
      <c r="VOF15" s="15"/>
      <c r="VOG15" s="15"/>
      <c r="VOH15" s="15"/>
      <c r="VOI15" s="15"/>
      <c r="VOJ15" s="15"/>
      <c r="VOK15" s="15"/>
      <c r="VOL15" s="15"/>
      <c r="VOM15" s="15"/>
      <c r="VON15" s="15"/>
      <c r="VOO15" s="15"/>
      <c r="VOP15" s="15"/>
      <c r="VOQ15" s="15"/>
      <c r="VOR15" s="15"/>
      <c r="VOS15" s="15"/>
      <c r="VOT15" s="15"/>
      <c r="VOU15" s="15"/>
      <c r="VOV15" s="15"/>
      <c r="VOW15" s="15"/>
      <c r="VOX15" s="15"/>
      <c r="VOY15" s="15"/>
      <c r="VOZ15" s="15"/>
      <c r="VPA15" s="15"/>
      <c r="VPB15" s="15"/>
      <c r="VPC15" s="15"/>
      <c r="VPD15" s="15"/>
      <c r="VPE15" s="15"/>
      <c r="VPF15" s="15"/>
      <c r="VPG15" s="15"/>
      <c r="VPH15" s="15"/>
      <c r="VPI15" s="15"/>
      <c r="VPJ15" s="15"/>
      <c r="VPK15" s="15"/>
      <c r="VPL15" s="15"/>
      <c r="VPM15" s="15"/>
      <c r="VPN15" s="15"/>
      <c r="VPO15" s="15"/>
      <c r="VPP15" s="15"/>
      <c r="VPQ15" s="15"/>
      <c r="VPR15" s="15"/>
      <c r="VPS15" s="15"/>
      <c r="VPT15" s="15"/>
      <c r="VPU15" s="15"/>
      <c r="VPV15" s="15"/>
      <c r="VPW15" s="15"/>
      <c r="VPX15" s="15"/>
      <c r="VPY15" s="15"/>
      <c r="VPZ15" s="15"/>
      <c r="VQA15" s="15"/>
      <c r="VQB15" s="15"/>
      <c r="VQC15" s="15"/>
      <c r="VQD15" s="15"/>
      <c r="VQE15" s="15"/>
      <c r="VQF15" s="15"/>
      <c r="VQG15" s="15"/>
      <c r="VQH15" s="15"/>
      <c r="VQI15" s="15"/>
      <c r="VQJ15" s="15"/>
      <c r="VQK15" s="15"/>
      <c r="VQL15" s="15"/>
      <c r="VQM15" s="15"/>
      <c r="VQN15" s="15"/>
      <c r="VQO15" s="15"/>
      <c r="VQP15" s="15"/>
      <c r="VQQ15" s="15"/>
      <c r="VQR15" s="15"/>
      <c r="VQS15" s="15"/>
      <c r="VQT15" s="15"/>
      <c r="VQU15" s="15"/>
      <c r="VQV15" s="15"/>
      <c r="VQW15" s="15"/>
      <c r="VQX15" s="15"/>
      <c r="VQY15" s="15"/>
      <c r="VQZ15" s="15"/>
      <c r="VRA15" s="15"/>
      <c r="VRB15" s="15"/>
      <c r="VRC15" s="15"/>
      <c r="VRD15" s="15"/>
      <c r="VRE15" s="15"/>
      <c r="VRF15" s="15"/>
      <c r="VRG15" s="15"/>
      <c r="VRH15" s="15"/>
      <c r="VRI15" s="15"/>
      <c r="VRJ15" s="15"/>
      <c r="VRK15" s="15"/>
      <c r="VRL15" s="15"/>
      <c r="VRM15" s="15"/>
      <c r="VRN15" s="15"/>
      <c r="VRO15" s="15"/>
      <c r="VRP15" s="15"/>
      <c r="VRQ15" s="15"/>
      <c r="VRR15" s="15"/>
      <c r="VRS15" s="15"/>
      <c r="VRT15" s="15"/>
      <c r="VRU15" s="15"/>
      <c r="VRV15" s="15"/>
      <c r="VRW15" s="15"/>
      <c r="VRX15" s="15"/>
      <c r="VRY15" s="15"/>
      <c r="VRZ15" s="15"/>
      <c r="VSA15" s="15"/>
      <c r="VSB15" s="15"/>
      <c r="VSC15" s="15"/>
      <c r="VSD15" s="15"/>
      <c r="VSE15" s="15"/>
      <c r="VSF15" s="15"/>
      <c r="VSG15" s="15"/>
      <c r="VSH15" s="15"/>
      <c r="VSI15" s="15"/>
      <c r="VSJ15" s="15"/>
      <c r="VSK15" s="15"/>
      <c r="VSL15" s="15"/>
      <c r="VSM15" s="15"/>
      <c r="VSN15" s="15"/>
      <c r="VSO15" s="15"/>
      <c r="VSP15" s="15"/>
      <c r="VSQ15" s="15"/>
      <c r="VSR15" s="15"/>
      <c r="VSS15" s="15"/>
      <c r="VST15" s="15"/>
      <c r="VSU15" s="15"/>
      <c r="VSV15" s="15"/>
      <c r="VSW15" s="15"/>
      <c r="VSX15" s="15"/>
      <c r="VSY15" s="15"/>
      <c r="VSZ15" s="15"/>
      <c r="VTA15" s="15"/>
      <c r="VTB15" s="15"/>
      <c r="VTC15" s="15"/>
      <c r="VTD15" s="15"/>
      <c r="VTE15" s="15"/>
      <c r="VTF15" s="15"/>
      <c r="VTG15" s="15"/>
      <c r="VTH15" s="15"/>
      <c r="VTI15" s="15"/>
      <c r="VTJ15" s="15"/>
      <c r="VTK15" s="15"/>
      <c r="VTL15" s="15"/>
      <c r="VTM15" s="15"/>
      <c r="VTN15" s="15"/>
      <c r="VTO15" s="15"/>
      <c r="VTP15" s="15"/>
      <c r="VTQ15" s="15"/>
      <c r="VTR15" s="15"/>
      <c r="VTS15" s="15"/>
      <c r="VTT15" s="15"/>
      <c r="VTU15" s="15"/>
      <c r="VTV15" s="15"/>
      <c r="VTW15" s="15"/>
      <c r="VTX15" s="15"/>
      <c r="VTY15" s="15"/>
      <c r="VTZ15" s="15"/>
      <c r="VUA15" s="15"/>
      <c r="VUB15" s="15"/>
      <c r="VUC15" s="15"/>
      <c r="VUD15" s="15"/>
      <c r="VUE15" s="15"/>
      <c r="VUF15" s="15"/>
      <c r="VUG15" s="15"/>
      <c r="VUH15" s="15"/>
      <c r="VUI15" s="15"/>
      <c r="VUJ15" s="15"/>
      <c r="VUK15" s="15"/>
      <c r="VUL15" s="15"/>
      <c r="VUM15" s="15"/>
      <c r="VUN15" s="15"/>
      <c r="VUO15" s="15"/>
      <c r="VUP15" s="15"/>
      <c r="VUQ15" s="15"/>
      <c r="VUR15" s="15"/>
      <c r="VUS15" s="15"/>
      <c r="VUT15" s="15"/>
      <c r="VUU15" s="15"/>
      <c r="VUV15" s="15"/>
      <c r="VUW15" s="15"/>
      <c r="VUX15" s="15"/>
      <c r="VUY15" s="15"/>
      <c r="VUZ15" s="15"/>
      <c r="VVA15" s="15"/>
      <c r="VVB15" s="15"/>
      <c r="VVC15" s="15"/>
      <c r="VVD15" s="15"/>
      <c r="VVE15" s="15"/>
      <c r="VVF15" s="15"/>
      <c r="VVG15" s="15"/>
      <c r="VVH15" s="15"/>
      <c r="VVI15" s="15"/>
      <c r="VVJ15" s="15"/>
      <c r="VVK15" s="15"/>
      <c r="VVL15" s="15"/>
      <c r="VVM15" s="15"/>
      <c r="VVN15" s="15"/>
      <c r="VVO15" s="15"/>
      <c r="VVP15" s="15"/>
      <c r="VVQ15" s="15"/>
      <c r="VVR15" s="15"/>
      <c r="VVS15" s="15"/>
      <c r="VVT15" s="15"/>
      <c r="VVU15" s="15"/>
      <c r="VVV15" s="15"/>
      <c r="VVW15" s="15"/>
      <c r="VVX15" s="15"/>
      <c r="VVY15" s="15"/>
      <c r="VVZ15" s="15"/>
      <c r="VWA15" s="15"/>
      <c r="VWB15" s="15"/>
      <c r="VWC15" s="15"/>
      <c r="VWD15" s="15"/>
      <c r="VWE15" s="15"/>
      <c r="VWF15" s="15"/>
      <c r="VWG15" s="15"/>
      <c r="VWH15" s="15"/>
      <c r="VWI15" s="15"/>
      <c r="VWJ15" s="15"/>
      <c r="VWK15" s="15"/>
      <c r="VWL15" s="15"/>
      <c r="VWM15" s="15"/>
      <c r="VWN15" s="15"/>
      <c r="VWO15" s="15"/>
      <c r="VWP15" s="15"/>
      <c r="VWQ15" s="15"/>
      <c r="VWR15" s="15"/>
      <c r="VWS15" s="15"/>
      <c r="VWT15" s="15"/>
      <c r="VWU15" s="15"/>
      <c r="VWV15" s="15"/>
      <c r="VWW15" s="15"/>
      <c r="VWX15" s="15"/>
      <c r="VWY15" s="15"/>
      <c r="VWZ15" s="15"/>
      <c r="VXA15" s="15"/>
      <c r="VXB15" s="15"/>
      <c r="VXC15" s="15"/>
      <c r="VXD15" s="15"/>
      <c r="VXE15" s="15"/>
      <c r="VXF15" s="15"/>
      <c r="VXG15" s="15"/>
      <c r="VXH15" s="15"/>
      <c r="VXI15" s="15"/>
      <c r="VXJ15" s="15"/>
      <c r="VXK15" s="15"/>
      <c r="VXL15" s="15"/>
      <c r="VXM15" s="15"/>
      <c r="VXN15" s="15"/>
      <c r="VXO15" s="15"/>
      <c r="VXP15" s="15"/>
      <c r="VXQ15" s="15"/>
      <c r="VXR15" s="15"/>
      <c r="VXS15" s="15"/>
      <c r="VXT15" s="15"/>
      <c r="VXU15" s="15"/>
      <c r="VXV15" s="15"/>
      <c r="VXW15" s="15"/>
      <c r="VXX15" s="15"/>
      <c r="VXY15" s="15"/>
      <c r="VXZ15" s="15"/>
      <c r="VYA15" s="15"/>
      <c r="VYB15" s="15"/>
      <c r="VYC15" s="15"/>
      <c r="VYD15" s="15"/>
      <c r="VYE15" s="15"/>
      <c r="VYF15" s="15"/>
      <c r="VYG15" s="15"/>
      <c r="VYH15" s="15"/>
      <c r="VYI15" s="15"/>
      <c r="VYJ15" s="15"/>
      <c r="VYK15" s="15"/>
      <c r="VYL15" s="15"/>
      <c r="VYM15" s="15"/>
      <c r="VYN15" s="15"/>
      <c r="VYO15" s="15"/>
      <c r="VYP15" s="15"/>
      <c r="VYQ15" s="15"/>
      <c r="VYR15" s="15"/>
      <c r="VYS15" s="15"/>
      <c r="VYT15" s="15"/>
      <c r="VYU15" s="15"/>
      <c r="VYV15" s="15"/>
      <c r="VYW15" s="15"/>
      <c r="VYX15" s="15"/>
      <c r="VYY15" s="15"/>
      <c r="VYZ15" s="15"/>
      <c r="VZA15" s="15"/>
      <c r="VZB15" s="15"/>
      <c r="VZC15" s="15"/>
      <c r="VZD15" s="15"/>
      <c r="VZE15" s="15"/>
      <c r="VZF15" s="15"/>
      <c r="VZG15" s="15"/>
      <c r="VZH15" s="15"/>
      <c r="VZI15" s="15"/>
      <c r="VZJ15" s="15"/>
      <c r="VZK15" s="15"/>
      <c r="VZL15" s="15"/>
      <c r="VZM15" s="15"/>
      <c r="VZN15" s="15"/>
      <c r="VZO15" s="15"/>
      <c r="VZP15" s="15"/>
      <c r="VZQ15" s="15"/>
      <c r="VZR15" s="15"/>
      <c r="VZS15" s="15"/>
      <c r="VZT15" s="15"/>
      <c r="VZU15" s="15"/>
      <c r="VZV15" s="15"/>
      <c r="VZW15" s="15"/>
      <c r="VZX15" s="15"/>
      <c r="VZY15" s="15"/>
      <c r="VZZ15" s="15"/>
      <c r="WAA15" s="15"/>
      <c r="WAB15" s="15"/>
      <c r="WAC15" s="15"/>
      <c r="WAD15" s="15"/>
      <c r="WAE15" s="15"/>
      <c r="WAF15" s="15"/>
      <c r="WAG15" s="15"/>
      <c r="WAH15" s="15"/>
      <c r="WAI15" s="15"/>
      <c r="WAJ15" s="15"/>
      <c r="WAK15" s="15"/>
      <c r="WAL15" s="15"/>
      <c r="WAM15" s="15"/>
      <c r="WAN15" s="15"/>
      <c r="WAO15" s="15"/>
      <c r="WAP15" s="15"/>
      <c r="WAQ15" s="15"/>
      <c r="WAR15" s="15"/>
      <c r="WAS15" s="15"/>
      <c r="WAT15" s="15"/>
      <c r="WAU15" s="15"/>
      <c r="WAV15" s="15"/>
      <c r="WAW15" s="15"/>
      <c r="WAX15" s="15"/>
      <c r="WAY15" s="15"/>
      <c r="WAZ15" s="15"/>
      <c r="WBA15" s="15"/>
      <c r="WBB15" s="15"/>
      <c r="WBC15" s="15"/>
      <c r="WBD15" s="15"/>
      <c r="WBE15" s="15"/>
      <c r="WBF15" s="15"/>
      <c r="WBG15" s="15"/>
      <c r="WBH15" s="15"/>
      <c r="WBI15" s="15"/>
      <c r="WBJ15" s="15"/>
      <c r="WBK15" s="15"/>
      <c r="WBL15" s="15"/>
      <c r="WBM15" s="15"/>
      <c r="WBN15" s="15"/>
      <c r="WBO15" s="15"/>
      <c r="WBP15" s="15"/>
      <c r="WBQ15" s="15"/>
      <c r="WBR15" s="15"/>
      <c r="WBS15" s="15"/>
      <c r="WBT15" s="15"/>
      <c r="WBU15" s="15"/>
      <c r="WBV15" s="15"/>
      <c r="WBW15" s="15"/>
      <c r="WBX15" s="15"/>
      <c r="WBY15" s="15"/>
      <c r="WBZ15" s="15"/>
      <c r="WCA15" s="15"/>
      <c r="WCB15" s="15"/>
      <c r="WCC15" s="15"/>
      <c r="WCD15" s="15"/>
      <c r="WCE15" s="15"/>
      <c r="WCF15" s="15"/>
      <c r="WCG15" s="15"/>
      <c r="WCH15" s="15"/>
      <c r="WCI15" s="15"/>
      <c r="WCJ15" s="15"/>
      <c r="WCK15" s="15"/>
      <c r="WCL15" s="15"/>
      <c r="WCM15" s="15"/>
      <c r="WCN15" s="15"/>
      <c r="WCO15" s="15"/>
      <c r="WCP15" s="15"/>
      <c r="WCQ15" s="15"/>
      <c r="WCR15" s="15"/>
      <c r="WCS15" s="15"/>
      <c r="WCT15" s="15"/>
      <c r="WCU15" s="15"/>
      <c r="WCV15" s="15"/>
      <c r="WCW15" s="15"/>
      <c r="WCX15" s="15"/>
      <c r="WCY15" s="15"/>
      <c r="WCZ15" s="15"/>
      <c r="WDA15" s="15"/>
      <c r="WDB15" s="15"/>
      <c r="WDC15" s="15"/>
      <c r="WDD15" s="15"/>
      <c r="WDE15" s="15"/>
      <c r="WDF15" s="15"/>
      <c r="WDG15" s="15"/>
      <c r="WDH15" s="15"/>
      <c r="WDI15" s="15"/>
      <c r="WDJ15" s="15"/>
      <c r="WDK15" s="15"/>
      <c r="WDL15" s="15"/>
      <c r="WDM15" s="15"/>
      <c r="WDN15" s="15"/>
      <c r="WDO15" s="15"/>
      <c r="WDP15" s="15"/>
      <c r="WDQ15" s="15"/>
      <c r="WDR15" s="15"/>
      <c r="WDS15" s="15"/>
      <c r="WDT15" s="15"/>
      <c r="WDU15" s="15"/>
      <c r="WDV15" s="15"/>
      <c r="WDW15" s="15"/>
      <c r="WDX15" s="15"/>
      <c r="WDY15" s="15"/>
      <c r="WDZ15" s="15"/>
      <c r="WEA15" s="15"/>
      <c r="WEB15" s="15"/>
      <c r="WEC15" s="15"/>
      <c r="WED15" s="15"/>
      <c r="WEE15" s="15"/>
      <c r="WEF15" s="15"/>
      <c r="WEG15" s="15"/>
      <c r="WEH15" s="15"/>
      <c r="WEI15" s="15"/>
      <c r="WEJ15" s="15"/>
      <c r="WEK15" s="15"/>
      <c r="WEL15" s="15"/>
      <c r="WEM15" s="15"/>
      <c r="WEN15" s="15"/>
      <c r="WEO15" s="15"/>
      <c r="WEP15" s="15"/>
      <c r="WEQ15" s="15"/>
      <c r="WER15" s="15"/>
      <c r="WES15" s="15"/>
      <c r="WET15" s="15"/>
      <c r="WEU15" s="15"/>
      <c r="WEV15" s="15"/>
      <c r="WEW15" s="15"/>
      <c r="WEX15" s="15"/>
      <c r="WEY15" s="15"/>
      <c r="WEZ15" s="15"/>
      <c r="WFA15" s="15"/>
      <c r="WFB15" s="15"/>
      <c r="WFC15" s="15"/>
      <c r="WFD15" s="15"/>
      <c r="WFE15" s="15"/>
      <c r="WFF15" s="15"/>
      <c r="WFG15" s="15"/>
      <c r="WFH15" s="15"/>
      <c r="WFI15" s="15"/>
      <c r="WFJ15" s="15"/>
      <c r="WFK15" s="15"/>
      <c r="WFL15" s="15"/>
      <c r="WFM15" s="15"/>
      <c r="WFN15" s="15"/>
      <c r="WFO15" s="15"/>
      <c r="WFP15" s="15"/>
      <c r="WFQ15" s="15"/>
      <c r="WFR15" s="15"/>
      <c r="WFS15" s="15"/>
      <c r="WFT15" s="15"/>
      <c r="WFU15" s="15"/>
      <c r="WFV15" s="15"/>
      <c r="WFW15" s="15"/>
      <c r="WFX15" s="15"/>
      <c r="WFY15" s="15"/>
      <c r="WFZ15" s="15"/>
      <c r="WGA15" s="15"/>
      <c r="WGB15" s="15"/>
      <c r="WGC15" s="15"/>
      <c r="WGD15" s="15"/>
      <c r="WGE15" s="15"/>
      <c r="WGF15" s="15"/>
      <c r="WGG15" s="15"/>
      <c r="WGH15" s="15"/>
      <c r="WGI15" s="15"/>
      <c r="WGJ15" s="15"/>
      <c r="WGK15" s="15"/>
      <c r="WGL15" s="15"/>
      <c r="WGM15" s="15"/>
      <c r="WGN15" s="15"/>
      <c r="WGO15" s="15"/>
      <c r="WGP15" s="15"/>
      <c r="WGQ15" s="15"/>
      <c r="WGR15" s="15"/>
      <c r="WGS15" s="15"/>
      <c r="WGT15" s="15"/>
      <c r="WGU15" s="15"/>
      <c r="WGV15" s="15"/>
      <c r="WGW15" s="15"/>
      <c r="WGX15" s="15"/>
      <c r="WGY15" s="15"/>
      <c r="WGZ15" s="15"/>
      <c r="WHA15" s="15"/>
      <c r="WHB15" s="15"/>
      <c r="WHC15" s="15"/>
      <c r="WHD15" s="15"/>
      <c r="WHE15" s="15"/>
      <c r="WHF15" s="15"/>
      <c r="WHG15" s="15"/>
      <c r="WHH15" s="15"/>
      <c r="WHI15" s="15"/>
      <c r="WHJ15" s="15"/>
      <c r="WHK15" s="15"/>
      <c r="WHL15" s="15"/>
      <c r="WHM15" s="15"/>
      <c r="WHN15" s="15"/>
      <c r="WHO15" s="15"/>
      <c r="WHP15" s="15"/>
      <c r="WHQ15" s="15"/>
      <c r="WHR15" s="15"/>
      <c r="WHS15" s="15"/>
      <c r="WHT15" s="15"/>
      <c r="WHU15" s="15"/>
      <c r="WHV15" s="15"/>
      <c r="WHW15" s="15"/>
      <c r="WHX15" s="15"/>
      <c r="WHY15" s="15"/>
      <c r="WHZ15" s="15"/>
      <c r="WIA15" s="15"/>
      <c r="WIB15" s="15"/>
      <c r="WIC15" s="15"/>
      <c r="WID15" s="15"/>
      <c r="WIE15" s="15"/>
      <c r="WIF15" s="15"/>
      <c r="WIG15" s="15"/>
      <c r="WIH15" s="15"/>
      <c r="WII15" s="15"/>
      <c r="WIJ15" s="15"/>
      <c r="WIK15" s="15"/>
      <c r="WIL15" s="15"/>
      <c r="WIM15" s="15"/>
      <c r="WIN15" s="15"/>
      <c r="WIO15" s="15"/>
      <c r="WIP15" s="15"/>
      <c r="WIQ15" s="15"/>
      <c r="WIR15" s="15"/>
      <c r="WIS15" s="15"/>
      <c r="WIT15" s="15"/>
      <c r="WIU15" s="15"/>
      <c r="WIV15" s="15"/>
      <c r="WIW15" s="15"/>
      <c r="WIX15" s="15"/>
      <c r="WIY15" s="15"/>
      <c r="WIZ15" s="15"/>
      <c r="WJA15" s="15"/>
      <c r="WJB15" s="15"/>
      <c r="WJC15" s="15"/>
      <c r="WJD15" s="15"/>
      <c r="WJE15" s="15"/>
      <c r="WJF15" s="15"/>
      <c r="WJG15" s="15"/>
      <c r="WJH15" s="15"/>
      <c r="WJI15" s="15"/>
      <c r="WJJ15" s="15"/>
      <c r="WJK15" s="15"/>
      <c r="WJL15" s="15"/>
      <c r="WJM15" s="15"/>
      <c r="WJN15" s="15"/>
      <c r="WJO15" s="15"/>
      <c r="WJP15" s="15"/>
      <c r="WJQ15" s="15"/>
      <c r="WJR15" s="15"/>
      <c r="WJS15" s="15"/>
      <c r="WJT15" s="15"/>
      <c r="WJU15" s="15"/>
      <c r="WJV15" s="15"/>
      <c r="WJW15" s="15"/>
      <c r="WJX15" s="15"/>
      <c r="WJY15" s="15"/>
      <c r="WJZ15" s="15"/>
      <c r="WKA15" s="15"/>
      <c r="WKB15" s="15"/>
      <c r="WKC15" s="15"/>
      <c r="WKD15" s="15"/>
      <c r="WKE15" s="15"/>
      <c r="WKF15" s="15"/>
      <c r="WKG15" s="15"/>
      <c r="WKH15" s="15"/>
      <c r="WKI15" s="15"/>
      <c r="WKJ15" s="15"/>
      <c r="WKK15" s="15"/>
      <c r="WKL15" s="15"/>
      <c r="WKM15" s="15"/>
      <c r="WKN15" s="15"/>
      <c r="WKO15" s="15"/>
      <c r="WKP15" s="15"/>
      <c r="WKQ15" s="15"/>
      <c r="WKR15" s="15"/>
      <c r="WKS15" s="15"/>
      <c r="WKT15" s="15"/>
      <c r="WKU15" s="15"/>
      <c r="WKV15" s="15"/>
      <c r="WKW15" s="15"/>
      <c r="WKX15" s="15"/>
      <c r="WKY15" s="15"/>
      <c r="WKZ15" s="15"/>
      <c r="WLA15" s="15"/>
      <c r="WLB15" s="15"/>
      <c r="WLC15" s="15"/>
      <c r="WLD15" s="15"/>
      <c r="WLE15" s="15"/>
      <c r="WLF15" s="15"/>
      <c r="WLG15" s="15"/>
      <c r="WLH15" s="15"/>
      <c r="WLI15" s="15"/>
      <c r="WLJ15" s="15"/>
      <c r="WLK15" s="15"/>
      <c r="WLL15" s="15"/>
      <c r="WLM15" s="15"/>
      <c r="WLN15" s="15"/>
      <c r="WLO15" s="15"/>
      <c r="WLP15" s="15"/>
      <c r="WLQ15" s="15"/>
      <c r="WLR15" s="15"/>
      <c r="WLS15" s="15"/>
      <c r="WLT15" s="15"/>
      <c r="WLU15" s="15"/>
      <c r="WLV15" s="15"/>
      <c r="WLW15" s="15"/>
      <c r="WLX15" s="15"/>
      <c r="WLY15" s="15"/>
      <c r="WLZ15" s="15"/>
      <c r="WMA15" s="15"/>
      <c r="WMB15" s="15"/>
      <c r="WMC15" s="15"/>
      <c r="WMD15" s="15"/>
      <c r="WME15" s="15"/>
      <c r="WMF15" s="15"/>
      <c r="WMG15" s="15"/>
      <c r="WMH15" s="15"/>
      <c r="WMI15" s="15"/>
      <c r="WMJ15" s="15"/>
      <c r="WMK15" s="15"/>
      <c r="WML15" s="15"/>
      <c r="WMM15" s="15"/>
      <c r="WMN15" s="15"/>
      <c r="WMO15" s="15"/>
      <c r="WMP15" s="15"/>
      <c r="WMQ15" s="15"/>
      <c r="WMR15" s="15"/>
      <c r="WMS15" s="15"/>
      <c r="WMT15" s="15"/>
      <c r="WMU15" s="15"/>
      <c r="WMV15" s="15"/>
      <c r="WMW15" s="15"/>
      <c r="WMX15" s="15"/>
      <c r="WMY15" s="15"/>
      <c r="WMZ15" s="15"/>
      <c r="WNA15" s="15"/>
      <c r="WNB15" s="15"/>
      <c r="WNC15" s="15"/>
      <c r="WND15" s="15"/>
      <c r="WNE15" s="15"/>
      <c r="WNF15" s="15"/>
      <c r="WNG15" s="15"/>
      <c r="WNH15" s="15"/>
      <c r="WNI15" s="15"/>
      <c r="WNJ15" s="15"/>
      <c r="WNK15" s="15"/>
      <c r="WNL15" s="15"/>
      <c r="WNM15" s="15"/>
      <c r="WNN15" s="15"/>
      <c r="WNO15" s="15"/>
      <c r="WNP15" s="15"/>
      <c r="WNQ15" s="15"/>
      <c r="WNR15" s="15"/>
      <c r="WNS15" s="15"/>
      <c r="WNT15" s="15"/>
      <c r="WNU15" s="15"/>
      <c r="WNV15" s="15"/>
      <c r="WNW15" s="15"/>
      <c r="WNX15" s="15"/>
      <c r="WNY15" s="15"/>
      <c r="WNZ15" s="15"/>
      <c r="WOA15" s="15"/>
      <c r="WOB15" s="15"/>
      <c r="WOC15" s="15"/>
      <c r="WOD15" s="15"/>
      <c r="WOE15" s="15"/>
      <c r="WOF15" s="15"/>
      <c r="WOG15" s="15"/>
      <c r="WOH15" s="15"/>
      <c r="WOI15" s="15"/>
      <c r="WOJ15" s="15"/>
      <c r="WOK15" s="15"/>
      <c r="WOL15" s="15"/>
      <c r="WOM15" s="15"/>
      <c r="WON15" s="15"/>
      <c r="WOO15" s="15"/>
      <c r="WOP15" s="15"/>
      <c r="WOQ15" s="15"/>
      <c r="WOR15" s="15"/>
      <c r="WOS15" s="15"/>
      <c r="WOT15" s="15"/>
      <c r="WOU15" s="15"/>
      <c r="WOV15" s="15"/>
      <c r="WOW15" s="15"/>
      <c r="WOX15" s="15"/>
      <c r="WOY15" s="15"/>
      <c r="WOZ15" s="15"/>
      <c r="WPA15" s="15"/>
      <c r="WPB15" s="15"/>
      <c r="WPC15" s="15"/>
      <c r="WPD15" s="15"/>
      <c r="WPE15" s="15"/>
      <c r="WPF15" s="15"/>
      <c r="WPG15" s="15"/>
      <c r="WPH15" s="15"/>
      <c r="WPI15" s="15"/>
      <c r="WPJ15" s="15"/>
      <c r="WPK15" s="15"/>
      <c r="WPL15" s="15"/>
      <c r="WPM15" s="15"/>
      <c r="WPN15" s="15"/>
      <c r="WPO15" s="15"/>
      <c r="WPP15" s="15"/>
      <c r="WPQ15" s="15"/>
      <c r="WPR15" s="15"/>
      <c r="WPS15" s="15"/>
      <c r="WPT15" s="15"/>
      <c r="WPU15" s="15"/>
      <c r="WPV15" s="15"/>
      <c r="WPW15" s="15"/>
      <c r="WPX15" s="15"/>
      <c r="WPY15" s="15"/>
      <c r="WPZ15" s="15"/>
      <c r="WQA15" s="15"/>
      <c r="WQB15" s="15"/>
      <c r="WQC15" s="15"/>
      <c r="WQD15" s="15"/>
      <c r="WQE15" s="15"/>
      <c r="WQF15" s="15"/>
      <c r="WQG15" s="15"/>
      <c r="WQH15" s="15"/>
      <c r="WQI15" s="15"/>
      <c r="WQJ15" s="15"/>
      <c r="WQK15" s="15"/>
      <c r="WQL15" s="15"/>
      <c r="WQM15" s="15"/>
      <c r="WQN15" s="15"/>
      <c r="WQO15" s="15"/>
      <c r="WQP15" s="15"/>
      <c r="WQQ15" s="15"/>
      <c r="WQR15" s="15"/>
      <c r="WQS15" s="15"/>
      <c r="WQT15" s="15"/>
      <c r="WQU15" s="15"/>
      <c r="WQV15" s="15"/>
      <c r="WQW15" s="15"/>
      <c r="WQX15" s="15"/>
      <c r="WQY15" s="15"/>
      <c r="WQZ15" s="15"/>
      <c r="WRA15" s="15"/>
      <c r="WRB15" s="15"/>
      <c r="WRC15" s="15"/>
      <c r="WRD15" s="15"/>
      <c r="WRE15" s="15"/>
      <c r="WRF15" s="15"/>
      <c r="WRG15" s="15"/>
      <c r="WRH15" s="15"/>
      <c r="WRI15" s="15"/>
      <c r="WRJ15" s="15"/>
      <c r="WRK15" s="15"/>
      <c r="WRL15" s="15"/>
      <c r="WRM15" s="15"/>
      <c r="WRN15" s="15"/>
      <c r="WRO15" s="15"/>
      <c r="WRP15" s="15"/>
      <c r="WRQ15" s="15"/>
      <c r="WRR15" s="15"/>
      <c r="WRS15" s="15"/>
      <c r="WRT15" s="15"/>
      <c r="WRU15" s="15"/>
      <c r="WRV15" s="15"/>
      <c r="WRW15" s="15"/>
      <c r="WRX15" s="15"/>
      <c r="WRY15" s="15"/>
      <c r="WRZ15" s="15"/>
      <c r="WSA15" s="15"/>
      <c r="WSB15" s="15"/>
      <c r="WSC15" s="15"/>
      <c r="WSD15" s="15"/>
      <c r="WSE15" s="15"/>
      <c r="WSF15" s="15"/>
      <c r="WSG15" s="15"/>
      <c r="WSH15" s="15"/>
      <c r="WSI15" s="15"/>
      <c r="WSJ15" s="15"/>
      <c r="WSK15" s="15"/>
      <c r="WSL15" s="15"/>
      <c r="WSM15" s="15"/>
      <c r="WSN15" s="15"/>
      <c r="WSO15" s="15"/>
      <c r="WSP15" s="15"/>
      <c r="WSQ15" s="15"/>
      <c r="WSR15" s="15"/>
      <c r="WSS15" s="15"/>
      <c r="WST15" s="15"/>
      <c r="WSU15" s="15"/>
      <c r="WSV15" s="15"/>
      <c r="WSW15" s="15"/>
      <c r="WSX15" s="15"/>
      <c r="WSY15" s="15"/>
      <c r="WSZ15" s="15"/>
      <c r="WTA15" s="15"/>
      <c r="WTB15" s="15"/>
      <c r="WTC15" s="15"/>
      <c r="WTD15" s="15"/>
      <c r="WTE15" s="15"/>
      <c r="WTF15" s="15"/>
      <c r="WTG15" s="15"/>
      <c r="WTH15" s="15"/>
      <c r="WTI15" s="15"/>
      <c r="WTJ15" s="15"/>
      <c r="WTK15" s="15"/>
      <c r="WTL15" s="15"/>
      <c r="WTM15" s="15"/>
      <c r="WTN15" s="15"/>
      <c r="WTO15" s="15"/>
      <c r="WTP15" s="15"/>
      <c r="WTQ15" s="15"/>
      <c r="WTR15" s="15"/>
      <c r="WTS15" s="15"/>
      <c r="WTT15" s="15"/>
      <c r="WTU15" s="15"/>
      <c r="WTV15" s="15"/>
      <c r="WTW15" s="15"/>
      <c r="WTX15" s="15"/>
      <c r="WTY15" s="15"/>
      <c r="WTZ15" s="15"/>
      <c r="WUA15" s="15"/>
      <c r="WUB15" s="15"/>
      <c r="WUC15" s="15"/>
      <c r="WUD15" s="15"/>
      <c r="WUE15" s="15"/>
      <c r="WUF15" s="15"/>
      <c r="WUG15" s="15"/>
      <c r="WUH15" s="15"/>
      <c r="WUI15" s="15"/>
      <c r="WUJ15" s="15"/>
      <c r="WUK15" s="15"/>
      <c r="WUL15" s="15"/>
      <c r="WUM15" s="15"/>
      <c r="WUN15" s="15"/>
      <c r="WUO15" s="15"/>
      <c r="WUP15" s="15"/>
      <c r="WUQ15" s="15"/>
      <c r="WUR15" s="15"/>
      <c r="WUS15" s="15"/>
      <c r="WUT15" s="15"/>
      <c r="WUU15" s="15"/>
      <c r="WUV15" s="15"/>
      <c r="WUW15" s="15"/>
      <c r="WUX15" s="15"/>
      <c r="WUY15" s="15"/>
      <c r="WUZ15" s="15"/>
      <c r="WVA15" s="15"/>
      <c r="WVB15" s="15"/>
      <c r="WVC15" s="15"/>
      <c r="WVD15" s="15"/>
      <c r="WVE15" s="15"/>
      <c r="WVF15" s="15"/>
      <c r="WVG15" s="15"/>
      <c r="WVH15" s="15"/>
      <c r="WVI15" s="15"/>
      <c r="WVJ15" s="15"/>
      <c r="WVK15" s="15"/>
      <c r="WVL15" s="15"/>
      <c r="WVM15" s="15"/>
      <c r="WVN15" s="15"/>
      <c r="WVO15" s="15"/>
      <c r="WVP15" s="15"/>
      <c r="WVQ15" s="15"/>
      <c r="WVR15" s="15"/>
      <c r="WVS15" s="15"/>
      <c r="WVT15" s="15"/>
      <c r="WVU15" s="15"/>
      <c r="WVV15" s="15"/>
      <c r="WVW15" s="15"/>
      <c r="WVX15" s="15"/>
      <c r="WVY15" s="15"/>
      <c r="WVZ15" s="15"/>
      <c r="WWA15" s="15"/>
      <c r="WWB15" s="15"/>
      <c r="WWC15" s="15"/>
      <c r="WWD15" s="15"/>
      <c r="WWE15" s="15"/>
      <c r="WWF15" s="15"/>
      <c r="WWG15" s="15"/>
      <c r="WWH15" s="15"/>
      <c r="WWI15" s="15"/>
      <c r="WWJ15" s="15"/>
      <c r="WWK15" s="15"/>
      <c r="WWL15" s="15"/>
      <c r="WWM15" s="15"/>
      <c r="WWN15" s="15"/>
      <c r="WWO15" s="15"/>
      <c r="WWP15" s="15"/>
      <c r="WWQ15" s="15"/>
      <c r="WWR15" s="15"/>
      <c r="WWS15" s="15"/>
      <c r="WWT15" s="15"/>
      <c r="WWU15" s="15"/>
      <c r="WWV15" s="15"/>
      <c r="WWW15" s="15"/>
      <c r="WWX15" s="15"/>
      <c r="WWY15" s="15"/>
      <c r="WWZ15" s="15"/>
      <c r="WXA15" s="15"/>
      <c r="WXB15" s="15"/>
      <c r="WXC15" s="15"/>
      <c r="WXD15" s="15"/>
      <c r="WXE15" s="15"/>
      <c r="WXF15" s="15"/>
      <c r="WXG15" s="15"/>
      <c r="WXH15" s="15"/>
      <c r="WXI15" s="15"/>
      <c r="WXJ15" s="15"/>
      <c r="WXK15" s="15"/>
      <c r="WXL15" s="15"/>
      <c r="WXM15" s="15"/>
      <c r="WXN15" s="15"/>
      <c r="WXO15" s="15"/>
      <c r="WXP15" s="15"/>
      <c r="WXQ15" s="15"/>
      <c r="WXR15" s="15"/>
      <c r="WXS15" s="15"/>
      <c r="WXT15" s="15"/>
      <c r="WXU15" s="15"/>
      <c r="WXV15" s="15"/>
      <c r="WXW15" s="15"/>
      <c r="WXX15" s="15"/>
      <c r="WXY15" s="15"/>
      <c r="WXZ15" s="15"/>
      <c r="WYA15" s="15"/>
      <c r="WYB15" s="15"/>
      <c r="WYC15" s="15"/>
      <c r="WYD15" s="15"/>
      <c r="WYE15" s="15"/>
      <c r="WYF15" s="15"/>
      <c r="WYG15" s="15"/>
      <c r="WYH15" s="15"/>
      <c r="WYI15" s="15"/>
      <c r="WYJ15" s="15"/>
      <c r="WYK15" s="15"/>
      <c r="WYL15" s="15"/>
      <c r="WYM15" s="15"/>
      <c r="WYN15" s="15"/>
      <c r="WYO15" s="15"/>
      <c r="WYP15" s="15"/>
      <c r="WYQ15" s="15"/>
      <c r="WYR15" s="15"/>
      <c r="WYS15" s="15"/>
      <c r="WYT15" s="15"/>
      <c r="WYU15" s="15"/>
      <c r="WYV15" s="15"/>
      <c r="WYW15" s="15"/>
      <c r="WYX15" s="15"/>
      <c r="WYY15" s="15"/>
      <c r="WYZ15" s="15"/>
      <c r="WZA15" s="15"/>
      <c r="WZB15" s="15"/>
      <c r="WZC15" s="15"/>
      <c r="WZD15" s="15"/>
      <c r="WZE15" s="15"/>
      <c r="WZF15" s="15"/>
      <c r="WZG15" s="15"/>
      <c r="WZH15" s="15"/>
      <c r="WZI15" s="15"/>
      <c r="WZJ15" s="15"/>
      <c r="WZK15" s="15"/>
      <c r="WZL15" s="15"/>
      <c r="WZM15" s="15"/>
      <c r="WZN15" s="15"/>
      <c r="WZO15" s="15"/>
      <c r="WZP15" s="15"/>
      <c r="WZQ15" s="15"/>
      <c r="WZR15" s="15"/>
      <c r="WZS15" s="15"/>
      <c r="WZT15" s="15"/>
      <c r="WZU15" s="15"/>
      <c r="WZV15" s="15"/>
      <c r="WZW15" s="15"/>
      <c r="WZX15" s="15"/>
      <c r="WZY15" s="15"/>
      <c r="WZZ15" s="15"/>
      <c r="XAA15" s="15"/>
      <c r="XAB15" s="15"/>
      <c r="XAC15" s="15"/>
      <c r="XAD15" s="15"/>
      <c r="XAE15" s="15"/>
      <c r="XAF15" s="15"/>
      <c r="XAG15" s="15"/>
      <c r="XAH15" s="15"/>
      <c r="XAI15" s="15"/>
      <c r="XAJ15" s="15"/>
      <c r="XAK15" s="15"/>
      <c r="XAL15" s="15"/>
      <c r="XAM15" s="15"/>
      <c r="XAN15" s="15"/>
      <c r="XAO15" s="15"/>
      <c r="XAP15" s="15"/>
      <c r="XAQ15" s="15"/>
      <c r="XAR15" s="15"/>
      <c r="XAS15" s="15"/>
      <c r="XAT15" s="15"/>
      <c r="XAU15" s="15"/>
      <c r="XAV15" s="15"/>
      <c r="XAW15" s="15"/>
      <c r="XAX15" s="15"/>
      <c r="XAY15" s="15"/>
      <c r="XAZ15" s="15"/>
      <c r="XBA15" s="15"/>
      <c r="XBB15" s="15"/>
      <c r="XBC15" s="15"/>
      <c r="XBD15" s="15"/>
      <c r="XBE15" s="15"/>
      <c r="XBF15" s="15"/>
      <c r="XBG15" s="15"/>
      <c r="XBH15" s="15"/>
      <c r="XBI15" s="15"/>
      <c r="XBJ15" s="15"/>
      <c r="XBK15" s="15"/>
      <c r="XBL15" s="15"/>
      <c r="XBM15" s="15"/>
      <c r="XBN15" s="15"/>
      <c r="XBO15" s="15"/>
      <c r="XBP15" s="15"/>
      <c r="XBQ15" s="15"/>
      <c r="XBR15" s="15"/>
      <c r="XBS15" s="15"/>
      <c r="XBT15" s="15"/>
      <c r="XBU15" s="15"/>
      <c r="XBV15" s="15"/>
      <c r="XBW15" s="15"/>
      <c r="XBX15" s="15"/>
      <c r="XBY15" s="15"/>
      <c r="XBZ15" s="15"/>
      <c r="XCA15" s="15"/>
      <c r="XCB15" s="15"/>
      <c r="XCC15" s="15"/>
      <c r="XCD15" s="15"/>
      <c r="XCE15" s="15"/>
      <c r="XCF15" s="15"/>
      <c r="XCG15" s="15"/>
      <c r="XCH15" s="15"/>
      <c r="XCI15" s="15"/>
      <c r="XCJ15" s="15"/>
      <c r="XCK15" s="15"/>
      <c r="XCL15" s="15"/>
      <c r="XCM15" s="15"/>
      <c r="XCN15" s="15"/>
      <c r="XCO15" s="15"/>
      <c r="XCP15" s="15"/>
      <c r="XCQ15" s="15"/>
      <c r="XCR15" s="15"/>
      <c r="XCS15" s="15"/>
      <c r="XCT15" s="15"/>
      <c r="XCU15" s="15"/>
      <c r="XCV15" s="15"/>
      <c r="XCW15" s="15"/>
      <c r="XCX15" s="15"/>
      <c r="XCY15" s="15"/>
      <c r="XCZ15" s="15"/>
      <c r="XDA15" s="15"/>
      <c r="XDB15" s="15"/>
      <c r="XDC15" s="15"/>
      <c r="XDD15" s="15"/>
      <c r="XDE15" s="15"/>
      <c r="XDF15" s="15"/>
      <c r="XDG15" s="15"/>
      <c r="XDH15" s="15"/>
      <c r="XDI15" s="15"/>
      <c r="XDJ15" s="15"/>
      <c r="XDK15" s="15"/>
      <c r="XDL15" s="15"/>
      <c r="XDM15" s="15"/>
      <c r="XDN15" s="15"/>
      <c r="XDO15" s="15"/>
      <c r="XDP15" s="15"/>
      <c r="XDQ15" s="15"/>
      <c r="XDR15" s="15"/>
      <c r="XDS15" s="15"/>
      <c r="XDT15" s="15"/>
      <c r="XDU15" s="15"/>
      <c r="XDV15" s="15"/>
      <c r="XDW15" s="15"/>
      <c r="XDX15" s="15"/>
      <c r="XDY15" s="15"/>
      <c r="XDZ15" s="15"/>
      <c r="XEA15" s="15"/>
      <c r="XEB15" s="15"/>
      <c r="XEC15" s="15"/>
      <c r="XED15" s="15"/>
      <c r="XEE15" s="15"/>
      <c r="XEF15" s="15"/>
      <c r="XEG15" s="15"/>
      <c r="XEH15" s="15"/>
      <c r="XEI15" s="15"/>
      <c r="XEJ15" s="15"/>
      <c r="XEK15" s="15"/>
      <c r="XEL15" s="15"/>
      <c r="XEM15" s="15"/>
      <c r="XEN15" s="15"/>
      <c r="XEO15" s="15"/>
      <c r="XEP15" s="15"/>
      <c r="XEQ15" s="15"/>
    </row>
    <row r="16" spans="1:16371" s="148" customFormat="1" ht="39.950000000000003" customHeight="1" x14ac:dyDescent="0.15">
      <c r="A16" s="155">
        <f t="shared" si="0"/>
        <v>6</v>
      </c>
      <c r="B16" s="37"/>
      <c r="C16" s="37"/>
      <c r="D16" s="37"/>
      <c r="E16" s="37"/>
      <c r="F16" s="37">
        <v>4</v>
      </c>
      <c r="G16" s="37"/>
      <c r="H16" s="37"/>
      <c r="I16" s="37"/>
      <c r="J16" s="37"/>
      <c r="K16" s="163"/>
      <c r="L16" s="165"/>
      <c r="M16" s="165"/>
      <c r="N16" s="165" t="s">
        <v>1295</v>
      </c>
      <c r="O16" s="37"/>
      <c r="P16" s="37" t="s">
        <v>1341</v>
      </c>
      <c r="Q16" s="163"/>
      <c r="R16" s="163"/>
      <c r="S16" s="37"/>
      <c r="T16" s="175"/>
      <c r="U16" s="176"/>
      <c r="V16" s="37"/>
      <c r="W16" s="176"/>
      <c r="X16" s="37"/>
      <c r="Y16" s="175" t="s">
        <v>347</v>
      </c>
      <c r="Z16" s="163" t="s">
        <v>432</v>
      </c>
      <c r="AA16" s="37" t="s">
        <v>350</v>
      </c>
      <c r="AB16" s="163"/>
      <c r="AC16" s="37"/>
      <c r="AD16" s="92"/>
      <c r="AE16" s="186" t="s">
        <v>85</v>
      </c>
      <c r="AF16" s="105" t="s">
        <v>713</v>
      </c>
      <c r="AG16" s="200"/>
      <c r="AH16" s="200"/>
      <c r="AI16" s="200"/>
      <c r="AJ16" s="141"/>
      <c r="AK16" s="139"/>
      <c r="AL16" s="140"/>
      <c r="AM16" s="141"/>
      <c r="AN16" s="131" t="s">
        <v>387</v>
      </c>
      <c r="AO16" s="131" t="s">
        <v>855</v>
      </c>
      <c r="AP16" s="105"/>
      <c r="AQ16" s="175"/>
      <c r="AR16" s="175" t="s">
        <v>702</v>
      </c>
      <c r="AS16" s="15"/>
      <c r="AT16" s="15"/>
      <c r="AU16" s="15"/>
      <c r="AV16" s="15"/>
      <c r="AW16" s="15"/>
      <c r="AX16" s="15"/>
      <c r="AY16" s="15"/>
      <c r="AZ16" s="15"/>
      <c r="BA16" s="15"/>
      <c r="BB16" s="15"/>
      <c r="BC16" s="15"/>
      <c r="BD16" s="15"/>
      <c r="BE16" s="15"/>
      <c r="BF16" s="15"/>
      <c r="BG16" s="15"/>
      <c r="BH16" s="15"/>
      <c r="BI16" s="15"/>
      <c r="BJ16" s="15"/>
      <c r="BK16" s="15"/>
      <c r="BL16" s="15"/>
      <c r="BM16" s="15"/>
      <c r="BN16" s="15"/>
      <c r="BO16" s="15"/>
      <c r="BP16" s="15"/>
      <c r="BQ16" s="15"/>
      <c r="BR16" s="15"/>
      <c r="BS16" s="15"/>
      <c r="BT16" s="15"/>
      <c r="BU16" s="15"/>
      <c r="BV16" s="15"/>
      <c r="BW16" s="15"/>
      <c r="BX16" s="15"/>
      <c r="BY16" s="15"/>
      <c r="BZ16" s="15"/>
      <c r="CA16" s="15"/>
      <c r="CB16" s="15"/>
      <c r="CC16" s="15"/>
      <c r="CD16" s="15"/>
      <c r="CE16" s="15"/>
      <c r="CF16" s="15"/>
      <c r="CG16" s="15"/>
      <c r="CH16" s="15"/>
      <c r="CI16" s="15"/>
      <c r="CJ16" s="15"/>
      <c r="CK16" s="15"/>
      <c r="CL16" s="15"/>
      <c r="CM16" s="15"/>
      <c r="CN16" s="15"/>
      <c r="CO16" s="15"/>
      <c r="CP16" s="15"/>
      <c r="CQ16" s="15"/>
      <c r="CR16" s="15"/>
      <c r="CS16" s="15"/>
      <c r="CT16" s="15"/>
      <c r="CU16" s="15"/>
      <c r="CV16" s="15"/>
      <c r="CW16" s="15"/>
      <c r="CX16" s="15"/>
      <c r="CY16" s="15"/>
      <c r="CZ16" s="15"/>
      <c r="DA16" s="15"/>
      <c r="DB16" s="15"/>
      <c r="DC16" s="15"/>
      <c r="DD16" s="15"/>
      <c r="DE16" s="15"/>
      <c r="DF16" s="15"/>
      <c r="DG16" s="15"/>
      <c r="DH16" s="15"/>
      <c r="DI16" s="15"/>
      <c r="DJ16" s="15"/>
      <c r="DK16" s="15"/>
      <c r="DL16" s="15"/>
      <c r="DM16" s="15"/>
      <c r="DN16" s="15"/>
      <c r="DO16" s="15"/>
      <c r="DP16" s="15"/>
      <c r="DQ16" s="15"/>
      <c r="DR16" s="15"/>
      <c r="DS16" s="15"/>
      <c r="DT16" s="15"/>
      <c r="DU16" s="15"/>
      <c r="DV16" s="15"/>
      <c r="DW16" s="15"/>
      <c r="DX16" s="15"/>
      <c r="DY16" s="15"/>
      <c r="DZ16" s="15"/>
      <c r="EA16" s="15"/>
      <c r="EB16" s="15"/>
      <c r="EC16" s="15"/>
      <c r="ED16" s="15"/>
      <c r="EE16" s="15"/>
      <c r="EF16" s="15"/>
      <c r="EG16" s="15"/>
      <c r="EH16" s="15"/>
      <c r="EI16" s="15"/>
      <c r="EJ16" s="15"/>
      <c r="EK16" s="15"/>
      <c r="EL16" s="15"/>
      <c r="EM16" s="15"/>
      <c r="EN16" s="15"/>
      <c r="EO16" s="15"/>
      <c r="EP16" s="15"/>
      <c r="EQ16" s="15"/>
      <c r="ER16" s="15"/>
      <c r="ES16" s="15"/>
      <c r="ET16" s="15"/>
      <c r="EU16" s="15"/>
      <c r="EV16" s="15"/>
      <c r="EW16" s="15"/>
      <c r="EX16" s="15"/>
      <c r="EY16" s="15"/>
      <c r="EZ16" s="15"/>
      <c r="FA16" s="15"/>
      <c r="FB16" s="15"/>
      <c r="FC16" s="15"/>
      <c r="FD16" s="15"/>
      <c r="FE16" s="15"/>
      <c r="FF16" s="15"/>
      <c r="FG16" s="15"/>
      <c r="FH16" s="15"/>
      <c r="FI16" s="15"/>
      <c r="FJ16" s="15"/>
      <c r="FK16" s="15"/>
      <c r="FL16" s="15"/>
      <c r="FM16" s="15"/>
      <c r="FN16" s="15"/>
      <c r="FO16" s="15"/>
      <c r="FP16" s="15"/>
      <c r="FQ16" s="15"/>
      <c r="FR16" s="15"/>
      <c r="FS16" s="15"/>
      <c r="FT16" s="15"/>
      <c r="FU16" s="15"/>
      <c r="FV16" s="15"/>
      <c r="FW16" s="15"/>
      <c r="FX16" s="15"/>
      <c r="FY16" s="15"/>
      <c r="FZ16" s="15"/>
      <c r="GA16" s="15"/>
      <c r="GB16" s="15"/>
      <c r="GC16" s="15"/>
      <c r="GD16" s="15"/>
      <c r="GE16" s="15"/>
      <c r="GF16" s="15"/>
      <c r="GG16" s="15"/>
      <c r="GH16" s="15"/>
      <c r="GI16" s="15"/>
      <c r="GJ16" s="15"/>
      <c r="GK16" s="15"/>
      <c r="GL16" s="15"/>
      <c r="GM16" s="15"/>
      <c r="GN16" s="15"/>
      <c r="GO16" s="15"/>
      <c r="GP16" s="15"/>
      <c r="GQ16" s="15"/>
      <c r="GR16" s="15"/>
      <c r="GS16" s="15"/>
      <c r="GT16" s="15"/>
      <c r="GU16" s="15"/>
      <c r="GV16" s="15"/>
      <c r="GW16" s="15"/>
      <c r="GX16" s="15"/>
      <c r="GY16" s="15"/>
      <c r="GZ16" s="15"/>
      <c r="HA16" s="15"/>
      <c r="HB16" s="15"/>
      <c r="HC16" s="15"/>
      <c r="HD16" s="15"/>
      <c r="HE16" s="15"/>
      <c r="HF16" s="15"/>
      <c r="HG16" s="15"/>
      <c r="HH16" s="15"/>
      <c r="HI16" s="15"/>
      <c r="HJ16" s="15"/>
      <c r="HK16" s="15"/>
      <c r="HL16" s="15"/>
      <c r="HM16" s="15"/>
      <c r="HN16" s="15"/>
      <c r="HO16" s="15"/>
      <c r="HP16" s="15"/>
      <c r="HQ16" s="15"/>
      <c r="HR16" s="15"/>
      <c r="HS16" s="15"/>
      <c r="HT16" s="15"/>
      <c r="HU16" s="15"/>
      <c r="HV16" s="15"/>
      <c r="HW16" s="15"/>
      <c r="HX16" s="15"/>
      <c r="HY16" s="15"/>
      <c r="HZ16" s="15"/>
      <c r="IA16" s="15"/>
      <c r="IB16" s="15"/>
      <c r="IC16" s="15"/>
      <c r="ID16" s="15"/>
      <c r="IE16" s="15"/>
      <c r="IF16" s="15"/>
      <c r="IG16" s="15"/>
      <c r="IH16" s="15"/>
      <c r="II16" s="15"/>
      <c r="IJ16" s="15"/>
      <c r="IK16" s="15"/>
      <c r="IL16" s="15"/>
      <c r="IM16" s="15"/>
      <c r="IN16" s="15"/>
      <c r="IO16" s="15"/>
      <c r="IP16" s="15"/>
      <c r="IQ16" s="15"/>
      <c r="IR16" s="15"/>
      <c r="IS16" s="15"/>
      <c r="IT16" s="15"/>
      <c r="IU16" s="15"/>
      <c r="IV16" s="15"/>
      <c r="IW16" s="15"/>
      <c r="IX16" s="15"/>
      <c r="IY16" s="15"/>
      <c r="IZ16" s="15"/>
      <c r="JA16" s="15"/>
      <c r="JB16" s="15"/>
      <c r="JC16" s="15"/>
      <c r="JD16" s="15"/>
      <c r="JE16" s="15"/>
      <c r="JF16" s="15"/>
      <c r="JG16" s="15"/>
      <c r="JH16" s="15"/>
      <c r="JI16" s="15"/>
      <c r="JJ16" s="15"/>
      <c r="JK16" s="15"/>
      <c r="JL16" s="15"/>
      <c r="JM16" s="15"/>
      <c r="JN16" s="15"/>
      <c r="JO16" s="15"/>
      <c r="JP16" s="15"/>
      <c r="JQ16" s="15"/>
      <c r="JR16" s="15"/>
      <c r="JS16" s="15"/>
      <c r="JT16" s="15"/>
      <c r="JU16" s="15"/>
      <c r="JV16" s="15"/>
      <c r="JW16" s="15"/>
      <c r="JX16" s="15"/>
      <c r="JY16" s="15"/>
      <c r="JZ16" s="15"/>
      <c r="KA16" s="15"/>
      <c r="KB16" s="15"/>
      <c r="KC16" s="15"/>
      <c r="KD16" s="15"/>
      <c r="KE16" s="15"/>
      <c r="KF16" s="15"/>
      <c r="KG16" s="15"/>
      <c r="KH16" s="15"/>
      <c r="KI16" s="15"/>
      <c r="KJ16" s="15"/>
      <c r="KK16" s="15"/>
      <c r="KL16" s="15"/>
      <c r="KM16" s="15"/>
      <c r="KN16" s="15"/>
      <c r="KO16" s="15"/>
      <c r="KP16" s="15"/>
      <c r="KQ16" s="15"/>
      <c r="KR16" s="15"/>
      <c r="KS16" s="15"/>
      <c r="KT16" s="15"/>
      <c r="KU16" s="15"/>
      <c r="KV16" s="15"/>
      <c r="KW16" s="15"/>
      <c r="KX16" s="15"/>
      <c r="KY16" s="15"/>
      <c r="KZ16" s="15"/>
      <c r="LA16" s="15"/>
      <c r="LB16" s="15"/>
      <c r="LC16" s="15"/>
      <c r="LD16" s="15"/>
      <c r="LE16" s="15"/>
      <c r="LF16" s="15"/>
      <c r="LG16" s="15"/>
      <c r="LH16" s="15"/>
      <c r="LI16" s="15"/>
      <c r="LJ16" s="15"/>
      <c r="LK16" s="15"/>
      <c r="LL16" s="15"/>
      <c r="LM16" s="15"/>
      <c r="LN16" s="15"/>
      <c r="LO16" s="15"/>
      <c r="LP16" s="15"/>
      <c r="LQ16" s="15"/>
      <c r="LR16" s="15"/>
      <c r="LS16" s="15"/>
      <c r="LT16" s="15"/>
      <c r="LU16" s="15"/>
      <c r="LV16" s="15"/>
      <c r="LW16" s="15"/>
      <c r="LX16" s="15"/>
      <c r="LY16" s="15"/>
      <c r="LZ16" s="15"/>
      <c r="MA16" s="15"/>
      <c r="MB16" s="15"/>
      <c r="MC16" s="15"/>
      <c r="MD16" s="15"/>
      <c r="ME16" s="15"/>
      <c r="MF16" s="15"/>
      <c r="MG16" s="15"/>
      <c r="MH16" s="15"/>
      <c r="MI16" s="15"/>
      <c r="MJ16" s="15"/>
      <c r="MK16" s="15"/>
      <c r="ML16" s="15"/>
      <c r="MM16" s="15"/>
      <c r="MN16" s="15"/>
      <c r="MO16" s="15"/>
      <c r="MP16" s="15"/>
      <c r="MQ16" s="15"/>
      <c r="MR16" s="15"/>
      <c r="MS16" s="15"/>
      <c r="MT16" s="15"/>
      <c r="MU16" s="15"/>
      <c r="MV16" s="15"/>
      <c r="MW16" s="15"/>
      <c r="MX16" s="15"/>
      <c r="MY16" s="15"/>
      <c r="MZ16" s="15"/>
      <c r="NA16" s="15"/>
      <c r="NB16" s="15"/>
      <c r="NC16" s="15"/>
      <c r="ND16" s="15"/>
      <c r="NE16" s="15"/>
      <c r="NF16" s="15"/>
      <c r="NG16" s="15"/>
      <c r="NH16" s="15"/>
      <c r="NI16" s="15"/>
      <c r="NJ16" s="15"/>
      <c r="NK16" s="15"/>
      <c r="NL16" s="15"/>
      <c r="NM16" s="15"/>
      <c r="NN16" s="15"/>
      <c r="NO16" s="15"/>
      <c r="NP16" s="15"/>
      <c r="NQ16" s="15"/>
      <c r="NR16" s="15"/>
      <c r="NS16" s="15"/>
      <c r="NT16" s="15"/>
      <c r="NU16" s="15"/>
      <c r="NV16" s="15"/>
      <c r="NW16" s="15"/>
      <c r="NX16" s="15"/>
      <c r="NY16" s="15"/>
      <c r="NZ16" s="15"/>
      <c r="OA16" s="15"/>
      <c r="OB16" s="15"/>
      <c r="OC16" s="15"/>
      <c r="OD16" s="15"/>
      <c r="OE16" s="15"/>
      <c r="OF16" s="15"/>
      <c r="OG16" s="15"/>
      <c r="OH16" s="15"/>
      <c r="OI16" s="15"/>
      <c r="OJ16" s="15"/>
      <c r="OK16" s="15"/>
      <c r="OL16" s="15"/>
      <c r="OM16" s="15"/>
      <c r="ON16" s="15"/>
      <c r="OO16" s="15"/>
      <c r="OP16" s="15"/>
      <c r="OQ16" s="15"/>
      <c r="OR16" s="15"/>
      <c r="OS16" s="15"/>
      <c r="OT16" s="15"/>
      <c r="OU16" s="15"/>
      <c r="OV16" s="15"/>
      <c r="OW16" s="15"/>
      <c r="OX16" s="15"/>
      <c r="OY16" s="15"/>
      <c r="OZ16" s="15"/>
      <c r="PA16" s="15"/>
      <c r="PB16" s="15"/>
      <c r="PC16" s="15"/>
      <c r="PD16" s="15"/>
      <c r="PE16" s="15"/>
      <c r="PF16" s="15"/>
      <c r="PG16" s="15"/>
      <c r="PH16" s="15"/>
      <c r="PI16" s="15"/>
      <c r="PJ16" s="15"/>
      <c r="PK16" s="15"/>
      <c r="PL16" s="15"/>
      <c r="PM16" s="15"/>
      <c r="PN16" s="15"/>
      <c r="PO16" s="15"/>
      <c r="PP16" s="15"/>
      <c r="PQ16" s="15"/>
      <c r="PR16" s="15"/>
      <c r="PS16" s="15"/>
      <c r="PT16" s="15"/>
      <c r="PU16" s="15"/>
      <c r="PV16" s="15"/>
      <c r="PW16" s="15"/>
      <c r="PX16" s="15"/>
      <c r="PY16" s="15"/>
      <c r="PZ16" s="15"/>
      <c r="QA16" s="15"/>
      <c r="QB16" s="15"/>
      <c r="QC16" s="15"/>
      <c r="QD16" s="15"/>
      <c r="QE16" s="15"/>
      <c r="QF16" s="15"/>
      <c r="QG16" s="15"/>
      <c r="QH16" s="15"/>
      <c r="QI16" s="15"/>
      <c r="QJ16" s="15"/>
      <c r="QK16" s="15"/>
      <c r="QL16" s="15"/>
      <c r="QM16" s="15"/>
      <c r="QN16" s="15"/>
      <c r="QO16" s="15"/>
      <c r="QP16" s="15"/>
      <c r="QQ16" s="15"/>
      <c r="QR16" s="15"/>
      <c r="QS16" s="15"/>
      <c r="QT16" s="15"/>
      <c r="QU16" s="15"/>
      <c r="QV16" s="15"/>
      <c r="QW16" s="15"/>
      <c r="QX16" s="15"/>
      <c r="QY16" s="15"/>
      <c r="QZ16" s="15"/>
      <c r="RA16" s="15"/>
      <c r="RB16" s="15"/>
      <c r="RC16" s="15"/>
      <c r="RD16" s="15"/>
      <c r="RE16" s="15"/>
      <c r="RF16" s="15"/>
      <c r="RG16" s="15"/>
      <c r="RH16" s="15"/>
      <c r="RI16" s="15"/>
      <c r="RJ16" s="15"/>
      <c r="RK16" s="15"/>
      <c r="RL16" s="15"/>
      <c r="RM16" s="15"/>
      <c r="RN16" s="15"/>
      <c r="RO16" s="15"/>
      <c r="RP16" s="15"/>
      <c r="RQ16" s="15"/>
      <c r="RR16" s="15"/>
      <c r="RS16" s="15"/>
      <c r="RT16" s="15"/>
      <c r="RU16" s="15"/>
      <c r="RV16" s="15"/>
      <c r="RW16" s="15"/>
      <c r="RX16" s="15"/>
      <c r="RY16" s="15"/>
      <c r="RZ16" s="15"/>
      <c r="SA16" s="15"/>
      <c r="SB16" s="15"/>
      <c r="SC16" s="15"/>
      <c r="SD16" s="15"/>
      <c r="SE16" s="15"/>
      <c r="SF16" s="15"/>
      <c r="SG16" s="15"/>
      <c r="SH16" s="15"/>
      <c r="SI16" s="15"/>
      <c r="SJ16" s="15"/>
      <c r="SK16" s="15"/>
      <c r="SL16" s="15"/>
      <c r="SM16" s="15"/>
      <c r="SN16" s="15"/>
      <c r="SO16" s="15"/>
      <c r="SP16" s="15"/>
      <c r="SQ16" s="15"/>
      <c r="SR16" s="15"/>
      <c r="SS16" s="15"/>
      <c r="ST16" s="15"/>
      <c r="SU16" s="15"/>
      <c r="SV16" s="15"/>
      <c r="SW16" s="15"/>
      <c r="SX16" s="15"/>
      <c r="SY16" s="15"/>
      <c r="SZ16" s="15"/>
      <c r="TA16" s="15"/>
      <c r="TB16" s="15"/>
      <c r="TC16" s="15"/>
      <c r="TD16" s="15"/>
      <c r="TE16" s="15"/>
      <c r="TF16" s="15"/>
      <c r="TG16" s="15"/>
      <c r="TH16" s="15"/>
      <c r="TI16" s="15"/>
      <c r="TJ16" s="15"/>
      <c r="TK16" s="15"/>
      <c r="TL16" s="15"/>
      <c r="TM16" s="15"/>
      <c r="TN16" s="15"/>
      <c r="TO16" s="15"/>
      <c r="TP16" s="15"/>
      <c r="TQ16" s="15"/>
      <c r="TR16" s="15"/>
      <c r="TS16" s="15"/>
      <c r="TT16" s="15"/>
      <c r="TU16" s="15"/>
      <c r="TV16" s="15"/>
      <c r="TW16" s="15"/>
      <c r="TX16" s="15"/>
      <c r="TY16" s="15"/>
      <c r="TZ16" s="15"/>
      <c r="UA16" s="15"/>
      <c r="UB16" s="15"/>
      <c r="UC16" s="15"/>
      <c r="UD16" s="15"/>
      <c r="UE16" s="15"/>
      <c r="UF16" s="15"/>
      <c r="UG16" s="15"/>
      <c r="UH16" s="15"/>
      <c r="UI16" s="15"/>
      <c r="UJ16" s="15"/>
      <c r="UK16" s="15"/>
      <c r="UL16" s="15"/>
      <c r="UM16" s="15"/>
      <c r="UN16" s="15"/>
      <c r="UO16" s="15"/>
      <c r="UP16" s="15"/>
      <c r="UQ16" s="15"/>
      <c r="UR16" s="15"/>
      <c r="US16" s="15"/>
      <c r="UT16" s="15"/>
      <c r="UU16" s="15"/>
      <c r="UV16" s="15"/>
      <c r="UW16" s="15"/>
      <c r="UX16" s="15"/>
      <c r="UY16" s="15"/>
      <c r="UZ16" s="15"/>
      <c r="VA16" s="15"/>
      <c r="VB16" s="15"/>
      <c r="VC16" s="15"/>
      <c r="VD16" s="15"/>
      <c r="VE16" s="15"/>
      <c r="VF16" s="15"/>
      <c r="VG16" s="15"/>
      <c r="VH16" s="15"/>
      <c r="VI16" s="15"/>
      <c r="VJ16" s="15"/>
      <c r="VK16" s="15"/>
      <c r="VL16" s="15"/>
      <c r="VM16" s="15"/>
      <c r="VN16" s="15"/>
      <c r="VO16" s="15"/>
      <c r="VP16" s="15"/>
      <c r="VQ16" s="15"/>
      <c r="VR16" s="15"/>
      <c r="VS16" s="15"/>
      <c r="VT16" s="15"/>
      <c r="VU16" s="15"/>
      <c r="VV16" s="15"/>
      <c r="VW16" s="15"/>
      <c r="VX16" s="15"/>
      <c r="VY16" s="15"/>
      <c r="VZ16" s="15"/>
      <c r="WA16" s="15"/>
      <c r="WB16" s="15"/>
      <c r="WC16" s="15"/>
      <c r="WD16" s="15"/>
      <c r="WE16" s="15"/>
      <c r="WF16" s="15"/>
      <c r="WG16" s="15"/>
      <c r="WH16" s="15"/>
      <c r="WI16" s="15"/>
      <c r="WJ16" s="15"/>
      <c r="WK16" s="15"/>
      <c r="WL16" s="15"/>
      <c r="WM16" s="15"/>
      <c r="WN16" s="15"/>
      <c r="WO16" s="15"/>
      <c r="WP16" s="15"/>
      <c r="WQ16" s="15"/>
      <c r="WR16" s="15"/>
      <c r="WS16" s="15"/>
      <c r="WT16" s="15"/>
      <c r="WU16" s="15"/>
      <c r="WV16" s="15"/>
      <c r="WW16" s="15"/>
      <c r="WX16" s="15"/>
      <c r="WY16" s="15"/>
      <c r="WZ16" s="15"/>
      <c r="XA16" s="15"/>
      <c r="XB16" s="15"/>
      <c r="XC16" s="15"/>
      <c r="XD16" s="15"/>
      <c r="XE16" s="15"/>
      <c r="XF16" s="15"/>
      <c r="XG16" s="15"/>
      <c r="XH16" s="15"/>
      <c r="XI16" s="15"/>
      <c r="XJ16" s="15"/>
      <c r="XK16" s="15"/>
      <c r="XL16" s="15"/>
      <c r="XM16" s="15"/>
      <c r="XN16" s="15"/>
      <c r="XO16" s="15"/>
      <c r="XP16" s="15"/>
      <c r="XQ16" s="15"/>
      <c r="XR16" s="15"/>
      <c r="XS16" s="15"/>
      <c r="XT16" s="15"/>
      <c r="XU16" s="15"/>
      <c r="XV16" s="15"/>
      <c r="XW16" s="15"/>
      <c r="XX16" s="15"/>
      <c r="XY16" s="15"/>
      <c r="XZ16" s="15"/>
      <c r="YA16" s="15"/>
      <c r="YB16" s="15"/>
      <c r="YC16" s="15"/>
      <c r="YD16" s="15"/>
      <c r="YE16" s="15"/>
      <c r="YF16" s="15"/>
      <c r="YG16" s="15"/>
      <c r="YH16" s="15"/>
      <c r="YI16" s="15"/>
      <c r="YJ16" s="15"/>
      <c r="YK16" s="15"/>
      <c r="YL16" s="15"/>
      <c r="YM16" s="15"/>
      <c r="YN16" s="15"/>
      <c r="YO16" s="15"/>
      <c r="YP16" s="15"/>
      <c r="YQ16" s="15"/>
      <c r="YR16" s="15"/>
      <c r="YS16" s="15"/>
      <c r="YT16" s="15"/>
      <c r="YU16" s="15"/>
      <c r="YV16" s="15"/>
      <c r="YW16" s="15"/>
      <c r="YX16" s="15"/>
      <c r="YY16" s="15"/>
      <c r="YZ16" s="15"/>
      <c r="ZA16" s="15"/>
      <c r="ZB16" s="15"/>
      <c r="ZC16" s="15"/>
      <c r="ZD16" s="15"/>
      <c r="ZE16" s="15"/>
      <c r="ZF16" s="15"/>
      <c r="ZG16" s="15"/>
      <c r="ZH16" s="15"/>
      <c r="ZI16" s="15"/>
      <c r="ZJ16" s="15"/>
      <c r="ZK16" s="15"/>
      <c r="ZL16" s="15"/>
      <c r="ZM16" s="15"/>
      <c r="ZN16" s="15"/>
      <c r="ZO16" s="15"/>
      <c r="ZP16" s="15"/>
      <c r="ZQ16" s="15"/>
      <c r="ZR16" s="15"/>
      <c r="ZS16" s="15"/>
      <c r="ZT16" s="15"/>
      <c r="ZU16" s="15"/>
      <c r="ZV16" s="15"/>
      <c r="ZW16" s="15"/>
      <c r="ZX16" s="15"/>
      <c r="ZY16" s="15"/>
      <c r="ZZ16" s="15"/>
      <c r="AAA16" s="15"/>
      <c r="AAB16" s="15"/>
      <c r="AAC16" s="15"/>
      <c r="AAD16" s="15"/>
      <c r="AAE16" s="15"/>
      <c r="AAF16" s="15"/>
      <c r="AAG16" s="15"/>
      <c r="AAH16" s="15"/>
      <c r="AAI16" s="15"/>
      <c r="AAJ16" s="15"/>
      <c r="AAK16" s="15"/>
      <c r="AAL16" s="15"/>
      <c r="AAM16" s="15"/>
      <c r="AAN16" s="15"/>
      <c r="AAO16" s="15"/>
      <c r="AAP16" s="15"/>
      <c r="AAQ16" s="15"/>
      <c r="AAR16" s="15"/>
      <c r="AAS16" s="15"/>
      <c r="AAT16" s="15"/>
      <c r="AAU16" s="15"/>
      <c r="AAV16" s="15"/>
      <c r="AAW16" s="15"/>
      <c r="AAX16" s="15"/>
      <c r="AAY16" s="15"/>
      <c r="AAZ16" s="15"/>
      <c r="ABA16" s="15"/>
      <c r="ABB16" s="15"/>
      <c r="ABC16" s="15"/>
      <c r="ABD16" s="15"/>
      <c r="ABE16" s="15"/>
      <c r="ABF16" s="15"/>
      <c r="ABG16" s="15"/>
      <c r="ABH16" s="15"/>
      <c r="ABI16" s="15"/>
      <c r="ABJ16" s="15"/>
      <c r="ABK16" s="15"/>
      <c r="ABL16" s="15"/>
      <c r="ABM16" s="15"/>
      <c r="ABN16" s="15"/>
      <c r="ABO16" s="15"/>
      <c r="ABP16" s="15"/>
      <c r="ABQ16" s="15"/>
      <c r="ABR16" s="15"/>
      <c r="ABS16" s="15"/>
      <c r="ABT16" s="15"/>
      <c r="ABU16" s="15"/>
      <c r="ABV16" s="15"/>
      <c r="ABW16" s="15"/>
      <c r="ABX16" s="15"/>
      <c r="ABY16" s="15"/>
      <c r="ABZ16" s="15"/>
      <c r="ACA16" s="15"/>
      <c r="ACB16" s="15"/>
      <c r="ACC16" s="15"/>
      <c r="ACD16" s="15"/>
      <c r="ACE16" s="15"/>
      <c r="ACF16" s="15"/>
      <c r="ACG16" s="15"/>
      <c r="ACH16" s="15"/>
      <c r="ACI16" s="15"/>
      <c r="ACJ16" s="15"/>
      <c r="ACK16" s="15"/>
      <c r="ACL16" s="15"/>
      <c r="ACM16" s="15"/>
      <c r="ACN16" s="15"/>
      <c r="ACO16" s="15"/>
      <c r="ACP16" s="15"/>
      <c r="ACQ16" s="15"/>
      <c r="ACR16" s="15"/>
      <c r="ACS16" s="15"/>
      <c r="ACT16" s="15"/>
      <c r="ACU16" s="15"/>
      <c r="ACV16" s="15"/>
      <c r="ACW16" s="15"/>
      <c r="ACX16" s="15"/>
      <c r="ACY16" s="15"/>
      <c r="ACZ16" s="15"/>
      <c r="ADA16" s="15"/>
      <c r="ADB16" s="15"/>
      <c r="ADC16" s="15"/>
      <c r="ADD16" s="15"/>
      <c r="ADE16" s="15"/>
      <c r="ADF16" s="15"/>
      <c r="ADG16" s="15"/>
      <c r="ADH16" s="15"/>
      <c r="ADI16" s="15"/>
      <c r="ADJ16" s="15"/>
      <c r="ADK16" s="15"/>
      <c r="ADL16" s="15"/>
      <c r="ADM16" s="15"/>
      <c r="ADN16" s="15"/>
      <c r="ADO16" s="15"/>
      <c r="ADP16" s="15"/>
      <c r="ADQ16" s="15"/>
      <c r="ADR16" s="15"/>
      <c r="ADS16" s="15"/>
      <c r="ADT16" s="15"/>
      <c r="ADU16" s="15"/>
      <c r="ADV16" s="15"/>
      <c r="ADW16" s="15"/>
      <c r="ADX16" s="15"/>
      <c r="ADY16" s="15"/>
      <c r="ADZ16" s="15"/>
      <c r="AEA16" s="15"/>
      <c r="AEB16" s="15"/>
      <c r="AEC16" s="15"/>
      <c r="AED16" s="15"/>
      <c r="AEE16" s="15"/>
      <c r="AEF16" s="15"/>
      <c r="AEG16" s="15"/>
      <c r="AEH16" s="15"/>
      <c r="AEI16" s="15"/>
      <c r="AEJ16" s="15"/>
      <c r="AEK16" s="15"/>
      <c r="AEL16" s="15"/>
      <c r="AEM16" s="15"/>
      <c r="AEN16" s="15"/>
      <c r="AEO16" s="15"/>
      <c r="AEP16" s="15"/>
      <c r="AEQ16" s="15"/>
      <c r="AER16" s="15"/>
      <c r="AES16" s="15"/>
      <c r="AET16" s="15"/>
      <c r="AEU16" s="15"/>
      <c r="AEV16" s="15"/>
      <c r="AEW16" s="15"/>
      <c r="AEX16" s="15"/>
      <c r="AEY16" s="15"/>
      <c r="AEZ16" s="15"/>
      <c r="AFA16" s="15"/>
      <c r="AFB16" s="15"/>
      <c r="AFC16" s="15"/>
      <c r="AFD16" s="15"/>
      <c r="AFE16" s="15"/>
      <c r="AFF16" s="15"/>
      <c r="AFG16" s="15"/>
      <c r="AFH16" s="15"/>
      <c r="AFI16" s="15"/>
      <c r="AFJ16" s="15"/>
      <c r="AFK16" s="15"/>
      <c r="AFL16" s="15"/>
      <c r="AFM16" s="15"/>
      <c r="AFN16" s="15"/>
      <c r="AFO16" s="15"/>
      <c r="AFP16" s="15"/>
      <c r="AFQ16" s="15"/>
      <c r="AFR16" s="15"/>
      <c r="AFS16" s="15"/>
      <c r="AFT16" s="15"/>
      <c r="AFU16" s="15"/>
      <c r="AFV16" s="15"/>
      <c r="AFW16" s="15"/>
      <c r="AFX16" s="15"/>
      <c r="AFY16" s="15"/>
      <c r="AFZ16" s="15"/>
      <c r="AGA16" s="15"/>
      <c r="AGB16" s="15"/>
      <c r="AGC16" s="15"/>
      <c r="AGD16" s="15"/>
      <c r="AGE16" s="15"/>
      <c r="AGF16" s="15"/>
      <c r="AGG16" s="15"/>
      <c r="AGH16" s="15"/>
      <c r="AGI16" s="15"/>
      <c r="AGJ16" s="15"/>
      <c r="AGK16" s="15"/>
      <c r="AGL16" s="15"/>
      <c r="AGM16" s="15"/>
      <c r="AGN16" s="15"/>
      <c r="AGO16" s="15"/>
      <c r="AGP16" s="15"/>
      <c r="AGQ16" s="15"/>
      <c r="AGR16" s="15"/>
      <c r="AGS16" s="15"/>
      <c r="AGT16" s="15"/>
      <c r="AGU16" s="15"/>
      <c r="AGV16" s="15"/>
      <c r="AGW16" s="15"/>
      <c r="AGX16" s="15"/>
      <c r="AGY16" s="15"/>
      <c r="AGZ16" s="15"/>
      <c r="AHA16" s="15"/>
      <c r="AHB16" s="15"/>
      <c r="AHC16" s="15"/>
      <c r="AHD16" s="15"/>
      <c r="AHE16" s="15"/>
      <c r="AHF16" s="15"/>
      <c r="AHG16" s="15"/>
      <c r="AHH16" s="15"/>
      <c r="AHI16" s="15"/>
      <c r="AHJ16" s="15"/>
      <c r="AHK16" s="15"/>
      <c r="AHL16" s="15"/>
      <c r="AHM16" s="15"/>
      <c r="AHN16" s="15"/>
      <c r="AHO16" s="15"/>
      <c r="AHP16" s="15"/>
      <c r="AHQ16" s="15"/>
      <c r="AHR16" s="15"/>
      <c r="AHS16" s="15"/>
      <c r="AHT16" s="15"/>
      <c r="AHU16" s="15"/>
      <c r="AHV16" s="15"/>
      <c r="AHW16" s="15"/>
      <c r="AHX16" s="15"/>
      <c r="AHY16" s="15"/>
      <c r="AHZ16" s="15"/>
      <c r="AIA16" s="15"/>
      <c r="AIB16" s="15"/>
      <c r="AIC16" s="15"/>
      <c r="AID16" s="15"/>
      <c r="AIE16" s="15"/>
      <c r="AIF16" s="15"/>
      <c r="AIG16" s="15"/>
      <c r="AIH16" s="15"/>
      <c r="AII16" s="15"/>
      <c r="AIJ16" s="15"/>
      <c r="AIK16" s="15"/>
      <c r="AIL16" s="15"/>
      <c r="AIM16" s="15"/>
      <c r="AIN16" s="15"/>
      <c r="AIO16" s="15"/>
      <c r="AIP16" s="15"/>
      <c r="AIQ16" s="15"/>
      <c r="AIR16" s="15"/>
      <c r="AIS16" s="15"/>
      <c r="AIT16" s="15"/>
      <c r="AIU16" s="15"/>
      <c r="AIV16" s="15"/>
      <c r="AIW16" s="15"/>
      <c r="AIX16" s="15"/>
      <c r="AIY16" s="15"/>
      <c r="AIZ16" s="15"/>
      <c r="AJA16" s="15"/>
      <c r="AJB16" s="15"/>
      <c r="AJC16" s="15"/>
      <c r="AJD16" s="15"/>
      <c r="AJE16" s="15"/>
      <c r="AJF16" s="15"/>
      <c r="AJG16" s="15"/>
      <c r="AJH16" s="15"/>
      <c r="AJI16" s="15"/>
      <c r="AJJ16" s="15"/>
      <c r="AJK16" s="15"/>
      <c r="AJL16" s="15"/>
      <c r="AJM16" s="15"/>
      <c r="AJN16" s="15"/>
      <c r="AJO16" s="15"/>
      <c r="AJP16" s="15"/>
      <c r="AJQ16" s="15"/>
      <c r="AJR16" s="15"/>
      <c r="AJS16" s="15"/>
      <c r="AJT16" s="15"/>
      <c r="AJU16" s="15"/>
      <c r="AJV16" s="15"/>
      <c r="AJW16" s="15"/>
      <c r="AJX16" s="15"/>
      <c r="AJY16" s="15"/>
      <c r="AJZ16" s="15"/>
      <c r="AKA16" s="15"/>
      <c r="AKB16" s="15"/>
      <c r="AKC16" s="15"/>
      <c r="AKD16" s="15"/>
      <c r="AKE16" s="15"/>
      <c r="AKF16" s="15"/>
      <c r="AKG16" s="15"/>
      <c r="AKH16" s="15"/>
      <c r="AKI16" s="15"/>
      <c r="AKJ16" s="15"/>
      <c r="AKK16" s="15"/>
      <c r="AKL16" s="15"/>
      <c r="AKM16" s="15"/>
      <c r="AKN16" s="15"/>
      <c r="AKO16" s="15"/>
      <c r="AKP16" s="15"/>
      <c r="AKQ16" s="15"/>
      <c r="AKR16" s="15"/>
      <c r="AKS16" s="15"/>
      <c r="AKT16" s="15"/>
      <c r="AKU16" s="15"/>
      <c r="AKV16" s="15"/>
      <c r="AKW16" s="15"/>
      <c r="AKX16" s="15"/>
      <c r="AKY16" s="15"/>
      <c r="AKZ16" s="15"/>
      <c r="ALA16" s="15"/>
      <c r="ALB16" s="15"/>
      <c r="ALC16" s="15"/>
      <c r="ALD16" s="15"/>
      <c r="ALE16" s="15"/>
      <c r="ALF16" s="15"/>
      <c r="ALG16" s="15"/>
      <c r="ALH16" s="15"/>
      <c r="ALI16" s="15"/>
      <c r="ALJ16" s="15"/>
      <c r="ALK16" s="15"/>
      <c r="ALL16" s="15"/>
      <c r="ALM16" s="15"/>
      <c r="ALN16" s="15"/>
      <c r="ALO16" s="15"/>
      <c r="ALP16" s="15"/>
      <c r="ALQ16" s="15"/>
      <c r="ALR16" s="15"/>
      <c r="ALS16" s="15"/>
      <c r="ALT16" s="15"/>
      <c r="ALU16" s="15"/>
      <c r="ALV16" s="15"/>
      <c r="ALW16" s="15"/>
      <c r="ALX16" s="15"/>
      <c r="ALY16" s="15"/>
      <c r="ALZ16" s="15"/>
      <c r="AMA16" s="15"/>
      <c r="AMB16" s="15"/>
      <c r="AMC16" s="15"/>
      <c r="AMD16" s="15"/>
      <c r="AME16" s="15"/>
      <c r="AMF16" s="15"/>
      <c r="AMG16" s="15"/>
      <c r="AMH16" s="15"/>
      <c r="AMI16" s="15"/>
      <c r="AMJ16" s="15"/>
      <c r="AMK16" s="15"/>
      <c r="AML16" s="15"/>
      <c r="AMM16" s="15"/>
      <c r="AMN16" s="15"/>
      <c r="AMO16" s="15"/>
      <c r="AMP16" s="15"/>
      <c r="AMQ16" s="15"/>
      <c r="AMR16" s="15"/>
      <c r="AMS16" s="15"/>
      <c r="AMT16" s="15"/>
      <c r="AMU16" s="15"/>
      <c r="AMV16" s="15"/>
      <c r="AMW16" s="15"/>
      <c r="AMX16" s="15"/>
      <c r="AMY16" s="15"/>
      <c r="AMZ16" s="15"/>
      <c r="ANA16" s="15"/>
      <c r="ANB16" s="15"/>
      <c r="ANC16" s="15"/>
      <c r="AND16" s="15"/>
      <c r="ANE16" s="15"/>
      <c r="ANF16" s="15"/>
      <c r="ANG16" s="15"/>
      <c r="ANH16" s="15"/>
      <c r="ANI16" s="15"/>
      <c r="ANJ16" s="15"/>
      <c r="ANK16" s="15"/>
      <c r="ANL16" s="15"/>
      <c r="ANM16" s="15"/>
      <c r="ANN16" s="15"/>
      <c r="ANO16" s="15"/>
      <c r="ANP16" s="15"/>
      <c r="ANQ16" s="15"/>
      <c r="ANR16" s="15"/>
      <c r="ANS16" s="15"/>
      <c r="ANT16" s="15"/>
      <c r="ANU16" s="15"/>
      <c r="ANV16" s="15"/>
      <c r="ANW16" s="15"/>
      <c r="ANX16" s="15"/>
      <c r="ANY16" s="15"/>
      <c r="ANZ16" s="15"/>
      <c r="AOA16" s="15"/>
      <c r="AOB16" s="15"/>
      <c r="AOC16" s="15"/>
      <c r="AOD16" s="15"/>
      <c r="AOE16" s="15"/>
      <c r="AOF16" s="15"/>
      <c r="AOG16" s="15"/>
      <c r="AOH16" s="15"/>
      <c r="AOI16" s="15"/>
      <c r="AOJ16" s="15"/>
      <c r="AOK16" s="15"/>
      <c r="AOL16" s="15"/>
      <c r="AOM16" s="15"/>
      <c r="AON16" s="15"/>
      <c r="AOO16" s="15"/>
      <c r="AOP16" s="15"/>
      <c r="AOQ16" s="15"/>
      <c r="AOR16" s="15"/>
      <c r="AOS16" s="15"/>
      <c r="AOT16" s="15"/>
      <c r="AOU16" s="15"/>
      <c r="AOV16" s="15"/>
      <c r="AOW16" s="15"/>
      <c r="AOX16" s="15"/>
      <c r="AOY16" s="15"/>
      <c r="AOZ16" s="15"/>
      <c r="APA16" s="15"/>
      <c r="APB16" s="15"/>
      <c r="APC16" s="15"/>
      <c r="APD16" s="15"/>
      <c r="APE16" s="15"/>
      <c r="APF16" s="15"/>
      <c r="APG16" s="15"/>
      <c r="APH16" s="15"/>
      <c r="API16" s="15"/>
      <c r="APJ16" s="15"/>
      <c r="APK16" s="15"/>
      <c r="APL16" s="15"/>
      <c r="APM16" s="15"/>
      <c r="APN16" s="15"/>
      <c r="APO16" s="15"/>
      <c r="APP16" s="15"/>
      <c r="APQ16" s="15"/>
      <c r="APR16" s="15"/>
      <c r="APS16" s="15"/>
      <c r="APT16" s="15"/>
      <c r="APU16" s="15"/>
      <c r="APV16" s="15"/>
      <c r="APW16" s="15"/>
      <c r="APX16" s="15"/>
      <c r="APY16" s="15"/>
      <c r="APZ16" s="15"/>
      <c r="AQA16" s="15"/>
      <c r="AQB16" s="15"/>
      <c r="AQC16" s="15"/>
      <c r="AQD16" s="15"/>
      <c r="AQE16" s="15"/>
      <c r="AQF16" s="15"/>
      <c r="AQG16" s="15"/>
      <c r="AQH16" s="15"/>
      <c r="AQI16" s="15"/>
      <c r="AQJ16" s="15"/>
      <c r="AQK16" s="15"/>
      <c r="AQL16" s="15"/>
      <c r="AQM16" s="15"/>
      <c r="AQN16" s="15"/>
      <c r="AQO16" s="15"/>
      <c r="AQP16" s="15"/>
      <c r="AQQ16" s="15"/>
      <c r="AQR16" s="15"/>
      <c r="AQS16" s="15"/>
      <c r="AQT16" s="15"/>
      <c r="AQU16" s="15"/>
      <c r="AQV16" s="15"/>
      <c r="AQW16" s="15"/>
      <c r="AQX16" s="15"/>
      <c r="AQY16" s="15"/>
      <c r="AQZ16" s="15"/>
      <c r="ARA16" s="15"/>
      <c r="ARB16" s="15"/>
      <c r="ARC16" s="15"/>
      <c r="ARD16" s="15"/>
      <c r="ARE16" s="15"/>
      <c r="ARF16" s="15"/>
      <c r="ARG16" s="15"/>
      <c r="ARH16" s="15"/>
      <c r="ARI16" s="15"/>
      <c r="ARJ16" s="15"/>
      <c r="ARK16" s="15"/>
      <c r="ARL16" s="15"/>
      <c r="ARM16" s="15"/>
      <c r="ARN16" s="15"/>
      <c r="ARO16" s="15"/>
      <c r="ARP16" s="15"/>
      <c r="ARQ16" s="15"/>
      <c r="ARR16" s="15"/>
      <c r="ARS16" s="15"/>
      <c r="ART16" s="15"/>
      <c r="ARU16" s="15"/>
      <c r="ARV16" s="15"/>
      <c r="ARW16" s="15"/>
      <c r="ARX16" s="15"/>
      <c r="ARY16" s="15"/>
      <c r="ARZ16" s="15"/>
      <c r="ASA16" s="15"/>
      <c r="ASB16" s="15"/>
      <c r="ASC16" s="15"/>
      <c r="ASD16" s="15"/>
      <c r="ASE16" s="15"/>
      <c r="ASF16" s="15"/>
      <c r="ASG16" s="15"/>
      <c r="ASH16" s="15"/>
      <c r="ASI16" s="15"/>
      <c r="ASJ16" s="15"/>
      <c r="ASK16" s="15"/>
      <c r="ASL16" s="15"/>
      <c r="ASM16" s="15"/>
      <c r="ASN16" s="15"/>
      <c r="ASO16" s="15"/>
      <c r="ASP16" s="15"/>
      <c r="ASQ16" s="15"/>
      <c r="ASR16" s="15"/>
      <c r="ASS16" s="15"/>
      <c r="AST16" s="15"/>
      <c r="ASU16" s="15"/>
      <c r="ASV16" s="15"/>
      <c r="ASW16" s="15"/>
      <c r="ASX16" s="15"/>
      <c r="ASY16" s="15"/>
      <c r="ASZ16" s="15"/>
      <c r="ATA16" s="15"/>
      <c r="ATB16" s="15"/>
      <c r="ATC16" s="15"/>
      <c r="ATD16" s="15"/>
      <c r="ATE16" s="15"/>
      <c r="ATF16" s="15"/>
      <c r="ATG16" s="15"/>
      <c r="ATH16" s="15"/>
      <c r="ATI16" s="15"/>
      <c r="ATJ16" s="15"/>
      <c r="ATK16" s="15"/>
      <c r="ATL16" s="15"/>
      <c r="ATM16" s="15"/>
      <c r="ATN16" s="15"/>
      <c r="ATO16" s="15"/>
      <c r="ATP16" s="15"/>
      <c r="ATQ16" s="15"/>
      <c r="ATR16" s="15"/>
      <c r="ATS16" s="15"/>
      <c r="ATT16" s="15"/>
      <c r="ATU16" s="15"/>
      <c r="ATV16" s="15"/>
      <c r="ATW16" s="15"/>
      <c r="ATX16" s="15"/>
      <c r="ATY16" s="15"/>
      <c r="ATZ16" s="15"/>
      <c r="AUA16" s="15"/>
      <c r="AUB16" s="15"/>
      <c r="AUC16" s="15"/>
      <c r="AUD16" s="15"/>
      <c r="AUE16" s="15"/>
      <c r="AUF16" s="15"/>
      <c r="AUG16" s="15"/>
      <c r="AUH16" s="15"/>
      <c r="AUI16" s="15"/>
      <c r="AUJ16" s="15"/>
      <c r="AUK16" s="15"/>
      <c r="AUL16" s="15"/>
      <c r="AUM16" s="15"/>
      <c r="AUN16" s="15"/>
      <c r="AUO16" s="15"/>
      <c r="AUP16" s="15"/>
      <c r="AUQ16" s="15"/>
      <c r="AUR16" s="15"/>
      <c r="AUS16" s="15"/>
      <c r="AUT16" s="15"/>
      <c r="AUU16" s="15"/>
      <c r="AUV16" s="15"/>
      <c r="AUW16" s="15"/>
      <c r="AUX16" s="15"/>
      <c r="AUY16" s="15"/>
      <c r="AUZ16" s="15"/>
      <c r="AVA16" s="15"/>
      <c r="AVB16" s="15"/>
      <c r="AVC16" s="15"/>
      <c r="AVD16" s="15"/>
      <c r="AVE16" s="15"/>
      <c r="AVF16" s="15"/>
      <c r="AVG16" s="15"/>
      <c r="AVH16" s="15"/>
      <c r="AVI16" s="15"/>
      <c r="AVJ16" s="15"/>
      <c r="AVK16" s="15"/>
      <c r="AVL16" s="15"/>
      <c r="AVM16" s="15"/>
      <c r="AVN16" s="15"/>
      <c r="AVO16" s="15"/>
      <c r="AVP16" s="15"/>
      <c r="AVQ16" s="15"/>
      <c r="AVR16" s="15"/>
      <c r="AVS16" s="15"/>
      <c r="AVT16" s="15"/>
      <c r="AVU16" s="15"/>
      <c r="AVV16" s="15"/>
      <c r="AVW16" s="15"/>
      <c r="AVX16" s="15"/>
      <c r="AVY16" s="15"/>
      <c r="AVZ16" s="15"/>
      <c r="AWA16" s="15"/>
      <c r="AWB16" s="15"/>
      <c r="AWC16" s="15"/>
      <c r="AWD16" s="15"/>
      <c r="AWE16" s="15"/>
      <c r="AWF16" s="15"/>
      <c r="AWG16" s="15"/>
      <c r="AWH16" s="15"/>
      <c r="AWI16" s="15"/>
      <c r="AWJ16" s="15"/>
      <c r="AWK16" s="15"/>
      <c r="AWL16" s="15"/>
      <c r="AWM16" s="15"/>
      <c r="AWN16" s="15"/>
      <c r="AWO16" s="15"/>
      <c r="AWP16" s="15"/>
      <c r="AWQ16" s="15"/>
      <c r="AWR16" s="15"/>
      <c r="AWS16" s="15"/>
      <c r="AWT16" s="15"/>
      <c r="AWU16" s="15"/>
      <c r="AWV16" s="15"/>
      <c r="AWW16" s="15"/>
      <c r="AWX16" s="15"/>
      <c r="AWY16" s="15"/>
      <c r="AWZ16" s="15"/>
      <c r="AXA16" s="15"/>
      <c r="AXB16" s="15"/>
      <c r="AXC16" s="15"/>
      <c r="AXD16" s="15"/>
      <c r="AXE16" s="15"/>
      <c r="AXF16" s="15"/>
      <c r="AXG16" s="15"/>
      <c r="AXH16" s="15"/>
      <c r="AXI16" s="15"/>
      <c r="AXJ16" s="15"/>
      <c r="AXK16" s="15"/>
      <c r="AXL16" s="15"/>
      <c r="AXM16" s="15"/>
      <c r="AXN16" s="15"/>
      <c r="AXO16" s="15"/>
      <c r="AXP16" s="15"/>
      <c r="AXQ16" s="15"/>
      <c r="AXR16" s="15"/>
      <c r="AXS16" s="15"/>
      <c r="AXT16" s="15"/>
      <c r="AXU16" s="15"/>
      <c r="AXV16" s="15"/>
      <c r="AXW16" s="15"/>
      <c r="AXX16" s="15"/>
      <c r="AXY16" s="15"/>
      <c r="AXZ16" s="15"/>
      <c r="AYA16" s="15"/>
      <c r="AYB16" s="15"/>
      <c r="AYC16" s="15"/>
      <c r="AYD16" s="15"/>
      <c r="AYE16" s="15"/>
      <c r="AYF16" s="15"/>
      <c r="AYG16" s="15"/>
      <c r="AYH16" s="15"/>
      <c r="AYI16" s="15"/>
      <c r="AYJ16" s="15"/>
      <c r="AYK16" s="15"/>
      <c r="AYL16" s="15"/>
      <c r="AYM16" s="15"/>
      <c r="AYN16" s="15"/>
      <c r="AYO16" s="15"/>
      <c r="AYP16" s="15"/>
      <c r="AYQ16" s="15"/>
      <c r="AYR16" s="15"/>
      <c r="AYS16" s="15"/>
      <c r="AYT16" s="15"/>
      <c r="AYU16" s="15"/>
      <c r="AYV16" s="15"/>
      <c r="AYW16" s="15"/>
      <c r="AYX16" s="15"/>
      <c r="AYY16" s="15"/>
      <c r="AYZ16" s="15"/>
      <c r="AZA16" s="15"/>
      <c r="AZB16" s="15"/>
      <c r="AZC16" s="15"/>
      <c r="AZD16" s="15"/>
      <c r="AZE16" s="15"/>
      <c r="AZF16" s="15"/>
      <c r="AZG16" s="15"/>
      <c r="AZH16" s="15"/>
      <c r="AZI16" s="15"/>
      <c r="AZJ16" s="15"/>
      <c r="AZK16" s="15"/>
      <c r="AZL16" s="15"/>
      <c r="AZM16" s="15"/>
      <c r="AZN16" s="15"/>
      <c r="AZO16" s="15"/>
      <c r="AZP16" s="15"/>
      <c r="AZQ16" s="15"/>
      <c r="AZR16" s="15"/>
      <c r="AZS16" s="15"/>
      <c r="AZT16" s="15"/>
      <c r="AZU16" s="15"/>
      <c r="AZV16" s="15"/>
      <c r="AZW16" s="15"/>
      <c r="AZX16" s="15"/>
      <c r="AZY16" s="15"/>
      <c r="AZZ16" s="15"/>
      <c r="BAA16" s="15"/>
      <c r="BAB16" s="15"/>
      <c r="BAC16" s="15"/>
      <c r="BAD16" s="15"/>
      <c r="BAE16" s="15"/>
      <c r="BAF16" s="15"/>
      <c r="BAG16" s="15"/>
      <c r="BAH16" s="15"/>
      <c r="BAI16" s="15"/>
      <c r="BAJ16" s="15"/>
      <c r="BAK16" s="15"/>
      <c r="BAL16" s="15"/>
      <c r="BAM16" s="15"/>
      <c r="BAN16" s="15"/>
      <c r="BAO16" s="15"/>
      <c r="BAP16" s="15"/>
      <c r="BAQ16" s="15"/>
      <c r="BAR16" s="15"/>
      <c r="BAS16" s="15"/>
      <c r="BAT16" s="15"/>
      <c r="BAU16" s="15"/>
      <c r="BAV16" s="15"/>
      <c r="BAW16" s="15"/>
      <c r="BAX16" s="15"/>
      <c r="BAY16" s="15"/>
      <c r="BAZ16" s="15"/>
      <c r="BBA16" s="15"/>
      <c r="BBB16" s="15"/>
      <c r="BBC16" s="15"/>
      <c r="BBD16" s="15"/>
      <c r="BBE16" s="15"/>
      <c r="BBF16" s="15"/>
      <c r="BBG16" s="15"/>
      <c r="BBH16" s="15"/>
      <c r="BBI16" s="15"/>
      <c r="BBJ16" s="15"/>
      <c r="BBK16" s="15"/>
      <c r="BBL16" s="15"/>
      <c r="BBM16" s="15"/>
      <c r="BBN16" s="15"/>
      <c r="BBO16" s="15"/>
      <c r="BBP16" s="15"/>
      <c r="BBQ16" s="15"/>
      <c r="BBR16" s="15"/>
      <c r="BBS16" s="15"/>
      <c r="BBT16" s="15"/>
      <c r="BBU16" s="15"/>
      <c r="BBV16" s="15"/>
      <c r="BBW16" s="15"/>
      <c r="BBX16" s="15"/>
      <c r="BBY16" s="15"/>
      <c r="BBZ16" s="15"/>
      <c r="BCA16" s="15"/>
      <c r="BCB16" s="15"/>
      <c r="BCC16" s="15"/>
      <c r="BCD16" s="15"/>
      <c r="BCE16" s="15"/>
      <c r="BCF16" s="15"/>
      <c r="BCG16" s="15"/>
      <c r="BCH16" s="15"/>
      <c r="BCI16" s="15"/>
      <c r="BCJ16" s="15"/>
      <c r="BCK16" s="15"/>
      <c r="BCL16" s="15"/>
      <c r="BCM16" s="15"/>
      <c r="BCN16" s="15"/>
      <c r="BCO16" s="15"/>
      <c r="BCP16" s="15"/>
      <c r="BCQ16" s="15"/>
      <c r="BCR16" s="15"/>
      <c r="BCS16" s="15"/>
      <c r="BCT16" s="15"/>
      <c r="BCU16" s="15"/>
      <c r="BCV16" s="15"/>
      <c r="BCW16" s="15"/>
      <c r="BCX16" s="15"/>
      <c r="BCY16" s="15"/>
      <c r="BCZ16" s="15"/>
      <c r="BDA16" s="15"/>
      <c r="BDB16" s="15"/>
      <c r="BDC16" s="15"/>
      <c r="BDD16" s="15"/>
      <c r="BDE16" s="15"/>
      <c r="BDF16" s="15"/>
      <c r="BDG16" s="15"/>
      <c r="BDH16" s="15"/>
      <c r="BDI16" s="15"/>
      <c r="BDJ16" s="15"/>
      <c r="BDK16" s="15"/>
      <c r="BDL16" s="15"/>
      <c r="BDM16" s="15"/>
      <c r="BDN16" s="15"/>
      <c r="BDO16" s="15"/>
      <c r="BDP16" s="15"/>
      <c r="BDQ16" s="15"/>
      <c r="BDR16" s="15"/>
      <c r="BDS16" s="15"/>
      <c r="BDT16" s="15"/>
      <c r="BDU16" s="15"/>
      <c r="BDV16" s="15"/>
      <c r="BDW16" s="15"/>
      <c r="BDX16" s="15"/>
      <c r="BDY16" s="15"/>
      <c r="BDZ16" s="15"/>
      <c r="BEA16" s="15"/>
      <c r="BEB16" s="15"/>
      <c r="BEC16" s="15"/>
      <c r="BED16" s="15"/>
      <c r="BEE16" s="15"/>
      <c r="BEF16" s="15"/>
      <c r="BEG16" s="15"/>
      <c r="BEH16" s="15"/>
      <c r="BEI16" s="15"/>
      <c r="BEJ16" s="15"/>
      <c r="BEK16" s="15"/>
      <c r="BEL16" s="15"/>
      <c r="BEM16" s="15"/>
      <c r="BEN16" s="15"/>
      <c r="BEO16" s="15"/>
      <c r="BEP16" s="15"/>
      <c r="BEQ16" s="15"/>
      <c r="BER16" s="15"/>
      <c r="BES16" s="15"/>
      <c r="BET16" s="15"/>
      <c r="BEU16" s="15"/>
      <c r="BEV16" s="15"/>
      <c r="BEW16" s="15"/>
      <c r="BEX16" s="15"/>
      <c r="BEY16" s="15"/>
      <c r="BEZ16" s="15"/>
      <c r="BFA16" s="15"/>
      <c r="BFB16" s="15"/>
      <c r="BFC16" s="15"/>
      <c r="BFD16" s="15"/>
      <c r="BFE16" s="15"/>
      <c r="BFF16" s="15"/>
      <c r="BFG16" s="15"/>
      <c r="BFH16" s="15"/>
      <c r="BFI16" s="15"/>
      <c r="BFJ16" s="15"/>
      <c r="BFK16" s="15"/>
      <c r="BFL16" s="15"/>
      <c r="BFM16" s="15"/>
      <c r="BFN16" s="15"/>
      <c r="BFO16" s="15"/>
      <c r="BFP16" s="15"/>
      <c r="BFQ16" s="15"/>
      <c r="BFR16" s="15"/>
      <c r="BFS16" s="15"/>
      <c r="BFT16" s="15"/>
      <c r="BFU16" s="15"/>
      <c r="BFV16" s="15"/>
      <c r="BFW16" s="15"/>
      <c r="BFX16" s="15"/>
      <c r="BFY16" s="15"/>
      <c r="BFZ16" s="15"/>
      <c r="BGA16" s="15"/>
      <c r="BGB16" s="15"/>
      <c r="BGC16" s="15"/>
      <c r="BGD16" s="15"/>
      <c r="BGE16" s="15"/>
      <c r="BGF16" s="15"/>
      <c r="BGG16" s="15"/>
      <c r="BGH16" s="15"/>
      <c r="BGI16" s="15"/>
      <c r="BGJ16" s="15"/>
      <c r="BGK16" s="15"/>
      <c r="BGL16" s="15"/>
      <c r="BGM16" s="15"/>
      <c r="BGN16" s="15"/>
      <c r="BGO16" s="15"/>
      <c r="BGP16" s="15"/>
      <c r="BGQ16" s="15"/>
      <c r="BGR16" s="15"/>
      <c r="BGS16" s="15"/>
      <c r="BGT16" s="15"/>
      <c r="BGU16" s="15"/>
      <c r="BGV16" s="15"/>
      <c r="BGW16" s="15"/>
      <c r="BGX16" s="15"/>
      <c r="BGY16" s="15"/>
      <c r="BGZ16" s="15"/>
      <c r="BHA16" s="15"/>
      <c r="BHB16" s="15"/>
      <c r="BHC16" s="15"/>
      <c r="BHD16" s="15"/>
      <c r="BHE16" s="15"/>
      <c r="BHF16" s="15"/>
      <c r="BHG16" s="15"/>
      <c r="BHH16" s="15"/>
      <c r="BHI16" s="15"/>
      <c r="BHJ16" s="15"/>
      <c r="BHK16" s="15"/>
      <c r="BHL16" s="15"/>
      <c r="BHM16" s="15"/>
      <c r="BHN16" s="15"/>
      <c r="BHO16" s="15"/>
      <c r="BHP16" s="15"/>
      <c r="BHQ16" s="15"/>
      <c r="BHR16" s="15"/>
      <c r="BHS16" s="15"/>
      <c r="BHT16" s="15"/>
      <c r="BHU16" s="15"/>
      <c r="BHV16" s="15"/>
      <c r="BHW16" s="15"/>
      <c r="BHX16" s="15"/>
      <c r="BHY16" s="15"/>
      <c r="BHZ16" s="15"/>
      <c r="BIA16" s="15"/>
      <c r="BIB16" s="15"/>
      <c r="BIC16" s="15"/>
      <c r="BID16" s="15"/>
      <c r="BIE16" s="15"/>
      <c r="BIF16" s="15"/>
      <c r="BIG16" s="15"/>
      <c r="BIH16" s="15"/>
      <c r="BII16" s="15"/>
      <c r="BIJ16" s="15"/>
      <c r="BIK16" s="15"/>
      <c r="BIL16" s="15"/>
      <c r="BIM16" s="15"/>
      <c r="BIN16" s="15"/>
      <c r="BIO16" s="15"/>
      <c r="BIP16" s="15"/>
      <c r="BIQ16" s="15"/>
      <c r="BIR16" s="15"/>
      <c r="BIS16" s="15"/>
      <c r="BIT16" s="15"/>
      <c r="BIU16" s="15"/>
      <c r="BIV16" s="15"/>
      <c r="BIW16" s="15"/>
      <c r="BIX16" s="15"/>
      <c r="BIY16" s="15"/>
      <c r="BIZ16" s="15"/>
      <c r="BJA16" s="15"/>
      <c r="BJB16" s="15"/>
      <c r="BJC16" s="15"/>
      <c r="BJD16" s="15"/>
      <c r="BJE16" s="15"/>
      <c r="BJF16" s="15"/>
      <c r="BJG16" s="15"/>
      <c r="BJH16" s="15"/>
      <c r="BJI16" s="15"/>
      <c r="BJJ16" s="15"/>
      <c r="BJK16" s="15"/>
      <c r="BJL16" s="15"/>
      <c r="BJM16" s="15"/>
      <c r="BJN16" s="15"/>
      <c r="BJO16" s="15"/>
      <c r="BJP16" s="15"/>
      <c r="BJQ16" s="15"/>
      <c r="BJR16" s="15"/>
      <c r="BJS16" s="15"/>
      <c r="BJT16" s="15"/>
      <c r="BJU16" s="15"/>
      <c r="BJV16" s="15"/>
      <c r="BJW16" s="15"/>
      <c r="BJX16" s="15"/>
      <c r="BJY16" s="15"/>
      <c r="BJZ16" s="15"/>
      <c r="BKA16" s="15"/>
      <c r="BKB16" s="15"/>
      <c r="BKC16" s="15"/>
      <c r="BKD16" s="15"/>
      <c r="BKE16" s="15"/>
      <c r="BKF16" s="15"/>
      <c r="BKG16" s="15"/>
      <c r="BKH16" s="15"/>
      <c r="BKI16" s="15"/>
      <c r="BKJ16" s="15"/>
      <c r="BKK16" s="15"/>
      <c r="BKL16" s="15"/>
      <c r="BKM16" s="15"/>
      <c r="BKN16" s="15"/>
      <c r="BKO16" s="15"/>
      <c r="BKP16" s="15"/>
      <c r="BKQ16" s="15"/>
      <c r="BKR16" s="15"/>
      <c r="BKS16" s="15"/>
      <c r="BKT16" s="15"/>
      <c r="BKU16" s="15"/>
      <c r="BKV16" s="15"/>
      <c r="BKW16" s="15"/>
      <c r="BKX16" s="15"/>
      <c r="BKY16" s="15"/>
      <c r="BKZ16" s="15"/>
      <c r="BLA16" s="15"/>
      <c r="BLB16" s="15"/>
      <c r="BLC16" s="15"/>
      <c r="BLD16" s="15"/>
      <c r="BLE16" s="15"/>
      <c r="BLF16" s="15"/>
      <c r="BLG16" s="15"/>
      <c r="BLH16" s="15"/>
      <c r="BLI16" s="15"/>
      <c r="BLJ16" s="15"/>
      <c r="BLK16" s="15"/>
      <c r="BLL16" s="15"/>
      <c r="BLM16" s="15"/>
      <c r="BLN16" s="15"/>
      <c r="BLO16" s="15"/>
      <c r="BLP16" s="15"/>
      <c r="BLQ16" s="15"/>
      <c r="BLR16" s="15"/>
      <c r="BLS16" s="15"/>
      <c r="BLT16" s="15"/>
      <c r="BLU16" s="15"/>
      <c r="BLV16" s="15"/>
      <c r="BLW16" s="15"/>
      <c r="BLX16" s="15"/>
      <c r="BLY16" s="15"/>
      <c r="BLZ16" s="15"/>
      <c r="BMA16" s="15"/>
      <c r="BMB16" s="15"/>
      <c r="BMC16" s="15"/>
      <c r="BMD16" s="15"/>
      <c r="BME16" s="15"/>
      <c r="BMF16" s="15"/>
      <c r="BMG16" s="15"/>
      <c r="BMH16" s="15"/>
      <c r="BMI16" s="15"/>
      <c r="BMJ16" s="15"/>
      <c r="BMK16" s="15"/>
      <c r="BML16" s="15"/>
      <c r="BMM16" s="15"/>
      <c r="BMN16" s="15"/>
      <c r="BMO16" s="15"/>
      <c r="BMP16" s="15"/>
      <c r="BMQ16" s="15"/>
      <c r="BMR16" s="15"/>
      <c r="BMS16" s="15"/>
      <c r="BMT16" s="15"/>
      <c r="BMU16" s="15"/>
      <c r="BMV16" s="15"/>
      <c r="BMW16" s="15"/>
      <c r="BMX16" s="15"/>
      <c r="BMY16" s="15"/>
      <c r="BMZ16" s="15"/>
      <c r="BNA16" s="15"/>
      <c r="BNB16" s="15"/>
      <c r="BNC16" s="15"/>
      <c r="BND16" s="15"/>
      <c r="BNE16" s="15"/>
      <c r="BNF16" s="15"/>
      <c r="BNG16" s="15"/>
      <c r="BNH16" s="15"/>
      <c r="BNI16" s="15"/>
      <c r="BNJ16" s="15"/>
      <c r="BNK16" s="15"/>
      <c r="BNL16" s="15"/>
      <c r="BNM16" s="15"/>
      <c r="BNN16" s="15"/>
      <c r="BNO16" s="15"/>
      <c r="BNP16" s="15"/>
      <c r="BNQ16" s="15"/>
      <c r="BNR16" s="15"/>
      <c r="BNS16" s="15"/>
      <c r="BNT16" s="15"/>
      <c r="BNU16" s="15"/>
      <c r="BNV16" s="15"/>
      <c r="BNW16" s="15"/>
      <c r="BNX16" s="15"/>
      <c r="BNY16" s="15"/>
      <c r="BNZ16" s="15"/>
      <c r="BOA16" s="15"/>
      <c r="BOB16" s="15"/>
      <c r="BOC16" s="15"/>
      <c r="BOD16" s="15"/>
      <c r="BOE16" s="15"/>
      <c r="BOF16" s="15"/>
      <c r="BOG16" s="15"/>
      <c r="BOH16" s="15"/>
      <c r="BOI16" s="15"/>
      <c r="BOJ16" s="15"/>
      <c r="BOK16" s="15"/>
      <c r="BOL16" s="15"/>
      <c r="BOM16" s="15"/>
      <c r="BON16" s="15"/>
      <c r="BOO16" s="15"/>
      <c r="BOP16" s="15"/>
      <c r="BOQ16" s="15"/>
      <c r="BOR16" s="15"/>
      <c r="BOS16" s="15"/>
      <c r="BOT16" s="15"/>
      <c r="BOU16" s="15"/>
      <c r="BOV16" s="15"/>
      <c r="BOW16" s="15"/>
      <c r="BOX16" s="15"/>
      <c r="BOY16" s="15"/>
      <c r="BOZ16" s="15"/>
      <c r="BPA16" s="15"/>
      <c r="BPB16" s="15"/>
      <c r="BPC16" s="15"/>
      <c r="BPD16" s="15"/>
      <c r="BPE16" s="15"/>
      <c r="BPF16" s="15"/>
      <c r="BPG16" s="15"/>
      <c r="BPH16" s="15"/>
      <c r="BPI16" s="15"/>
      <c r="BPJ16" s="15"/>
      <c r="BPK16" s="15"/>
      <c r="BPL16" s="15"/>
      <c r="BPM16" s="15"/>
      <c r="BPN16" s="15"/>
      <c r="BPO16" s="15"/>
      <c r="BPP16" s="15"/>
      <c r="BPQ16" s="15"/>
      <c r="BPR16" s="15"/>
      <c r="BPS16" s="15"/>
      <c r="BPT16" s="15"/>
      <c r="BPU16" s="15"/>
      <c r="BPV16" s="15"/>
      <c r="BPW16" s="15"/>
      <c r="BPX16" s="15"/>
      <c r="BPY16" s="15"/>
      <c r="BPZ16" s="15"/>
      <c r="BQA16" s="15"/>
      <c r="BQB16" s="15"/>
      <c r="BQC16" s="15"/>
      <c r="BQD16" s="15"/>
      <c r="BQE16" s="15"/>
      <c r="BQF16" s="15"/>
      <c r="BQG16" s="15"/>
      <c r="BQH16" s="15"/>
      <c r="BQI16" s="15"/>
      <c r="BQJ16" s="15"/>
      <c r="BQK16" s="15"/>
      <c r="BQL16" s="15"/>
      <c r="BQM16" s="15"/>
      <c r="BQN16" s="15"/>
      <c r="BQO16" s="15"/>
      <c r="BQP16" s="15"/>
      <c r="BQQ16" s="15"/>
      <c r="BQR16" s="15"/>
      <c r="BQS16" s="15"/>
      <c r="BQT16" s="15"/>
      <c r="BQU16" s="15"/>
      <c r="BQV16" s="15"/>
      <c r="BQW16" s="15"/>
      <c r="BQX16" s="15"/>
      <c r="BQY16" s="15"/>
      <c r="BQZ16" s="15"/>
      <c r="BRA16" s="15"/>
      <c r="BRB16" s="15"/>
      <c r="BRC16" s="15"/>
      <c r="BRD16" s="15"/>
      <c r="BRE16" s="15"/>
      <c r="BRF16" s="15"/>
      <c r="BRG16" s="15"/>
      <c r="BRH16" s="15"/>
      <c r="BRI16" s="15"/>
      <c r="BRJ16" s="15"/>
      <c r="BRK16" s="15"/>
      <c r="BRL16" s="15"/>
      <c r="BRM16" s="15"/>
      <c r="BRN16" s="15"/>
      <c r="BRO16" s="15"/>
      <c r="BRP16" s="15"/>
      <c r="BRQ16" s="15"/>
      <c r="BRR16" s="15"/>
      <c r="BRS16" s="15"/>
      <c r="BRT16" s="15"/>
      <c r="BRU16" s="15"/>
      <c r="BRV16" s="15"/>
      <c r="BRW16" s="15"/>
      <c r="BRX16" s="15"/>
      <c r="BRY16" s="15"/>
      <c r="BRZ16" s="15"/>
      <c r="BSA16" s="15"/>
      <c r="BSB16" s="15"/>
      <c r="BSC16" s="15"/>
      <c r="BSD16" s="15"/>
      <c r="BSE16" s="15"/>
      <c r="BSF16" s="15"/>
      <c r="BSG16" s="15"/>
      <c r="BSH16" s="15"/>
      <c r="BSI16" s="15"/>
      <c r="BSJ16" s="15"/>
      <c r="BSK16" s="15"/>
      <c r="BSL16" s="15"/>
      <c r="BSM16" s="15"/>
      <c r="BSN16" s="15"/>
      <c r="BSO16" s="15"/>
      <c r="BSP16" s="15"/>
      <c r="BSQ16" s="15"/>
      <c r="BSR16" s="15"/>
      <c r="BSS16" s="15"/>
      <c r="BST16" s="15"/>
      <c r="BSU16" s="15"/>
      <c r="BSV16" s="15"/>
      <c r="BSW16" s="15"/>
      <c r="BSX16" s="15"/>
      <c r="BSY16" s="15"/>
      <c r="BSZ16" s="15"/>
      <c r="BTA16" s="15"/>
      <c r="BTB16" s="15"/>
      <c r="BTC16" s="15"/>
      <c r="BTD16" s="15"/>
      <c r="BTE16" s="15"/>
      <c r="BTF16" s="15"/>
      <c r="BTG16" s="15"/>
      <c r="BTH16" s="15"/>
      <c r="BTI16" s="15"/>
      <c r="BTJ16" s="15"/>
      <c r="BTK16" s="15"/>
      <c r="BTL16" s="15"/>
      <c r="BTM16" s="15"/>
      <c r="BTN16" s="15"/>
      <c r="BTO16" s="15"/>
      <c r="BTP16" s="15"/>
      <c r="BTQ16" s="15"/>
      <c r="BTR16" s="15"/>
      <c r="BTS16" s="15"/>
      <c r="BTT16" s="15"/>
      <c r="BTU16" s="15"/>
      <c r="BTV16" s="15"/>
      <c r="BTW16" s="15"/>
      <c r="BTX16" s="15"/>
      <c r="BTY16" s="15"/>
      <c r="BTZ16" s="15"/>
      <c r="BUA16" s="15"/>
      <c r="BUB16" s="15"/>
      <c r="BUC16" s="15"/>
      <c r="BUD16" s="15"/>
      <c r="BUE16" s="15"/>
      <c r="BUF16" s="15"/>
      <c r="BUG16" s="15"/>
      <c r="BUH16" s="15"/>
      <c r="BUI16" s="15"/>
      <c r="BUJ16" s="15"/>
      <c r="BUK16" s="15"/>
      <c r="BUL16" s="15"/>
      <c r="BUM16" s="15"/>
      <c r="BUN16" s="15"/>
      <c r="BUO16" s="15"/>
      <c r="BUP16" s="15"/>
      <c r="BUQ16" s="15"/>
      <c r="BUR16" s="15"/>
      <c r="BUS16" s="15"/>
      <c r="BUT16" s="15"/>
      <c r="BUU16" s="15"/>
      <c r="BUV16" s="15"/>
      <c r="BUW16" s="15"/>
      <c r="BUX16" s="15"/>
      <c r="BUY16" s="15"/>
      <c r="BUZ16" s="15"/>
      <c r="BVA16" s="15"/>
      <c r="BVB16" s="15"/>
      <c r="BVC16" s="15"/>
      <c r="BVD16" s="15"/>
      <c r="BVE16" s="15"/>
      <c r="BVF16" s="15"/>
      <c r="BVG16" s="15"/>
      <c r="BVH16" s="15"/>
      <c r="BVI16" s="15"/>
      <c r="BVJ16" s="15"/>
      <c r="BVK16" s="15"/>
      <c r="BVL16" s="15"/>
      <c r="BVM16" s="15"/>
      <c r="BVN16" s="15"/>
      <c r="BVO16" s="15"/>
      <c r="BVP16" s="15"/>
      <c r="BVQ16" s="15"/>
      <c r="BVR16" s="15"/>
      <c r="BVS16" s="15"/>
      <c r="BVT16" s="15"/>
      <c r="BVU16" s="15"/>
      <c r="BVV16" s="15"/>
      <c r="BVW16" s="15"/>
      <c r="BVX16" s="15"/>
      <c r="BVY16" s="15"/>
      <c r="BVZ16" s="15"/>
      <c r="BWA16" s="15"/>
      <c r="BWB16" s="15"/>
      <c r="BWC16" s="15"/>
      <c r="BWD16" s="15"/>
      <c r="BWE16" s="15"/>
      <c r="BWF16" s="15"/>
      <c r="BWG16" s="15"/>
      <c r="BWH16" s="15"/>
      <c r="BWI16" s="15"/>
      <c r="BWJ16" s="15"/>
      <c r="BWK16" s="15"/>
      <c r="BWL16" s="15"/>
      <c r="BWM16" s="15"/>
      <c r="BWN16" s="15"/>
      <c r="BWO16" s="15"/>
      <c r="BWP16" s="15"/>
      <c r="BWQ16" s="15"/>
      <c r="BWR16" s="15"/>
      <c r="BWS16" s="15"/>
      <c r="BWT16" s="15"/>
      <c r="BWU16" s="15"/>
      <c r="BWV16" s="15"/>
      <c r="BWW16" s="15"/>
      <c r="BWX16" s="15"/>
      <c r="BWY16" s="15"/>
      <c r="BWZ16" s="15"/>
      <c r="BXA16" s="15"/>
      <c r="BXB16" s="15"/>
      <c r="BXC16" s="15"/>
      <c r="BXD16" s="15"/>
      <c r="BXE16" s="15"/>
      <c r="BXF16" s="15"/>
      <c r="BXG16" s="15"/>
      <c r="BXH16" s="15"/>
      <c r="BXI16" s="15"/>
      <c r="BXJ16" s="15"/>
      <c r="BXK16" s="15"/>
      <c r="BXL16" s="15"/>
      <c r="BXM16" s="15"/>
      <c r="BXN16" s="15"/>
      <c r="BXO16" s="15"/>
      <c r="BXP16" s="15"/>
      <c r="BXQ16" s="15"/>
      <c r="BXR16" s="15"/>
      <c r="BXS16" s="15"/>
      <c r="BXT16" s="15"/>
      <c r="BXU16" s="15"/>
      <c r="BXV16" s="15"/>
      <c r="BXW16" s="15"/>
      <c r="BXX16" s="15"/>
      <c r="BXY16" s="15"/>
      <c r="BXZ16" s="15"/>
      <c r="BYA16" s="15"/>
      <c r="BYB16" s="15"/>
      <c r="BYC16" s="15"/>
      <c r="BYD16" s="15"/>
      <c r="BYE16" s="15"/>
      <c r="BYF16" s="15"/>
      <c r="BYG16" s="15"/>
      <c r="BYH16" s="15"/>
      <c r="BYI16" s="15"/>
      <c r="BYJ16" s="15"/>
      <c r="BYK16" s="15"/>
      <c r="BYL16" s="15"/>
      <c r="BYM16" s="15"/>
      <c r="BYN16" s="15"/>
      <c r="BYO16" s="15"/>
      <c r="BYP16" s="15"/>
      <c r="BYQ16" s="15"/>
      <c r="BYR16" s="15"/>
      <c r="BYS16" s="15"/>
      <c r="BYT16" s="15"/>
      <c r="BYU16" s="15"/>
      <c r="BYV16" s="15"/>
      <c r="BYW16" s="15"/>
      <c r="BYX16" s="15"/>
      <c r="BYY16" s="15"/>
      <c r="BYZ16" s="15"/>
      <c r="BZA16" s="15"/>
      <c r="BZB16" s="15"/>
      <c r="BZC16" s="15"/>
      <c r="BZD16" s="15"/>
      <c r="BZE16" s="15"/>
      <c r="BZF16" s="15"/>
      <c r="BZG16" s="15"/>
      <c r="BZH16" s="15"/>
      <c r="BZI16" s="15"/>
      <c r="BZJ16" s="15"/>
      <c r="BZK16" s="15"/>
      <c r="BZL16" s="15"/>
      <c r="BZM16" s="15"/>
      <c r="BZN16" s="15"/>
      <c r="BZO16" s="15"/>
      <c r="BZP16" s="15"/>
      <c r="BZQ16" s="15"/>
      <c r="BZR16" s="15"/>
      <c r="BZS16" s="15"/>
      <c r="BZT16" s="15"/>
      <c r="BZU16" s="15"/>
      <c r="BZV16" s="15"/>
      <c r="BZW16" s="15"/>
      <c r="BZX16" s="15"/>
      <c r="BZY16" s="15"/>
      <c r="BZZ16" s="15"/>
      <c r="CAA16" s="15"/>
      <c r="CAB16" s="15"/>
      <c r="CAC16" s="15"/>
      <c r="CAD16" s="15"/>
      <c r="CAE16" s="15"/>
      <c r="CAF16" s="15"/>
      <c r="CAG16" s="15"/>
      <c r="CAH16" s="15"/>
      <c r="CAI16" s="15"/>
      <c r="CAJ16" s="15"/>
      <c r="CAK16" s="15"/>
      <c r="CAL16" s="15"/>
      <c r="CAM16" s="15"/>
      <c r="CAN16" s="15"/>
      <c r="CAO16" s="15"/>
      <c r="CAP16" s="15"/>
      <c r="CAQ16" s="15"/>
      <c r="CAR16" s="15"/>
      <c r="CAS16" s="15"/>
      <c r="CAT16" s="15"/>
      <c r="CAU16" s="15"/>
      <c r="CAV16" s="15"/>
      <c r="CAW16" s="15"/>
      <c r="CAX16" s="15"/>
      <c r="CAY16" s="15"/>
      <c r="CAZ16" s="15"/>
      <c r="CBA16" s="15"/>
      <c r="CBB16" s="15"/>
      <c r="CBC16" s="15"/>
      <c r="CBD16" s="15"/>
      <c r="CBE16" s="15"/>
      <c r="CBF16" s="15"/>
      <c r="CBG16" s="15"/>
      <c r="CBH16" s="15"/>
      <c r="CBI16" s="15"/>
      <c r="CBJ16" s="15"/>
      <c r="CBK16" s="15"/>
      <c r="CBL16" s="15"/>
      <c r="CBM16" s="15"/>
      <c r="CBN16" s="15"/>
      <c r="CBO16" s="15"/>
      <c r="CBP16" s="15"/>
      <c r="CBQ16" s="15"/>
      <c r="CBR16" s="15"/>
      <c r="CBS16" s="15"/>
      <c r="CBT16" s="15"/>
      <c r="CBU16" s="15"/>
      <c r="CBV16" s="15"/>
      <c r="CBW16" s="15"/>
      <c r="CBX16" s="15"/>
      <c r="CBY16" s="15"/>
      <c r="CBZ16" s="15"/>
      <c r="CCA16" s="15"/>
      <c r="CCB16" s="15"/>
      <c r="CCC16" s="15"/>
      <c r="CCD16" s="15"/>
      <c r="CCE16" s="15"/>
      <c r="CCF16" s="15"/>
      <c r="CCG16" s="15"/>
      <c r="CCH16" s="15"/>
      <c r="CCI16" s="15"/>
      <c r="CCJ16" s="15"/>
      <c r="CCK16" s="15"/>
      <c r="CCL16" s="15"/>
      <c r="CCM16" s="15"/>
      <c r="CCN16" s="15"/>
      <c r="CCO16" s="15"/>
      <c r="CCP16" s="15"/>
      <c r="CCQ16" s="15"/>
      <c r="CCR16" s="15"/>
      <c r="CCS16" s="15"/>
      <c r="CCT16" s="15"/>
      <c r="CCU16" s="15"/>
      <c r="CCV16" s="15"/>
      <c r="CCW16" s="15"/>
      <c r="CCX16" s="15"/>
      <c r="CCY16" s="15"/>
      <c r="CCZ16" s="15"/>
      <c r="CDA16" s="15"/>
      <c r="CDB16" s="15"/>
      <c r="CDC16" s="15"/>
      <c r="CDD16" s="15"/>
      <c r="CDE16" s="15"/>
      <c r="CDF16" s="15"/>
      <c r="CDG16" s="15"/>
      <c r="CDH16" s="15"/>
      <c r="CDI16" s="15"/>
      <c r="CDJ16" s="15"/>
      <c r="CDK16" s="15"/>
      <c r="CDL16" s="15"/>
      <c r="CDM16" s="15"/>
      <c r="CDN16" s="15"/>
      <c r="CDO16" s="15"/>
      <c r="CDP16" s="15"/>
      <c r="CDQ16" s="15"/>
      <c r="CDR16" s="15"/>
      <c r="CDS16" s="15"/>
      <c r="CDT16" s="15"/>
      <c r="CDU16" s="15"/>
      <c r="CDV16" s="15"/>
      <c r="CDW16" s="15"/>
      <c r="CDX16" s="15"/>
      <c r="CDY16" s="15"/>
      <c r="CDZ16" s="15"/>
      <c r="CEA16" s="15"/>
      <c r="CEB16" s="15"/>
      <c r="CEC16" s="15"/>
      <c r="CED16" s="15"/>
      <c r="CEE16" s="15"/>
      <c r="CEF16" s="15"/>
      <c r="CEG16" s="15"/>
      <c r="CEH16" s="15"/>
      <c r="CEI16" s="15"/>
      <c r="CEJ16" s="15"/>
      <c r="CEK16" s="15"/>
      <c r="CEL16" s="15"/>
      <c r="CEM16" s="15"/>
      <c r="CEN16" s="15"/>
      <c r="CEO16" s="15"/>
      <c r="CEP16" s="15"/>
      <c r="CEQ16" s="15"/>
      <c r="CER16" s="15"/>
      <c r="CES16" s="15"/>
      <c r="CET16" s="15"/>
      <c r="CEU16" s="15"/>
      <c r="CEV16" s="15"/>
      <c r="CEW16" s="15"/>
      <c r="CEX16" s="15"/>
      <c r="CEY16" s="15"/>
      <c r="CEZ16" s="15"/>
      <c r="CFA16" s="15"/>
      <c r="CFB16" s="15"/>
      <c r="CFC16" s="15"/>
      <c r="CFD16" s="15"/>
      <c r="CFE16" s="15"/>
      <c r="CFF16" s="15"/>
      <c r="CFG16" s="15"/>
      <c r="CFH16" s="15"/>
      <c r="CFI16" s="15"/>
      <c r="CFJ16" s="15"/>
      <c r="CFK16" s="15"/>
      <c r="CFL16" s="15"/>
      <c r="CFM16" s="15"/>
      <c r="CFN16" s="15"/>
      <c r="CFO16" s="15"/>
      <c r="CFP16" s="15"/>
      <c r="CFQ16" s="15"/>
      <c r="CFR16" s="15"/>
      <c r="CFS16" s="15"/>
      <c r="CFT16" s="15"/>
      <c r="CFU16" s="15"/>
      <c r="CFV16" s="15"/>
      <c r="CFW16" s="15"/>
      <c r="CFX16" s="15"/>
      <c r="CFY16" s="15"/>
      <c r="CFZ16" s="15"/>
      <c r="CGA16" s="15"/>
      <c r="CGB16" s="15"/>
      <c r="CGC16" s="15"/>
      <c r="CGD16" s="15"/>
      <c r="CGE16" s="15"/>
      <c r="CGF16" s="15"/>
      <c r="CGG16" s="15"/>
      <c r="CGH16" s="15"/>
      <c r="CGI16" s="15"/>
      <c r="CGJ16" s="15"/>
      <c r="CGK16" s="15"/>
      <c r="CGL16" s="15"/>
      <c r="CGM16" s="15"/>
      <c r="CGN16" s="15"/>
      <c r="CGO16" s="15"/>
      <c r="CGP16" s="15"/>
      <c r="CGQ16" s="15"/>
      <c r="CGR16" s="15"/>
      <c r="CGS16" s="15"/>
      <c r="CGT16" s="15"/>
      <c r="CGU16" s="15"/>
      <c r="CGV16" s="15"/>
      <c r="CGW16" s="15"/>
      <c r="CGX16" s="15"/>
      <c r="CGY16" s="15"/>
      <c r="CGZ16" s="15"/>
      <c r="CHA16" s="15"/>
      <c r="CHB16" s="15"/>
      <c r="CHC16" s="15"/>
      <c r="CHD16" s="15"/>
      <c r="CHE16" s="15"/>
      <c r="CHF16" s="15"/>
      <c r="CHG16" s="15"/>
      <c r="CHH16" s="15"/>
      <c r="CHI16" s="15"/>
      <c r="CHJ16" s="15"/>
      <c r="CHK16" s="15"/>
      <c r="CHL16" s="15"/>
      <c r="CHM16" s="15"/>
      <c r="CHN16" s="15"/>
      <c r="CHO16" s="15"/>
      <c r="CHP16" s="15"/>
      <c r="CHQ16" s="15"/>
      <c r="CHR16" s="15"/>
      <c r="CHS16" s="15"/>
      <c r="CHT16" s="15"/>
      <c r="CHU16" s="15"/>
      <c r="CHV16" s="15"/>
      <c r="CHW16" s="15"/>
      <c r="CHX16" s="15"/>
      <c r="CHY16" s="15"/>
      <c r="CHZ16" s="15"/>
      <c r="CIA16" s="15"/>
      <c r="CIB16" s="15"/>
      <c r="CIC16" s="15"/>
      <c r="CID16" s="15"/>
      <c r="CIE16" s="15"/>
      <c r="CIF16" s="15"/>
      <c r="CIG16" s="15"/>
      <c r="CIH16" s="15"/>
      <c r="CII16" s="15"/>
      <c r="CIJ16" s="15"/>
      <c r="CIK16" s="15"/>
      <c r="CIL16" s="15"/>
      <c r="CIM16" s="15"/>
      <c r="CIN16" s="15"/>
      <c r="CIO16" s="15"/>
      <c r="CIP16" s="15"/>
      <c r="CIQ16" s="15"/>
      <c r="CIR16" s="15"/>
      <c r="CIS16" s="15"/>
      <c r="CIT16" s="15"/>
      <c r="CIU16" s="15"/>
      <c r="CIV16" s="15"/>
      <c r="CIW16" s="15"/>
      <c r="CIX16" s="15"/>
      <c r="CIY16" s="15"/>
      <c r="CIZ16" s="15"/>
      <c r="CJA16" s="15"/>
      <c r="CJB16" s="15"/>
      <c r="CJC16" s="15"/>
      <c r="CJD16" s="15"/>
      <c r="CJE16" s="15"/>
      <c r="CJF16" s="15"/>
      <c r="CJG16" s="15"/>
      <c r="CJH16" s="15"/>
      <c r="CJI16" s="15"/>
      <c r="CJJ16" s="15"/>
      <c r="CJK16" s="15"/>
      <c r="CJL16" s="15"/>
      <c r="CJM16" s="15"/>
      <c r="CJN16" s="15"/>
      <c r="CJO16" s="15"/>
      <c r="CJP16" s="15"/>
      <c r="CJQ16" s="15"/>
      <c r="CJR16" s="15"/>
      <c r="CJS16" s="15"/>
      <c r="CJT16" s="15"/>
      <c r="CJU16" s="15"/>
      <c r="CJV16" s="15"/>
      <c r="CJW16" s="15"/>
      <c r="CJX16" s="15"/>
      <c r="CJY16" s="15"/>
      <c r="CJZ16" s="15"/>
      <c r="CKA16" s="15"/>
      <c r="CKB16" s="15"/>
      <c r="CKC16" s="15"/>
      <c r="CKD16" s="15"/>
      <c r="CKE16" s="15"/>
      <c r="CKF16" s="15"/>
      <c r="CKG16" s="15"/>
      <c r="CKH16" s="15"/>
      <c r="CKI16" s="15"/>
      <c r="CKJ16" s="15"/>
      <c r="CKK16" s="15"/>
      <c r="CKL16" s="15"/>
      <c r="CKM16" s="15"/>
      <c r="CKN16" s="15"/>
      <c r="CKO16" s="15"/>
      <c r="CKP16" s="15"/>
      <c r="CKQ16" s="15"/>
      <c r="CKR16" s="15"/>
      <c r="CKS16" s="15"/>
      <c r="CKT16" s="15"/>
      <c r="CKU16" s="15"/>
      <c r="CKV16" s="15"/>
      <c r="CKW16" s="15"/>
      <c r="CKX16" s="15"/>
      <c r="CKY16" s="15"/>
      <c r="CKZ16" s="15"/>
      <c r="CLA16" s="15"/>
      <c r="CLB16" s="15"/>
      <c r="CLC16" s="15"/>
      <c r="CLD16" s="15"/>
      <c r="CLE16" s="15"/>
      <c r="CLF16" s="15"/>
      <c r="CLG16" s="15"/>
      <c r="CLH16" s="15"/>
      <c r="CLI16" s="15"/>
      <c r="CLJ16" s="15"/>
      <c r="CLK16" s="15"/>
      <c r="CLL16" s="15"/>
      <c r="CLM16" s="15"/>
      <c r="CLN16" s="15"/>
      <c r="CLO16" s="15"/>
      <c r="CLP16" s="15"/>
      <c r="CLQ16" s="15"/>
      <c r="CLR16" s="15"/>
      <c r="CLS16" s="15"/>
      <c r="CLT16" s="15"/>
      <c r="CLU16" s="15"/>
      <c r="CLV16" s="15"/>
      <c r="CLW16" s="15"/>
      <c r="CLX16" s="15"/>
      <c r="CLY16" s="15"/>
      <c r="CLZ16" s="15"/>
      <c r="CMA16" s="15"/>
      <c r="CMB16" s="15"/>
      <c r="CMC16" s="15"/>
      <c r="CMD16" s="15"/>
      <c r="CME16" s="15"/>
      <c r="CMF16" s="15"/>
      <c r="CMG16" s="15"/>
      <c r="CMH16" s="15"/>
      <c r="CMI16" s="15"/>
      <c r="CMJ16" s="15"/>
      <c r="CMK16" s="15"/>
      <c r="CML16" s="15"/>
      <c r="CMM16" s="15"/>
      <c r="CMN16" s="15"/>
      <c r="CMO16" s="15"/>
      <c r="CMP16" s="15"/>
      <c r="CMQ16" s="15"/>
      <c r="CMR16" s="15"/>
      <c r="CMS16" s="15"/>
      <c r="CMT16" s="15"/>
      <c r="CMU16" s="15"/>
      <c r="CMV16" s="15"/>
      <c r="CMW16" s="15"/>
      <c r="CMX16" s="15"/>
      <c r="CMY16" s="15"/>
      <c r="CMZ16" s="15"/>
      <c r="CNA16" s="15"/>
      <c r="CNB16" s="15"/>
      <c r="CNC16" s="15"/>
      <c r="CND16" s="15"/>
      <c r="CNE16" s="15"/>
      <c r="CNF16" s="15"/>
      <c r="CNG16" s="15"/>
      <c r="CNH16" s="15"/>
      <c r="CNI16" s="15"/>
      <c r="CNJ16" s="15"/>
      <c r="CNK16" s="15"/>
      <c r="CNL16" s="15"/>
      <c r="CNM16" s="15"/>
      <c r="CNN16" s="15"/>
      <c r="CNO16" s="15"/>
      <c r="CNP16" s="15"/>
      <c r="CNQ16" s="15"/>
      <c r="CNR16" s="15"/>
      <c r="CNS16" s="15"/>
      <c r="CNT16" s="15"/>
      <c r="CNU16" s="15"/>
      <c r="CNV16" s="15"/>
      <c r="CNW16" s="15"/>
      <c r="CNX16" s="15"/>
      <c r="CNY16" s="15"/>
      <c r="CNZ16" s="15"/>
      <c r="COA16" s="15"/>
      <c r="COB16" s="15"/>
      <c r="COC16" s="15"/>
      <c r="COD16" s="15"/>
      <c r="COE16" s="15"/>
      <c r="COF16" s="15"/>
      <c r="COG16" s="15"/>
      <c r="COH16" s="15"/>
      <c r="COI16" s="15"/>
      <c r="COJ16" s="15"/>
      <c r="COK16" s="15"/>
      <c r="COL16" s="15"/>
      <c r="COM16" s="15"/>
      <c r="CON16" s="15"/>
      <c r="COO16" s="15"/>
      <c r="COP16" s="15"/>
      <c r="COQ16" s="15"/>
      <c r="COR16" s="15"/>
      <c r="COS16" s="15"/>
      <c r="COT16" s="15"/>
      <c r="COU16" s="15"/>
      <c r="COV16" s="15"/>
      <c r="COW16" s="15"/>
      <c r="COX16" s="15"/>
      <c r="COY16" s="15"/>
      <c r="COZ16" s="15"/>
      <c r="CPA16" s="15"/>
      <c r="CPB16" s="15"/>
      <c r="CPC16" s="15"/>
      <c r="CPD16" s="15"/>
      <c r="CPE16" s="15"/>
      <c r="CPF16" s="15"/>
      <c r="CPG16" s="15"/>
      <c r="CPH16" s="15"/>
      <c r="CPI16" s="15"/>
      <c r="CPJ16" s="15"/>
      <c r="CPK16" s="15"/>
      <c r="CPL16" s="15"/>
      <c r="CPM16" s="15"/>
      <c r="CPN16" s="15"/>
      <c r="CPO16" s="15"/>
      <c r="CPP16" s="15"/>
      <c r="CPQ16" s="15"/>
      <c r="CPR16" s="15"/>
      <c r="CPS16" s="15"/>
      <c r="CPT16" s="15"/>
      <c r="CPU16" s="15"/>
      <c r="CPV16" s="15"/>
      <c r="CPW16" s="15"/>
      <c r="CPX16" s="15"/>
      <c r="CPY16" s="15"/>
      <c r="CPZ16" s="15"/>
      <c r="CQA16" s="15"/>
      <c r="CQB16" s="15"/>
      <c r="CQC16" s="15"/>
      <c r="CQD16" s="15"/>
      <c r="CQE16" s="15"/>
      <c r="CQF16" s="15"/>
      <c r="CQG16" s="15"/>
      <c r="CQH16" s="15"/>
      <c r="CQI16" s="15"/>
      <c r="CQJ16" s="15"/>
      <c r="CQK16" s="15"/>
      <c r="CQL16" s="15"/>
      <c r="CQM16" s="15"/>
      <c r="CQN16" s="15"/>
      <c r="CQO16" s="15"/>
      <c r="CQP16" s="15"/>
      <c r="CQQ16" s="15"/>
      <c r="CQR16" s="15"/>
      <c r="CQS16" s="15"/>
      <c r="CQT16" s="15"/>
      <c r="CQU16" s="15"/>
      <c r="CQV16" s="15"/>
      <c r="CQW16" s="15"/>
      <c r="CQX16" s="15"/>
      <c r="CQY16" s="15"/>
      <c r="CQZ16" s="15"/>
      <c r="CRA16" s="15"/>
      <c r="CRB16" s="15"/>
      <c r="CRC16" s="15"/>
      <c r="CRD16" s="15"/>
      <c r="CRE16" s="15"/>
      <c r="CRF16" s="15"/>
      <c r="CRG16" s="15"/>
      <c r="CRH16" s="15"/>
      <c r="CRI16" s="15"/>
      <c r="CRJ16" s="15"/>
      <c r="CRK16" s="15"/>
      <c r="CRL16" s="15"/>
      <c r="CRM16" s="15"/>
      <c r="CRN16" s="15"/>
      <c r="CRO16" s="15"/>
      <c r="CRP16" s="15"/>
      <c r="CRQ16" s="15"/>
      <c r="CRR16" s="15"/>
      <c r="CRS16" s="15"/>
      <c r="CRT16" s="15"/>
      <c r="CRU16" s="15"/>
      <c r="CRV16" s="15"/>
      <c r="CRW16" s="15"/>
      <c r="CRX16" s="15"/>
      <c r="CRY16" s="15"/>
      <c r="CRZ16" s="15"/>
      <c r="CSA16" s="15"/>
      <c r="CSB16" s="15"/>
      <c r="CSC16" s="15"/>
      <c r="CSD16" s="15"/>
      <c r="CSE16" s="15"/>
      <c r="CSF16" s="15"/>
      <c r="CSG16" s="15"/>
      <c r="CSH16" s="15"/>
      <c r="CSI16" s="15"/>
      <c r="CSJ16" s="15"/>
      <c r="CSK16" s="15"/>
      <c r="CSL16" s="15"/>
      <c r="CSM16" s="15"/>
      <c r="CSN16" s="15"/>
      <c r="CSO16" s="15"/>
      <c r="CSP16" s="15"/>
      <c r="CSQ16" s="15"/>
      <c r="CSR16" s="15"/>
      <c r="CSS16" s="15"/>
      <c r="CST16" s="15"/>
      <c r="CSU16" s="15"/>
      <c r="CSV16" s="15"/>
      <c r="CSW16" s="15"/>
      <c r="CSX16" s="15"/>
      <c r="CSY16" s="15"/>
      <c r="CSZ16" s="15"/>
      <c r="CTA16" s="15"/>
      <c r="CTB16" s="15"/>
      <c r="CTC16" s="15"/>
      <c r="CTD16" s="15"/>
      <c r="CTE16" s="15"/>
      <c r="CTF16" s="15"/>
      <c r="CTG16" s="15"/>
      <c r="CTH16" s="15"/>
      <c r="CTI16" s="15"/>
      <c r="CTJ16" s="15"/>
      <c r="CTK16" s="15"/>
      <c r="CTL16" s="15"/>
      <c r="CTM16" s="15"/>
      <c r="CTN16" s="15"/>
      <c r="CTO16" s="15"/>
      <c r="CTP16" s="15"/>
      <c r="CTQ16" s="15"/>
      <c r="CTR16" s="15"/>
      <c r="CTS16" s="15"/>
      <c r="CTT16" s="15"/>
      <c r="CTU16" s="15"/>
      <c r="CTV16" s="15"/>
      <c r="CTW16" s="15"/>
      <c r="CTX16" s="15"/>
      <c r="CTY16" s="15"/>
      <c r="CTZ16" s="15"/>
      <c r="CUA16" s="15"/>
      <c r="CUB16" s="15"/>
      <c r="CUC16" s="15"/>
      <c r="CUD16" s="15"/>
      <c r="CUE16" s="15"/>
      <c r="CUF16" s="15"/>
      <c r="CUG16" s="15"/>
      <c r="CUH16" s="15"/>
      <c r="CUI16" s="15"/>
      <c r="CUJ16" s="15"/>
      <c r="CUK16" s="15"/>
      <c r="CUL16" s="15"/>
      <c r="CUM16" s="15"/>
      <c r="CUN16" s="15"/>
      <c r="CUO16" s="15"/>
      <c r="CUP16" s="15"/>
      <c r="CUQ16" s="15"/>
      <c r="CUR16" s="15"/>
      <c r="CUS16" s="15"/>
      <c r="CUT16" s="15"/>
      <c r="CUU16" s="15"/>
      <c r="CUV16" s="15"/>
      <c r="CUW16" s="15"/>
      <c r="CUX16" s="15"/>
      <c r="CUY16" s="15"/>
      <c r="CUZ16" s="15"/>
      <c r="CVA16" s="15"/>
      <c r="CVB16" s="15"/>
      <c r="CVC16" s="15"/>
      <c r="CVD16" s="15"/>
      <c r="CVE16" s="15"/>
      <c r="CVF16" s="15"/>
      <c r="CVG16" s="15"/>
      <c r="CVH16" s="15"/>
      <c r="CVI16" s="15"/>
      <c r="CVJ16" s="15"/>
      <c r="CVK16" s="15"/>
      <c r="CVL16" s="15"/>
      <c r="CVM16" s="15"/>
      <c r="CVN16" s="15"/>
      <c r="CVO16" s="15"/>
      <c r="CVP16" s="15"/>
      <c r="CVQ16" s="15"/>
      <c r="CVR16" s="15"/>
      <c r="CVS16" s="15"/>
      <c r="CVT16" s="15"/>
      <c r="CVU16" s="15"/>
      <c r="CVV16" s="15"/>
      <c r="CVW16" s="15"/>
      <c r="CVX16" s="15"/>
      <c r="CVY16" s="15"/>
      <c r="CVZ16" s="15"/>
      <c r="CWA16" s="15"/>
      <c r="CWB16" s="15"/>
      <c r="CWC16" s="15"/>
      <c r="CWD16" s="15"/>
      <c r="CWE16" s="15"/>
      <c r="CWF16" s="15"/>
      <c r="CWG16" s="15"/>
      <c r="CWH16" s="15"/>
      <c r="CWI16" s="15"/>
      <c r="CWJ16" s="15"/>
      <c r="CWK16" s="15"/>
      <c r="CWL16" s="15"/>
      <c r="CWM16" s="15"/>
      <c r="CWN16" s="15"/>
      <c r="CWO16" s="15"/>
      <c r="CWP16" s="15"/>
      <c r="CWQ16" s="15"/>
      <c r="CWR16" s="15"/>
      <c r="CWS16" s="15"/>
      <c r="CWT16" s="15"/>
      <c r="CWU16" s="15"/>
      <c r="CWV16" s="15"/>
      <c r="CWW16" s="15"/>
      <c r="CWX16" s="15"/>
      <c r="CWY16" s="15"/>
      <c r="CWZ16" s="15"/>
      <c r="CXA16" s="15"/>
      <c r="CXB16" s="15"/>
      <c r="CXC16" s="15"/>
      <c r="CXD16" s="15"/>
      <c r="CXE16" s="15"/>
      <c r="CXF16" s="15"/>
      <c r="CXG16" s="15"/>
      <c r="CXH16" s="15"/>
      <c r="CXI16" s="15"/>
      <c r="CXJ16" s="15"/>
      <c r="CXK16" s="15"/>
      <c r="CXL16" s="15"/>
      <c r="CXM16" s="15"/>
      <c r="CXN16" s="15"/>
      <c r="CXO16" s="15"/>
      <c r="CXP16" s="15"/>
      <c r="CXQ16" s="15"/>
      <c r="CXR16" s="15"/>
      <c r="CXS16" s="15"/>
      <c r="CXT16" s="15"/>
      <c r="CXU16" s="15"/>
      <c r="CXV16" s="15"/>
      <c r="CXW16" s="15"/>
      <c r="CXX16" s="15"/>
      <c r="CXY16" s="15"/>
      <c r="CXZ16" s="15"/>
      <c r="CYA16" s="15"/>
      <c r="CYB16" s="15"/>
      <c r="CYC16" s="15"/>
      <c r="CYD16" s="15"/>
      <c r="CYE16" s="15"/>
      <c r="CYF16" s="15"/>
      <c r="CYG16" s="15"/>
      <c r="CYH16" s="15"/>
      <c r="CYI16" s="15"/>
      <c r="CYJ16" s="15"/>
      <c r="CYK16" s="15"/>
      <c r="CYL16" s="15"/>
      <c r="CYM16" s="15"/>
      <c r="CYN16" s="15"/>
      <c r="CYO16" s="15"/>
      <c r="CYP16" s="15"/>
      <c r="CYQ16" s="15"/>
      <c r="CYR16" s="15"/>
      <c r="CYS16" s="15"/>
      <c r="CYT16" s="15"/>
      <c r="CYU16" s="15"/>
      <c r="CYV16" s="15"/>
      <c r="CYW16" s="15"/>
      <c r="CYX16" s="15"/>
      <c r="CYY16" s="15"/>
      <c r="CYZ16" s="15"/>
      <c r="CZA16" s="15"/>
      <c r="CZB16" s="15"/>
      <c r="CZC16" s="15"/>
      <c r="CZD16" s="15"/>
      <c r="CZE16" s="15"/>
      <c r="CZF16" s="15"/>
      <c r="CZG16" s="15"/>
      <c r="CZH16" s="15"/>
      <c r="CZI16" s="15"/>
      <c r="CZJ16" s="15"/>
      <c r="CZK16" s="15"/>
      <c r="CZL16" s="15"/>
      <c r="CZM16" s="15"/>
      <c r="CZN16" s="15"/>
      <c r="CZO16" s="15"/>
      <c r="CZP16" s="15"/>
      <c r="CZQ16" s="15"/>
      <c r="CZR16" s="15"/>
      <c r="CZS16" s="15"/>
      <c r="CZT16" s="15"/>
      <c r="CZU16" s="15"/>
      <c r="CZV16" s="15"/>
      <c r="CZW16" s="15"/>
      <c r="CZX16" s="15"/>
      <c r="CZY16" s="15"/>
      <c r="CZZ16" s="15"/>
      <c r="DAA16" s="15"/>
      <c r="DAB16" s="15"/>
      <c r="DAC16" s="15"/>
      <c r="DAD16" s="15"/>
      <c r="DAE16" s="15"/>
      <c r="DAF16" s="15"/>
      <c r="DAG16" s="15"/>
      <c r="DAH16" s="15"/>
      <c r="DAI16" s="15"/>
      <c r="DAJ16" s="15"/>
      <c r="DAK16" s="15"/>
      <c r="DAL16" s="15"/>
      <c r="DAM16" s="15"/>
      <c r="DAN16" s="15"/>
      <c r="DAO16" s="15"/>
      <c r="DAP16" s="15"/>
      <c r="DAQ16" s="15"/>
      <c r="DAR16" s="15"/>
      <c r="DAS16" s="15"/>
      <c r="DAT16" s="15"/>
      <c r="DAU16" s="15"/>
      <c r="DAV16" s="15"/>
      <c r="DAW16" s="15"/>
      <c r="DAX16" s="15"/>
      <c r="DAY16" s="15"/>
      <c r="DAZ16" s="15"/>
      <c r="DBA16" s="15"/>
      <c r="DBB16" s="15"/>
      <c r="DBC16" s="15"/>
      <c r="DBD16" s="15"/>
      <c r="DBE16" s="15"/>
      <c r="DBF16" s="15"/>
      <c r="DBG16" s="15"/>
      <c r="DBH16" s="15"/>
      <c r="DBI16" s="15"/>
      <c r="DBJ16" s="15"/>
      <c r="DBK16" s="15"/>
      <c r="DBL16" s="15"/>
      <c r="DBM16" s="15"/>
      <c r="DBN16" s="15"/>
      <c r="DBO16" s="15"/>
      <c r="DBP16" s="15"/>
      <c r="DBQ16" s="15"/>
      <c r="DBR16" s="15"/>
      <c r="DBS16" s="15"/>
      <c r="DBT16" s="15"/>
      <c r="DBU16" s="15"/>
      <c r="DBV16" s="15"/>
      <c r="DBW16" s="15"/>
      <c r="DBX16" s="15"/>
      <c r="DBY16" s="15"/>
      <c r="DBZ16" s="15"/>
      <c r="DCA16" s="15"/>
      <c r="DCB16" s="15"/>
      <c r="DCC16" s="15"/>
      <c r="DCD16" s="15"/>
      <c r="DCE16" s="15"/>
      <c r="DCF16" s="15"/>
      <c r="DCG16" s="15"/>
      <c r="DCH16" s="15"/>
      <c r="DCI16" s="15"/>
      <c r="DCJ16" s="15"/>
      <c r="DCK16" s="15"/>
      <c r="DCL16" s="15"/>
      <c r="DCM16" s="15"/>
      <c r="DCN16" s="15"/>
      <c r="DCO16" s="15"/>
      <c r="DCP16" s="15"/>
      <c r="DCQ16" s="15"/>
      <c r="DCR16" s="15"/>
      <c r="DCS16" s="15"/>
      <c r="DCT16" s="15"/>
      <c r="DCU16" s="15"/>
      <c r="DCV16" s="15"/>
      <c r="DCW16" s="15"/>
      <c r="DCX16" s="15"/>
      <c r="DCY16" s="15"/>
      <c r="DCZ16" s="15"/>
      <c r="DDA16" s="15"/>
      <c r="DDB16" s="15"/>
      <c r="DDC16" s="15"/>
      <c r="DDD16" s="15"/>
      <c r="DDE16" s="15"/>
      <c r="DDF16" s="15"/>
      <c r="DDG16" s="15"/>
      <c r="DDH16" s="15"/>
      <c r="DDI16" s="15"/>
      <c r="DDJ16" s="15"/>
      <c r="DDK16" s="15"/>
      <c r="DDL16" s="15"/>
      <c r="DDM16" s="15"/>
      <c r="DDN16" s="15"/>
      <c r="DDO16" s="15"/>
      <c r="DDP16" s="15"/>
      <c r="DDQ16" s="15"/>
      <c r="DDR16" s="15"/>
      <c r="DDS16" s="15"/>
      <c r="DDT16" s="15"/>
      <c r="DDU16" s="15"/>
      <c r="DDV16" s="15"/>
      <c r="DDW16" s="15"/>
      <c r="DDX16" s="15"/>
      <c r="DDY16" s="15"/>
      <c r="DDZ16" s="15"/>
      <c r="DEA16" s="15"/>
      <c r="DEB16" s="15"/>
      <c r="DEC16" s="15"/>
      <c r="DED16" s="15"/>
      <c r="DEE16" s="15"/>
      <c r="DEF16" s="15"/>
      <c r="DEG16" s="15"/>
      <c r="DEH16" s="15"/>
      <c r="DEI16" s="15"/>
      <c r="DEJ16" s="15"/>
      <c r="DEK16" s="15"/>
      <c r="DEL16" s="15"/>
      <c r="DEM16" s="15"/>
      <c r="DEN16" s="15"/>
      <c r="DEO16" s="15"/>
      <c r="DEP16" s="15"/>
      <c r="DEQ16" s="15"/>
      <c r="DER16" s="15"/>
      <c r="DES16" s="15"/>
      <c r="DET16" s="15"/>
      <c r="DEU16" s="15"/>
      <c r="DEV16" s="15"/>
      <c r="DEW16" s="15"/>
      <c r="DEX16" s="15"/>
      <c r="DEY16" s="15"/>
      <c r="DEZ16" s="15"/>
      <c r="DFA16" s="15"/>
      <c r="DFB16" s="15"/>
      <c r="DFC16" s="15"/>
      <c r="DFD16" s="15"/>
      <c r="DFE16" s="15"/>
      <c r="DFF16" s="15"/>
      <c r="DFG16" s="15"/>
      <c r="DFH16" s="15"/>
      <c r="DFI16" s="15"/>
      <c r="DFJ16" s="15"/>
      <c r="DFK16" s="15"/>
      <c r="DFL16" s="15"/>
      <c r="DFM16" s="15"/>
      <c r="DFN16" s="15"/>
      <c r="DFO16" s="15"/>
      <c r="DFP16" s="15"/>
      <c r="DFQ16" s="15"/>
      <c r="DFR16" s="15"/>
      <c r="DFS16" s="15"/>
      <c r="DFT16" s="15"/>
      <c r="DFU16" s="15"/>
      <c r="DFV16" s="15"/>
      <c r="DFW16" s="15"/>
      <c r="DFX16" s="15"/>
      <c r="DFY16" s="15"/>
      <c r="DFZ16" s="15"/>
      <c r="DGA16" s="15"/>
      <c r="DGB16" s="15"/>
      <c r="DGC16" s="15"/>
      <c r="DGD16" s="15"/>
      <c r="DGE16" s="15"/>
      <c r="DGF16" s="15"/>
      <c r="DGG16" s="15"/>
      <c r="DGH16" s="15"/>
      <c r="DGI16" s="15"/>
      <c r="DGJ16" s="15"/>
      <c r="DGK16" s="15"/>
      <c r="DGL16" s="15"/>
      <c r="DGM16" s="15"/>
      <c r="DGN16" s="15"/>
      <c r="DGO16" s="15"/>
      <c r="DGP16" s="15"/>
      <c r="DGQ16" s="15"/>
      <c r="DGR16" s="15"/>
      <c r="DGS16" s="15"/>
      <c r="DGT16" s="15"/>
      <c r="DGU16" s="15"/>
      <c r="DGV16" s="15"/>
      <c r="DGW16" s="15"/>
      <c r="DGX16" s="15"/>
      <c r="DGY16" s="15"/>
      <c r="DGZ16" s="15"/>
      <c r="DHA16" s="15"/>
      <c r="DHB16" s="15"/>
      <c r="DHC16" s="15"/>
      <c r="DHD16" s="15"/>
      <c r="DHE16" s="15"/>
      <c r="DHF16" s="15"/>
      <c r="DHG16" s="15"/>
      <c r="DHH16" s="15"/>
      <c r="DHI16" s="15"/>
      <c r="DHJ16" s="15"/>
      <c r="DHK16" s="15"/>
      <c r="DHL16" s="15"/>
      <c r="DHM16" s="15"/>
      <c r="DHN16" s="15"/>
      <c r="DHO16" s="15"/>
      <c r="DHP16" s="15"/>
      <c r="DHQ16" s="15"/>
      <c r="DHR16" s="15"/>
      <c r="DHS16" s="15"/>
      <c r="DHT16" s="15"/>
      <c r="DHU16" s="15"/>
      <c r="DHV16" s="15"/>
      <c r="DHW16" s="15"/>
      <c r="DHX16" s="15"/>
      <c r="DHY16" s="15"/>
      <c r="DHZ16" s="15"/>
      <c r="DIA16" s="15"/>
      <c r="DIB16" s="15"/>
      <c r="DIC16" s="15"/>
      <c r="DID16" s="15"/>
      <c r="DIE16" s="15"/>
      <c r="DIF16" s="15"/>
      <c r="DIG16" s="15"/>
      <c r="DIH16" s="15"/>
      <c r="DII16" s="15"/>
      <c r="DIJ16" s="15"/>
      <c r="DIK16" s="15"/>
      <c r="DIL16" s="15"/>
      <c r="DIM16" s="15"/>
      <c r="DIN16" s="15"/>
      <c r="DIO16" s="15"/>
      <c r="DIP16" s="15"/>
      <c r="DIQ16" s="15"/>
      <c r="DIR16" s="15"/>
      <c r="DIS16" s="15"/>
      <c r="DIT16" s="15"/>
      <c r="DIU16" s="15"/>
      <c r="DIV16" s="15"/>
      <c r="DIW16" s="15"/>
      <c r="DIX16" s="15"/>
      <c r="DIY16" s="15"/>
      <c r="DIZ16" s="15"/>
      <c r="DJA16" s="15"/>
      <c r="DJB16" s="15"/>
      <c r="DJC16" s="15"/>
      <c r="DJD16" s="15"/>
      <c r="DJE16" s="15"/>
      <c r="DJF16" s="15"/>
      <c r="DJG16" s="15"/>
      <c r="DJH16" s="15"/>
      <c r="DJI16" s="15"/>
      <c r="DJJ16" s="15"/>
      <c r="DJK16" s="15"/>
      <c r="DJL16" s="15"/>
      <c r="DJM16" s="15"/>
      <c r="DJN16" s="15"/>
      <c r="DJO16" s="15"/>
      <c r="DJP16" s="15"/>
      <c r="DJQ16" s="15"/>
      <c r="DJR16" s="15"/>
      <c r="DJS16" s="15"/>
      <c r="DJT16" s="15"/>
      <c r="DJU16" s="15"/>
      <c r="DJV16" s="15"/>
      <c r="DJW16" s="15"/>
      <c r="DJX16" s="15"/>
      <c r="DJY16" s="15"/>
      <c r="DJZ16" s="15"/>
      <c r="DKA16" s="15"/>
      <c r="DKB16" s="15"/>
      <c r="DKC16" s="15"/>
      <c r="DKD16" s="15"/>
      <c r="DKE16" s="15"/>
      <c r="DKF16" s="15"/>
      <c r="DKG16" s="15"/>
      <c r="DKH16" s="15"/>
      <c r="DKI16" s="15"/>
      <c r="DKJ16" s="15"/>
      <c r="DKK16" s="15"/>
      <c r="DKL16" s="15"/>
      <c r="DKM16" s="15"/>
      <c r="DKN16" s="15"/>
      <c r="DKO16" s="15"/>
      <c r="DKP16" s="15"/>
      <c r="DKQ16" s="15"/>
      <c r="DKR16" s="15"/>
      <c r="DKS16" s="15"/>
      <c r="DKT16" s="15"/>
      <c r="DKU16" s="15"/>
      <c r="DKV16" s="15"/>
      <c r="DKW16" s="15"/>
      <c r="DKX16" s="15"/>
      <c r="DKY16" s="15"/>
      <c r="DKZ16" s="15"/>
      <c r="DLA16" s="15"/>
      <c r="DLB16" s="15"/>
      <c r="DLC16" s="15"/>
      <c r="DLD16" s="15"/>
      <c r="DLE16" s="15"/>
      <c r="DLF16" s="15"/>
      <c r="DLG16" s="15"/>
      <c r="DLH16" s="15"/>
      <c r="DLI16" s="15"/>
      <c r="DLJ16" s="15"/>
      <c r="DLK16" s="15"/>
      <c r="DLL16" s="15"/>
      <c r="DLM16" s="15"/>
      <c r="DLN16" s="15"/>
      <c r="DLO16" s="15"/>
      <c r="DLP16" s="15"/>
      <c r="DLQ16" s="15"/>
      <c r="DLR16" s="15"/>
      <c r="DLS16" s="15"/>
      <c r="DLT16" s="15"/>
      <c r="DLU16" s="15"/>
      <c r="DLV16" s="15"/>
      <c r="DLW16" s="15"/>
      <c r="DLX16" s="15"/>
      <c r="DLY16" s="15"/>
      <c r="DLZ16" s="15"/>
      <c r="DMA16" s="15"/>
      <c r="DMB16" s="15"/>
      <c r="DMC16" s="15"/>
      <c r="DMD16" s="15"/>
      <c r="DME16" s="15"/>
      <c r="DMF16" s="15"/>
      <c r="DMG16" s="15"/>
      <c r="DMH16" s="15"/>
      <c r="DMI16" s="15"/>
      <c r="DMJ16" s="15"/>
      <c r="DMK16" s="15"/>
      <c r="DML16" s="15"/>
      <c r="DMM16" s="15"/>
      <c r="DMN16" s="15"/>
      <c r="DMO16" s="15"/>
      <c r="DMP16" s="15"/>
      <c r="DMQ16" s="15"/>
      <c r="DMR16" s="15"/>
      <c r="DMS16" s="15"/>
      <c r="DMT16" s="15"/>
      <c r="DMU16" s="15"/>
      <c r="DMV16" s="15"/>
      <c r="DMW16" s="15"/>
      <c r="DMX16" s="15"/>
      <c r="DMY16" s="15"/>
      <c r="DMZ16" s="15"/>
      <c r="DNA16" s="15"/>
      <c r="DNB16" s="15"/>
      <c r="DNC16" s="15"/>
      <c r="DND16" s="15"/>
      <c r="DNE16" s="15"/>
      <c r="DNF16" s="15"/>
      <c r="DNG16" s="15"/>
      <c r="DNH16" s="15"/>
      <c r="DNI16" s="15"/>
      <c r="DNJ16" s="15"/>
      <c r="DNK16" s="15"/>
      <c r="DNL16" s="15"/>
      <c r="DNM16" s="15"/>
      <c r="DNN16" s="15"/>
      <c r="DNO16" s="15"/>
      <c r="DNP16" s="15"/>
      <c r="DNQ16" s="15"/>
      <c r="DNR16" s="15"/>
      <c r="DNS16" s="15"/>
      <c r="DNT16" s="15"/>
      <c r="DNU16" s="15"/>
      <c r="DNV16" s="15"/>
      <c r="DNW16" s="15"/>
      <c r="DNX16" s="15"/>
      <c r="DNY16" s="15"/>
      <c r="DNZ16" s="15"/>
      <c r="DOA16" s="15"/>
      <c r="DOB16" s="15"/>
      <c r="DOC16" s="15"/>
      <c r="DOD16" s="15"/>
      <c r="DOE16" s="15"/>
      <c r="DOF16" s="15"/>
      <c r="DOG16" s="15"/>
      <c r="DOH16" s="15"/>
      <c r="DOI16" s="15"/>
      <c r="DOJ16" s="15"/>
      <c r="DOK16" s="15"/>
      <c r="DOL16" s="15"/>
      <c r="DOM16" s="15"/>
      <c r="DON16" s="15"/>
      <c r="DOO16" s="15"/>
      <c r="DOP16" s="15"/>
      <c r="DOQ16" s="15"/>
      <c r="DOR16" s="15"/>
      <c r="DOS16" s="15"/>
      <c r="DOT16" s="15"/>
      <c r="DOU16" s="15"/>
      <c r="DOV16" s="15"/>
      <c r="DOW16" s="15"/>
      <c r="DOX16" s="15"/>
      <c r="DOY16" s="15"/>
      <c r="DOZ16" s="15"/>
      <c r="DPA16" s="15"/>
      <c r="DPB16" s="15"/>
      <c r="DPC16" s="15"/>
      <c r="DPD16" s="15"/>
      <c r="DPE16" s="15"/>
      <c r="DPF16" s="15"/>
      <c r="DPG16" s="15"/>
      <c r="DPH16" s="15"/>
      <c r="DPI16" s="15"/>
      <c r="DPJ16" s="15"/>
      <c r="DPK16" s="15"/>
      <c r="DPL16" s="15"/>
      <c r="DPM16" s="15"/>
      <c r="DPN16" s="15"/>
      <c r="DPO16" s="15"/>
      <c r="DPP16" s="15"/>
      <c r="DPQ16" s="15"/>
      <c r="DPR16" s="15"/>
      <c r="DPS16" s="15"/>
      <c r="DPT16" s="15"/>
      <c r="DPU16" s="15"/>
      <c r="DPV16" s="15"/>
      <c r="DPW16" s="15"/>
      <c r="DPX16" s="15"/>
      <c r="DPY16" s="15"/>
      <c r="DPZ16" s="15"/>
      <c r="DQA16" s="15"/>
      <c r="DQB16" s="15"/>
      <c r="DQC16" s="15"/>
      <c r="DQD16" s="15"/>
      <c r="DQE16" s="15"/>
      <c r="DQF16" s="15"/>
      <c r="DQG16" s="15"/>
      <c r="DQH16" s="15"/>
      <c r="DQI16" s="15"/>
      <c r="DQJ16" s="15"/>
      <c r="DQK16" s="15"/>
      <c r="DQL16" s="15"/>
      <c r="DQM16" s="15"/>
      <c r="DQN16" s="15"/>
      <c r="DQO16" s="15"/>
      <c r="DQP16" s="15"/>
      <c r="DQQ16" s="15"/>
      <c r="DQR16" s="15"/>
      <c r="DQS16" s="15"/>
      <c r="DQT16" s="15"/>
      <c r="DQU16" s="15"/>
      <c r="DQV16" s="15"/>
      <c r="DQW16" s="15"/>
      <c r="DQX16" s="15"/>
      <c r="DQY16" s="15"/>
      <c r="DQZ16" s="15"/>
      <c r="DRA16" s="15"/>
      <c r="DRB16" s="15"/>
      <c r="DRC16" s="15"/>
      <c r="DRD16" s="15"/>
      <c r="DRE16" s="15"/>
      <c r="DRF16" s="15"/>
      <c r="DRG16" s="15"/>
      <c r="DRH16" s="15"/>
      <c r="DRI16" s="15"/>
      <c r="DRJ16" s="15"/>
      <c r="DRK16" s="15"/>
      <c r="DRL16" s="15"/>
      <c r="DRM16" s="15"/>
      <c r="DRN16" s="15"/>
      <c r="DRO16" s="15"/>
      <c r="DRP16" s="15"/>
      <c r="DRQ16" s="15"/>
      <c r="DRR16" s="15"/>
      <c r="DRS16" s="15"/>
      <c r="DRT16" s="15"/>
      <c r="DRU16" s="15"/>
      <c r="DRV16" s="15"/>
      <c r="DRW16" s="15"/>
      <c r="DRX16" s="15"/>
      <c r="DRY16" s="15"/>
      <c r="DRZ16" s="15"/>
      <c r="DSA16" s="15"/>
      <c r="DSB16" s="15"/>
      <c r="DSC16" s="15"/>
      <c r="DSD16" s="15"/>
      <c r="DSE16" s="15"/>
      <c r="DSF16" s="15"/>
      <c r="DSG16" s="15"/>
      <c r="DSH16" s="15"/>
      <c r="DSI16" s="15"/>
      <c r="DSJ16" s="15"/>
      <c r="DSK16" s="15"/>
      <c r="DSL16" s="15"/>
      <c r="DSM16" s="15"/>
      <c r="DSN16" s="15"/>
      <c r="DSO16" s="15"/>
      <c r="DSP16" s="15"/>
      <c r="DSQ16" s="15"/>
      <c r="DSR16" s="15"/>
      <c r="DSS16" s="15"/>
      <c r="DST16" s="15"/>
      <c r="DSU16" s="15"/>
      <c r="DSV16" s="15"/>
      <c r="DSW16" s="15"/>
      <c r="DSX16" s="15"/>
      <c r="DSY16" s="15"/>
      <c r="DSZ16" s="15"/>
      <c r="DTA16" s="15"/>
      <c r="DTB16" s="15"/>
      <c r="DTC16" s="15"/>
      <c r="DTD16" s="15"/>
      <c r="DTE16" s="15"/>
      <c r="DTF16" s="15"/>
      <c r="DTG16" s="15"/>
      <c r="DTH16" s="15"/>
      <c r="DTI16" s="15"/>
      <c r="DTJ16" s="15"/>
      <c r="DTK16" s="15"/>
      <c r="DTL16" s="15"/>
      <c r="DTM16" s="15"/>
      <c r="DTN16" s="15"/>
      <c r="DTO16" s="15"/>
      <c r="DTP16" s="15"/>
      <c r="DTQ16" s="15"/>
      <c r="DTR16" s="15"/>
      <c r="DTS16" s="15"/>
      <c r="DTT16" s="15"/>
      <c r="DTU16" s="15"/>
      <c r="DTV16" s="15"/>
      <c r="DTW16" s="15"/>
      <c r="DTX16" s="15"/>
      <c r="DTY16" s="15"/>
      <c r="DTZ16" s="15"/>
      <c r="DUA16" s="15"/>
      <c r="DUB16" s="15"/>
      <c r="DUC16" s="15"/>
      <c r="DUD16" s="15"/>
      <c r="DUE16" s="15"/>
      <c r="DUF16" s="15"/>
      <c r="DUG16" s="15"/>
      <c r="DUH16" s="15"/>
      <c r="DUI16" s="15"/>
      <c r="DUJ16" s="15"/>
      <c r="DUK16" s="15"/>
      <c r="DUL16" s="15"/>
      <c r="DUM16" s="15"/>
      <c r="DUN16" s="15"/>
      <c r="DUO16" s="15"/>
      <c r="DUP16" s="15"/>
      <c r="DUQ16" s="15"/>
      <c r="DUR16" s="15"/>
      <c r="DUS16" s="15"/>
      <c r="DUT16" s="15"/>
      <c r="DUU16" s="15"/>
      <c r="DUV16" s="15"/>
      <c r="DUW16" s="15"/>
      <c r="DUX16" s="15"/>
      <c r="DUY16" s="15"/>
      <c r="DUZ16" s="15"/>
      <c r="DVA16" s="15"/>
      <c r="DVB16" s="15"/>
      <c r="DVC16" s="15"/>
      <c r="DVD16" s="15"/>
      <c r="DVE16" s="15"/>
      <c r="DVF16" s="15"/>
      <c r="DVG16" s="15"/>
      <c r="DVH16" s="15"/>
      <c r="DVI16" s="15"/>
      <c r="DVJ16" s="15"/>
      <c r="DVK16" s="15"/>
      <c r="DVL16" s="15"/>
      <c r="DVM16" s="15"/>
      <c r="DVN16" s="15"/>
      <c r="DVO16" s="15"/>
      <c r="DVP16" s="15"/>
      <c r="DVQ16" s="15"/>
      <c r="DVR16" s="15"/>
      <c r="DVS16" s="15"/>
      <c r="DVT16" s="15"/>
      <c r="DVU16" s="15"/>
      <c r="DVV16" s="15"/>
      <c r="DVW16" s="15"/>
      <c r="DVX16" s="15"/>
      <c r="DVY16" s="15"/>
      <c r="DVZ16" s="15"/>
      <c r="DWA16" s="15"/>
      <c r="DWB16" s="15"/>
      <c r="DWC16" s="15"/>
      <c r="DWD16" s="15"/>
      <c r="DWE16" s="15"/>
      <c r="DWF16" s="15"/>
      <c r="DWG16" s="15"/>
      <c r="DWH16" s="15"/>
      <c r="DWI16" s="15"/>
      <c r="DWJ16" s="15"/>
      <c r="DWK16" s="15"/>
      <c r="DWL16" s="15"/>
      <c r="DWM16" s="15"/>
      <c r="DWN16" s="15"/>
      <c r="DWO16" s="15"/>
      <c r="DWP16" s="15"/>
      <c r="DWQ16" s="15"/>
      <c r="DWR16" s="15"/>
      <c r="DWS16" s="15"/>
      <c r="DWT16" s="15"/>
      <c r="DWU16" s="15"/>
      <c r="DWV16" s="15"/>
      <c r="DWW16" s="15"/>
      <c r="DWX16" s="15"/>
      <c r="DWY16" s="15"/>
      <c r="DWZ16" s="15"/>
      <c r="DXA16" s="15"/>
      <c r="DXB16" s="15"/>
      <c r="DXC16" s="15"/>
      <c r="DXD16" s="15"/>
      <c r="DXE16" s="15"/>
      <c r="DXF16" s="15"/>
      <c r="DXG16" s="15"/>
      <c r="DXH16" s="15"/>
      <c r="DXI16" s="15"/>
      <c r="DXJ16" s="15"/>
      <c r="DXK16" s="15"/>
      <c r="DXL16" s="15"/>
      <c r="DXM16" s="15"/>
      <c r="DXN16" s="15"/>
      <c r="DXO16" s="15"/>
      <c r="DXP16" s="15"/>
      <c r="DXQ16" s="15"/>
      <c r="DXR16" s="15"/>
      <c r="DXS16" s="15"/>
      <c r="DXT16" s="15"/>
      <c r="DXU16" s="15"/>
      <c r="DXV16" s="15"/>
      <c r="DXW16" s="15"/>
      <c r="DXX16" s="15"/>
      <c r="DXY16" s="15"/>
      <c r="DXZ16" s="15"/>
      <c r="DYA16" s="15"/>
      <c r="DYB16" s="15"/>
      <c r="DYC16" s="15"/>
      <c r="DYD16" s="15"/>
      <c r="DYE16" s="15"/>
      <c r="DYF16" s="15"/>
      <c r="DYG16" s="15"/>
      <c r="DYH16" s="15"/>
      <c r="DYI16" s="15"/>
      <c r="DYJ16" s="15"/>
      <c r="DYK16" s="15"/>
      <c r="DYL16" s="15"/>
      <c r="DYM16" s="15"/>
      <c r="DYN16" s="15"/>
      <c r="DYO16" s="15"/>
      <c r="DYP16" s="15"/>
      <c r="DYQ16" s="15"/>
      <c r="DYR16" s="15"/>
      <c r="DYS16" s="15"/>
      <c r="DYT16" s="15"/>
      <c r="DYU16" s="15"/>
      <c r="DYV16" s="15"/>
      <c r="DYW16" s="15"/>
      <c r="DYX16" s="15"/>
      <c r="DYY16" s="15"/>
      <c r="DYZ16" s="15"/>
      <c r="DZA16" s="15"/>
      <c r="DZB16" s="15"/>
      <c r="DZC16" s="15"/>
      <c r="DZD16" s="15"/>
      <c r="DZE16" s="15"/>
      <c r="DZF16" s="15"/>
      <c r="DZG16" s="15"/>
      <c r="DZH16" s="15"/>
      <c r="DZI16" s="15"/>
      <c r="DZJ16" s="15"/>
      <c r="DZK16" s="15"/>
      <c r="DZL16" s="15"/>
      <c r="DZM16" s="15"/>
      <c r="DZN16" s="15"/>
      <c r="DZO16" s="15"/>
      <c r="DZP16" s="15"/>
      <c r="DZQ16" s="15"/>
      <c r="DZR16" s="15"/>
      <c r="DZS16" s="15"/>
      <c r="DZT16" s="15"/>
      <c r="DZU16" s="15"/>
      <c r="DZV16" s="15"/>
      <c r="DZW16" s="15"/>
      <c r="DZX16" s="15"/>
      <c r="DZY16" s="15"/>
      <c r="DZZ16" s="15"/>
      <c r="EAA16" s="15"/>
      <c r="EAB16" s="15"/>
      <c r="EAC16" s="15"/>
      <c r="EAD16" s="15"/>
      <c r="EAE16" s="15"/>
      <c r="EAF16" s="15"/>
      <c r="EAG16" s="15"/>
      <c r="EAH16" s="15"/>
      <c r="EAI16" s="15"/>
      <c r="EAJ16" s="15"/>
      <c r="EAK16" s="15"/>
      <c r="EAL16" s="15"/>
      <c r="EAM16" s="15"/>
      <c r="EAN16" s="15"/>
      <c r="EAO16" s="15"/>
      <c r="EAP16" s="15"/>
      <c r="EAQ16" s="15"/>
      <c r="EAR16" s="15"/>
      <c r="EAS16" s="15"/>
      <c r="EAT16" s="15"/>
      <c r="EAU16" s="15"/>
      <c r="EAV16" s="15"/>
      <c r="EAW16" s="15"/>
      <c r="EAX16" s="15"/>
      <c r="EAY16" s="15"/>
      <c r="EAZ16" s="15"/>
      <c r="EBA16" s="15"/>
      <c r="EBB16" s="15"/>
      <c r="EBC16" s="15"/>
      <c r="EBD16" s="15"/>
      <c r="EBE16" s="15"/>
      <c r="EBF16" s="15"/>
      <c r="EBG16" s="15"/>
      <c r="EBH16" s="15"/>
      <c r="EBI16" s="15"/>
      <c r="EBJ16" s="15"/>
      <c r="EBK16" s="15"/>
      <c r="EBL16" s="15"/>
      <c r="EBM16" s="15"/>
      <c r="EBN16" s="15"/>
      <c r="EBO16" s="15"/>
      <c r="EBP16" s="15"/>
      <c r="EBQ16" s="15"/>
      <c r="EBR16" s="15"/>
      <c r="EBS16" s="15"/>
      <c r="EBT16" s="15"/>
      <c r="EBU16" s="15"/>
      <c r="EBV16" s="15"/>
      <c r="EBW16" s="15"/>
      <c r="EBX16" s="15"/>
      <c r="EBY16" s="15"/>
      <c r="EBZ16" s="15"/>
      <c r="ECA16" s="15"/>
      <c r="ECB16" s="15"/>
      <c r="ECC16" s="15"/>
      <c r="ECD16" s="15"/>
      <c r="ECE16" s="15"/>
      <c r="ECF16" s="15"/>
      <c r="ECG16" s="15"/>
      <c r="ECH16" s="15"/>
      <c r="ECI16" s="15"/>
      <c r="ECJ16" s="15"/>
      <c r="ECK16" s="15"/>
      <c r="ECL16" s="15"/>
      <c r="ECM16" s="15"/>
      <c r="ECN16" s="15"/>
      <c r="ECO16" s="15"/>
      <c r="ECP16" s="15"/>
      <c r="ECQ16" s="15"/>
      <c r="ECR16" s="15"/>
      <c r="ECS16" s="15"/>
      <c r="ECT16" s="15"/>
      <c r="ECU16" s="15"/>
      <c r="ECV16" s="15"/>
      <c r="ECW16" s="15"/>
      <c r="ECX16" s="15"/>
      <c r="ECY16" s="15"/>
      <c r="ECZ16" s="15"/>
      <c r="EDA16" s="15"/>
      <c r="EDB16" s="15"/>
      <c r="EDC16" s="15"/>
      <c r="EDD16" s="15"/>
      <c r="EDE16" s="15"/>
      <c r="EDF16" s="15"/>
      <c r="EDG16" s="15"/>
      <c r="EDH16" s="15"/>
      <c r="EDI16" s="15"/>
      <c r="EDJ16" s="15"/>
      <c r="EDK16" s="15"/>
      <c r="EDL16" s="15"/>
      <c r="EDM16" s="15"/>
      <c r="EDN16" s="15"/>
      <c r="EDO16" s="15"/>
      <c r="EDP16" s="15"/>
      <c r="EDQ16" s="15"/>
      <c r="EDR16" s="15"/>
      <c r="EDS16" s="15"/>
      <c r="EDT16" s="15"/>
      <c r="EDU16" s="15"/>
      <c r="EDV16" s="15"/>
      <c r="EDW16" s="15"/>
      <c r="EDX16" s="15"/>
      <c r="EDY16" s="15"/>
      <c r="EDZ16" s="15"/>
      <c r="EEA16" s="15"/>
      <c r="EEB16" s="15"/>
      <c r="EEC16" s="15"/>
      <c r="EED16" s="15"/>
      <c r="EEE16" s="15"/>
      <c r="EEF16" s="15"/>
      <c r="EEG16" s="15"/>
      <c r="EEH16" s="15"/>
      <c r="EEI16" s="15"/>
      <c r="EEJ16" s="15"/>
      <c r="EEK16" s="15"/>
      <c r="EEL16" s="15"/>
      <c r="EEM16" s="15"/>
      <c r="EEN16" s="15"/>
      <c r="EEO16" s="15"/>
      <c r="EEP16" s="15"/>
      <c r="EEQ16" s="15"/>
      <c r="EER16" s="15"/>
      <c r="EES16" s="15"/>
      <c r="EET16" s="15"/>
      <c r="EEU16" s="15"/>
      <c r="EEV16" s="15"/>
      <c r="EEW16" s="15"/>
      <c r="EEX16" s="15"/>
      <c r="EEY16" s="15"/>
      <c r="EEZ16" s="15"/>
      <c r="EFA16" s="15"/>
      <c r="EFB16" s="15"/>
      <c r="EFC16" s="15"/>
      <c r="EFD16" s="15"/>
      <c r="EFE16" s="15"/>
      <c r="EFF16" s="15"/>
      <c r="EFG16" s="15"/>
      <c r="EFH16" s="15"/>
      <c r="EFI16" s="15"/>
      <c r="EFJ16" s="15"/>
      <c r="EFK16" s="15"/>
      <c r="EFL16" s="15"/>
      <c r="EFM16" s="15"/>
      <c r="EFN16" s="15"/>
      <c r="EFO16" s="15"/>
      <c r="EFP16" s="15"/>
      <c r="EFQ16" s="15"/>
      <c r="EFR16" s="15"/>
      <c r="EFS16" s="15"/>
      <c r="EFT16" s="15"/>
      <c r="EFU16" s="15"/>
      <c r="EFV16" s="15"/>
      <c r="EFW16" s="15"/>
      <c r="EFX16" s="15"/>
      <c r="EFY16" s="15"/>
      <c r="EFZ16" s="15"/>
      <c r="EGA16" s="15"/>
      <c r="EGB16" s="15"/>
      <c r="EGC16" s="15"/>
      <c r="EGD16" s="15"/>
      <c r="EGE16" s="15"/>
      <c r="EGF16" s="15"/>
      <c r="EGG16" s="15"/>
      <c r="EGH16" s="15"/>
      <c r="EGI16" s="15"/>
      <c r="EGJ16" s="15"/>
      <c r="EGK16" s="15"/>
      <c r="EGL16" s="15"/>
      <c r="EGM16" s="15"/>
      <c r="EGN16" s="15"/>
      <c r="EGO16" s="15"/>
      <c r="EGP16" s="15"/>
      <c r="EGQ16" s="15"/>
      <c r="EGR16" s="15"/>
      <c r="EGS16" s="15"/>
      <c r="EGT16" s="15"/>
      <c r="EGU16" s="15"/>
      <c r="EGV16" s="15"/>
      <c r="EGW16" s="15"/>
      <c r="EGX16" s="15"/>
      <c r="EGY16" s="15"/>
      <c r="EGZ16" s="15"/>
      <c r="EHA16" s="15"/>
      <c r="EHB16" s="15"/>
      <c r="EHC16" s="15"/>
      <c r="EHD16" s="15"/>
      <c r="EHE16" s="15"/>
      <c r="EHF16" s="15"/>
      <c r="EHG16" s="15"/>
      <c r="EHH16" s="15"/>
      <c r="EHI16" s="15"/>
      <c r="EHJ16" s="15"/>
      <c r="EHK16" s="15"/>
      <c r="EHL16" s="15"/>
      <c r="EHM16" s="15"/>
      <c r="EHN16" s="15"/>
      <c r="EHO16" s="15"/>
      <c r="EHP16" s="15"/>
      <c r="EHQ16" s="15"/>
      <c r="EHR16" s="15"/>
      <c r="EHS16" s="15"/>
      <c r="EHT16" s="15"/>
      <c r="EHU16" s="15"/>
      <c r="EHV16" s="15"/>
      <c r="EHW16" s="15"/>
      <c r="EHX16" s="15"/>
      <c r="EHY16" s="15"/>
      <c r="EHZ16" s="15"/>
      <c r="EIA16" s="15"/>
      <c r="EIB16" s="15"/>
      <c r="EIC16" s="15"/>
      <c r="EID16" s="15"/>
      <c r="EIE16" s="15"/>
      <c r="EIF16" s="15"/>
      <c r="EIG16" s="15"/>
      <c r="EIH16" s="15"/>
      <c r="EII16" s="15"/>
      <c r="EIJ16" s="15"/>
      <c r="EIK16" s="15"/>
      <c r="EIL16" s="15"/>
      <c r="EIM16" s="15"/>
      <c r="EIN16" s="15"/>
      <c r="EIO16" s="15"/>
      <c r="EIP16" s="15"/>
      <c r="EIQ16" s="15"/>
      <c r="EIR16" s="15"/>
      <c r="EIS16" s="15"/>
      <c r="EIT16" s="15"/>
      <c r="EIU16" s="15"/>
      <c r="EIV16" s="15"/>
      <c r="EIW16" s="15"/>
      <c r="EIX16" s="15"/>
      <c r="EIY16" s="15"/>
      <c r="EIZ16" s="15"/>
      <c r="EJA16" s="15"/>
      <c r="EJB16" s="15"/>
      <c r="EJC16" s="15"/>
      <c r="EJD16" s="15"/>
      <c r="EJE16" s="15"/>
      <c r="EJF16" s="15"/>
      <c r="EJG16" s="15"/>
      <c r="EJH16" s="15"/>
      <c r="EJI16" s="15"/>
      <c r="EJJ16" s="15"/>
      <c r="EJK16" s="15"/>
      <c r="EJL16" s="15"/>
      <c r="EJM16" s="15"/>
      <c r="EJN16" s="15"/>
      <c r="EJO16" s="15"/>
      <c r="EJP16" s="15"/>
      <c r="EJQ16" s="15"/>
      <c r="EJR16" s="15"/>
      <c r="EJS16" s="15"/>
      <c r="EJT16" s="15"/>
      <c r="EJU16" s="15"/>
      <c r="EJV16" s="15"/>
      <c r="EJW16" s="15"/>
      <c r="EJX16" s="15"/>
      <c r="EJY16" s="15"/>
      <c r="EJZ16" s="15"/>
      <c r="EKA16" s="15"/>
      <c r="EKB16" s="15"/>
      <c r="EKC16" s="15"/>
      <c r="EKD16" s="15"/>
      <c r="EKE16" s="15"/>
      <c r="EKF16" s="15"/>
      <c r="EKG16" s="15"/>
      <c r="EKH16" s="15"/>
      <c r="EKI16" s="15"/>
      <c r="EKJ16" s="15"/>
      <c r="EKK16" s="15"/>
      <c r="EKL16" s="15"/>
      <c r="EKM16" s="15"/>
      <c r="EKN16" s="15"/>
      <c r="EKO16" s="15"/>
      <c r="EKP16" s="15"/>
      <c r="EKQ16" s="15"/>
      <c r="EKR16" s="15"/>
      <c r="EKS16" s="15"/>
      <c r="EKT16" s="15"/>
      <c r="EKU16" s="15"/>
      <c r="EKV16" s="15"/>
      <c r="EKW16" s="15"/>
      <c r="EKX16" s="15"/>
      <c r="EKY16" s="15"/>
      <c r="EKZ16" s="15"/>
      <c r="ELA16" s="15"/>
      <c r="ELB16" s="15"/>
      <c r="ELC16" s="15"/>
      <c r="ELD16" s="15"/>
      <c r="ELE16" s="15"/>
      <c r="ELF16" s="15"/>
      <c r="ELG16" s="15"/>
      <c r="ELH16" s="15"/>
      <c r="ELI16" s="15"/>
      <c r="ELJ16" s="15"/>
      <c r="ELK16" s="15"/>
      <c r="ELL16" s="15"/>
      <c r="ELM16" s="15"/>
      <c r="ELN16" s="15"/>
      <c r="ELO16" s="15"/>
      <c r="ELP16" s="15"/>
      <c r="ELQ16" s="15"/>
      <c r="ELR16" s="15"/>
      <c r="ELS16" s="15"/>
      <c r="ELT16" s="15"/>
      <c r="ELU16" s="15"/>
      <c r="ELV16" s="15"/>
      <c r="ELW16" s="15"/>
      <c r="ELX16" s="15"/>
      <c r="ELY16" s="15"/>
      <c r="ELZ16" s="15"/>
      <c r="EMA16" s="15"/>
      <c r="EMB16" s="15"/>
      <c r="EMC16" s="15"/>
      <c r="EMD16" s="15"/>
      <c r="EME16" s="15"/>
      <c r="EMF16" s="15"/>
      <c r="EMG16" s="15"/>
      <c r="EMH16" s="15"/>
      <c r="EMI16" s="15"/>
      <c r="EMJ16" s="15"/>
      <c r="EMK16" s="15"/>
      <c r="EML16" s="15"/>
      <c r="EMM16" s="15"/>
      <c r="EMN16" s="15"/>
      <c r="EMO16" s="15"/>
      <c r="EMP16" s="15"/>
      <c r="EMQ16" s="15"/>
      <c r="EMR16" s="15"/>
      <c r="EMS16" s="15"/>
      <c r="EMT16" s="15"/>
      <c r="EMU16" s="15"/>
      <c r="EMV16" s="15"/>
      <c r="EMW16" s="15"/>
      <c r="EMX16" s="15"/>
      <c r="EMY16" s="15"/>
      <c r="EMZ16" s="15"/>
      <c r="ENA16" s="15"/>
      <c r="ENB16" s="15"/>
      <c r="ENC16" s="15"/>
      <c r="END16" s="15"/>
      <c r="ENE16" s="15"/>
      <c r="ENF16" s="15"/>
      <c r="ENG16" s="15"/>
      <c r="ENH16" s="15"/>
      <c r="ENI16" s="15"/>
      <c r="ENJ16" s="15"/>
      <c r="ENK16" s="15"/>
      <c r="ENL16" s="15"/>
      <c r="ENM16" s="15"/>
      <c r="ENN16" s="15"/>
      <c r="ENO16" s="15"/>
      <c r="ENP16" s="15"/>
      <c r="ENQ16" s="15"/>
      <c r="ENR16" s="15"/>
      <c r="ENS16" s="15"/>
      <c r="ENT16" s="15"/>
      <c r="ENU16" s="15"/>
      <c r="ENV16" s="15"/>
      <c r="ENW16" s="15"/>
      <c r="ENX16" s="15"/>
      <c r="ENY16" s="15"/>
      <c r="ENZ16" s="15"/>
      <c r="EOA16" s="15"/>
      <c r="EOB16" s="15"/>
      <c r="EOC16" s="15"/>
      <c r="EOD16" s="15"/>
      <c r="EOE16" s="15"/>
      <c r="EOF16" s="15"/>
      <c r="EOG16" s="15"/>
      <c r="EOH16" s="15"/>
      <c r="EOI16" s="15"/>
      <c r="EOJ16" s="15"/>
      <c r="EOK16" s="15"/>
      <c r="EOL16" s="15"/>
      <c r="EOM16" s="15"/>
      <c r="EON16" s="15"/>
      <c r="EOO16" s="15"/>
      <c r="EOP16" s="15"/>
      <c r="EOQ16" s="15"/>
      <c r="EOR16" s="15"/>
      <c r="EOS16" s="15"/>
      <c r="EOT16" s="15"/>
      <c r="EOU16" s="15"/>
      <c r="EOV16" s="15"/>
      <c r="EOW16" s="15"/>
      <c r="EOX16" s="15"/>
      <c r="EOY16" s="15"/>
      <c r="EOZ16" s="15"/>
      <c r="EPA16" s="15"/>
      <c r="EPB16" s="15"/>
      <c r="EPC16" s="15"/>
      <c r="EPD16" s="15"/>
      <c r="EPE16" s="15"/>
      <c r="EPF16" s="15"/>
      <c r="EPG16" s="15"/>
      <c r="EPH16" s="15"/>
      <c r="EPI16" s="15"/>
      <c r="EPJ16" s="15"/>
      <c r="EPK16" s="15"/>
      <c r="EPL16" s="15"/>
      <c r="EPM16" s="15"/>
      <c r="EPN16" s="15"/>
      <c r="EPO16" s="15"/>
      <c r="EPP16" s="15"/>
      <c r="EPQ16" s="15"/>
      <c r="EPR16" s="15"/>
      <c r="EPS16" s="15"/>
      <c r="EPT16" s="15"/>
      <c r="EPU16" s="15"/>
      <c r="EPV16" s="15"/>
      <c r="EPW16" s="15"/>
      <c r="EPX16" s="15"/>
      <c r="EPY16" s="15"/>
      <c r="EPZ16" s="15"/>
      <c r="EQA16" s="15"/>
      <c r="EQB16" s="15"/>
      <c r="EQC16" s="15"/>
      <c r="EQD16" s="15"/>
      <c r="EQE16" s="15"/>
      <c r="EQF16" s="15"/>
      <c r="EQG16" s="15"/>
      <c r="EQH16" s="15"/>
      <c r="EQI16" s="15"/>
      <c r="EQJ16" s="15"/>
      <c r="EQK16" s="15"/>
      <c r="EQL16" s="15"/>
      <c r="EQM16" s="15"/>
      <c r="EQN16" s="15"/>
      <c r="EQO16" s="15"/>
      <c r="EQP16" s="15"/>
      <c r="EQQ16" s="15"/>
      <c r="EQR16" s="15"/>
      <c r="EQS16" s="15"/>
      <c r="EQT16" s="15"/>
      <c r="EQU16" s="15"/>
      <c r="EQV16" s="15"/>
      <c r="EQW16" s="15"/>
      <c r="EQX16" s="15"/>
      <c r="EQY16" s="15"/>
      <c r="EQZ16" s="15"/>
      <c r="ERA16" s="15"/>
      <c r="ERB16" s="15"/>
      <c r="ERC16" s="15"/>
      <c r="ERD16" s="15"/>
      <c r="ERE16" s="15"/>
      <c r="ERF16" s="15"/>
      <c r="ERG16" s="15"/>
      <c r="ERH16" s="15"/>
      <c r="ERI16" s="15"/>
      <c r="ERJ16" s="15"/>
      <c r="ERK16" s="15"/>
      <c r="ERL16" s="15"/>
      <c r="ERM16" s="15"/>
      <c r="ERN16" s="15"/>
      <c r="ERO16" s="15"/>
      <c r="ERP16" s="15"/>
      <c r="ERQ16" s="15"/>
      <c r="ERR16" s="15"/>
      <c r="ERS16" s="15"/>
      <c r="ERT16" s="15"/>
      <c r="ERU16" s="15"/>
      <c r="ERV16" s="15"/>
      <c r="ERW16" s="15"/>
      <c r="ERX16" s="15"/>
      <c r="ERY16" s="15"/>
      <c r="ERZ16" s="15"/>
      <c r="ESA16" s="15"/>
      <c r="ESB16" s="15"/>
      <c r="ESC16" s="15"/>
      <c r="ESD16" s="15"/>
      <c r="ESE16" s="15"/>
      <c r="ESF16" s="15"/>
      <c r="ESG16" s="15"/>
      <c r="ESH16" s="15"/>
      <c r="ESI16" s="15"/>
      <c r="ESJ16" s="15"/>
      <c r="ESK16" s="15"/>
      <c r="ESL16" s="15"/>
      <c r="ESM16" s="15"/>
      <c r="ESN16" s="15"/>
      <c r="ESO16" s="15"/>
      <c r="ESP16" s="15"/>
      <c r="ESQ16" s="15"/>
      <c r="ESR16" s="15"/>
      <c r="ESS16" s="15"/>
      <c r="EST16" s="15"/>
      <c r="ESU16" s="15"/>
      <c r="ESV16" s="15"/>
      <c r="ESW16" s="15"/>
      <c r="ESX16" s="15"/>
      <c r="ESY16" s="15"/>
      <c r="ESZ16" s="15"/>
      <c r="ETA16" s="15"/>
      <c r="ETB16" s="15"/>
      <c r="ETC16" s="15"/>
      <c r="ETD16" s="15"/>
      <c r="ETE16" s="15"/>
      <c r="ETF16" s="15"/>
      <c r="ETG16" s="15"/>
      <c r="ETH16" s="15"/>
      <c r="ETI16" s="15"/>
      <c r="ETJ16" s="15"/>
      <c r="ETK16" s="15"/>
      <c r="ETL16" s="15"/>
      <c r="ETM16" s="15"/>
      <c r="ETN16" s="15"/>
      <c r="ETO16" s="15"/>
      <c r="ETP16" s="15"/>
      <c r="ETQ16" s="15"/>
      <c r="ETR16" s="15"/>
      <c r="ETS16" s="15"/>
      <c r="ETT16" s="15"/>
      <c r="ETU16" s="15"/>
      <c r="ETV16" s="15"/>
      <c r="ETW16" s="15"/>
      <c r="ETX16" s="15"/>
      <c r="ETY16" s="15"/>
      <c r="ETZ16" s="15"/>
      <c r="EUA16" s="15"/>
      <c r="EUB16" s="15"/>
      <c r="EUC16" s="15"/>
      <c r="EUD16" s="15"/>
      <c r="EUE16" s="15"/>
      <c r="EUF16" s="15"/>
      <c r="EUG16" s="15"/>
      <c r="EUH16" s="15"/>
      <c r="EUI16" s="15"/>
      <c r="EUJ16" s="15"/>
      <c r="EUK16" s="15"/>
      <c r="EUL16" s="15"/>
      <c r="EUM16" s="15"/>
      <c r="EUN16" s="15"/>
      <c r="EUO16" s="15"/>
      <c r="EUP16" s="15"/>
      <c r="EUQ16" s="15"/>
      <c r="EUR16" s="15"/>
      <c r="EUS16" s="15"/>
      <c r="EUT16" s="15"/>
      <c r="EUU16" s="15"/>
      <c r="EUV16" s="15"/>
      <c r="EUW16" s="15"/>
      <c r="EUX16" s="15"/>
      <c r="EUY16" s="15"/>
      <c r="EUZ16" s="15"/>
      <c r="EVA16" s="15"/>
      <c r="EVB16" s="15"/>
      <c r="EVC16" s="15"/>
      <c r="EVD16" s="15"/>
      <c r="EVE16" s="15"/>
      <c r="EVF16" s="15"/>
      <c r="EVG16" s="15"/>
      <c r="EVH16" s="15"/>
      <c r="EVI16" s="15"/>
      <c r="EVJ16" s="15"/>
      <c r="EVK16" s="15"/>
      <c r="EVL16" s="15"/>
      <c r="EVM16" s="15"/>
      <c r="EVN16" s="15"/>
      <c r="EVO16" s="15"/>
      <c r="EVP16" s="15"/>
      <c r="EVQ16" s="15"/>
      <c r="EVR16" s="15"/>
      <c r="EVS16" s="15"/>
      <c r="EVT16" s="15"/>
      <c r="EVU16" s="15"/>
      <c r="EVV16" s="15"/>
      <c r="EVW16" s="15"/>
      <c r="EVX16" s="15"/>
      <c r="EVY16" s="15"/>
      <c r="EVZ16" s="15"/>
      <c r="EWA16" s="15"/>
      <c r="EWB16" s="15"/>
      <c r="EWC16" s="15"/>
      <c r="EWD16" s="15"/>
      <c r="EWE16" s="15"/>
      <c r="EWF16" s="15"/>
      <c r="EWG16" s="15"/>
      <c r="EWH16" s="15"/>
      <c r="EWI16" s="15"/>
      <c r="EWJ16" s="15"/>
      <c r="EWK16" s="15"/>
      <c r="EWL16" s="15"/>
      <c r="EWM16" s="15"/>
      <c r="EWN16" s="15"/>
      <c r="EWO16" s="15"/>
      <c r="EWP16" s="15"/>
      <c r="EWQ16" s="15"/>
      <c r="EWR16" s="15"/>
      <c r="EWS16" s="15"/>
      <c r="EWT16" s="15"/>
      <c r="EWU16" s="15"/>
      <c r="EWV16" s="15"/>
      <c r="EWW16" s="15"/>
      <c r="EWX16" s="15"/>
      <c r="EWY16" s="15"/>
      <c r="EWZ16" s="15"/>
      <c r="EXA16" s="15"/>
      <c r="EXB16" s="15"/>
      <c r="EXC16" s="15"/>
      <c r="EXD16" s="15"/>
      <c r="EXE16" s="15"/>
      <c r="EXF16" s="15"/>
      <c r="EXG16" s="15"/>
      <c r="EXH16" s="15"/>
      <c r="EXI16" s="15"/>
      <c r="EXJ16" s="15"/>
      <c r="EXK16" s="15"/>
      <c r="EXL16" s="15"/>
      <c r="EXM16" s="15"/>
      <c r="EXN16" s="15"/>
      <c r="EXO16" s="15"/>
      <c r="EXP16" s="15"/>
      <c r="EXQ16" s="15"/>
      <c r="EXR16" s="15"/>
      <c r="EXS16" s="15"/>
      <c r="EXT16" s="15"/>
      <c r="EXU16" s="15"/>
      <c r="EXV16" s="15"/>
      <c r="EXW16" s="15"/>
      <c r="EXX16" s="15"/>
      <c r="EXY16" s="15"/>
      <c r="EXZ16" s="15"/>
      <c r="EYA16" s="15"/>
      <c r="EYB16" s="15"/>
      <c r="EYC16" s="15"/>
      <c r="EYD16" s="15"/>
      <c r="EYE16" s="15"/>
      <c r="EYF16" s="15"/>
      <c r="EYG16" s="15"/>
      <c r="EYH16" s="15"/>
      <c r="EYI16" s="15"/>
      <c r="EYJ16" s="15"/>
      <c r="EYK16" s="15"/>
      <c r="EYL16" s="15"/>
      <c r="EYM16" s="15"/>
      <c r="EYN16" s="15"/>
      <c r="EYO16" s="15"/>
      <c r="EYP16" s="15"/>
      <c r="EYQ16" s="15"/>
      <c r="EYR16" s="15"/>
      <c r="EYS16" s="15"/>
      <c r="EYT16" s="15"/>
      <c r="EYU16" s="15"/>
      <c r="EYV16" s="15"/>
      <c r="EYW16" s="15"/>
      <c r="EYX16" s="15"/>
      <c r="EYY16" s="15"/>
      <c r="EYZ16" s="15"/>
      <c r="EZA16" s="15"/>
      <c r="EZB16" s="15"/>
      <c r="EZC16" s="15"/>
      <c r="EZD16" s="15"/>
      <c r="EZE16" s="15"/>
      <c r="EZF16" s="15"/>
      <c r="EZG16" s="15"/>
      <c r="EZH16" s="15"/>
      <c r="EZI16" s="15"/>
      <c r="EZJ16" s="15"/>
      <c r="EZK16" s="15"/>
      <c r="EZL16" s="15"/>
      <c r="EZM16" s="15"/>
      <c r="EZN16" s="15"/>
      <c r="EZO16" s="15"/>
      <c r="EZP16" s="15"/>
      <c r="EZQ16" s="15"/>
      <c r="EZR16" s="15"/>
      <c r="EZS16" s="15"/>
      <c r="EZT16" s="15"/>
      <c r="EZU16" s="15"/>
      <c r="EZV16" s="15"/>
      <c r="EZW16" s="15"/>
      <c r="EZX16" s="15"/>
      <c r="EZY16" s="15"/>
      <c r="EZZ16" s="15"/>
      <c r="FAA16" s="15"/>
      <c r="FAB16" s="15"/>
      <c r="FAC16" s="15"/>
      <c r="FAD16" s="15"/>
      <c r="FAE16" s="15"/>
      <c r="FAF16" s="15"/>
      <c r="FAG16" s="15"/>
      <c r="FAH16" s="15"/>
      <c r="FAI16" s="15"/>
      <c r="FAJ16" s="15"/>
      <c r="FAK16" s="15"/>
      <c r="FAL16" s="15"/>
      <c r="FAM16" s="15"/>
      <c r="FAN16" s="15"/>
      <c r="FAO16" s="15"/>
      <c r="FAP16" s="15"/>
      <c r="FAQ16" s="15"/>
      <c r="FAR16" s="15"/>
      <c r="FAS16" s="15"/>
      <c r="FAT16" s="15"/>
      <c r="FAU16" s="15"/>
      <c r="FAV16" s="15"/>
      <c r="FAW16" s="15"/>
      <c r="FAX16" s="15"/>
      <c r="FAY16" s="15"/>
      <c r="FAZ16" s="15"/>
      <c r="FBA16" s="15"/>
      <c r="FBB16" s="15"/>
      <c r="FBC16" s="15"/>
      <c r="FBD16" s="15"/>
      <c r="FBE16" s="15"/>
      <c r="FBF16" s="15"/>
      <c r="FBG16" s="15"/>
      <c r="FBH16" s="15"/>
      <c r="FBI16" s="15"/>
      <c r="FBJ16" s="15"/>
      <c r="FBK16" s="15"/>
      <c r="FBL16" s="15"/>
      <c r="FBM16" s="15"/>
      <c r="FBN16" s="15"/>
      <c r="FBO16" s="15"/>
      <c r="FBP16" s="15"/>
      <c r="FBQ16" s="15"/>
      <c r="FBR16" s="15"/>
      <c r="FBS16" s="15"/>
      <c r="FBT16" s="15"/>
      <c r="FBU16" s="15"/>
      <c r="FBV16" s="15"/>
      <c r="FBW16" s="15"/>
      <c r="FBX16" s="15"/>
      <c r="FBY16" s="15"/>
      <c r="FBZ16" s="15"/>
      <c r="FCA16" s="15"/>
      <c r="FCB16" s="15"/>
      <c r="FCC16" s="15"/>
      <c r="FCD16" s="15"/>
      <c r="FCE16" s="15"/>
      <c r="FCF16" s="15"/>
      <c r="FCG16" s="15"/>
      <c r="FCH16" s="15"/>
      <c r="FCI16" s="15"/>
      <c r="FCJ16" s="15"/>
      <c r="FCK16" s="15"/>
      <c r="FCL16" s="15"/>
      <c r="FCM16" s="15"/>
      <c r="FCN16" s="15"/>
      <c r="FCO16" s="15"/>
      <c r="FCP16" s="15"/>
      <c r="FCQ16" s="15"/>
      <c r="FCR16" s="15"/>
      <c r="FCS16" s="15"/>
      <c r="FCT16" s="15"/>
      <c r="FCU16" s="15"/>
      <c r="FCV16" s="15"/>
      <c r="FCW16" s="15"/>
      <c r="FCX16" s="15"/>
      <c r="FCY16" s="15"/>
      <c r="FCZ16" s="15"/>
      <c r="FDA16" s="15"/>
      <c r="FDB16" s="15"/>
      <c r="FDC16" s="15"/>
      <c r="FDD16" s="15"/>
      <c r="FDE16" s="15"/>
      <c r="FDF16" s="15"/>
      <c r="FDG16" s="15"/>
      <c r="FDH16" s="15"/>
      <c r="FDI16" s="15"/>
      <c r="FDJ16" s="15"/>
      <c r="FDK16" s="15"/>
      <c r="FDL16" s="15"/>
      <c r="FDM16" s="15"/>
      <c r="FDN16" s="15"/>
      <c r="FDO16" s="15"/>
      <c r="FDP16" s="15"/>
      <c r="FDQ16" s="15"/>
      <c r="FDR16" s="15"/>
      <c r="FDS16" s="15"/>
      <c r="FDT16" s="15"/>
      <c r="FDU16" s="15"/>
      <c r="FDV16" s="15"/>
      <c r="FDW16" s="15"/>
      <c r="FDX16" s="15"/>
      <c r="FDY16" s="15"/>
      <c r="FDZ16" s="15"/>
      <c r="FEA16" s="15"/>
      <c r="FEB16" s="15"/>
      <c r="FEC16" s="15"/>
      <c r="FED16" s="15"/>
      <c r="FEE16" s="15"/>
      <c r="FEF16" s="15"/>
      <c r="FEG16" s="15"/>
      <c r="FEH16" s="15"/>
      <c r="FEI16" s="15"/>
      <c r="FEJ16" s="15"/>
      <c r="FEK16" s="15"/>
      <c r="FEL16" s="15"/>
      <c r="FEM16" s="15"/>
      <c r="FEN16" s="15"/>
      <c r="FEO16" s="15"/>
      <c r="FEP16" s="15"/>
      <c r="FEQ16" s="15"/>
      <c r="FER16" s="15"/>
      <c r="FES16" s="15"/>
      <c r="FET16" s="15"/>
      <c r="FEU16" s="15"/>
      <c r="FEV16" s="15"/>
      <c r="FEW16" s="15"/>
      <c r="FEX16" s="15"/>
      <c r="FEY16" s="15"/>
      <c r="FEZ16" s="15"/>
      <c r="FFA16" s="15"/>
      <c r="FFB16" s="15"/>
      <c r="FFC16" s="15"/>
      <c r="FFD16" s="15"/>
      <c r="FFE16" s="15"/>
      <c r="FFF16" s="15"/>
      <c r="FFG16" s="15"/>
      <c r="FFH16" s="15"/>
      <c r="FFI16" s="15"/>
      <c r="FFJ16" s="15"/>
      <c r="FFK16" s="15"/>
      <c r="FFL16" s="15"/>
      <c r="FFM16" s="15"/>
      <c r="FFN16" s="15"/>
      <c r="FFO16" s="15"/>
      <c r="FFP16" s="15"/>
      <c r="FFQ16" s="15"/>
      <c r="FFR16" s="15"/>
      <c r="FFS16" s="15"/>
      <c r="FFT16" s="15"/>
      <c r="FFU16" s="15"/>
      <c r="FFV16" s="15"/>
      <c r="FFW16" s="15"/>
      <c r="FFX16" s="15"/>
      <c r="FFY16" s="15"/>
      <c r="FFZ16" s="15"/>
      <c r="FGA16" s="15"/>
      <c r="FGB16" s="15"/>
      <c r="FGC16" s="15"/>
      <c r="FGD16" s="15"/>
      <c r="FGE16" s="15"/>
      <c r="FGF16" s="15"/>
      <c r="FGG16" s="15"/>
      <c r="FGH16" s="15"/>
      <c r="FGI16" s="15"/>
      <c r="FGJ16" s="15"/>
      <c r="FGK16" s="15"/>
      <c r="FGL16" s="15"/>
      <c r="FGM16" s="15"/>
      <c r="FGN16" s="15"/>
      <c r="FGO16" s="15"/>
      <c r="FGP16" s="15"/>
      <c r="FGQ16" s="15"/>
      <c r="FGR16" s="15"/>
      <c r="FGS16" s="15"/>
      <c r="FGT16" s="15"/>
      <c r="FGU16" s="15"/>
      <c r="FGV16" s="15"/>
      <c r="FGW16" s="15"/>
      <c r="FGX16" s="15"/>
      <c r="FGY16" s="15"/>
      <c r="FGZ16" s="15"/>
      <c r="FHA16" s="15"/>
      <c r="FHB16" s="15"/>
      <c r="FHC16" s="15"/>
      <c r="FHD16" s="15"/>
      <c r="FHE16" s="15"/>
      <c r="FHF16" s="15"/>
      <c r="FHG16" s="15"/>
      <c r="FHH16" s="15"/>
      <c r="FHI16" s="15"/>
      <c r="FHJ16" s="15"/>
      <c r="FHK16" s="15"/>
      <c r="FHL16" s="15"/>
      <c r="FHM16" s="15"/>
      <c r="FHN16" s="15"/>
      <c r="FHO16" s="15"/>
      <c r="FHP16" s="15"/>
      <c r="FHQ16" s="15"/>
      <c r="FHR16" s="15"/>
      <c r="FHS16" s="15"/>
      <c r="FHT16" s="15"/>
      <c r="FHU16" s="15"/>
      <c r="FHV16" s="15"/>
      <c r="FHW16" s="15"/>
      <c r="FHX16" s="15"/>
      <c r="FHY16" s="15"/>
      <c r="FHZ16" s="15"/>
      <c r="FIA16" s="15"/>
      <c r="FIB16" s="15"/>
      <c r="FIC16" s="15"/>
      <c r="FID16" s="15"/>
      <c r="FIE16" s="15"/>
      <c r="FIF16" s="15"/>
      <c r="FIG16" s="15"/>
      <c r="FIH16" s="15"/>
      <c r="FII16" s="15"/>
      <c r="FIJ16" s="15"/>
      <c r="FIK16" s="15"/>
      <c r="FIL16" s="15"/>
      <c r="FIM16" s="15"/>
      <c r="FIN16" s="15"/>
      <c r="FIO16" s="15"/>
      <c r="FIP16" s="15"/>
      <c r="FIQ16" s="15"/>
      <c r="FIR16" s="15"/>
      <c r="FIS16" s="15"/>
      <c r="FIT16" s="15"/>
      <c r="FIU16" s="15"/>
      <c r="FIV16" s="15"/>
      <c r="FIW16" s="15"/>
      <c r="FIX16" s="15"/>
      <c r="FIY16" s="15"/>
      <c r="FIZ16" s="15"/>
      <c r="FJA16" s="15"/>
      <c r="FJB16" s="15"/>
      <c r="FJC16" s="15"/>
      <c r="FJD16" s="15"/>
      <c r="FJE16" s="15"/>
      <c r="FJF16" s="15"/>
      <c r="FJG16" s="15"/>
      <c r="FJH16" s="15"/>
      <c r="FJI16" s="15"/>
      <c r="FJJ16" s="15"/>
      <c r="FJK16" s="15"/>
      <c r="FJL16" s="15"/>
      <c r="FJM16" s="15"/>
      <c r="FJN16" s="15"/>
      <c r="FJO16" s="15"/>
      <c r="FJP16" s="15"/>
      <c r="FJQ16" s="15"/>
      <c r="FJR16" s="15"/>
      <c r="FJS16" s="15"/>
      <c r="FJT16" s="15"/>
      <c r="FJU16" s="15"/>
      <c r="FJV16" s="15"/>
      <c r="FJW16" s="15"/>
      <c r="FJX16" s="15"/>
      <c r="FJY16" s="15"/>
      <c r="FJZ16" s="15"/>
      <c r="FKA16" s="15"/>
      <c r="FKB16" s="15"/>
      <c r="FKC16" s="15"/>
      <c r="FKD16" s="15"/>
      <c r="FKE16" s="15"/>
      <c r="FKF16" s="15"/>
      <c r="FKG16" s="15"/>
      <c r="FKH16" s="15"/>
      <c r="FKI16" s="15"/>
      <c r="FKJ16" s="15"/>
      <c r="FKK16" s="15"/>
      <c r="FKL16" s="15"/>
      <c r="FKM16" s="15"/>
      <c r="FKN16" s="15"/>
      <c r="FKO16" s="15"/>
      <c r="FKP16" s="15"/>
      <c r="FKQ16" s="15"/>
      <c r="FKR16" s="15"/>
      <c r="FKS16" s="15"/>
      <c r="FKT16" s="15"/>
      <c r="FKU16" s="15"/>
      <c r="FKV16" s="15"/>
      <c r="FKW16" s="15"/>
      <c r="FKX16" s="15"/>
      <c r="FKY16" s="15"/>
      <c r="FKZ16" s="15"/>
      <c r="FLA16" s="15"/>
      <c r="FLB16" s="15"/>
      <c r="FLC16" s="15"/>
      <c r="FLD16" s="15"/>
      <c r="FLE16" s="15"/>
      <c r="FLF16" s="15"/>
      <c r="FLG16" s="15"/>
      <c r="FLH16" s="15"/>
      <c r="FLI16" s="15"/>
      <c r="FLJ16" s="15"/>
      <c r="FLK16" s="15"/>
      <c r="FLL16" s="15"/>
      <c r="FLM16" s="15"/>
      <c r="FLN16" s="15"/>
      <c r="FLO16" s="15"/>
      <c r="FLP16" s="15"/>
      <c r="FLQ16" s="15"/>
      <c r="FLR16" s="15"/>
      <c r="FLS16" s="15"/>
      <c r="FLT16" s="15"/>
      <c r="FLU16" s="15"/>
      <c r="FLV16" s="15"/>
      <c r="FLW16" s="15"/>
      <c r="FLX16" s="15"/>
      <c r="FLY16" s="15"/>
      <c r="FLZ16" s="15"/>
      <c r="FMA16" s="15"/>
      <c r="FMB16" s="15"/>
      <c r="FMC16" s="15"/>
      <c r="FMD16" s="15"/>
      <c r="FME16" s="15"/>
      <c r="FMF16" s="15"/>
      <c r="FMG16" s="15"/>
      <c r="FMH16" s="15"/>
      <c r="FMI16" s="15"/>
      <c r="FMJ16" s="15"/>
      <c r="FMK16" s="15"/>
      <c r="FML16" s="15"/>
      <c r="FMM16" s="15"/>
      <c r="FMN16" s="15"/>
      <c r="FMO16" s="15"/>
      <c r="FMP16" s="15"/>
      <c r="FMQ16" s="15"/>
      <c r="FMR16" s="15"/>
      <c r="FMS16" s="15"/>
      <c r="FMT16" s="15"/>
      <c r="FMU16" s="15"/>
      <c r="FMV16" s="15"/>
      <c r="FMW16" s="15"/>
      <c r="FMX16" s="15"/>
      <c r="FMY16" s="15"/>
      <c r="FMZ16" s="15"/>
      <c r="FNA16" s="15"/>
      <c r="FNB16" s="15"/>
      <c r="FNC16" s="15"/>
      <c r="FND16" s="15"/>
      <c r="FNE16" s="15"/>
      <c r="FNF16" s="15"/>
      <c r="FNG16" s="15"/>
      <c r="FNH16" s="15"/>
      <c r="FNI16" s="15"/>
      <c r="FNJ16" s="15"/>
      <c r="FNK16" s="15"/>
      <c r="FNL16" s="15"/>
      <c r="FNM16" s="15"/>
      <c r="FNN16" s="15"/>
      <c r="FNO16" s="15"/>
      <c r="FNP16" s="15"/>
      <c r="FNQ16" s="15"/>
      <c r="FNR16" s="15"/>
      <c r="FNS16" s="15"/>
      <c r="FNT16" s="15"/>
      <c r="FNU16" s="15"/>
      <c r="FNV16" s="15"/>
      <c r="FNW16" s="15"/>
      <c r="FNX16" s="15"/>
      <c r="FNY16" s="15"/>
      <c r="FNZ16" s="15"/>
      <c r="FOA16" s="15"/>
      <c r="FOB16" s="15"/>
      <c r="FOC16" s="15"/>
      <c r="FOD16" s="15"/>
      <c r="FOE16" s="15"/>
      <c r="FOF16" s="15"/>
      <c r="FOG16" s="15"/>
      <c r="FOH16" s="15"/>
      <c r="FOI16" s="15"/>
      <c r="FOJ16" s="15"/>
      <c r="FOK16" s="15"/>
      <c r="FOL16" s="15"/>
      <c r="FOM16" s="15"/>
      <c r="FON16" s="15"/>
      <c r="FOO16" s="15"/>
      <c r="FOP16" s="15"/>
      <c r="FOQ16" s="15"/>
      <c r="FOR16" s="15"/>
      <c r="FOS16" s="15"/>
      <c r="FOT16" s="15"/>
      <c r="FOU16" s="15"/>
      <c r="FOV16" s="15"/>
      <c r="FOW16" s="15"/>
      <c r="FOX16" s="15"/>
      <c r="FOY16" s="15"/>
      <c r="FOZ16" s="15"/>
      <c r="FPA16" s="15"/>
      <c r="FPB16" s="15"/>
      <c r="FPC16" s="15"/>
      <c r="FPD16" s="15"/>
      <c r="FPE16" s="15"/>
      <c r="FPF16" s="15"/>
      <c r="FPG16" s="15"/>
      <c r="FPH16" s="15"/>
      <c r="FPI16" s="15"/>
      <c r="FPJ16" s="15"/>
      <c r="FPK16" s="15"/>
      <c r="FPL16" s="15"/>
      <c r="FPM16" s="15"/>
      <c r="FPN16" s="15"/>
      <c r="FPO16" s="15"/>
      <c r="FPP16" s="15"/>
      <c r="FPQ16" s="15"/>
      <c r="FPR16" s="15"/>
      <c r="FPS16" s="15"/>
      <c r="FPT16" s="15"/>
      <c r="FPU16" s="15"/>
      <c r="FPV16" s="15"/>
      <c r="FPW16" s="15"/>
      <c r="FPX16" s="15"/>
      <c r="FPY16" s="15"/>
      <c r="FPZ16" s="15"/>
      <c r="FQA16" s="15"/>
      <c r="FQB16" s="15"/>
      <c r="FQC16" s="15"/>
      <c r="FQD16" s="15"/>
      <c r="FQE16" s="15"/>
      <c r="FQF16" s="15"/>
      <c r="FQG16" s="15"/>
      <c r="FQH16" s="15"/>
      <c r="FQI16" s="15"/>
      <c r="FQJ16" s="15"/>
      <c r="FQK16" s="15"/>
      <c r="FQL16" s="15"/>
      <c r="FQM16" s="15"/>
      <c r="FQN16" s="15"/>
      <c r="FQO16" s="15"/>
      <c r="FQP16" s="15"/>
      <c r="FQQ16" s="15"/>
      <c r="FQR16" s="15"/>
      <c r="FQS16" s="15"/>
      <c r="FQT16" s="15"/>
      <c r="FQU16" s="15"/>
      <c r="FQV16" s="15"/>
      <c r="FQW16" s="15"/>
      <c r="FQX16" s="15"/>
      <c r="FQY16" s="15"/>
      <c r="FQZ16" s="15"/>
      <c r="FRA16" s="15"/>
      <c r="FRB16" s="15"/>
      <c r="FRC16" s="15"/>
      <c r="FRD16" s="15"/>
      <c r="FRE16" s="15"/>
      <c r="FRF16" s="15"/>
      <c r="FRG16" s="15"/>
      <c r="FRH16" s="15"/>
      <c r="FRI16" s="15"/>
      <c r="FRJ16" s="15"/>
      <c r="FRK16" s="15"/>
      <c r="FRL16" s="15"/>
      <c r="FRM16" s="15"/>
      <c r="FRN16" s="15"/>
      <c r="FRO16" s="15"/>
      <c r="FRP16" s="15"/>
      <c r="FRQ16" s="15"/>
      <c r="FRR16" s="15"/>
      <c r="FRS16" s="15"/>
      <c r="FRT16" s="15"/>
      <c r="FRU16" s="15"/>
      <c r="FRV16" s="15"/>
      <c r="FRW16" s="15"/>
      <c r="FRX16" s="15"/>
      <c r="FRY16" s="15"/>
      <c r="FRZ16" s="15"/>
      <c r="FSA16" s="15"/>
      <c r="FSB16" s="15"/>
      <c r="FSC16" s="15"/>
      <c r="FSD16" s="15"/>
      <c r="FSE16" s="15"/>
      <c r="FSF16" s="15"/>
      <c r="FSG16" s="15"/>
      <c r="FSH16" s="15"/>
      <c r="FSI16" s="15"/>
      <c r="FSJ16" s="15"/>
      <c r="FSK16" s="15"/>
      <c r="FSL16" s="15"/>
      <c r="FSM16" s="15"/>
      <c r="FSN16" s="15"/>
      <c r="FSO16" s="15"/>
      <c r="FSP16" s="15"/>
      <c r="FSQ16" s="15"/>
      <c r="FSR16" s="15"/>
      <c r="FSS16" s="15"/>
      <c r="FST16" s="15"/>
      <c r="FSU16" s="15"/>
      <c r="FSV16" s="15"/>
      <c r="FSW16" s="15"/>
      <c r="FSX16" s="15"/>
      <c r="FSY16" s="15"/>
      <c r="FSZ16" s="15"/>
      <c r="FTA16" s="15"/>
      <c r="FTB16" s="15"/>
      <c r="FTC16" s="15"/>
      <c r="FTD16" s="15"/>
      <c r="FTE16" s="15"/>
      <c r="FTF16" s="15"/>
      <c r="FTG16" s="15"/>
      <c r="FTH16" s="15"/>
      <c r="FTI16" s="15"/>
      <c r="FTJ16" s="15"/>
      <c r="FTK16" s="15"/>
      <c r="FTL16" s="15"/>
      <c r="FTM16" s="15"/>
      <c r="FTN16" s="15"/>
      <c r="FTO16" s="15"/>
      <c r="FTP16" s="15"/>
      <c r="FTQ16" s="15"/>
      <c r="FTR16" s="15"/>
      <c r="FTS16" s="15"/>
      <c r="FTT16" s="15"/>
      <c r="FTU16" s="15"/>
      <c r="FTV16" s="15"/>
      <c r="FTW16" s="15"/>
      <c r="FTX16" s="15"/>
      <c r="FTY16" s="15"/>
      <c r="FTZ16" s="15"/>
      <c r="FUA16" s="15"/>
      <c r="FUB16" s="15"/>
      <c r="FUC16" s="15"/>
      <c r="FUD16" s="15"/>
      <c r="FUE16" s="15"/>
      <c r="FUF16" s="15"/>
      <c r="FUG16" s="15"/>
      <c r="FUH16" s="15"/>
      <c r="FUI16" s="15"/>
      <c r="FUJ16" s="15"/>
      <c r="FUK16" s="15"/>
      <c r="FUL16" s="15"/>
      <c r="FUM16" s="15"/>
      <c r="FUN16" s="15"/>
      <c r="FUO16" s="15"/>
      <c r="FUP16" s="15"/>
      <c r="FUQ16" s="15"/>
      <c r="FUR16" s="15"/>
      <c r="FUS16" s="15"/>
      <c r="FUT16" s="15"/>
      <c r="FUU16" s="15"/>
      <c r="FUV16" s="15"/>
      <c r="FUW16" s="15"/>
      <c r="FUX16" s="15"/>
      <c r="FUY16" s="15"/>
      <c r="FUZ16" s="15"/>
      <c r="FVA16" s="15"/>
      <c r="FVB16" s="15"/>
      <c r="FVC16" s="15"/>
      <c r="FVD16" s="15"/>
      <c r="FVE16" s="15"/>
      <c r="FVF16" s="15"/>
      <c r="FVG16" s="15"/>
      <c r="FVH16" s="15"/>
      <c r="FVI16" s="15"/>
      <c r="FVJ16" s="15"/>
      <c r="FVK16" s="15"/>
      <c r="FVL16" s="15"/>
      <c r="FVM16" s="15"/>
      <c r="FVN16" s="15"/>
      <c r="FVO16" s="15"/>
      <c r="FVP16" s="15"/>
      <c r="FVQ16" s="15"/>
      <c r="FVR16" s="15"/>
      <c r="FVS16" s="15"/>
      <c r="FVT16" s="15"/>
      <c r="FVU16" s="15"/>
      <c r="FVV16" s="15"/>
      <c r="FVW16" s="15"/>
      <c r="FVX16" s="15"/>
      <c r="FVY16" s="15"/>
      <c r="FVZ16" s="15"/>
      <c r="FWA16" s="15"/>
      <c r="FWB16" s="15"/>
      <c r="FWC16" s="15"/>
      <c r="FWD16" s="15"/>
      <c r="FWE16" s="15"/>
      <c r="FWF16" s="15"/>
      <c r="FWG16" s="15"/>
      <c r="FWH16" s="15"/>
      <c r="FWI16" s="15"/>
      <c r="FWJ16" s="15"/>
      <c r="FWK16" s="15"/>
      <c r="FWL16" s="15"/>
      <c r="FWM16" s="15"/>
      <c r="FWN16" s="15"/>
      <c r="FWO16" s="15"/>
      <c r="FWP16" s="15"/>
      <c r="FWQ16" s="15"/>
      <c r="FWR16" s="15"/>
      <c r="FWS16" s="15"/>
      <c r="FWT16" s="15"/>
      <c r="FWU16" s="15"/>
      <c r="FWV16" s="15"/>
      <c r="FWW16" s="15"/>
      <c r="FWX16" s="15"/>
      <c r="FWY16" s="15"/>
      <c r="FWZ16" s="15"/>
      <c r="FXA16" s="15"/>
      <c r="FXB16" s="15"/>
      <c r="FXC16" s="15"/>
      <c r="FXD16" s="15"/>
      <c r="FXE16" s="15"/>
      <c r="FXF16" s="15"/>
      <c r="FXG16" s="15"/>
      <c r="FXH16" s="15"/>
      <c r="FXI16" s="15"/>
      <c r="FXJ16" s="15"/>
      <c r="FXK16" s="15"/>
      <c r="FXL16" s="15"/>
      <c r="FXM16" s="15"/>
      <c r="FXN16" s="15"/>
      <c r="FXO16" s="15"/>
      <c r="FXP16" s="15"/>
      <c r="FXQ16" s="15"/>
      <c r="FXR16" s="15"/>
      <c r="FXS16" s="15"/>
      <c r="FXT16" s="15"/>
      <c r="FXU16" s="15"/>
      <c r="FXV16" s="15"/>
      <c r="FXW16" s="15"/>
      <c r="FXX16" s="15"/>
      <c r="FXY16" s="15"/>
      <c r="FXZ16" s="15"/>
      <c r="FYA16" s="15"/>
      <c r="FYB16" s="15"/>
      <c r="FYC16" s="15"/>
      <c r="FYD16" s="15"/>
      <c r="FYE16" s="15"/>
      <c r="FYF16" s="15"/>
      <c r="FYG16" s="15"/>
      <c r="FYH16" s="15"/>
      <c r="FYI16" s="15"/>
      <c r="FYJ16" s="15"/>
      <c r="FYK16" s="15"/>
      <c r="FYL16" s="15"/>
      <c r="FYM16" s="15"/>
      <c r="FYN16" s="15"/>
      <c r="FYO16" s="15"/>
      <c r="FYP16" s="15"/>
      <c r="FYQ16" s="15"/>
      <c r="FYR16" s="15"/>
      <c r="FYS16" s="15"/>
      <c r="FYT16" s="15"/>
      <c r="FYU16" s="15"/>
      <c r="FYV16" s="15"/>
      <c r="FYW16" s="15"/>
      <c r="FYX16" s="15"/>
      <c r="FYY16" s="15"/>
      <c r="FYZ16" s="15"/>
      <c r="FZA16" s="15"/>
      <c r="FZB16" s="15"/>
      <c r="FZC16" s="15"/>
      <c r="FZD16" s="15"/>
      <c r="FZE16" s="15"/>
      <c r="FZF16" s="15"/>
      <c r="FZG16" s="15"/>
      <c r="FZH16" s="15"/>
      <c r="FZI16" s="15"/>
      <c r="FZJ16" s="15"/>
      <c r="FZK16" s="15"/>
      <c r="FZL16" s="15"/>
      <c r="FZM16" s="15"/>
      <c r="FZN16" s="15"/>
      <c r="FZO16" s="15"/>
      <c r="FZP16" s="15"/>
      <c r="FZQ16" s="15"/>
      <c r="FZR16" s="15"/>
      <c r="FZS16" s="15"/>
      <c r="FZT16" s="15"/>
      <c r="FZU16" s="15"/>
      <c r="FZV16" s="15"/>
      <c r="FZW16" s="15"/>
      <c r="FZX16" s="15"/>
      <c r="FZY16" s="15"/>
      <c r="FZZ16" s="15"/>
      <c r="GAA16" s="15"/>
      <c r="GAB16" s="15"/>
      <c r="GAC16" s="15"/>
      <c r="GAD16" s="15"/>
      <c r="GAE16" s="15"/>
      <c r="GAF16" s="15"/>
      <c r="GAG16" s="15"/>
      <c r="GAH16" s="15"/>
      <c r="GAI16" s="15"/>
      <c r="GAJ16" s="15"/>
      <c r="GAK16" s="15"/>
      <c r="GAL16" s="15"/>
      <c r="GAM16" s="15"/>
      <c r="GAN16" s="15"/>
      <c r="GAO16" s="15"/>
      <c r="GAP16" s="15"/>
      <c r="GAQ16" s="15"/>
      <c r="GAR16" s="15"/>
      <c r="GAS16" s="15"/>
      <c r="GAT16" s="15"/>
      <c r="GAU16" s="15"/>
      <c r="GAV16" s="15"/>
      <c r="GAW16" s="15"/>
      <c r="GAX16" s="15"/>
      <c r="GAY16" s="15"/>
      <c r="GAZ16" s="15"/>
      <c r="GBA16" s="15"/>
      <c r="GBB16" s="15"/>
      <c r="GBC16" s="15"/>
      <c r="GBD16" s="15"/>
      <c r="GBE16" s="15"/>
      <c r="GBF16" s="15"/>
      <c r="GBG16" s="15"/>
      <c r="GBH16" s="15"/>
      <c r="GBI16" s="15"/>
      <c r="GBJ16" s="15"/>
      <c r="GBK16" s="15"/>
      <c r="GBL16" s="15"/>
      <c r="GBM16" s="15"/>
      <c r="GBN16" s="15"/>
      <c r="GBO16" s="15"/>
      <c r="GBP16" s="15"/>
      <c r="GBQ16" s="15"/>
      <c r="GBR16" s="15"/>
      <c r="GBS16" s="15"/>
      <c r="GBT16" s="15"/>
      <c r="GBU16" s="15"/>
      <c r="GBV16" s="15"/>
      <c r="GBW16" s="15"/>
      <c r="GBX16" s="15"/>
      <c r="GBY16" s="15"/>
      <c r="GBZ16" s="15"/>
      <c r="GCA16" s="15"/>
      <c r="GCB16" s="15"/>
      <c r="GCC16" s="15"/>
      <c r="GCD16" s="15"/>
      <c r="GCE16" s="15"/>
      <c r="GCF16" s="15"/>
      <c r="GCG16" s="15"/>
      <c r="GCH16" s="15"/>
      <c r="GCI16" s="15"/>
      <c r="GCJ16" s="15"/>
      <c r="GCK16" s="15"/>
      <c r="GCL16" s="15"/>
      <c r="GCM16" s="15"/>
      <c r="GCN16" s="15"/>
      <c r="GCO16" s="15"/>
      <c r="GCP16" s="15"/>
      <c r="GCQ16" s="15"/>
      <c r="GCR16" s="15"/>
      <c r="GCS16" s="15"/>
      <c r="GCT16" s="15"/>
      <c r="GCU16" s="15"/>
      <c r="GCV16" s="15"/>
      <c r="GCW16" s="15"/>
      <c r="GCX16" s="15"/>
      <c r="GCY16" s="15"/>
      <c r="GCZ16" s="15"/>
      <c r="GDA16" s="15"/>
      <c r="GDB16" s="15"/>
      <c r="GDC16" s="15"/>
      <c r="GDD16" s="15"/>
      <c r="GDE16" s="15"/>
      <c r="GDF16" s="15"/>
      <c r="GDG16" s="15"/>
      <c r="GDH16" s="15"/>
      <c r="GDI16" s="15"/>
      <c r="GDJ16" s="15"/>
      <c r="GDK16" s="15"/>
      <c r="GDL16" s="15"/>
      <c r="GDM16" s="15"/>
      <c r="GDN16" s="15"/>
      <c r="GDO16" s="15"/>
      <c r="GDP16" s="15"/>
      <c r="GDQ16" s="15"/>
      <c r="GDR16" s="15"/>
      <c r="GDS16" s="15"/>
      <c r="GDT16" s="15"/>
      <c r="GDU16" s="15"/>
      <c r="GDV16" s="15"/>
      <c r="GDW16" s="15"/>
      <c r="GDX16" s="15"/>
      <c r="GDY16" s="15"/>
      <c r="GDZ16" s="15"/>
      <c r="GEA16" s="15"/>
      <c r="GEB16" s="15"/>
      <c r="GEC16" s="15"/>
      <c r="GED16" s="15"/>
      <c r="GEE16" s="15"/>
      <c r="GEF16" s="15"/>
      <c r="GEG16" s="15"/>
      <c r="GEH16" s="15"/>
      <c r="GEI16" s="15"/>
      <c r="GEJ16" s="15"/>
      <c r="GEK16" s="15"/>
      <c r="GEL16" s="15"/>
      <c r="GEM16" s="15"/>
      <c r="GEN16" s="15"/>
      <c r="GEO16" s="15"/>
      <c r="GEP16" s="15"/>
      <c r="GEQ16" s="15"/>
      <c r="GER16" s="15"/>
      <c r="GES16" s="15"/>
      <c r="GET16" s="15"/>
      <c r="GEU16" s="15"/>
      <c r="GEV16" s="15"/>
      <c r="GEW16" s="15"/>
      <c r="GEX16" s="15"/>
      <c r="GEY16" s="15"/>
      <c r="GEZ16" s="15"/>
      <c r="GFA16" s="15"/>
      <c r="GFB16" s="15"/>
      <c r="GFC16" s="15"/>
      <c r="GFD16" s="15"/>
      <c r="GFE16" s="15"/>
      <c r="GFF16" s="15"/>
      <c r="GFG16" s="15"/>
      <c r="GFH16" s="15"/>
      <c r="GFI16" s="15"/>
      <c r="GFJ16" s="15"/>
      <c r="GFK16" s="15"/>
      <c r="GFL16" s="15"/>
      <c r="GFM16" s="15"/>
      <c r="GFN16" s="15"/>
      <c r="GFO16" s="15"/>
      <c r="GFP16" s="15"/>
      <c r="GFQ16" s="15"/>
      <c r="GFR16" s="15"/>
      <c r="GFS16" s="15"/>
      <c r="GFT16" s="15"/>
      <c r="GFU16" s="15"/>
      <c r="GFV16" s="15"/>
      <c r="GFW16" s="15"/>
      <c r="GFX16" s="15"/>
      <c r="GFY16" s="15"/>
      <c r="GFZ16" s="15"/>
      <c r="GGA16" s="15"/>
      <c r="GGB16" s="15"/>
      <c r="GGC16" s="15"/>
      <c r="GGD16" s="15"/>
      <c r="GGE16" s="15"/>
      <c r="GGF16" s="15"/>
      <c r="GGG16" s="15"/>
      <c r="GGH16" s="15"/>
      <c r="GGI16" s="15"/>
      <c r="GGJ16" s="15"/>
      <c r="GGK16" s="15"/>
      <c r="GGL16" s="15"/>
      <c r="GGM16" s="15"/>
      <c r="GGN16" s="15"/>
      <c r="GGO16" s="15"/>
      <c r="GGP16" s="15"/>
      <c r="GGQ16" s="15"/>
      <c r="GGR16" s="15"/>
      <c r="GGS16" s="15"/>
      <c r="GGT16" s="15"/>
      <c r="GGU16" s="15"/>
      <c r="GGV16" s="15"/>
      <c r="GGW16" s="15"/>
      <c r="GGX16" s="15"/>
      <c r="GGY16" s="15"/>
      <c r="GGZ16" s="15"/>
      <c r="GHA16" s="15"/>
      <c r="GHB16" s="15"/>
      <c r="GHC16" s="15"/>
      <c r="GHD16" s="15"/>
      <c r="GHE16" s="15"/>
      <c r="GHF16" s="15"/>
      <c r="GHG16" s="15"/>
      <c r="GHH16" s="15"/>
      <c r="GHI16" s="15"/>
      <c r="GHJ16" s="15"/>
      <c r="GHK16" s="15"/>
      <c r="GHL16" s="15"/>
      <c r="GHM16" s="15"/>
      <c r="GHN16" s="15"/>
      <c r="GHO16" s="15"/>
      <c r="GHP16" s="15"/>
      <c r="GHQ16" s="15"/>
      <c r="GHR16" s="15"/>
      <c r="GHS16" s="15"/>
      <c r="GHT16" s="15"/>
      <c r="GHU16" s="15"/>
      <c r="GHV16" s="15"/>
      <c r="GHW16" s="15"/>
      <c r="GHX16" s="15"/>
      <c r="GHY16" s="15"/>
      <c r="GHZ16" s="15"/>
      <c r="GIA16" s="15"/>
      <c r="GIB16" s="15"/>
      <c r="GIC16" s="15"/>
      <c r="GID16" s="15"/>
      <c r="GIE16" s="15"/>
      <c r="GIF16" s="15"/>
      <c r="GIG16" s="15"/>
      <c r="GIH16" s="15"/>
      <c r="GII16" s="15"/>
      <c r="GIJ16" s="15"/>
      <c r="GIK16" s="15"/>
      <c r="GIL16" s="15"/>
      <c r="GIM16" s="15"/>
      <c r="GIN16" s="15"/>
      <c r="GIO16" s="15"/>
      <c r="GIP16" s="15"/>
      <c r="GIQ16" s="15"/>
      <c r="GIR16" s="15"/>
      <c r="GIS16" s="15"/>
      <c r="GIT16" s="15"/>
      <c r="GIU16" s="15"/>
      <c r="GIV16" s="15"/>
      <c r="GIW16" s="15"/>
      <c r="GIX16" s="15"/>
      <c r="GIY16" s="15"/>
      <c r="GIZ16" s="15"/>
      <c r="GJA16" s="15"/>
      <c r="GJB16" s="15"/>
      <c r="GJC16" s="15"/>
      <c r="GJD16" s="15"/>
      <c r="GJE16" s="15"/>
      <c r="GJF16" s="15"/>
      <c r="GJG16" s="15"/>
      <c r="GJH16" s="15"/>
      <c r="GJI16" s="15"/>
      <c r="GJJ16" s="15"/>
      <c r="GJK16" s="15"/>
      <c r="GJL16" s="15"/>
      <c r="GJM16" s="15"/>
      <c r="GJN16" s="15"/>
      <c r="GJO16" s="15"/>
      <c r="GJP16" s="15"/>
      <c r="GJQ16" s="15"/>
      <c r="GJR16" s="15"/>
      <c r="GJS16" s="15"/>
      <c r="GJT16" s="15"/>
      <c r="GJU16" s="15"/>
      <c r="GJV16" s="15"/>
      <c r="GJW16" s="15"/>
      <c r="GJX16" s="15"/>
      <c r="GJY16" s="15"/>
      <c r="GJZ16" s="15"/>
      <c r="GKA16" s="15"/>
      <c r="GKB16" s="15"/>
      <c r="GKC16" s="15"/>
      <c r="GKD16" s="15"/>
      <c r="GKE16" s="15"/>
      <c r="GKF16" s="15"/>
      <c r="GKG16" s="15"/>
      <c r="GKH16" s="15"/>
      <c r="GKI16" s="15"/>
      <c r="GKJ16" s="15"/>
      <c r="GKK16" s="15"/>
      <c r="GKL16" s="15"/>
      <c r="GKM16" s="15"/>
      <c r="GKN16" s="15"/>
      <c r="GKO16" s="15"/>
      <c r="GKP16" s="15"/>
      <c r="GKQ16" s="15"/>
      <c r="GKR16" s="15"/>
      <c r="GKS16" s="15"/>
      <c r="GKT16" s="15"/>
      <c r="GKU16" s="15"/>
      <c r="GKV16" s="15"/>
      <c r="GKW16" s="15"/>
      <c r="GKX16" s="15"/>
      <c r="GKY16" s="15"/>
      <c r="GKZ16" s="15"/>
      <c r="GLA16" s="15"/>
      <c r="GLB16" s="15"/>
      <c r="GLC16" s="15"/>
      <c r="GLD16" s="15"/>
      <c r="GLE16" s="15"/>
      <c r="GLF16" s="15"/>
      <c r="GLG16" s="15"/>
      <c r="GLH16" s="15"/>
      <c r="GLI16" s="15"/>
      <c r="GLJ16" s="15"/>
      <c r="GLK16" s="15"/>
      <c r="GLL16" s="15"/>
      <c r="GLM16" s="15"/>
      <c r="GLN16" s="15"/>
      <c r="GLO16" s="15"/>
      <c r="GLP16" s="15"/>
      <c r="GLQ16" s="15"/>
      <c r="GLR16" s="15"/>
      <c r="GLS16" s="15"/>
      <c r="GLT16" s="15"/>
      <c r="GLU16" s="15"/>
      <c r="GLV16" s="15"/>
      <c r="GLW16" s="15"/>
      <c r="GLX16" s="15"/>
      <c r="GLY16" s="15"/>
      <c r="GLZ16" s="15"/>
      <c r="GMA16" s="15"/>
      <c r="GMB16" s="15"/>
      <c r="GMC16" s="15"/>
      <c r="GMD16" s="15"/>
      <c r="GME16" s="15"/>
      <c r="GMF16" s="15"/>
      <c r="GMG16" s="15"/>
      <c r="GMH16" s="15"/>
      <c r="GMI16" s="15"/>
      <c r="GMJ16" s="15"/>
      <c r="GMK16" s="15"/>
      <c r="GML16" s="15"/>
      <c r="GMM16" s="15"/>
      <c r="GMN16" s="15"/>
      <c r="GMO16" s="15"/>
      <c r="GMP16" s="15"/>
      <c r="GMQ16" s="15"/>
      <c r="GMR16" s="15"/>
      <c r="GMS16" s="15"/>
      <c r="GMT16" s="15"/>
      <c r="GMU16" s="15"/>
      <c r="GMV16" s="15"/>
      <c r="GMW16" s="15"/>
      <c r="GMX16" s="15"/>
      <c r="GMY16" s="15"/>
      <c r="GMZ16" s="15"/>
      <c r="GNA16" s="15"/>
      <c r="GNB16" s="15"/>
      <c r="GNC16" s="15"/>
      <c r="GND16" s="15"/>
      <c r="GNE16" s="15"/>
      <c r="GNF16" s="15"/>
      <c r="GNG16" s="15"/>
      <c r="GNH16" s="15"/>
      <c r="GNI16" s="15"/>
      <c r="GNJ16" s="15"/>
      <c r="GNK16" s="15"/>
      <c r="GNL16" s="15"/>
      <c r="GNM16" s="15"/>
      <c r="GNN16" s="15"/>
      <c r="GNO16" s="15"/>
      <c r="GNP16" s="15"/>
      <c r="GNQ16" s="15"/>
      <c r="GNR16" s="15"/>
      <c r="GNS16" s="15"/>
      <c r="GNT16" s="15"/>
      <c r="GNU16" s="15"/>
      <c r="GNV16" s="15"/>
      <c r="GNW16" s="15"/>
      <c r="GNX16" s="15"/>
      <c r="GNY16" s="15"/>
      <c r="GNZ16" s="15"/>
      <c r="GOA16" s="15"/>
      <c r="GOB16" s="15"/>
      <c r="GOC16" s="15"/>
      <c r="GOD16" s="15"/>
      <c r="GOE16" s="15"/>
      <c r="GOF16" s="15"/>
      <c r="GOG16" s="15"/>
      <c r="GOH16" s="15"/>
      <c r="GOI16" s="15"/>
      <c r="GOJ16" s="15"/>
      <c r="GOK16" s="15"/>
      <c r="GOL16" s="15"/>
      <c r="GOM16" s="15"/>
      <c r="GON16" s="15"/>
      <c r="GOO16" s="15"/>
      <c r="GOP16" s="15"/>
      <c r="GOQ16" s="15"/>
      <c r="GOR16" s="15"/>
      <c r="GOS16" s="15"/>
      <c r="GOT16" s="15"/>
      <c r="GOU16" s="15"/>
      <c r="GOV16" s="15"/>
      <c r="GOW16" s="15"/>
      <c r="GOX16" s="15"/>
      <c r="GOY16" s="15"/>
      <c r="GOZ16" s="15"/>
      <c r="GPA16" s="15"/>
      <c r="GPB16" s="15"/>
      <c r="GPC16" s="15"/>
      <c r="GPD16" s="15"/>
      <c r="GPE16" s="15"/>
      <c r="GPF16" s="15"/>
      <c r="GPG16" s="15"/>
      <c r="GPH16" s="15"/>
      <c r="GPI16" s="15"/>
      <c r="GPJ16" s="15"/>
      <c r="GPK16" s="15"/>
      <c r="GPL16" s="15"/>
      <c r="GPM16" s="15"/>
      <c r="GPN16" s="15"/>
      <c r="GPO16" s="15"/>
      <c r="GPP16" s="15"/>
      <c r="GPQ16" s="15"/>
      <c r="GPR16" s="15"/>
      <c r="GPS16" s="15"/>
      <c r="GPT16" s="15"/>
      <c r="GPU16" s="15"/>
      <c r="GPV16" s="15"/>
      <c r="GPW16" s="15"/>
      <c r="GPX16" s="15"/>
      <c r="GPY16" s="15"/>
      <c r="GPZ16" s="15"/>
      <c r="GQA16" s="15"/>
      <c r="GQB16" s="15"/>
      <c r="GQC16" s="15"/>
      <c r="GQD16" s="15"/>
      <c r="GQE16" s="15"/>
      <c r="GQF16" s="15"/>
      <c r="GQG16" s="15"/>
      <c r="GQH16" s="15"/>
      <c r="GQI16" s="15"/>
      <c r="GQJ16" s="15"/>
      <c r="GQK16" s="15"/>
      <c r="GQL16" s="15"/>
      <c r="GQM16" s="15"/>
      <c r="GQN16" s="15"/>
      <c r="GQO16" s="15"/>
      <c r="GQP16" s="15"/>
      <c r="GQQ16" s="15"/>
      <c r="GQR16" s="15"/>
      <c r="GQS16" s="15"/>
      <c r="GQT16" s="15"/>
      <c r="GQU16" s="15"/>
      <c r="GQV16" s="15"/>
      <c r="GQW16" s="15"/>
      <c r="GQX16" s="15"/>
      <c r="GQY16" s="15"/>
      <c r="GQZ16" s="15"/>
      <c r="GRA16" s="15"/>
      <c r="GRB16" s="15"/>
      <c r="GRC16" s="15"/>
      <c r="GRD16" s="15"/>
      <c r="GRE16" s="15"/>
      <c r="GRF16" s="15"/>
      <c r="GRG16" s="15"/>
      <c r="GRH16" s="15"/>
      <c r="GRI16" s="15"/>
      <c r="GRJ16" s="15"/>
      <c r="GRK16" s="15"/>
      <c r="GRL16" s="15"/>
      <c r="GRM16" s="15"/>
      <c r="GRN16" s="15"/>
      <c r="GRO16" s="15"/>
      <c r="GRP16" s="15"/>
      <c r="GRQ16" s="15"/>
      <c r="GRR16" s="15"/>
      <c r="GRS16" s="15"/>
      <c r="GRT16" s="15"/>
      <c r="GRU16" s="15"/>
      <c r="GRV16" s="15"/>
      <c r="GRW16" s="15"/>
      <c r="GRX16" s="15"/>
      <c r="GRY16" s="15"/>
      <c r="GRZ16" s="15"/>
      <c r="GSA16" s="15"/>
      <c r="GSB16" s="15"/>
      <c r="GSC16" s="15"/>
      <c r="GSD16" s="15"/>
      <c r="GSE16" s="15"/>
      <c r="GSF16" s="15"/>
      <c r="GSG16" s="15"/>
      <c r="GSH16" s="15"/>
      <c r="GSI16" s="15"/>
      <c r="GSJ16" s="15"/>
      <c r="GSK16" s="15"/>
      <c r="GSL16" s="15"/>
      <c r="GSM16" s="15"/>
      <c r="GSN16" s="15"/>
      <c r="GSO16" s="15"/>
      <c r="GSP16" s="15"/>
      <c r="GSQ16" s="15"/>
      <c r="GSR16" s="15"/>
      <c r="GSS16" s="15"/>
      <c r="GST16" s="15"/>
      <c r="GSU16" s="15"/>
      <c r="GSV16" s="15"/>
      <c r="GSW16" s="15"/>
      <c r="GSX16" s="15"/>
      <c r="GSY16" s="15"/>
      <c r="GSZ16" s="15"/>
      <c r="GTA16" s="15"/>
      <c r="GTB16" s="15"/>
      <c r="GTC16" s="15"/>
      <c r="GTD16" s="15"/>
      <c r="GTE16" s="15"/>
      <c r="GTF16" s="15"/>
      <c r="GTG16" s="15"/>
      <c r="GTH16" s="15"/>
      <c r="GTI16" s="15"/>
      <c r="GTJ16" s="15"/>
      <c r="GTK16" s="15"/>
      <c r="GTL16" s="15"/>
      <c r="GTM16" s="15"/>
      <c r="GTN16" s="15"/>
      <c r="GTO16" s="15"/>
      <c r="GTP16" s="15"/>
      <c r="GTQ16" s="15"/>
      <c r="GTR16" s="15"/>
      <c r="GTS16" s="15"/>
      <c r="GTT16" s="15"/>
      <c r="GTU16" s="15"/>
      <c r="GTV16" s="15"/>
      <c r="GTW16" s="15"/>
      <c r="GTX16" s="15"/>
      <c r="GTY16" s="15"/>
      <c r="GTZ16" s="15"/>
      <c r="GUA16" s="15"/>
      <c r="GUB16" s="15"/>
      <c r="GUC16" s="15"/>
      <c r="GUD16" s="15"/>
      <c r="GUE16" s="15"/>
      <c r="GUF16" s="15"/>
      <c r="GUG16" s="15"/>
      <c r="GUH16" s="15"/>
      <c r="GUI16" s="15"/>
      <c r="GUJ16" s="15"/>
      <c r="GUK16" s="15"/>
      <c r="GUL16" s="15"/>
      <c r="GUM16" s="15"/>
      <c r="GUN16" s="15"/>
      <c r="GUO16" s="15"/>
      <c r="GUP16" s="15"/>
      <c r="GUQ16" s="15"/>
      <c r="GUR16" s="15"/>
      <c r="GUS16" s="15"/>
      <c r="GUT16" s="15"/>
      <c r="GUU16" s="15"/>
      <c r="GUV16" s="15"/>
      <c r="GUW16" s="15"/>
      <c r="GUX16" s="15"/>
      <c r="GUY16" s="15"/>
      <c r="GUZ16" s="15"/>
      <c r="GVA16" s="15"/>
      <c r="GVB16" s="15"/>
      <c r="GVC16" s="15"/>
      <c r="GVD16" s="15"/>
      <c r="GVE16" s="15"/>
      <c r="GVF16" s="15"/>
      <c r="GVG16" s="15"/>
      <c r="GVH16" s="15"/>
      <c r="GVI16" s="15"/>
      <c r="GVJ16" s="15"/>
      <c r="GVK16" s="15"/>
      <c r="GVL16" s="15"/>
      <c r="GVM16" s="15"/>
      <c r="GVN16" s="15"/>
      <c r="GVO16" s="15"/>
      <c r="GVP16" s="15"/>
      <c r="GVQ16" s="15"/>
      <c r="GVR16" s="15"/>
      <c r="GVS16" s="15"/>
      <c r="GVT16" s="15"/>
      <c r="GVU16" s="15"/>
      <c r="GVV16" s="15"/>
      <c r="GVW16" s="15"/>
      <c r="GVX16" s="15"/>
      <c r="GVY16" s="15"/>
      <c r="GVZ16" s="15"/>
      <c r="GWA16" s="15"/>
      <c r="GWB16" s="15"/>
      <c r="GWC16" s="15"/>
      <c r="GWD16" s="15"/>
      <c r="GWE16" s="15"/>
      <c r="GWF16" s="15"/>
      <c r="GWG16" s="15"/>
      <c r="GWH16" s="15"/>
      <c r="GWI16" s="15"/>
      <c r="GWJ16" s="15"/>
      <c r="GWK16" s="15"/>
      <c r="GWL16" s="15"/>
      <c r="GWM16" s="15"/>
      <c r="GWN16" s="15"/>
      <c r="GWO16" s="15"/>
      <c r="GWP16" s="15"/>
      <c r="GWQ16" s="15"/>
      <c r="GWR16" s="15"/>
      <c r="GWS16" s="15"/>
      <c r="GWT16" s="15"/>
      <c r="GWU16" s="15"/>
      <c r="GWV16" s="15"/>
      <c r="GWW16" s="15"/>
      <c r="GWX16" s="15"/>
      <c r="GWY16" s="15"/>
      <c r="GWZ16" s="15"/>
      <c r="GXA16" s="15"/>
      <c r="GXB16" s="15"/>
      <c r="GXC16" s="15"/>
      <c r="GXD16" s="15"/>
      <c r="GXE16" s="15"/>
      <c r="GXF16" s="15"/>
      <c r="GXG16" s="15"/>
      <c r="GXH16" s="15"/>
      <c r="GXI16" s="15"/>
      <c r="GXJ16" s="15"/>
      <c r="GXK16" s="15"/>
      <c r="GXL16" s="15"/>
      <c r="GXM16" s="15"/>
      <c r="GXN16" s="15"/>
      <c r="GXO16" s="15"/>
      <c r="GXP16" s="15"/>
      <c r="GXQ16" s="15"/>
      <c r="GXR16" s="15"/>
      <c r="GXS16" s="15"/>
      <c r="GXT16" s="15"/>
      <c r="GXU16" s="15"/>
      <c r="GXV16" s="15"/>
      <c r="GXW16" s="15"/>
      <c r="GXX16" s="15"/>
      <c r="GXY16" s="15"/>
      <c r="GXZ16" s="15"/>
      <c r="GYA16" s="15"/>
      <c r="GYB16" s="15"/>
      <c r="GYC16" s="15"/>
      <c r="GYD16" s="15"/>
      <c r="GYE16" s="15"/>
      <c r="GYF16" s="15"/>
      <c r="GYG16" s="15"/>
      <c r="GYH16" s="15"/>
      <c r="GYI16" s="15"/>
      <c r="GYJ16" s="15"/>
      <c r="GYK16" s="15"/>
      <c r="GYL16" s="15"/>
      <c r="GYM16" s="15"/>
      <c r="GYN16" s="15"/>
      <c r="GYO16" s="15"/>
      <c r="GYP16" s="15"/>
      <c r="GYQ16" s="15"/>
      <c r="GYR16" s="15"/>
      <c r="GYS16" s="15"/>
      <c r="GYT16" s="15"/>
      <c r="GYU16" s="15"/>
      <c r="GYV16" s="15"/>
      <c r="GYW16" s="15"/>
      <c r="GYX16" s="15"/>
      <c r="GYY16" s="15"/>
      <c r="GYZ16" s="15"/>
      <c r="GZA16" s="15"/>
      <c r="GZB16" s="15"/>
      <c r="GZC16" s="15"/>
      <c r="GZD16" s="15"/>
      <c r="GZE16" s="15"/>
      <c r="GZF16" s="15"/>
      <c r="GZG16" s="15"/>
      <c r="GZH16" s="15"/>
      <c r="GZI16" s="15"/>
      <c r="GZJ16" s="15"/>
      <c r="GZK16" s="15"/>
      <c r="GZL16" s="15"/>
      <c r="GZM16" s="15"/>
      <c r="GZN16" s="15"/>
      <c r="GZO16" s="15"/>
      <c r="GZP16" s="15"/>
      <c r="GZQ16" s="15"/>
      <c r="GZR16" s="15"/>
      <c r="GZS16" s="15"/>
      <c r="GZT16" s="15"/>
      <c r="GZU16" s="15"/>
      <c r="GZV16" s="15"/>
      <c r="GZW16" s="15"/>
      <c r="GZX16" s="15"/>
      <c r="GZY16" s="15"/>
      <c r="GZZ16" s="15"/>
      <c r="HAA16" s="15"/>
      <c r="HAB16" s="15"/>
      <c r="HAC16" s="15"/>
      <c r="HAD16" s="15"/>
      <c r="HAE16" s="15"/>
      <c r="HAF16" s="15"/>
      <c r="HAG16" s="15"/>
      <c r="HAH16" s="15"/>
      <c r="HAI16" s="15"/>
      <c r="HAJ16" s="15"/>
      <c r="HAK16" s="15"/>
      <c r="HAL16" s="15"/>
      <c r="HAM16" s="15"/>
      <c r="HAN16" s="15"/>
      <c r="HAO16" s="15"/>
      <c r="HAP16" s="15"/>
      <c r="HAQ16" s="15"/>
      <c r="HAR16" s="15"/>
      <c r="HAS16" s="15"/>
      <c r="HAT16" s="15"/>
      <c r="HAU16" s="15"/>
      <c r="HAV16" s="15"/>
      <c r="HAW16" s="15"/>
      <c r="HAX16" s="15"/>
      <c r="HAY16" s="15"/>
      <c r="HAZ16" s="15"/>
      <c r="HBA16" s="15"/>
      <c r="HBB16" s="15"/>
      <c r="HBC16" s="15"/>
      <c r="HBD16" s="15"/>
      <c r="HBE16" s="15"/>
      <c r="HBF16" s="15"/>
      <c r="HBG16" s="15"/>
      <c r="HBH16" s="15"/>
      <c r="HBI16" s="15"/>
      <c r="HBJ16" s="15"/>
      <c r="HBK16" s="15"/>
      <c r="HBL16" s="15"/>
      <c r="HBM16" s="15"/>
      <c r="HBN16" s="15"/>
      <c r="HBO16" s="15"/>
      <c r="HBP16" s="15"/>
      <c r="HBQ16" s="15"/>
      <c r="HBR16" s="15"/>
      <c r="HBS16" s="15"/>
      <c r="HBT16" s="15"/>
      <c r="HBU16" s="15"/>
      <c r="HBV16" s="15"/>
      <c r="HBW16" s="15"/>
      <c r="HBX16" s="15"/>
      <c r="HBY16" s="15"/>
      <c r="HBZ16" s="15"/>
      <c r="HCA16" s="15"/>
      <c r="HCB16" s="15"/>
      <c r="HCC16" s="15"/>
      <c r="HCD16" s="15"/>
      <c r="HCE16" s="15"/>
      <c r="HCF16" s="15"/>
      <c r="HCG16" s="15"/>
      <c r="HCH16" s="15"/>
      <c r="HCI16" s="15"/>
      <c r="HCJ16" s="15"/>
      <c r="HCK16" s="15"/>
      <c r="HCL16" s="15"/>
      <c r="HCM16" s="15"/>
      <c r="HCN16" s="15"/>
      <c r="HCO16" s="15"/>
      <c r="HCP16" s="15"/>
      <c r="HCQ16" s="15"/>
      <c r="HCR16" s="15"/>
      <c r="HCS16" s="15"/>
      <c r="HCT16" s="15"/>
      <c r="HCU16" s="15"/>
      <c r="HCV16" s="15"/>
      <c r="HCW16" s="15"/>
      <c r="HCX16" s="15"/>
      <c r="HCY16" s="15"/>
      <c r="HCZ16" s="15"/>
      <c r="HDA16" s="15"/>
      <c r="HDB16" s="15"/>
      <c r="HDC16" s="15"/>
      <c r="HDD16" s="15"/>
      <c r="HDE16" s="15"/>
      <c r="HDF16" s="15"/>
      <c r="HDG16" s="15"/>
      <c r="HDH16" s="15"/>
      <c r="HDI16" s="15"/>
      <c r="HDJ16" s="15"/>
      <c r="HDK16" s="15"/>
      <c r="HDL16" s="15"/>
      <c r="HDM16" s="15"/>
      <c r="HDN16" s="15"/>
      <c r="HDO16" s="15"/>
      <c r="HDP16" s="15"/>
      <c r="HDQ16" s="15"/>
      <c r="HDR16" s="15"/>
      <c r="HDS16" s="15"/>
      <c r="HDT16" s="15"/>
      <c r="HDU16" s="15"/>
      <c r="HDV16" s="15"/>
      <c r="HDW16" s="15"/>
      <c r="HDX16" s="15"/>
      <c r="HDY16" s="15"/>
      <c r="HDZ16" s="15"/>
      <c r="HEA16" s="15"/>
      <c r="HEB16" s="15"/>
      <c r="HEC16" s="15"/>
      <c r="HED16" s="15"/>
      <c r="HEE16" s="15"/>
      <c r="HEF16" s="15"/>
      <c r="HEG16" s="15"/>
      <c r="HEH16" s="15"/>
      <c r="HEI16" s="15"/>
      <c r="HEJ16" s="15"/>
      <c r="HEK16" s="15"/>
      <c r="HEL16" s="15"/>
      <c r="HEM16" s="15"/>
      <c r="HEN16" s="15"/>
      <c r="HEO16" s="15"/>
      <c r="HEP16" s="15"/>
      <c r="HEQ16" s="15"/>
      <c r="HER16" s="15"/>
      <c r="HES16" s="15"/>
      <c r="HET16" s="15"/>
      <c r="HEU16" s="15"/>
      <c r="HEV16" s="15"/>
      <c r="HEW16" s="15"/>
      <c r="HEX16" s="15"/>
      <c r="HEY16" s="15"/>
      <c r="HEZ16" s="15"/>
      <c r="HFA16" s="15"/>
      <c r="HFB16" s="15"/>
      <c r="HFC16" s="15"/>
      <c r="HFD16" s="15"/>
      <c r="HFE16" s="15"/>
      <c r="HFF16" s="15"/>
      <c r="HFG16" s="15"/>
      <c r="HFH16" s="15"/>
      <c r="HFI16" s="15"/>
      <c r="HFJ16" s="15"/>
      <c r="HFK16" s="15"/>
      <c r="HFL16" s="15"/>
      <c r="HFM16" s="15"/>
      <c r="HFN16" s="15"/>
      <c r="HFO16" s="15"/>
      <c r="HFP16" s="15"/>
      <c r="HFQ16" s="15"/>
      <c r="HFR16" s="15"/>
      <c r="HFS16" s="15"/>
      <c r="HFT16" s="15"/>
      <c r="HFU16" s="15"/>
      <c r="HFV16" s="15"/>
      <c r="HFW16" s="15"/>
      <c r="HFX16" s="15"/>
      <c r="HFY16" s="15"/>
      <c r="HFZ16" s="15"/>
      <c r="HGA16" s="15"/>
      <c r="HGB16" s="15"/>
      <c r="HGC16" s="15"/>
      <c r="HGD16" s="15"/>
      <c r="HGE16" s="15"/>
      <c r="HGF16" s="15"/>
      <c r="HGG16" s="15"/>
      <c r="HGH16" s="15"/>
      <c r="HGI16" s="15"/>
      <c r="HGJ16" s="15"/>
      <c r="HGK16" s="15"/>
      <c r="HGL16" s="15"/>
      <c r="HGM16" s="15"/>
      <c r="HGN16" s="15"/>
      <c r="HGO16" s="15"/>
      <c r="HGP16" s="15"/>
      <c r="HGQ16" s="15"/>
      <c r="HGR16" s="15"/>
      <c r="HGS16" s="15"/>
      <c r="HGT16" s="15"/>
      <c r="HGU16" s="15"/>
      <c r="HGV16" s="15"/>
      <c r="HGW16" s="15"/>
      <c r="HGX16" s="15"/>
      <c r="HGY16" s="15"/>
      <c r="HGZ16" s="15"/>
      <c r="HHA16" s="15"/>
      <c r="HHB16" s="15"/>
      <c r="HHC16" s="15"/>
      <c r="HHD16" s="15"/>
      <c r="HHE16" s="15"/>
      <c r="HHF16" s="15"/>
      <c r="HHG16" s="15"/>
      <c r="HHH16" s="15"/>
      <c r="HHI16" s="15"/>
      <c r="HHJ16" s="15"/>
      <c r="HHK16" s="15"/>
      <c r="HHL16" s="15"/>
      <c r="HHM16" s="15"/>
      <c r="HHN16" s="15"/>
      <c r="HHO16" s="15"/>
      <c r="HHP16" s="15"/>
      <c r="HHQ16" s="15"/>
      <c r="HHR16" s="15"/>
      <c r="HHS16" s="15"/>
      <c r="HHT16" s="15"/>
      <c r="HHU16" s="15"/>
      <c r="HHV16" s="15"/>
      <c r="HHW16" s="15"/>
      <c r="HHX16" s="15"/>
      <c r="HHY16" s="15"/>
      <c r="HHZ16" s="15"/>
      <c r="HIA16" s="15"/>
      <c r="HIB16" s="15"/>
      <c r="HIC16" s="15"/>
      <c r="HID16" s="15"/>
      <c r="HIE16" s="15"/>
      <c r="HIF16" s="15"/>
      <c r="HIG16" s="15"/>
      <c r="HIH16" s="15"/>
      <c r="HII16" s="15"/>
      <c r="HIJ16" s="15"/>
      <c r="HIK16" s="15"/>
      <c r="HIL16" s="15"/>
      <c r="HIM16" s="15"/>
      <c r="HIN16" s="15"/>
      <c r="HIO16" s="15"/>
      <c r="HIP16" s="15"/>
      <c r="HIQ16" s="15"/>
      <c r="HIR16" s="15"/>
      <c r="HIS16" s="15"/>
      <c r="HIT16" s="15"/>
      <c r="HIU16" s="15"/>
      <c r="HIV16" s="15"/>
      <c r="HIW16" s="15"/>
      <c r="HIX16" s="15"/>
      <c r="HIY16" s="15"/>
      <c r="HIZ16" s="15"/>
      <c r="HJA16" s="15"/>
      <c r="HJB16" s="15"/>
      <c r="HJC16" s="15"/>
      <c r="HJD16" s="15"/>
      <c r="HJE16" s="15"/>
      <c r="HJF16" s="15"/>
      <c r="HJG16" s="15"/>
      <c r="HJH16" s="15"/>
      <c r="HJI16" s="15"/>
      <c r="HJJ16" s="15"/>
      <c r="HJK16" s="15"/>
      <c r="HJL16" s="15"/>
      <c r="HJM16" s="15"/>
      <c r="HJN16" s="15"/>
      <c r="HJO16" s="15"/>
      <c r="HJP16" s="15"/>
      <c r="HJQ16" s="15"/>
      <c r="HJR16" s="15"/>
      <c r="HJS16" s="15"/>
      <c r="HJT16" s="15"/>
      <c r="HJU16" s="15"/>
      <c r="HJV16" s="15"/>
      <c r="HJW16" s="15"/>
      <c r="HJX16" s="15"/>
      <c r="HJY16" s="15"/>
      <c r="HJZ16" s="15"/>
      <c r="HKA16" s="15"/>
      <c r="HKB16" s="15"/>
      <c r="HKC16" s="15"/>
      <c r="HKD16" s="15"/>
      <c r="HKE16" s="15"/>
      <c r="HKF16" s="15"/>
      <c r="HKG16" s="15"/>
      <c r="HKH16" s="15"/>
      <c r="HKI16" s="15"/>
      <c r="HKJ16" s="15"/>
      <c r="HKK16" s="15"/>
      <c r="HKL16" s="15"/>
      <c r="HKM16" s="15"/>
      <c r="HKN16" s="15"/>
      <c r="HKO16" s="15"/>
      <c r="HKP16" s="15"/>
      <c r="HKQ16" s="15"/>
      <c r="HKR16" s="15"/>
      <c r="HKS16" s="15"/>
      <c r="HKT16" s="15"/>
      <c r="HKU16" s="15"/>
      <c r="HKV16" s="15"/>
      <c r="HKW16" s="15"/>
      <c r="HKX16" s="15"/>
      <c r="HKY16" s="15"/>
      <c r="HKZ16" s="15"/>
      <c r="HLA16" s="15"/>
      <c r="HLB16" s="15"/>
      <c r="HLC16" s="15"/>
      <c r="HLD16" s="15"/>
      <c r="HLE16" s="15"/>
      <c r="HLF16" s="15"/>
      <c r="HLG16" s="15"/>
      <c r="HLH16" s="15"/>
      <c r="HLI16" s="15"/>
      <c r="HLJ16" s="15"/>
      <c r="HLK16" s="15"/>
      <c r="HLL16" s="15"/>
      <c r="HLM16" s="15"/>
      <c r="HLN16" s="15"/>
      <c r="HLO16" s="15"/>
      <c r="HLP16" s="15"/>
      <c r="HLQ16" s="15"/>
      <c r="HLR16" s="15"/>
      <c r="HLS16" s="15"/>
      <c r="HLT16" s="15"/>
      <c r="HLU16" s="15"/>
      <c r="HLV16" s="15"/>
      <c r="HLW16" s="15"/>
      <c r="HLX16" s="15"/>
      <c r="HLY16" s="15"/>
      <c r="HLZ16" s="15"/>
      <c r="HMA16" s="15"/>
      <c r="HMB16" s="15"/>
      <c r="HMC16" s="15"/>
      <c r="HMD16" s="15"/>
      <c r="HME16" s="15"/>
      <c r="HMF16" s="15"/>
      <c r="HMG16" s="15"/>
      <c r="HMH16" s="15"/>
      <c r="HMI16" s="15"/>
      <c r="HMJ16" s="15"/>
      <c r="HMK16" s="15"/>
      <c r="HML16" s="15"/>
      <c r="HMM16" s="15"/>
      <c r="HMN16" s="15"/>
      <c r="HMO16" s="15"/>
      <c r="HMP16" s="15"/>
      <c r="HMQ16" s="15"/>
      <c r="HMR16" s="15"/>
      <c r="HMS16" s="15"/>
      <c r="HMT16" s="15"/>
      <c r="HMU16" s="15"/>
      <c r="HMV16" s="15"/>
      <c r="HMW16" s="15"/>
      <c r="HMX16" s="15"/>
      <c r="HMY16" s="15"/>
      <c r="HMZ16" s="15"/>
      <c r="HNA16" s="15"/>
      <c r="HNB16" s="15"/>
      <c r="HNC16" s="15"/>
      <c r="HND16" s="15"/>
      <c r="HNE16" s="15"/>
      <c r="HNF16" s="15"/>
      <c r="HNG16" s="15"/>
      <c r="HNH16" s="15"/>
      <c r="HNI16" s="15"/>
      <c r="HNJ16" s="15"/>
      <c r="HNK16" s="15"/>
      <c r="HNL16" s="15"/>
      <c r="HNM16" s="15"/>
      <c r="HNN16" s="15"/>
      <c r="HNO16" s="15"/>
      <c r="HNP16" s="15"/>
      <c r="HNQ16" s="15"/>
      <c r="HNR16" s="15"/>
      <c r="HNS16" s="15"/>
      <c r="HNT16" s="15"/>
      <c r="HNU16" s="15"/>
      <c r="HNV16" s="15"/>
      <c r="HNW16" s="15"/>
      <c r="HNX16" s="15"/>
      <c r="HNY16" s="15"/>
      <c r="HNZ16" s="15"/>
      <c r="HOA16" s="15"/>
      <c r="HOB16" s="15"/>
      <c r="HOC16" s="15"/>
      <c r="HOD16" s="15"/>
      <c r="HOE16" s="15"/>
      <c r="HOF16" s="15"/>
      <c r="HOG16" s="15"/>
      <c r="HOH16" s="15"/>
      <c r="HOI16" s="15"/>
      <c r="HOJ16" s="15"/>
      <c r="HOK16" s="15"/>
      <c r="HOL16" s="15"/>
      <c r="HOM16" s="15"/>
      <c r="HON16" s="15"/>
      <c r="HOO16" s="15"/>
      <c r="HOP16" s="15"/>
      <c r="HOQ16" s="15"/>
      <c r="HOR16" s="15"/>
      <c r="HOS16" s="15"/>
      <c r="HOT16" s="15"/>
      <c r="HOU16" s="15"/>
      <c r="HOV16" s="15"/>
      <c r="HOW16" s="15"/>
      <c r="HOX16" s="15"/>
      <c r="HOY16" s="15"/>
      <c r="HOZ16" s="15"/>
      <c r="HPA16" s="15"/>
      <c r="HPB16" s="15"/>
      <c r="HPC16" s="15"/>
      <c r="HPD16" s="15"/>
      <c r="HPE16" s="15"/>
      <c r="HPF16" s="15"/>
      <c r="HPG16" s="15"/>
      <c r="HPH16" s="15"/>
      <c r="HPI16" s="15"/>
      <c r="HPJ16" s="15"/>
      <c r="HPK16" s="15"/>
      <c r="HPL16" s="15"/>
      <c r="HPM16" s="15"/>
      <c r="HPN16" s="15"/>
      <c r="HPO16" s="15"/>
      <c r="HPP16" s="15"/>
      <c r="HPQ16" s="15"/>
      <c r="HPR16" s="15"/>
      <c r="HPS16" s="15"/>
      <c r="HPT16" s="15"/>
      <c r="HPU16" s="15"/>
      <c r="HPV16" s="15"/>
      <c r="HPW16" s="15"/>
      <c r="HPX16" s="15"/>
      <c r="HPY16" s="15"/>
      <c r="HPZ16" s="15"/>
      <c r="HQA16" s="15"/>
      <c r="HQB16" s="15"/>
      <c r="HQC16" s="15"/>
      <c r="HQD16" s="15"/>
      <c r="HQE16" s="15"/>
      <c r="HQF16" s="15"/>
      <c r="HQG16" s="15"/>
      <c r="HQH16" s="15"/>
      <c r="HQI16" s="15"/>
      <c r="HQJ16" s="15"/>
      <c r="HQK16" s="15"/>
      <c r="HQL16" s="15"/>
      <c r="HQM16" s="15"/>
      <c r="HQN16" s="15"/>
      <c r="HQO16" s="15"/>
      <c r="HQP16" s="15"/>
      <c r="HQQ16" s="15"/>
      <c r="HQR16" s="15"/>
      <c r="HQS16" s="15"/>
      <c r="HQT16" s="15"/>
      <c r="HQU16" s="15"/>
      <c r="HQV16" s="15"/>
      <c r="HQW16" s="15"/>
      <c r="HQX16" s="15"/>
      <c r="HQY16" s="15"/>
      <c r="HQZ16" s="15"/>
      <c r="HRA16" s="15"/>
      <c r="HRB16" s="15"/>
      <c r="HRC16" s="15"/>
      <c r="HRD16" s="15"/>
      <c r="HRE16" s="15"/>
      <c r="HRF16" s="15"/>
      <c r="HRG16" s="15"/>
      <c r="HRH16" s="15"/>
      <c r="HRI16" s="15"/>
      <c r="HRJ16" s="15"/>
      <c r="HRK16" s="15"/>
      <c r="HRL16" s="15"/>
      <c r="HRM16" s="15"/>
      <c r="HRN16" s="15"/>
      <c r="HRO16" s="15"/>
      <c r="HRP16" s="15"/>
      <c r="HRQ16" s="15"/>
      <c r="HRR16" s="15"/>
      <c r="HRS16" s="15"/>
      <c r="HRT16" s="15"/>
      <c r="HRU16" s="15"/>
      <c r="HRV16" s="15"/>
      <c r="HRW16" s="15"/>
      <c r="HRX16" s="15"/>
      <c r="HRY16" s="15"/>
      <c r="HRZ16" s="15"/>
      <c r="HSA16" s="15"/>
      <c r="HSB16" s="15"/>
      <c r="HSC16" s="15"/>
      <c r="HSD16" s="15"/>
      <c r="HSE16" s="15"/>
      <c r="HSF16" s="15"/>
      <c r="HSG16" s="15"/>
      <c r="HSH16" s="15"/>
      <c r="HSI16" s="15"/>
      <c r="HSJ16" s="15"/>
      <c r="HSK16" s="15"/>
      <c r="HSL16" s="15"/>
      <c r="HSM16" s="15"/>
      <c r="HSN16" s="15"/>
      <c r="HSO16" s="15"/>
      <c r="HSP16" s="15"/>
      <c r="HSQ16" s="15"/>
      <c r="HSR16" s="15"/>
      <c r="HSS16" s="15"/>
      <c r="HST16" s="15"/>
      <c r="HSU16" s="15"/>
      <c r="HSV16" s="15"/>
      <c r="HSW16" s="15"/>
      <c r="HSX16" s="15"/>
      <c r="HSY16" s="15"/>
      <c r="HSZ16" s="15"/>
      <c r="HTA16" s="15"/>
      <c r="HTB16" s="15"/>
      <c r="HTC16" s="15"/>
      <c r="HTD16" s="15"/>
      <c r="HTE16" s="15"/>
      <c r="HTF16" s="15"/>
      <c r="HTG16" s="15"/>
      <c r="HTH16" s="15"/>
      <c r="HTI16" s="15"/>
      <c r="HTJ16" s="15"/>
      <c r="HTK16" s="15"/>
      <c r="HTL16" s="15"/>
      <c r="HTM16" s="15"/>
      <c r="HTN16" s="15"/>
      <c r="HTO16" s="15"/>
      <c r="HTP16" s="15"/>
      <c r="HTQ16" s="15"/>
      <c r="HTR16" s="15"/>
      <c r="HTS16" s="15"/>
      <c r="HTT16" s="15"/>
      <c r="HTU16" s="15"/>
      <c r="HTV16" s="15"/>
      <c r="HTW16" s="15"/>
      <c r="HTX16" s="15"/>
      <c r="HTY16" s="15"/>
      <c r="HTZ16" s="15"/>
      <c r="HUA16" s="15"/>
      <c r="HUB16" s="15"/>
      <c r="HUC16" s="15"/>
      <c r="HUD16" s="15"/>
      <c r="HUE16" s="15"/>
      <c r="HUF16" s="15"/>
      <c r="HUG16" s="15"/>
      <c r="HUH16" s="15"/>
      <c r="HUI16" s="15"/>
      <c r="HUJ16" s="15"/>
      <c r="HUK16" s="15"/>
      <c r="HUL16" s="15"/>
      <c r="HUM16" s="15"/>
      <c r="HUN16" s="15"/>
      <c r="HUO16" s="15"/>
      <c r="HUP16" s="15"/>
      <c r="HUQ16" s="15"/>
      <c r="HUR16" s="15"/>
      <c r="HUS16" s="15"/>
      <c r="HUT16" s="15"/>
      <c r="HUU16" s="15"/>
      <c r="HUV16" s="15"/>
      <c r="HUW16" s="15"/>
      <c r="HUX16" s="15"/>
      <c r="HUY16" s="15"/>
      <c r="HUZ16" s="15"/>
      <c r="HVA16" s="15"/>
      <c r="HVB16" s="15"/>
      <c r="HVC16" s="15"/>
      <c r="HVD16" s="15"/>
      <c r="HVE16" s="15"/>
      <c r="HVF16" s="15"/>
      <c r="HVG16" s="15"/>
      <c r="HVH16" s="15"/>
      <c r="HVI16" s="15"/>
      <c r="HVJ16" s="15"/>
      <c r="HVK16" s="15"/>
      <c r="HVL16" s="15"/>
      <c r="HVM16" s="15"/>
      <c r="HVN16" s="15"/>
      <c r="HVO16" s="15"/>
      <c r="HVP16" s="15"/>
      <c r="HVQ16" s="15"/>
      <c r="HVR16" s="15"/>
      <c r="HVS16" s="15"/>
      <c r="HVT16" s="15"/>
      <c r="HVU16" s="15"/>
      <c r="HVV16" s="15"/>
      <c r="HVW16" s="15"/>
      <c r="HVX16" s="15"/>
      <c r="HVY16" s="15"/>
      <c r="HVZ16" s="15"/>
      <c r="HWA16" s="15"/>
      <c r="HWB16" s="15"/>
      <c r="HWC16" s="15"/>
      <c r="HWD16" s="15"/>
      <c r="HWE16" s="15"/>
      <c r="HWF16" s="15"/>
      <c r="HWG16" s="15"/>
      <c r="HWH16" s="15"/>
      <c r="HWI16" s="15"/>
      <c r="HWJ16" s="15"/>
      <c r="HWK16" s="15"/>
      <c r="HWL16" s="15"/>
      <c r="HWM16" s="15"/>
      <c r="HWN16" s="15"/>
      <c r="HWO16" s="15"/>
      <c r="HWP16" s="15"/>
      <c r="HWQ16" s="15"/>
      <c r="HWR16" s="15"/>
      <c r="HWS16" s="15"/>
      <c r="HWT16" s="15"/>
      <c r="HWU16" s="15"/>
      <c r="HWV16" s="15"/>
      <c r="HWW16" s="15"/>
      <c r="HWX16" s="15"/>
      <c r="HWY16" s="15"/>
      <c r="HWZ16" s="15"/>
      <c r="HXA16" s="15"/>
      <c r="HXB16" s="15"/>
      <c r="HXC16" s="15"/>
      <c r="HXD16" s="15"/>
      <c r="HXE16" s="15"/>
      <c r="HXF16" s="15"/>
      <c r="HXG16" s="15"/>
      <c r="HXH16" s="15"/>
      <c r="HXI16" s="15"/>
      <c r="HXJ16" s="15"/>
      <c r="HXK16" s="15"/>
      <c r="HXL16" s="15"/>
      <c r="HXM16" s="15"/>
      <c r="HXN16" s="15"/>
      <c r="HXO16" s="15"/>
      <c r="HXP16" s="15"/>
      <c r="HXQ16" s="15"/>
      <c r="HXR16" s="15"/>
      <c r="HXS16" s="15"/>
      <c r="HXT16" s="15"/>
      <c r="HXU16" s="15"/>
      <c r="HXV16" s="15"/>
      <c r="HXW16" s="15"/>
      <c r="HXX16" s="15"/>
      <c r="HXY16" s="15"/>
      <c r="HXZ16" s="15"/>
      <c r="HYA16" s="15"/>
      <c r="HYB16" s="15"/>
      <c r="HYC16" s="15"/>
      <c r="HYD16" s="15"/>
      <c r="HYE16" s="15"/>
      <c r="HYF16" s="15"/>
      <c r="HYG16" s="15"/>
      <c r="HYH16" s="15"/>
      <c r="HYI16" s="15"/>
      <c r="HYJ16" s="15"/>
      <c r="HYK16" s="15"/>
      <c r="HYL16" s="15"/>
      <c r="HYM16" s="15"/>
      <c r="HYN16" s="15"/>
      <c r="HYO16" s="15"/>
      <c r="HYP16" s="15"/>
      <c r="HYQ16" s="15"/>
      <c r="HYR16" s="15"/>
      <c r="HYS16" s="15"/>
      <c r="HYT16" s="15"/>
      <c r="HYU16" s="15"/>
      <c r="HYV16" s="15"/>
      <c r="HYW16" s="15"/>
      <c r="HYX16" s="15"/>
      <c r="HYY16" s="15"/>
      <c r="HYZ16" s="15"/>
      <c r="HZA16" s="15"/>
      <c r="HZB16" s="15"/>
      <c r="HZC16" s="15"/>
      <c r="HZD16" s="15"/>
      <c r="HZE16" s="15"/>
      <c r="HZF16" s="15"/>
      <c r="HZG16" s="15"/>
      <c r="HZH16" s="15"/>
      <c r="HZI16" s="15"/>
      <c r="HZJ16" s="15"/>
      <c r="HZK16" s="15"/>
      <c r="HZL16" s="15"/>
      <c r="HZM16" s="15"/>
      <c r="HZN16" s="15"/>
      <c r="HZO16" s="15"/>
      <c r="HZP16" s="15"/>
      <c r="HZQ16" s="15"/>
      <c r="HZR16" s="15"/>
      <c r="HZS16" s="15"/>
      <c r="HZT16" s="15"/>
      <c r="HZU16" s="15"/>
      <c r="HZV16" s="15"/>
      <c r="HZW16" s="15"/>
      <c r="HZX16" s="15"/>
      <c r="HZY16" s="15"/>
      <c r="HZZ16" s="15"/>
      <c r="IAA16" s="15"/>
      <c r="IAB16" s="15"/>
      <c r="IAC16" s="15"/>
      <c r="IAD16" s="15"/>
      <c r="IAE16" s="15"/>
      <c r="IAF16" s="15"/>
      <c r="IAG16" s="15"/>
      <c r="IAH16" s="15"/>
      <c r="IAI16" s="15"/>
      <c r="IAJ16" s="15"/>
      <c r="IAK16" s="15"/>
      <c r="IAL16" s="15"/>
      <c r="IAM16" s="15"/>
      <c r="IAN16" s="15"/>
      <c r="IAO16" s="15"/>
      <c r="IAP16" s="15"/>
      <c r="IAQ16" s="15"/>
      <c r="IAR16" s="15"/>
      <c r="IAS16" s="15"/>
      <c r="IAT16" s="15"/>
      <c r="IAU16" s="15"/>
      <c r="IAV16" s="15"/>
      <c r="IAW16" s="15"/>
      <c r="IAX16" s="15"/>
      <c r="IAY16" s="15"/>
      <c r="IAZ16" s="15"/>
      <c r="IBA16" s="15"/>
      <c r="IBB16" s="15"/>
      <c r="IBC16" s="15"/>
      <c r="IBD16" s="15"/>
      <c r="IBE16" s="15"/>
      <c r="IBF16" s="15"/>
      <c r="IBG16" s="15"/>
      <c r="IBH16" s="15"/>
      <c r="IBI16" s="15"/>
      <c r="IBJ16" s="15"/>
      <c r="IBK16" s="15"/>
      <c r="IBL16" s="15"/>
      <c r="IBM16" s="15"/>
      <c r="IBN16" s="15"/>
      <c r="IBO16" s="15"/>
      <c r="IBP16" s="15"/>
      <c r="IBQ16" s="15"/>
      <c r="IBR16" s="15"/>
      <c r="IBS16" s="15"/>
      <c r="IBT16" s="15"/>
      <c r="IBU16" s="15"/>
      <c r="IBV16" s="15"/>
      <c r="IBW16" s="15"/>
      <c r="IBX16" s="15"/>
      <c r="IBY16" s="15"/>
      <c r="IBZ16" s="15"/>
      <c r="ICA16" s="15"/>
      <c r="ICB16" s="15"/>
      <c r="ICC16" s="15"/>
      <c r="ICD16" s="15"/>
      <c r="ICE16" s="15"/>
      <c r="ICF16" s="15"/>
      <c r="ICG16" s="15"/>
      <c r="ICH16" s="15"/>
      <c r="ICI16" s="15"/>
      <c r="ICJ16" s="15"/>
      <c r="ICK16" s="15"/>
      <c r="ICL16" s="15"/>
      <c r="ICM16" s="15"/>
      <c r="ICN16" s="15"/>
      <c r="ICO16" s="15"/>
      <c r="ICP16" s="15"/>
      <c r="ICQ16" s="15"/>
      <c r="ICR16" s="15"/>
      <c r="ICS16" s="15"/>
      <c r="ICT16" s="15"/>
      <c r="ICU16" s="15"/>
      <c r="ICV16" s="15"/>
      <c r="ICW16" s="15"/>
      <c r="ICX16" s="15"/>
      <c r="ICY16" s="15"/>
      <c r="ICZ16" s="15"/>
      <c r="IDA16" s="15"/>
      <c r="IDB16" s="15"/>
      <c r="IDC16" s="15"/>
      <c r="IDD16" s="15"/>
      <c r="IDE16" s="15"/>
      <c r="IDF16" s="15"/>
      <c r="IDG16" s="15"/>
      <c r="IDH16" s="15"/>
      <c r="IDI16" s="15"/>
      <c r="IDJ16" s="15"/>
      <c r="IDK16" s="15"/>
      <c r="IDL16" s="15"/>
      <c r="IDM16" s="15"/>
      <c r="IDN16" s="15"/>
      <c r="IDO16" s="15"/>
      <c r="IDP16" s="15"/>
      <c r="IDQ16" s="15"/>
      <c r="IDR16" s="15"/>
      <c r="IDS16" s="15"/>
      <c r="IDT16" s="15"/>
      <c r="IDU16" s="15"/>
      <c r="IDV16" s="15"/>
      <c r="IDW16" s="15"/>
      <c r="IDX16" s="15"/>
      <c r="IDY16" s="15"/>
      <c r="IDZ16" s="15"/>
      <c r="IEA16" s="15"/>
      <c r="IEB16" s="15"/>
      <c r="IEC16" s="15"/>
      <c r="IED16" s="15"/>
      <c r="IEE16" s="15"/>
      <c r="IEF16" s="15"/>
      <c r="IEG16" s="15"/>
      <c r="IEH16" s="15"/>
      <c r="IEI16" s="15"/>
      <c r="IEJ16" s="15"/>
      <c r="IEK16" s="15"/>
      <c r="IEL16" s="15"/>
      <c r="IEM16" s="15"/>
      <c r="IEN16" s="15"/>
      <c r="IEO16" s="15"/>
      <c r="IEP16" s="15"/>
      <c r="IEQ16" s="15"/>
      <c r="IER16" s="15"/>
      <c r="IES16" s="15"/>
      <c r="IET16" s="15"/>
      <c r="IEU16" s="15"/>
      <c r="IEV16" s="15"/>
      <c r="IEW16" s="15"/>
      <c r="IEX16" s="15"/>
      <c r="IEY16" s="15"/>
      <c r="IEZ16" s="15"/>
      <c r="IFA16" s="15"/>
      <c r="IFB16" s="15"/>
      <c r="IFC16" s="15"/>
      <c r="IFD16" s="15"/>
      <c r="IFE16" s="15"/>
      <c r="IFF16" s="15"/>
      <c r="IFG16" s="15"/>
      <c r="IFH16" s="15"/>
      <c r="IFI16" s="15"/>
      <c r="IFJ16" s="15"/>
      <c r="IFK16" s="15"/>
      <c r="IFL16" s="15"/>
      <c r="IFM16" s="15"/>
      <c r="IFN16" s="15"/>
      <c r="IFO16" s="15"/>
      <c r="IFP16" s="15"/>
      <c r="IFQ16" s="15"/>
      <c r="IFR16" s="15"/>
      <c r="IFS16" s="15"/>
      <c r="IFT16" s="15"/>
      <c r="IFU16" s="15"/>
      <c r="IFV16" s="15"/>
      <c r="IFW16" s="15"/>
      <c r="IFX16" s="15"/>
      <c r="IFY16" s="15"/>
      <c r="IFZ16" s="15"/>
      <c r="IGA16" s="15"/>
      <c r="IGB16" s="15"/>
      <c r="IGC16" s="15"/>
      <c r="IGD16" s="15"/>
      <c r="IGE16" s="15"/>
      <c r="IGF16" s="15"/>
      <c r="IGG16" s="15"/>
      <c r="IGH16" s="15"/>
      <c r="IGI16" s="15"/>
      <c r="IGJ16" s="15"/>
      <c r="IGK16" s="15"/>
      <c r="IGL16" s="15"/>
      <c r="IGM16" s="15"/>
      <c r="IGN16" s="15"/>
      <c r="IGO16" s="15"/>
      <c r="IGP16" s="15"/>
      <c r="IGQ16" s="15"/>
      <c r="IGR16" s="15"/>
      <c r="IGS16" s="15"/>
      <c r="IGT16" s="15"/>
      <c r="IGU16" s="15"/>
      <c r="IGV16" s="15"/>
      <c r="IGW16" s="15"/>
      <c r="IGX16" s="15"/>
      <c r="IGY16" s="15"/>
      <c r="IGZ16" s="15"/>
      <c r="IHA16" s="15"/>
      <c r="IHB16" s="15"/>
      <c r="IHC16" s="15"/>
      <c r="IHD16" s="15"/>
      <c r="IHE16" s="15"/>
      <c r="IHF16" s="15"/>
      <c r="IHG16" s="15"/>
      <c r="IHH16" s="15"/>
      <c r="IHI16" s="15"/>
      <c r="IHJ16" s="15"/>
      <c r="IHK16" s="15"/>
      <c r="IHL16" s="15"/>
      <c r="IHM16" s="15"/>
      <c r="IHN16" s="15"/>
      <c r="IHO16" s="15"/>
      <c r="IHP16" s="15"/>
      <c r="IHQ16" s="15"/>
      <c r="IHR16" s="15"/>
      <c r="IHS16" s="15"/>
      <c r="IHT16" s="15"/>
      <c r="IHU16" s="15"/>
      <c r="IHV16" s="15"/>
      <c r="IHW16" s="15"/>
      <c r="IHX16" s="15"/>
      <c r="IHY16" s="15"/>
      <c r="IHZ16" s="15"/>
      <c r="IIA16" s="15"/>
      <c r="IIB16" s="15"/>
      <c r="IIC16" s="15"/>
      <c r="IID16" s="15"/>
      <c r="IIE16" s="15"/>
      <c r="IIF16" s="15"/>
      <c r="IIG16" s="15"/>
      <c r="IIH16" s="15"/>
      <c r="III16" s="15"/>
      <c r="IIJ16" s="15"/>
      <c r="IIK16" s="15"/>
      <c r="IIL16" s="15"/>
      <c r="IIM16" s="15"/>
      <c r="IIN16" s="15"/>
      <c r="IIO16" s="15"/>
      <c r="IIP16" s="15"/>
      <c r="IIQ16" s="15"/>
      <c r="IIR16" s="15"/>
      <c r="IIS16" s="15"/>
      <c r="IIT16" s="15"/>
      <c r="IIU16" s="15"/>
      <c r="IIV16" s="15"/>
      <c r="IIW16" s="15"/>
      <c r="IIX16" s="15"/>
      <c r="IIY16" s="15"/>
      <c r="IIZ16" s="15"/>
      <c r="IJA16" s="15"/>
      <c r="IJB16" s="15"/>
      <c r="IJC16" s="15"/>
      <c r="IJD16" s="15"/>
      <c r="IJE16" s="15"/>
      <c r="IJF16" s="15"/>
      <c r="IJG16" s="15"/>
      <c r="IJH16" s="15"/>
      <c r="IJI16" s="15"/>
      <c r="IJJ16" s="15"/>
      <c r="IJK16" s="15"/>
      <c r="IJL16" s="15"/>
      <c r="IJM16" s="15"/>
      <c r="IJN16" s="15"/>
      <c r="IJO16" s="15"/>
      <c r="IJP16" s="15"/>
      <c r="IJQ16" s="15"/>
      <c r="IJR16" s="15"/>
      <c r="IJS16" s="15"/>
      <c r="IJT16" s="15"/>
      <c r="IJU16" s="15"/>
      <c r="IJV16" s="15"/>
      <c r="IJW16" s="15"/>
      <c r="IJX16" s="15"/>
      <c r="IJY16" s="15"/>
      <c r="IJZ16" s="15"/>
      <c r="IKA16" s="15"/>
      <c r="IKB16" s="15"/>
      <c r="IKC16" s="15"/>
      <c r="IKD16" s="15"/>
      <c r="IKE16" s="15"/>
      <c r="IKF16" s="15"/>
      <c r="IKG16" s="15"/>
      <c r="IKH16" s="15"/>
      <c r="IKI16" s="15"/>
      <c r="IKJ16" s="15"/>
      <c r="IKK16" s="15"/>
      <c r="IKL16" s="15"/>
      <c r="IKM16" s="15"/>
      <c r="IKN16" s="15"/>
      <c r="IKO16" s="15"/>
      <c r="IKP16" s="15"/>
      <c r="IKQ16" s="15"/>
      <c r="IKR16" s="15"/>
      <c r="IKS16" s="15"/>
      <c r="IKT16" s="15"/>
      <c r="IKU16" s="15"/>
      <c r="IKV16" s="15"/>
      <c r="IKW16" s="15"/>
      <c r="IKX16" s="15"/>
      <c r="IKY16" s="15"/>
      <c r="IKZ16" s="15"/>
      <c r="ILA16" s="15"/>
      <c r="ILB16" s="15"/>
      <c r="ILC16" s="15"/>
      <c r="ILD16" s="15"/>
      <c r="ILE16" s="15"/>
      <c r="ILF16" s="15"/>
      <c r="ILG16" s="15"/>
      <c r="ILH16" s="15"/>
      <c r="ILI16" s="15"/>
      <c r="ILJ16" s="15"/>
      <c r="ILK16" s="15"/>
      <c r="ILL16" s="15"/>
      <c r="ILM16" s="15"/>
      <c r="ILN16" s="15"/>
      <c r="ILO16" s="15"/>
      <c r="ILP16" s="15"/>
      <c r="ILQ16" s="15"/>
      <c r="ILR16" s="15"/>
      <c r="ILS16" s="15"/>
      <c r="ILT16" s="15"/>
      <c r="ILU16" s="15"/>
      <c r="ILV16" s="15"/>
      <c r="ILW16" s="15"/>
      <c r="ILX16" s="15"/>
      <c r="ILY16" s="15"/>
      <c r="ILZ16" s="15"/>
      <c r="IMA16" s="15"/>
      <c r="IMB16" s="15"/>
      <c r="IMC16" s="15"/>
      <c r="IMD16" s="15"/>
      <c r="IME16" s="15"/>
      <c r="IMF16" s="15"/>
      <c r="IMG16" s="15"/>
      <c r="IMH16" s="15"/>
      <c r="IMI16" s="15"/>
      <c r="IMJ16" s="15"/>
      <c r="IMK16" s="15"/>
      <c r="IML16" s="15"/>
      <c r="IMM16" s="15"/>
      <c r="IMN16" s="15"/>
      <c r="IMO16" s="15"/>
      <c r="IMP16" s="15"/>
      <c r="IMQ16" s="15"/>
      <c r="IMR16" s="15"/>
      <c r="IMS16" s="15"/>
      <c r="IMT16" s="15"/>
      <c r="IMU16" s="15"/>
      <c r="IMV16" s="15"/>
      <c r="IMW16" s="15"/>
      <c r="IMX16" s="15"/>
      <c r="IMY16" s="15"/>
      <c r="IMZ16" s="15"/>
      <c r="INA16" s="15"/>
      <c r="INB16" s="15"/>
      <c r="INC16" s="15"/>
      <c r="IND16" s="15"/>
      <c r="INE16" s="15"/>
      <c r="INF16" s="15"/>
      <c r="ING16" s="15"/>
      <c r="INH16" s="15"/>
      <c r="INI16" s="15"/>
      <c r="INJ16" s="15"/>
      <c r="INK16" s="15"/>
      <c r="INL16" s="15"/>
      <c r="INM16" s="15"/>
      <c r="INN16" s="15"/>
      <c r="INO16" s="15"/>
      <c r="INP16" s="15"/>
      <c r="INQ16" s="15"/>
      <c r="INR16" s="15"/>
      <c r="INS16" s="15"/>
      <c r="INT16" s="15"/>
      <c r="INU16" s="15"/>
      <c r="INV16" s="15"/>
      <c r="INW16" s="15"/>
      <c r="INX16" s="15"/>
      <c r="INY16" s="15"/>
      <c r="INZ16" s="15"/>
      <c r="IOA16" s="15"/>
      <c r="IOB16" s="15"/>
      <c r="IOC16" s="15"/>
      <c r="IOD16" s="15"/>
      <c r="IOE16" s="15"/>
      <c r="IOF16" s="15"/>
      <c r="IOG16" s="15"/>
      <c r="IOH16" s="15"/>
      <c r="IOI16" s="15"/>
      <c r="IOJ16" s="15"/>
      <c r="IOK16" s="15"/>
      <c r="IOL16" s="15"/>
      <c r="IOM16" s="15"/>
      <c r="ION16" s="15"/>
      <c r="IOO16" s="15"/>
      <c r="IOP16" s="15"/>
      <c r="IOQ16" s="15"/>
      <c r="IOR16" s="15"/>
      <c r="IOS16" s="15"/>
      <c r="IOT16" s="15"/>
      <c r="IOU16" s="15"/>
      <c r="IOV16" s="15"/>
      <c r="IOW16" s="15"/>
      <c r="IOX16" s="15"/>
      <c r="IOY16" s="15"/>
      <c r="IOZ16" s="15"/>
      <c r="IPA16" s="15"/>
      <c r="IPB16" s="15"/>
      <c r="IPC16" s="15"/>
      <c r="IPD16" s="15"/>
      <c r="IPE16" s="15"/>
      <c r="IPF16" s="15"/>
      <c r="IPG16" s="15"/>
      <c r="IPH16" s="15"/>
      <c r="IPI16" s="15"/>
      <c r="IPJ16" s="15"/>
      <c r="IPK16" s="15"/>
      <c r="IPL16" s="15"/>
      <c r="IPM16" s="15"/>
      <c r="IPN16" s="15"/>
      <c r="IPO16" s="15"/>
      <c r="IPP16" s="15"/>
      <c r="IPQ16" s="15"/>
      <c r="IPR16" s="15"/>
      <c r="IPS16" s="15"/>
      <c r="IPT16" s="15"/>
      <c r="IPU16" s="15"/>
      <c r="IPV16" s="15"/>
      <c r="IPW16" s="15"/>
      <c r="IPX16" s="15"/>
      <c r="IPY16" s="15"/>
      <c r="IPZ16" s="15"/>
      <c r="IQA16" s="15"/>
      <c r="IQB16" s="15"/>
      <c r="IQC16" s="15"/>
      <c r="IQD16" s="15"/>
      <c r="IQE16" s="15"/>
      <c r="IQF16" s="15"/>
      <c r="IQG16" s="15"/>
      <c r="IQH16" s="15"/>
      <c r="IQI16" s="15"/>
      <c r="IQJ16" s="15"/>
      <c r="IQK16" s="15"/>
      <c r="IQL16" s="15"/>
      <c r="IQM16" s="15"/>
      <c r="IQN16" s="15"/>
      <c r="IQO16" s="15"/>
      <c r="IQP16" s="15"/>
      <c r="IQQ16" s="15"/>
      <c r="IQR16" s="15"/>
      <c r="IQS16" s="15"/>
      <c r="IQT16" s="15"/>
      <c r="IQU16" s="15"/>
      <c r="IQV16" s="15"/>
      <c r="IQW16" s="15"/>
      <c r="IQX16" s="15"/>
      <c r="IQY16" s="15"/>
      <c r="IQZ16" s="15"/>
      <c r="IRA16" s="15"/>
      <c r="IRB16" s="15"/>
      <c r="IRC16" s="15"/>
      <c r="IRD16" s="15"/>
      <c r="IRE16" s="15"/>
      <c r="IRF16" s="15"/>
      <c r="IRG16" s="15"/>
      <c r="IRH16" s="15"/>
      <c r="IRI16" s="15"/>
      <c r="IRJ16" s="15"/>
      <c r="IRK16" s="15"/>
      <c r="IRL16" s="15"/>
      <c r="IRM16" s="15"/>
      <c r="IRN16" s="15"/>
      <c r="IRO16" s="15"/>
      <c r="IRP16" s="15"/>
      <c r="IRQ16" s="15"/>
      <c r="IRR16" s="15"/>
      <c r="IRS16" s="15"/>
      <c r="IRT16" s="15"/>
      <c r="IRU16" s="15"/>
      <c r="IRV16" s="15"/>
      <c r="IRW16" s="15"/>
      <c r="IRX16" s="15"/>
      <c r="IRY16" s="15"/>
      <c r="IRZ16" s="15"/>
      <c r="ISA16" s="15"/>
      <c r="ISB16" s="15"/>
      <c r="ISC16" s="15"/>
      <c r="ISD16" s="15"/>
      <c r="ISE16" s="15"/>
      <c r="ISF16" s="15"/>
      <c r="ISG16" s="15"/>
      <c r="ISH16" s="15"/>
      <c r="ISI16" s="15"/>
      <c r="ISJ16" s="15"/>
      <c r="ISK16" s="15"/>
      <c r="ISL16" s="15"/>
      <c r="ISM16" s="15"/>
      <c r="ISN16" s="15"/>
      <c r="ISO16" s="15"/>
      <c r="ISP16" s="15"/>
      <c r="ISQ16" s="15"/>
      <c r="ISR16" s="15"/>
      <c r="ISS16" s="15"/>
      <c r="IST16" s="15"/>
      <c r="ISU16" s="15"/>
      <c r="ISV16" s="15"/>
      <c r="ISW16" s="15"/>
      <c r="ISX16" s="15"/>
      <c r="ISY16" s="15"/>
      <c r="ISZ16" s="15"/>
      <c r="ITA16" s="15"/>
      <c r="ITB16" s="15"/>
      <c r="ITC16" s="15"/>
      <c r="ITD16" s="15"/>
      <c r="ITE16" s="15"/>
      <c r="ITF16" s="15"/>
      <c r="ITG16" s="15"/>
      <c r="ITH16" s="15"/>
      <c r="ITI16" s="15"/>
      <c r="ITJ16" s="15"/>
      <c r="ITK16" s="15"/>
      <c r="ITL16" s="15"/>
      <c r="ITM16" s="15"/>
      <c r="ITN16" s="15"/>
      <c r="ITO16" s="15"/>
      <c r="ITP16" s="15"/>
      <c r="ITQ16" s="15"/>
      <c r="ITR16" s="15"/>
      <c r="ITS16" s="15"/>
      <c r="ITT16" s="15"/>
      <c r="ITU16" s="15"/>
      <c r="ITV16" s="15"/>
      <c r="ITW16" s="15"/>
      <c r="ITX16" s="15"/>
      <c r="ITY16" s="15"/>
      <c r="ITZ16" s="15"/>
      <c r="IUA16" s="15"/>
      <c r="IUB16" s="15"/>
      <c r="IUC16" s="15"/>
      <c r="IUD16" s="15"/>
      <c r="IUE16" s="15"/>
      <c r="IUF16" s="15"/>
      <c r="IUG16" s="15"/>
      <c r="IUH16" s="15"/>
      <c r="IUI16" s="15"/>
      <c r="IUJ16" s="15"/>
      <c r="IUK16" s="15"/>
      <c r="IUL16" s="15"/>
      <c r="IUM16" s="15"/>
      <c r="IUN16" s="15"/>
      <c r="IUO16" s="15"/>
      <c r="IUP16" s="15"/>
      <c r="IUQ16" s="15"/>
      <c r="IUR16" s="15"/>
      <c r="IUS16" s="15"/>
      <c r="IUT16" s="15"/>
      <c r="IUU16" s="15"/>
      <c r="IUV16" s="15"/>
      <c r="IUW16" s="15"/>
      <c r="IUX16" s="15"/>
      <c r="IUY16" s="15"/>
      <c r="IUZ16" s="15"/>
      <c r="IVA16" s="15"/>
      <c r="IVB16" s="15"/>
      <c r="IVC16" s="15"/>
      <c r="IVD16" s="15"/>
      <c r="IVE16" s="15"/>
      <c r="IVF16" s="15"/>
      <c r="IVG16" s="15"/>
      <c r="IVH16" s="15"/>
      <c r="IVI16" s="15"/>
      <c r="IVJ16" s="15"/>
      <c r="IVK16" s="15"/>
      <c r="IVL16" s="15"/>
      <c r="IVM16" s="15"/>
      <c r="IVN16" s="15"/>
      <c r="IVO16" s="15"/>
      <c r="IVP16" s="15"/>
      <c r="IVQ16" s="15"/>
      <c r="IVR16" s="15"/>
      <c r="IVS16" s="15"/>
      <c r="IVT16" s="15"/>
      <c r="IVU16" s="15"/>
      <c r="IVV16" s="15"/>
      <c r="IVW16" s="15"/>
      <c r="IVX16" s="15"/>
      <c r="IVY16" s="15"/>
      <c r="IVZ16" s="15"/>
      <c r="IWA16" s="15"/>
      <c r="IWB16" s="15"/>
      <c r="IWC16" s="15"/>
      <c r="IWD16" s="15"/>
      <c r="IWE16" s="15"/>
      <c r="IWF16" s="15"/>
      <c r="IWG16" s="15"/>
      <c r="IWH16" s="15"/>
      <c r="IWI16" s="15"/>
      <c r="IWJ16" s="15"/>
      <c r="IWK16" s="15"/>
      <c r="IWL16" s="15"/>
      <c r="IWM16" s="15"/>
      <c r="IWN16" s="15"/>
      <c r="IWO16" s="15"/>
      <c r="IWP16" s="15"/>
      <c r="IWQ16" s="15"/>
      <c r="IWR16" s="15"/>
      <c r="IWS16" s="15"/>
      <c r="IWT16" s="15"/>
      <c r="IWU16" s="15"/>
      <c r="IWV16" s="15"/>
      <c r="IWW16" s="15"/>
      <c r="IWX16" s="15"/>
      <c r="IWY16" s="15"/>
      <c r="IWZ16" s="15"/>
      <c r="IXA16" s="15"/>
      <c r="IXB16" s="15"/>
      <c r="IXC16" s="15"/>
      <c r="IXD16" s="15"/>
      <c r="IXE16" s="15"/>
      <c r="IXF16" s="15"/>
      <c r="IXG16" s="15"/>
      <c r="IXH16" s="15"/>
      <c r="IXI16" s="15"/>
      <c r="IXJ16" s="15"/>
      <c r="IXK16" s="15"/>
      <c r="IXL16" s="15"/>
      <c r="IXM16" s="15"/>
      <c r="IXN16" s="15"/>
      <c r="IXO16" s="15"/>
      <c r="IXP16" s="15"/>
      <c r="IXQ16" s="15"/>
      <c r="IXR16" s="15"/>
      <c r="IXS16" s="15"/>
      <c r="IXT16" s="15"/>
      <c r="IXU16" s="15"/>
      <c r="IXV16" s="15"/>
      <c r="IXW16" s="15"/>
      <c r="IXX16" s="15"/>
      <c r="IXY16" s="15"/>
      <c r="IXZ16" s="15"/>
      <c r="IYA16" s="15"/>
      <c r="IYB16" s="15"/>
      <c r="IYC16" s="15"/>
      <c r="IYD16" s="15"/>
      <c r="IYE16" s="15"/>
      <c r="IYF16" s="15"/>
      <c r="IYG16" s="15"/>
      <c r="IYH16" s="15"/>
      <c r="IYI16" s="15"/>
      <c r="IYJ16" s="15"/>
      <c r="IYK16" s="15"/>
      <c r="IYL16" s="15"/>
      <c r="IYM16" s="15"/>
      <c r="IYN16" s="15"/>
      <c r="IYO16" s="15"/>
      <c r="IYP16" s="15"/>
      <c r="IYQ16" s="15"/>
      <c r="IYR16" s="15"/>
      <c r="IYS16" s="15"/>
      <c r="IYT16" s="15"/>
      <c r="IYU16" s="15"/>
      <c r="IYV16" s="15"/>
      <c r="IYW16" s="15"/>
      <c r="IYX16" s="15"/>
      <c r="IYY16" s="15"/>
      <c r="IYZ16" s="15"/>
      <c r="IZA16" s="15"/>
      <c r="IZB16" s="15"/>
      <c r="IZC16" s="15"/>
      <c r="IZD16" s="15"/>
      <c r="IZE16" s="15"/>
      <c r="IZF16" s="15"/>
      <c r="IZG16" s="15"/>
      <c r="IZH16" s="15"/>
      <c r="IZI16" s="15"/>
      <c r="IZJ16" s="15"/>
      <c r="IZK16" s="15"/>
      <c r="IZL16" s="15"/>
      <c r="IZM16" s="15"/>
      <c r="IZN16" s="15"/>
      <c r="IZO16" s="15"/>
      <c r="IZP16" s="15"/>
      <c r="IZQ16" s="15"/>
      <c r="IZR16" s="15"/>
      <c r="IZS16" s="15"/>
      <c r="IZT16" s="15"/>
      <c r="IZU16" s="15"/>
      <c r="IZV16" s="15"/>
      <c r="IZW16" s="15"/>
      <c r="IZX16" s="15"/>
      <c r="IZY16" s="15"/>
      <c r="IZZ16" s="15"/>
      <c r="JAA16" s="15"/>
      <c r="JAB16" s="15"/>
      <c r="JAC16" s="15"/>
      <c r="JAD16" s="15"/>
      <c r="JAE16" s="15"/>
      <c r="JAF16" s="15"/>
      <c r="JAG16" s="15"/>
      <c r="JAH16" s="15"/>
      <c r="JAI16" s="15"/>
      <c r="JAJ16" s="15"/>
      <c r="JAK16" s="15"/>
      <c r="JAL16" s="15"/>
      <c r="JAM16" s="15"/>
      <c r="JAN16" s="15"/>
      <c r="JAO16" s="15"/>
      <c r="JAP16" s="15"/>
      <c r="JAQ16" s="15"/>
      <c r="JAR16" s="15"/>
      <c r="JAS16" s="15"/>
      <c r="JAT16" s="15"/>
      <c r="JAU16" s="15"/>
      <c r="JAV16" s="15"/>
      <c r="JAW16" s="15"/>
      <c r="JAX16" s="15"/>
      <c r="JAY16" s="15"/>
      <c r="JAZ16" s="15"/>
      <c r="JBA16" s="15"/>
      <c r="JBB16" s="15"/>
      <c r="JBC16" s="15"/>
      <c r="JBD16" s="15"/>
      <c r="JBE16" s="15"/>
      <c r="JBF16" s="15"/>
      <c r="JBG16" s="15"/>
      <c r="JBH16" s="15"/>
      <c r="JBI16" s="15"/>
      <c r="JBJ16" s="15"/>
      <c r="JBK16" s="15"/>
      <c r="JBL16" s="15"/>
      <c r="JBM16" s="15"/>
      <c r="JBN16" s="15"/>
      <c r="JBO16" s="15"/>
      <c r="JBP16" s="15"/>
      <c r="JBQ16" s="15"/>
      <c r="JBR16" s="15"/>
      <c r="JBS16" s="15"/>
      <c r="JBT16" s="15"/>
      <c r="JBU16" s="15"/>
      <c r="JBV16" s="15"/>
      <c r="JBW16" s="15"/>
      <c r="JBX16" s="15"/>
      <c r="JBY16" s="15"/>
      <c r="JBZ16" s="15"/>
      <c r="JCA16" s="15"/>
      <c r="JCB16" s="15"/>
      <c r="JCC16" s="15"/>
      <c r="JCD16" s="15"/>
      <c r="JCE16" s="15"/>
      <c r="JCF16" s="15"/>
      <c r="JCG16" s="15"/>
      <c r="JCH16" s="15"/>
      <c r="JCI16" s="15"/>
      <c r="JCJ16" s="15"/>
      <c r="JCK16" s="15"/>
      <c r="JCL16" s="15"/>
      <c r="JCM16" s="15"/>
      <c r="JCN16" s="15"/>
      <c r="JCO16" s="15"/>
      <c r="JCP16" s="15"/>
      <c r="JCQ16" s="15"/>
      <c r="JCR16" s="15"/>
      <c r="JCS16" s="15"/>
      <c r="JCT16" s="15"/>
      <c r="JCU16" s="15"/>
      <c r="JCV16" s="15"/>
      <c r="JCW16" s="15"/>
      <c r="JCX16" s="15"/>
      <c r="JCY16" s="15"/>
      <c r="JCZ16" s="15"/>
      <c r="JDA16" s="15"/>
      <c r="JDB16" s="15"/>
      <c r="JDC16" s="15"/>
      <c r="JDD16" s="15"/>
      <c r="JDE16" s="15"/>
      <c r="JDF16" s="15"/>
      <c r="JDG16" s="15"/>
      <c r="JDH16" s="15"/>
      <c r="JDI16" s="15"/>
      <c r="JDJ16" s="15"/>
      <c r="JDK16" s="15"/>
      <c r="JDL16" s="15"/>
      <c r="JDM16" s="15"/>
      <c r="JDN16" s="15"/>
      <c r="JDO16" s="15"/>
      <c r="JDP16" s="15"/>
      <c r="JDQ16" s="15"/>
      <c r="JDR16" s="15"/>
      <c r="JDS16" s="15"/>
      <c r="JDT16" s="15"/>
      <c r="JDU16" s="15"/>
      <c r="JDV16" s="15"/>
      <c r="JDW16" s="15"/>
      <c r="JDX16" s="15"/>
      <c r="JDY16" s="15"/>
      <c r="JDZ16" s="15"/>
      <c r="JEA16" s="15"/>
      <c r="JEB16" s="15"/>
      <c r="JEC16" s="15"/>
      <c r="JED16" s="15"/>
      <c r="JEE16" s="15"/>
      <c r="JEF16" s="15"/>
      <c r="JEG16" s="15"/>
      <c r="JEH16" s="15"/>
      <c r="JEI16" s="15"/>
      <c r="JEJ16" s="15"/>
      <c r="JEK16" s="15"/>
      <c r="JEL16" s="15"/>
      <c r="JEM16" s="15"/>
      <c r="JEN16" s="15"/>
      <c r="JEO16" s="15"/>
      <c r="JEP16" s="15"/>
      <c r="JEQ16" s="15"/>
      <c r="JER16" s="15"/>
      <c r="JES16" s="15"/>
      <c r="JET16" s="15"/>
      <c r="JEU16" s="15"/>
      <c r="JEV16" s="15"/>
      <c r="JEW16" s="15"/>
      <c r="JEX16" s="15"/>
      <c r="JEY16" s="15"/>
      <c r="JEZ16" s="15"/>
      <c r="JFA16" s="15"/>
      <c r="JFB16" s="15"/>
      <c r="JFC16" s="15"/>
      <c r="JFD16" s="15"/>
      <c r="JFE16" s="15"/>
      <c r="JFF16" s="15"/>
      <c r="JFG16" s="15"/>
      <c r="JFH16" s="15"/>
      <c r="JFI16" s="15"/>
      <c r="JFJ16" s="15"/>
      <c r="JFK16" s="15"/>
      <c r="JFL16" s="15"/>
      <c r="JFM16" s="15"/>
      <c r="JFN16" s="15"/>
      <c r="JFO16" s="15"/>
      <c r="JFP16" s="15"/>
      <c r="JFQ16" s="15"/>
      <c r="JFR16" s="15"/>
      <c r="JFS16" s="15"/>
      <c r="JFT16" s="15"/>
      <c r="JFU16" s="15"/>
      <c r="JFV16" s="15"/>
      <c r="JFW16" s="15"/>
      <c r="JFX16" s="15"/>
      <c r="JFY16" s="15"/>
      <c r="JFZ16" s="15"/>
      <c r="JGA16" s="15"/>
      <c r="JGB16" s="15"/>
      <c r="JGC16" s="15"/>
      <c r="JGD16" s="15"/>
      <c r="JGE16" s="15"/>
      <c r="JGF16" s="15"/>
      <c r="JGG16" s="15"/>
      <c r="JGH16" s="15"/>
      <c r="JGI16" s="15"/>
      <c r="JGJ16" s="15"/>
      <c r="JGK16" s="15"/>
      <c r="JGL16" s="15"/>
      <c r="JGM16" s="15"/>
      <c r="JGN16" s="15"/>
      <c r="JGO16" s="15"/>
      <c r="JGP16" s="15"/>
      <c r="JGQ16" s="15"/>
      <c r="JGR16" s="15"/>
      <c r="JGS16" s="15"/>
      <c r="JGT16" s="15"/>
      <c r="JGU16" s="15"/>
      <c r="JGV16" s="15"/>
      <c r="JGW16" s="15"/>
      <c r="JGX16" s="15"/>
      <c r="JGY16" s="15"/>
      <c r="JGZ16" s="15"/>
      <c r="JHA16" s="15"/>
      <c r="JHB16" s="15"/>
      <c r="JHC16" s="15"/>
      <c r="JHD16" s="15"/>
      <c r="JHE16" s="15"/>
      <c r="JHF16" s="15"/>
      <c r="JHG16" s="15"/>
      <c r="JHH16" s="15"/>
      <c r="JHI16" s="15"/>
      <c r="JHJ16" s="15"/>
      <c r="JHK16" s="15"/>
      <c r="JHL16" s="15"/>
      <c r="JHM16" s="15"/>
      <c r="JHN16" s="15"/>
      <c r="JHO16" s="15"/>
      <c r="JHP16" s="15"/>
      <c r="JHQ16" s="15"/>
      <c r="JHR16" s="15"/>
      <c r="JHS16" s="15"/>
      <c r="JHT16" s="15"/>
      <c r="JHU16" s="15"/>
      <c r="JHV16" s="15"/>
      <c r="JHW16" s="15"/>
      <c r="JHX16" s="15"/>
      <c r="JHY16" s="15"/>
      <c r="JHZ16" s="15"/>
      <c r="JIA16" s="15"/>
      <c r="JIB16" s="15"/>
      <c r="JIC16" s="15"/>
      <c r="JID16" s="15"/>
      <c r="JIE16" s="15"/>
      <c r="JIF16" s="15"/>
      <c r="JIG16" s="15"/>
      <c r="JIH16" s="15"/>
      <c r="JII16" s="15"/>
      <c r="JIJ16" s="15"/>
      <c r="JIK16" s="15"/>
      <c r="JIL16" s="15"/>
      <c r="JIM16" s="15"/>
      <c r="JIN16" s="15"/>
      <c r="JIO16" s="15"/>
      <c r="JIP16" s="15"/>
      <c r="JIQ16" s="15"/>
      <c r="JIR16" s="15"/>
      <c r="JIS16" s="15"/>
      <c r="JIT16" s="15"/>
      <c r="JIU16" s="15"/>
      <c r="JIV16" s="15"/>
      <c r="JIW16" s="15"/>
      <c r="JIX16" s="15"/>
      <c r="JIY16" s="15"/>
      <c r="JIZ16" s="15"/>
      <c r="JJA16" s="15"/>
      <c r="JJB16" s="15"/>
      <c r="JJC16" s="15"/>
      <c r="JJD16" s="15"/>
      <c r="JJE16" s="15"/>
      <c r="JJF16" s="15"/>
      <c r="JJG16" s="15"/>
      <c r="JJH16" s="15"/>
      <c r="JJI16" s="15"/>
      <c r="JJJ16" s="15"/>
      <c r="JJK16" s="15"/>
      <c r="JJL16" s="15"/>
      <c r="JJM16" s="15"/>
      <c r="JJN16" s="15"/>
      <c r="JJO16" s="15"/>
      <c r="JJP16" s="15"/>
      <c r="JJQ16" s="15"/>
      <c r="JJR16" s="15"/>
      <c r="JJS16" s="15"/>
      <c r="JJT16" s="15"/>
      <c r="JJU16" s="15"/>
      <c r="JJV16" s="15"/>
      <c r="JJW16" s="15"/>
      <c r="JJX16" s="15"/>
      <c r="JJY16" s="15"/>
      <c r="JJZ16" s="15"/>
      <c r="JKA16" s="15"/>
      <c r="JKB16" s="15"/>
      <c r="JKC16" s="15"/>
      <c r="JKD16" s="15"/>
      <c r="JKE16" s="15"/>
      <c r="JKF16" s="15"/>
      <c r="JKG16" s="15"/>
      <c r="JKH16" s="15"/>
      <c r="JKI16" s="15"/>
      <c r="JKJ16" s="15"/>
      <c r="JKK16" s="15"/>
      <c r="JKL16" s="15"/>
      <c r="JKM16" s="15"/>
      <c r="JKN16" s="15"/>
      <c r="JKO16" s="15"/>
      <c r="JKP16" s="15"/>
      <c r="JKQ16" s="15"/>
      <c r="JKR16" s="15"/>
      <c r="JKS16" s="15"/>
      <c r="JKT16" s="15"/>
      <c r="JKU16" s="15"/>
      <c r="JKV16" s="15"/>
      <c r="JKW16" s="15"/>
      <c r="JKX16" s="15"/>
      <c r="JKY16" s="15"/>
      <c r="JKZ16" s="15"/>
      <c r="JLA16" s="15"/>
      <c r="JLB16" s="15"/>
      <c r="JLC16" s="15"/>
      <c r="JLD16" s="15"/>
      <c r="JLE16" s="15"/>
      <c r="JLF16" s="15"/>
      <c r="JLG16" s="15"/>
      <c r="JLH16" s="15"/>
      <c r="JLI16" s="15"/>
      <c r="JLJ16" s="15"/>
      <c r="JLK16" s="15"/>
      <c r="JLL16" s="15"/>
      <c r="JLM16" s="15"/>
      <c r="JLN16" s="15"/>
      <c r="JLO16" s="15"/>
      <c r="JLP16" s="15"/>
      <c r="JLQ16" s="15"/>
      <c r="JLR16" s="15"/>
      <c r="JLS16" s="15"/>
      <c r="JLT16" s="15"/>
      <c r="JLU16" s="15"/>
      <c r="JLV16" s="15"/>
      <c r="JLW16" s="15"/>
      <c r="JLX16" s="15"/>
      <c r="JLY16" s="15"/>
      <c r="JLZ16" s="15"/>
      <c r="JMA16" s="15"/>
      <c r="JMB16" s="15"/>
      <c r="JMC16" s="15"/>
      <c r="JMD16" s="15"/>
      <c r="JME16" s="15"/>
      <c r="JMF16" s="15"/>
      <c r="JMG16" s="15"/>
      <c r="JMH16" s="15"/>
      <c r="JMI16" s="15"/>
      <c r="JMJ16" s="15"/>
      <c r="JMK16" s="15"/>
      <c r="JML16" s="15"/>
      <c r="JMM16" s="15"/>
      <c r="JMN16" s="15"/>
      <c r="JMO16" s="15"/>
      <c r="JMP16" s="15"/>
      <c r="JMQ16" s="15"/>
      <c r="JMR16" s="15"/>
      <c r="JMS16" s="15"/>
      <c r="JMT16" s="15"/>
      <c r="JMU16" s="15"/>
      <c r="JMV16" s="15"/>
      <c r="JMW16" s="15"/>
      <c r="JMX16" s="15"/>
      <c r="JMY16" s="15"/>
      <c r="JMZ16" s="15"/>
      <c r="JNA16" s="15"/>
      <c r="JNB16" s="15"/>
      <c r="JNC16" s="15"/>
      <c r="JND16" s="15"/>
      <c r="JNE16" s="15"/>
      <c r="JNF16" s="15"/>
      <c r="JNG16" s="15"/>
      <c r="JNH16" s="15"/>
      <c r="JNI16" s="15"/>
      <c r="JNJ16" s="15"/>
      <c r="JNK16" s="15"/>
      <c r="JNL16" s="15"/>
      <c r="JNM16" s="15"/>
      <c r="JNN16" s="15"/>
      <c r="JNO16" s="15"/>
      <c r="JNP16" s="15"/>
      <c r="JNQ16" s="15"/>
      <c r="JNR16" s="15"/>
      <c r="JNS16" s="15"/>
      <c r="JNT16" s="15"/>
      <c r="JNU16" s="15"/>
      <c r="JNV16" s="15"/>
      <c r="JNW16" s="15"/>
      <c r="JNX16" s="15"/>
      <c r="JNY16" s="15"/>
      <c r="JNZ16" s="15"/>
      <c r="JOA16" s="15"/>
      <c r="JOB16" s="15"/>
      <c r="JOC16" s="15"/>
      <c r="JOD16" s="15"/>
      <c r="JOE16" s="15"/>
      <c r="JOF16" s="15"/>
      <c r="JOG16" s="15"/>
      <c r="JOH16" s="15"/>
      <c r="JOI16" s="15"/>
      <c r="JOJ16" s="15"/>
      <c r="JOK16" s="15"/>
      <c r="JOL16" s="15"/>
      <c r="JOM16" s="15"/>
      <c r="JON16" s="15"/>
      <c r="JOO16" s="15"/>
      <c r="JOP16" s="15"/>
      <c r="JOQ16" s="15"/>
      <c r="JOR16" s="15"/>
      <c r="JOS16" s="15"/>
      <c r="JOT16" s="15"/>
      <c r="JOU16" s="15"/>
      <c r="JOV16" s="15"/>
      <c r="JOW16" s="15"/>
      <c r="JOX16" s="15"/>
      <c r="JOY16" s="15"/>
      <c r="JOZ16" s="15"/>
      <c r="JPA16" s="15"/>
      <c r="JPB16" s="15"/>
      <c r="JPC16" s="15"/>
      <c r="JPD16" s="15"/>
      <c r="JPE16" s="15"/>
      <c r="JPF16" s="15"/>
      <c r="JPG16" s="15"/>
      <c r="JPH16" s="15"/>
      <c r="JPI16" s="15"/>
      <c r="JPJ16" s="15"/>
      <c r="JPK16" s="15"/>
      <c r="JPL16" s="15"/>
      <c r="JPM16" s="15"/>
      <c r="JPN16" s="15"/>
      <c r="JPO16" s="15"/>
      <c r="JPP16" s="15"/>
      <c r="JPQ16" s="15"/>
      <c r="JPR16" s="15"/>
      <c r="JPS16" s="15"/>
      <c r="JPT16" s="15"/>
      <c r="JPU16" s="15"/>
      <c r="JPV16" s="15"/>
      <c r="JPW16" s="15"/>
      <c r="JPX16" s="15"/>
      <c r="JPY16" s="15"/>
      <c r="JPZ16" s="15"/>
      <c r="JQA16" s="15"/>
      <c r="JQB16" s="15"/>
      <c r="JQC16" s="15"/>
      <c r="JQD16" s="15"/>
      <c r="JQE16" s="15"/>
      <c r="JQF16" s="15"/>
      <c r="JQG16" s="15"/>
      <c r="JQH16" s="15"/>
      <c r="JQI16" s="15"/>
      <c r="JQJ16" s="15"/>
      <c r="JQK16" s="15"/>
      <c r="JQL16" s="15"/>
      <c r="JQM16" s="15"/>
      <c r="JQN16" s="15"/>
      <c r="JQO16" s="15"/>
      <c r="JQP16" s="15"/>
      <c r="JQQ16" s="15"/>
      <c r="JQR16" s="15"/>
      <c r="JQS16" s="15"/>
      <c r="JQT16" s="15"/>
      <c r="JQU16" s="15"/>
      <c r="JQV16" s="15"/>
      <c r="JQW16" s="15"/>
      <c r="JQX16" s="15"/>
      <c r="JQY16" s="15"/>
      <c r="JQZ16" s="15"/>
      <c r="JRA16" s="15"/>
      <c r="JRB16" s="15"/>
      <c r="JRC16" s="15"/>
      <c r="JRD16" s="15"/>
      <c r="JRE16" s="15"/>
      <c r="JRF16" s="15"/>
      <c r="JRG16" s="15"/>
      <c r="JRH16" s="15"/>
      <c r="JRI16" s="15"/>
      <c r="JRJ16" s="15"/>
      <c r="JRK16" s="15"/>
      <c r="JRL16" s="15"/>
      <c r="JRM16" s="15"/>
      <c r="JRN16" s="15"/>
      <c r="JRO16" s="15"/>
      <c r="JRP16" s="15"/>
      <c r="JRQ16" s="15"/>
      <c r="JRR16" s="15"/>
      <c r="JRS16" s="15"/>
      <c r="JRT16" s="15"/>
      <c r="JRU16" s="15"/>
      <c r="JRV16" s="15"/>
      <c r="JRW16" s="15"/>
      <c r="JRX16" s="15"/>
      <c r="JRY16" s="15"/>
      <c r="JRZ16" s="15"/>
      <c r="JSA16" s="15"/>
      <c r="JSB16" s="15"/>
      <c r="JSC16" s="15"/>
      <c r="JSD16" s="15"/>
      <c r="JSE16" s="15"/>
      <c r="JSF16" s="15"/>
      <c r="JSG16" s="15"/>
      <c r="JSH16" s="15"/>
      <c r="JSI16" s="15"/>
      <c r="JSJ16" s="15"/>
      <c r="JSK16" s="15"/>
      <c r="JSL16" s="15"/>
      <c r="JSM16" s="15"/>
      <c r="JSN16" s="15"/>
      <c r="JSO16" s="15"/>
      <c r="JSP16" s="15"/>
      <c r="JSQ16" s="15"/>
      <c r="JSR16" s="15"/>
      <c r="JSS16" s="15"/>
      <c r="JST16" s="15"/>
      <c r="JSU16" s="15"/>
      <c r="JSV16" s="15"/>
      <c r="JSW16" s="15"/>
      <c r="JSX16" s="15"/>
      <c r="JSY16" s="15"/>
      <c r="JSZ16" s="15"/>
      <c r="JTA16" s="15"/>
      <c r="JTB16" s="15"/>
      <c r="JTC16" s="15"/>
      <c r="JTD16" s="15"/>
      <c r="JTE16" s="15"/>
      <c r="JTF16" s="15"/>
      <c r="JTG16" s="15"/>
      <c r="JTH16" s="15"/>
      <c r="JTI16" s="15"/>
      <c r="JTJ16" s="15"/>
      <c r="JTK16" s="15"/>
      <c r="JTL16" s="15"/>
      <c r="JTM16" s="15"/>
      <c r="JTN16" s="15"/>
      <c r="JTO16" s="15"/>
      <c r="JTP16" s="15"/>
      <c r="JTQ16" s="15"/>
      <c r="JTR16" s="15"/>
      <c r="JTS16" s="15"/>
      <c r="JTT16" s="15"/>
      <c r="JTU16" s="15"/>
      <c r="JTV16" s="15"/>
      <c r="JTW16" s="15"/>
      <c r="JTX16" s="15"/>
      <c r="JTY16" s="15"/>
      <c r="JTZ16" s="15"/>
      <c r="JUA16" s="15"/>
      <c r="JUB16" s="15"/>
      <c r="JUC16" s="15"/>
      <c r="JUD16" s="15"/>
      <c r="JUE16" s="15"/>
      <c r="JUF16" s="15"/>
      <c r="JUG16" s="15"/>
      <c r="JUH16" s="15"/>
      <c r="JUI16" s="15"/>
      <c r="JUJ16" s="15"/>
      <c r="JUK16" s="15"/>
      <c r="JUL16" s="15"/>
      <c r="JUM16" s="15"/>
      <c r="JUN16" s="15"/>
      <c r="JUO16" s="15"/>
      <c r="JUP16" s="15"/>
      <c r="JUQ16" s="15"/>
      <c r="JUR16" s="15"/>
      <c r="JUS16" s="15"/>
      <c r="JUT16" s="15"/>
      <c r="JUU16" s="15"/>
      <c r="JUV16" s="15"/>
      <c r="JUW16" s="15"/>
      <c r="JUX16" s="15"/>
      <c r="JUY16" s="15"/>
      <c r="JUZ16" s="15"/>
      <c r="JVA16" s="15"/>
      <c r="JVB16" s="15"/>
      <c r="JVC16" s="15"/>
      <c r="JVD16" s="15"/>
      <c r="JVE16" s="15"/>
      <c r="JVF16" s="15"/>
      <c r="JVG16" s="15"/>
      <c r="JVH16" s="15"/>
      <c r="JVI16" s="15"/>
      <c r="JVJ16" s="15"/>
      <c r="JVK16" s="15"/>
      <c r="JVL16" s="15"/>
      <c r="JVM16" s="15"/>
      <c r="JVN16" s="15"/>
      <c r="JVO16" s="15"/>
      <c r="JVP16" s="15"/>
      <c r="JVQ16" s="15"/>
      <c r="JVR16" s="15"/>
      <c r="JVS16" s="15"/>
      <c r="JVT16" s="15"/>
      <c r="JVU16" s="15"/>
      <c r="JVV16" s="15"/>
      <c r="JVW16" s="15"/>
      <c r="JVX16" s="15"/>
      <c r="JVY16" s="15"/>
      <c r="JVZ16" s="15"/>
      <c r="JWA16" s="15"/>
      <c r="JWB16" s="15"/>
      <c r="JWC16" s="15"/>
      <c r="JWD16" s="15"/>
      <c r="JWE16" s="15"/>
      <c r="JWF16" s="15"/>
      <c r="JWG16" s="15"/>
      <c r="JWH16" s="15"/>
      <c r="JWI16" s="15"/>
      <c r="JWJ16" s="15"/>
      <c r="JWK16" s="15"/>
      <c r="JWL16" s="15"/>
      <c r="JWM16" s="15"/>
      <c r="JWN16" s="15"/>
      <c r="JWO16" s="15"/>
      <c r="JWP16" s="15"/>
      <c r="JWQ16" s="15"/>
      <c r="JWR16" s="15"/>
      <c r="JWS16" s="15"/>
      <c r="JWT16" s="15"/>
      <c r="JWU16" s="15"/>
      <c r="JWV16" s="15"/>
      <c r="JWW16" s="15"/>
      <c r="JWX16" s="15"/>
      <c r="JWY16" s="15"/>
      <c r="JWZ16" s="15"/>
      <c r="JXA16" s="15"/>
      <c r="JXB16" s="15"/>
      <c r="JXC16" s="15"/>
      <c r="JXD16" s="15"/>
      <c r="JXE16" s="15"/>
      <c r="JXF16" s="15"/>
      <c r="JXG16" s="15"/>
      <c r="JXH16" s="15"/>
      <c r="JXI16" s="15"/>
      <c r="JXJ16" s="15"/>
      <c r="JXK16" s="15"/>
      <c r="JXL16" s="15"/>
      <c r="JXM16" s="15"/>
      <c r="JXN16" s="15"/>
      <c r="JXO16" s="15"/>
      <c r="JXP16" s="15"/>
      <c r="JXQ16" s="15"/>
      <c r="JXR16" s="15"/>
      <c r="JXS16" s="15"/>
      <c r="JXT16" s="15"/>
      <c r="JXU16" s="15"/>
      <c r="JXV16" s="15"/>
      <c r="JXW16" s="15"/>
      <c r="JXX16" s="15"/>
      <c r="JXY16" s="15"/>
      <c r="JXZ16" s="15"/>
      <c r="JYA16" s="15"/>
      <c r="JYB16" s="15"/>
      <c r="JYC16" s="15"/>
      <c r="JYD16" s="15"/>
      <c r="JYE16" s="15"/>
      <c r="JYF16" s="15"/>
      <c r="JYG16" s="15"/>
      <c r="JYH16" s="15"/>
      <c r="JYI16" s="15"/>
      <c r="JYJ16" s="15"/>
      <c r="JYK16" s="15"/>
      <c r="JYL16" s="15"/>
      <c r="JYM16" s="15"/>
      <c r="JYN16" s="15"/>
      <c r="JYO16" s="15"/>
      <c r="JYP16" s="15"/>
      <c r="JYQ16" s="15"/>
      <c r="JYR16" s="15"/>
      <c r="JYS16" s="15"/>
      <c r="JYT16" s="15"/>
      <c r="JYU16" s="15"/>
      <c r="JYV16" s="15"/>
      <c r="JYW16" s="15"/>
      <c r="JYX16" s="15"/>
      <c r="JYY16" s="15"/>
      <c r="JYZ16" s="15"/>
      <c r="JZA16" s="15"/>
      <c r="JZB16" s="15"/>
      <c r="JZC16" s="15"/>
      <c r="JZD16" s="15"/>
      <c r="JZE16" s="15"/>
      <c r="JZF16" s="15"/>
      <c r="JZG16" s="15"/>
      <c r="JZH16" s="15"/>
      <c r="JZI16" s="15"/>
      <c r="JZJ16" s="15"/>
      <c r="JZK16" s="15"/>
      <c r="JZL16" s="15"/>
      <c r="JZM16" s="15"/>
      <c r="JZN16" s="15"/>
      <c r="JZO16" s="15"/>
      <c r="JZP16" s="15"/>
      <c r="JZQ16" s="15"/>
      <c r="JZR16" s="15"/>
      <c r="JZS16" s="15"/>
      <c r="JZT16" s="15"/>
      <c r="JZU16" s="15"/>
      <c r="JZV16" s="15"/>
      <c r="JZW16" s="15"/>
      <c r="JZX16" s="15"/>
      <c r="JZY16" s="15"/>
      <c r="JZZ16" s="15"/>
      <c r="KAA16" s="15"/>
      <c r="KAB16" s="15"/>
      <c r="KAC16" s="15"/>
      <c r="KAD16" s="15"/>
      <c r="KAE16" s="15"/>
      <c r="KAF16" s="15"/>
      <c r="KAG16" s="15"/>
      <c r="KAH16" s="15"/>
      <c r="KAI16" s="15"/>
      <c r="KAJ16" s="15"/>
      <c r="KAK16" s="15"/>
      <c r="KAL16" s="15"/>
      <c r="KAM16" s="15"/>
      <c r="KAN16" s="15"/>
      <c r="KAO16" s="15"/>
      <c r="KAP16" s="15"/>
      <c r="KAQ16" s="15"/>
      <c r="KAR16" s="15"/>
      <c r="KAS16" s="15"/>
      <c r="KAT16" s="15"/>
      <c r="KAU16" s="15"/>
      <c r="KAV16" s="15"/>
      <c r="KAW16" s="15"/>
      <c r="KAX16" s="15"/>
      <c r="KAY16" s="15"/>
      <c r="KAZ16" s="15"/>
      <c r="KBA16" s="15"/>
      <c r="KBB16" s="15"/>
      <c r="KBC16" s="15"/>
      <c r="KBD16" s="15"/>
      <c r="KBE16" s="15"/>
      <c r="KBF16" s="15"/>
      <c r="KBG16" s="15"/>
      <c r="KBH16" s="15"/>
      <c r="KBI16" s="15"/>
      <c r="KBJ16" s="15"/>
      <c r="KBK16" s="15"/>
      <c r="KBL16" s="15"/>
      <c r="KBM16" s="15"/>
      <c r="KBN16" s="15"/>
      <c r="KBO16" s="15"/>
      <c r="KBP16" s="15"/>
      <c r="KBQ16" s="15"/>
      <c r="KBR16" s="15"/>
      <c r="KBS16" s="15"/>
      <c r="KBT16" s="15"/>
      <c r="KBU16" s="15"/>
      <c r="KBV16" s="15"/>
      <c r="KBW16" s="15"/>
      <c r="KBX16" s="15"/>
      <c r="KBY16" s="15"/>
      <c r="KBZ16" s="15"/>
      <c r="KCA16" s="15"/>
      <c r="KCB16" s="15"/>
      <c r="KCC16" s="15"/>
      <c r="KCD16" s="15"/>
      <c r="KCE16" s="15"/>
      <c r="KCF16" s="15"/>
      <c r="KCG16" s="15"/>
      <c r="KCH16" s="15"/>
      <c r="KCI16" s="15"/>
      <c r="KCJ16" s="15"/>
      <c r="KCK16" s="15"/>
      <c r="KCL16" s="15"/>
      <c r="KCM16" s="15"/>
      <c r="KCN16" s="15"/>
      <c r="KCO16" s="15"/>
      <c r="KCP16" s="15"/>
      <c r="KCQ16" s="15"/>
      <c r="KCR16" s="15"/>
      <c r="KCS16" s="15"/>
      <c r="KCT16" s="15"/>
      <c r="KCU16" s="15"/>
      <c r="KCV16" s="15"/>
      <c r="KCW16" s="15"/>
      <c r="KCX16" s="15"/>
      <c r="KCY16" s="15"/>
      <c r="KCZ16" s="15"/>
      <c r="KDA16" s="15"/>
      <c r="KDB16" s="15"/>
      <c r="KDC16" s="15"/>
      <c r="KDD16" s="15"/>
      <c r="KDE16" s="15"/>
      <c r="KDF16" s="15"/>
      <c r="KDG16" s="15"/>
      <c r="KDH16" s="15"/>
      <c r="KDI16" s="15"/>
      <c r="KDJ16" s="15"/>
      <c r="KDK16" s="15"/>
      <c r="KDL16" s="15"/>
      <c r="KDM16" s="15"/>
      <c r="KDN16" s="15"/>
      <c r="KDO16" s="15"/>
      <c r="KDP16" s="15"/>
      <c r="KDQ16" s="15"/>
      <c r="KDR16" s="15"/>
      <c r="KDS16" s="15"/>
      <c r="KDT16" s="15"/>
      <c r="KDU16" s="15"/>
      <c r="KDV16" s="15"/>
      <c r="KDW16" s="15"/>
      <c r="KDX16" s="15"/>
      <c r="KDY16" s="15"/>
      <c r="KDZ16" s="15"/>
      <c r="KEA16" s="15"/>
      <c r="KEB16" s="15"/>
      <c r="KEC16" s="15"/>
      <c r="KED16" s="15"/>
      <c r="KEE16" s="15"/>
      <c r="KEF16" s="15"/>
      <c r="KEG16" s="15"/>
      <c r="KEH16" s="15"/>
      <c r="KEI16" s="15"/>
      <c r="KEJ16" s="15"/>
      <c r="KEK16" s="15"/>
      <c r="KEL16" s="15"/>
      <c r="KEM16" s="15"/>
      <c r="KEN16" s="15"/>
      <c r="KEO16" s="15"/>
      <c r="KEP16" s="15"/>
      <c r="KEQ16" s="15"/>
      <c r="KER16" s="15"/>
      <c r="KES16" s="15"/>
      <c r="KET16" s="15"/>
      <c r="KEU16" s="15"/>
      <c r="KEV16" s="15"/>
      <c r="KEW16" s="15"/>
      <c r="KEX16" s="15"/>
      <c r="KEY16" s="15"/>
      <c r="KEZ16" s="15"/>
      <c r="KFA16" s="15"/>
      <c r="KFB16" s="15"/>
      <c r="KFC16" s="15"/>
      <c r="KFD16" s="15"/>
      <c r="KFE16" s="15"/>
      <c r="KFF16" s="15"/>
      <c r="KFG16" s="15"/>
      <c r="KFH16" s="15"/>
      <c r="KFI16" s="15"/>
      <c r="KFJ16" s="15"/>
      <c r="KFK16" s="15"/>
      <c r="KFL16" s="15"/>
      <c r="KFM16" s="15"/>
      <c r="KFN16" s="15"/>
      <c r="KFO16" s="15"/>
      <c r="KFP16" s="15"/>
      <c r="KFQ16" s="15"/>
      <c r="KFR16" s="15"/>
      <c r="KFS16" s="15"/>
      <c r="KFT16" s="15"/>
      <c r="KFU16" s="15"/>
      <c r="KFV16" s="15"/>
      <c r="KFW16" s="15"/>
      <c r="KFX16" s="15"/>
      <c r="KFY16" s="15"/>
      <c r="KFZ16" s="15"/>
      <c r="KGA16" s="15"/>
      <c r="KGB16" s="15"/>
      <c r="KGC16" s="15"/>
      <c r="KGD16" s="15"/>
      <c r="KGE16" s="15"/>
      <c r="KGF16" s="15"/>
      <c r="KGG16" s="15"/>
      <c r="KGH16" s="15"/>
      <c r="KGI16" s="15"/>
      <c r="KGJ16" s="15"/>
      <c r="KGK16" s="15"/>
      <c r="KGL16" s="15"/>
      <c r="KGM16" s="15"/>
      <c r="KGN16" s="15"/>
      <c r="KGO16" s="15"/>
      <c r="KGP16" s="15"/>
      <c r="KGQ16" s="15"/>
      <c r="KGR16" s="15"/>
      <c r="KGS16" s="15"/>
      <c r="KGT16" s="15"/>
      <c r="KGU16" s="15"/>
      <c r="KGV16" s="15"/>
      <c r="KGW16" s="15"/>
      <c r="KGX16" s="15"/>
      <c r="KGY16" s="15"/>
      <c r="KGZ16" s="15"/>
      <c r="KHA16" s="15"/>
      <c r="KHB16" s="15"/>
      <c r="KHC16" s="15"/>
      <c r="KHD16" s="15"/>
      <c r="KHE16" s="15"/>
      <c r="KHF16" s="15"/>
      <c r="KHG16" s="15"/>
      <c r="KHH16" s="15"/>
      <c r="KHI16" s="15"/>
      <c r="KHJ16" s="15"/>
      <c r="KHK16" s="15"/>
      <c r="KHL16" s="15"/>
      <c r="KHM16" s="15"/>
      <c r="KHN16" s="15"/>
      <c r="KHO16" s="15"/>
      <c r="KHP16" s="15"/>
      <c r="KHQ16" s="15"/>
      <c r="KHR16" s="15"/>
      <c r="KHS16" s="15"/>
      <c r="KHT16" s="15"/>
      <c r="KHU16" s="15"/>
      <c r="KHV16" s="15"/>
      <c r="KHW16" s="15"/>
      <c r="KHX16" s="15"/>
      <c r="KHY16" s="15"/>
      <c r="KHZ16" s="15"/>
      <c r="KIA16" s="15"/>
      <c r="KIB16" s="15"/>
      <c r="KIC16" s="15"/>
      <c r="KID16" s="15"/>
      <c r="KIE16" s="15"/>
      <c r="KIF16" s="15"/>
      <c r="KIG16" s="15"/>
      <c r="KIH16" s="15"/>
      <c r="KII16" s="15"/>
      <c r="KIJ16" s="15"/>
      <c r="KIK16" s="15"/>
      <c r="KIL16" s="15"/>
      <c r="KIM16" s="15"/>
      <c r="KIN16" s="15"/>
      <c r="KIO16" s="15"/>
      <c r="KIP16" s="15"/>
      <c r="KIQ16" s="15"/>
      <c r="KIR16" s="15"/>
      <c r="KIS16" s="15"/>
      <c r="KIT16" s="15"/>
      <c r="KIU16" s="15"/>
      <c r="KIV16" s="15"/>
      <c r="KIW16" s="15"/>
      <c r="KIX16" s="15"/>
      <c r="KIY16" s="15"/>
      <c r="KIZ16" s="15"/>
      <c r="KJA16" s="15"/>
      <c r="KJB16" s="15"/>
      <c r="KJC16" s="15"/>
      <c r="KJD16" s="15"/>
      <c r="KJE16" s="15"/>
      <c r="KJF16" s="15"/>
      <c r="KJG16" s="15"/>
      <c r="KJH16" s="15"/>
      <c r="KJI16" s="15"/>
      <c r="KJJ16" s="15"/>
      <c r="KJK16" s="15"/>
      <c r="KJL16" s="15"/>
      <c r="KJM16" s="15"/>
      <c r="KJN16" s="15"/>
      <c r="KJO16" s="15"/>
      <c r="KJP16" s="15"/>
      <c r="KJQ16" s="15"/>
      <c r="KJR16" s="15"/>
      <c r="KJS16" s="15"/>
      <c r="KJT16" s="15"/>
      <c r="KJU16" s="15"/>
      <c r="KJV16" s="15"/>
      <c r="KJW16" s="15"/>
      <c r="KJX16" s="15"/>
      <c r="KJY16" s="15"/>
      <c r="KJZ16" s="15"/>
      <c r="KKA16" s="15"/>
      <c r="KKB16" s="15"/>
      <c r="KKC16" s="15"/>
      <c r="KKD16" s="15"/>
      <c r="KKE16" s="15"/>
      <c r="KKF16" s="15"/>
      <c r="KKG16" s="15"/>
      <c r="KKH16" s="15"/>
      <c r="KKI16" s="15"/>
      <c r="KKJ16" s="15"/>
      <c r="KKK16" s="15"/>
      <c r="KKL16" s="15"/>
      <c r="KKM16" s="15"/>
      <c r="KKN16" s="15"/>
      <c r="KKO16" s="15"/>
      <c r="KKP16" s="15"/>
      <c r="KKQ16" s="15"/>
      <c r="KKR16" s="15"/>
      <c r="KKS16" s="15"/>
      <c r="KKT16" s="15"/>
      <c r="KKU16" s="15"/>
      <c r="KKV16" s="15"/>
      <c r="KKW16" s="15"/>
      <c r="KKX16" s="15"/>
      <c r="KKY16" s="15"/>
      <c r="KKZ16" s="15"/>
      <c r="KLA16" s="15"/>
      <c r="KLB16" s="15"/>
      <c r="KLC16" s="15"/>
      <c r="KLD16" s="15"/>
      <c r="KLE16" s="15"/>
      <c r="KLF16" s="15"/>
      <c r="KLG16" s="15"/>
      <c r="KLH16" s="15"/>
      <c r="KLI16" s="15"/>
      <c r="KLJ16" s="15"/>
      <c r="KLK16" s="15"/>
      <c r="KLL16" s="15"/>
      <c r="KLM16" s="15"/>
      <c r="KLN16" s="15"/>
      <c r="KLO16" s="15"/>
      <c r="KLP16" s="15"/>
      <c r="KLQ16" s="15"/>
      <c r="KLR16" s="15"/>
      <c r="KLS16" s="15"/>
      <c r="KLT16" s="15"/>
      <c r="KLU16" s="15"/>
      <c r="KLV16" s="15"/>
      <c r="KLW16" s="15"/>
      <c r="KLX16" s="15"/>
      <c r="KLY16" s="15"/>
      <c r="KLZ16" s="15"/>
      <c r="KMA16" s="15"/>
      <c r="KMB16" s="15"/>
      <c r="KMC16" s="15"/>
      <c r="KMD16" s="15"/>
      <c r="KME16" s="15"/>
      <c r="KMF16" s="15"/>
      <c r="KMG16" s="15"/>
      <c r="KMH16" s="15"/>
      <c r="KMI16" s="15"/>
      <c r="KMJ16" s="15"/>
      <c r="KMK16" s="15"/>
      <c r="KML16" s="15"/>
      <c r="KMM16" s="15"/>
      <c r="KMN16" s="15"/>
      <c r="KMO16" s="15"/>
      <c r="KMP16" s="15"/>
      <c r="KMQ16" s="15"/>
      <c r="KMR16" s="15"/>
      <c r="KMS16" s="15"/>
      <c r="KMT16" s="15"/>
      <c r="KMU16" s="15"/>
      <c r="KMV16" s="15"/>
      <c r="KMW16" s="15"/>
      <c r="KMX16" s="15"/>
      <c r="KMY16" s="15"/>
      <c r="KMZ16" s="15"/>
      <c r="KNA16" s="15"/>
      <c r="KNB16" s="15"/>
      <c r="KNC16" s="15"/>
      <c r="KND16" s="15"/>
      <c r="KNE16" s="15"/>
      <c r="KNF16" s="15"/>
      <c r="KNG16" s="15"/>
      <c r="KNH16" s="15"/>
      <c r="KNI16" s="15"/>
      <c r="KNJ16" s="15"/>
      <c r="KNK16" s="15"/>
      <c r="KNL16" s="15"/>
      <c r="KNM16" s="15"/>
      <c r="KNN16" s="15"/>
      <c r="KNO16" s="15"/>
      <c r="KNP16" s="15"/>
      <c r="KNQ16" s="15"/>
      <c r="KNR16" s="15"/>
      <c r="KNS16" s="15"/>
      <c r="KNT16" s="15"/>
      <c r="KNU16" s="15"/>
      <c r="KNV16" s="15"/>
      <c r="KNW16" s="15"/>
      <c r="KNX16" s="15"/>
      <c r="KNY16" s="15"/>
      <c r="KNZ16" s="15"/>
      <c r="KOA16" s="15"/>
      <c r="KOB16" s="15"/>
      <c r="KOC16" s="15"/>
      <c r="KOD16" s="15"/>
      <c r="KOE16" s="15"/>
      <c r="KOF16" s="15"/>
      <c r="KOG16" s="15"/>
      <c r="KOH16" s="15"/>
      <c r="KOI16" s="15"/>
      <c r="KOJ16" s="15"/>
      <c r="KOK16" s="15"/>
      <c r="KOL16" s="15"/>
      <c r="KOM16" s="15"/>
      <c r="KON16" s="15"/>
      <c r="KOO16" s="15"/>
      <c r="KOP16" s="15"/>
      <c r="KOQ16" s="15"/>
      <c r="KOR16" s="15"/>
      <c r="KOS16" s="15"/>
      <c r="KOT16" s="15"/>
      <c r="KOU16" s="15"/>
      <c r="KOV16" s="15"/>
      <c r="KOW16" s="15"/>
      <c r="KOX16" s="15"/>
      <c r="KOY16" s="15"/>
      <c r="KOZ16" s="15"/>
      <c r="KPA16" s="15"/>
      <c r="KPB16" s="15"/>
      <c r="KPC16" s="15"/>
      <c r="KPD16" s="15"/>
      <c r="KPE16" s="15"/>
      <c r="KPF16" s="15"/>
      <c r="KPG16" s="15"/>
      <c r="KPH16" s="15"/>
      <c r="KPI16" s="15"/>
      <c r="KPJ16" s="15"/>
      <c r="KPK16" s="15"/>
      <c r="KPL16" s="15"/>
      <c r="KPM16" s="15"/>
      <c r="KPN16" s="15"/>
      <c r="KPO16" s="15"/>
      <c r="KPP16" s="15"/>
      <c r="KPQ16" s="15"/>
      <c r="KPR16" s="15"/>
      <c r="KPS16" s="15"/>
      <c r="KPT16" s="15"/>
      <c r="KPU16" s="15"/>
      <c r="KPV16" s="15"/>
      <c r="KPW16" s="15"/>
      <c r="KPX16" s="15"/>
      <c r="KPY16" s="15"/>
      <c r="KPZ16" s="15"/>
      <c r="KQA16" s="15"/>
      <c r="KQB16" s="15"/>
      <c r="KQC16" s="15"/>
      <c r="KQD16" s="15"/>
      <c r="KQE16" s="15"/>
      <c r="KQF16" s="15"/>
      <c r="KQG16" s="15"/>
      <c r="KQH16" s="15"/>
      <c r="KQI16" s="15"/>
      <c r="KQJ16" s="15"/>
      <c r="KQK16" s="15"/>
      <c r="KQL16" s="15"/>
      <c r="KQM16" s="15"/>
      <c r="KQN16" s="15"/>
      <c r="KQO16" s="15"/>
      <c r="KQP16" s="15"/>
      <c r="KQQ16" s="15"/>
      <c r="KQR16" s="15"/>
      <c r="KQS16" s="15"/>
      <c r="KQT16" s="15"/>
      <c r="KQU16" s="15"/>
      <c r="KQV16" s="15"/>
      <c r="KQW16" s="15"/>
      <c r="KQX16" s="15"/>
      <c r="KQY16" s="15"/>
      <c r="KQZ16" s="15"/>
      <c r="KRA16" s="15"/>
      <c r="KRB16" s="15"/>
      <c r="KRC16" s="15"/>
      <c r="KRD16" s="15"/>
      <c r="KRE16" s="15"/>
      <c r="KRF16" s="15"/>
      <c r="KRG16" s="15"/>
      <c r="KRH16" s="15"/>
      <c r="KRI16" s="15"/>
      <c r="KRJ16" s="15"/>
      <c r="KRK16" s="15"/>
      <c r="KRL16" s="15"/>
      <c r="KRM16" s="15"/>
      <c r="KRN16" s="15"/>
      <c r="KRO16" s="15"/>
      <c r="KRP16" s="15"/>
      <c r="KRQ16" s="15"/>
      <c r="KRR16" s="15"/>
      <c r="KRS16" s="15"/>
      <c r="KRT16" s="15"/>
      <c r="KRU16" s="15"/>
      <c r="KRV16" s="15"/>
      <c r="KRW16" s="15"/>
      <c r="KRX16" s="15"/>
      <c r="KRY16" s="15"/>
      <c r="KRZ16" s="15"/>
      <c r="KSA16" s="15"/>
      <c r="KSB16" s="15"/>
      <c r="KSC16" s="15"/>
      <c r="KSD16" s="15"/>
      <c r="KSE16" s="15"/>
      <c r="KSF16" s="15"/>
      <c r="KSG16" s="15"/>
      <c r="KSH16" s="15"/>
      <c r="KSI16" s="15"/>
      <c r="KSJ16" s="15"/>
      <c r="KSK16" s="15"/>
      <c r="KSL16" s="15"/>
      <c r="KSM16" s="15"/>
      <c r="KSN16" s="15"/>
      <c r="KSO16" s="15"/>
      <c r="KSP16" s="15"/>
      <c r="KSQ16" s="15"/>
      <c r="KSR16" s="15"/>
      <c r="KSS16" s="15"/>
      <c r="KST16" s="15"/>
      <c r="KSU16" s="15"/>
      <c r="KSV16" s="15"/>
      <c r="KSW16" s="15"/>
      <c r="KSX16" s="15"/>
      <c r="KSY16" s="15"/>
      <c r="KSZ16" s="15"/>
      <c r="KTA16" s="15"/>
      <c r="KTB16" s="15"/>
      <c r="KTC16" s="15"/>
      <c r="KTD16" s="15"/>
      <c r="KTE16" s="15"/>
      <c r="KTF16" s="15"/>
      <c r="KTG16" s="15"/>
      <c r="KTH16" s="15"/>
      <c r="KTI16" s="15"/>
      <c r="KTJ16" s="15"/>
      <c r="KTK16" s="15"/>
      <c r="KTL16" s="15"/>
      <c r="KTM16" s="15"/>
      <c r="KTN16" s="15"/>
      <c r="KTO16" s="15"/>
      <c r="KTP16" s="15"/>
      <c r="KTQ16" s="15"/>
      <c r="KTR16" s="15"/>
      <c r="KTS16" s="15"/>
      <c r="KTT16" s="15"/>
      <c r="KTU16" s="15"/>
      <c r="KTV16" s="15"/>
      <c r="KTW16" s="15"/>
      <c r="KTX16" s="15"/>
      <c r="KTY16" s="15"/>
      <c r="KTZ16" s="15"/>
      <c r="KUA16" s="15"/>
      <c r="KUB16" s="15"/>
      <c r="KUC16" s="15"/>
      <c r="KUD16" s="15"/>
      <c r="KUE16" s="15"/>
      <c r="KUF16" s="15"/>
      <c r="KUG16" s="15"/>
      <c r="KUH16" s="15"/>
      <c r="KUI16" s="15"/>
      <c r="KUJ16" s="15"/>
      <c r="KUK16" s="15"/>
      <c r="KUL16" s="15"/>
      <c r="KUM16" s="15"/>
      <c r="KUN16" s="15"/>
      <c r="KUO16" s="15"/>
      <c r="KUP16" s="15"/>
      <c r="KUQ16" s="15"/>
      <c r="KUR16" s="15"/>
      <c r="KUS16" s="15"/>
      <c r="KUT16" s="15"/>
      <c r="KUU16" s="15"/>
      <c r="KUV16" s="15"/>
      <c r="KUW16" s="15"/>
      <c r="KUX16" s="15"/>
      <c r="KUY16" s="15"/>
      <c r="KUZ16" s="15"/>
      <c r="KVA16" s="15"/>
      <c r="KVB16" s="15"/>
      <c r="KVC16" s="15"/>
      <c r="KVD16" s="15"/>
      <c r="KVE16" s="15"/>
      <c r="KVF16" s="15"/>
      <c r="KVG16" s="15"/>
      <c r="KVH16" s="15"/>
      <c r="KVI16" s="15"/>
      <c r="KVJ16" s="15"/>
      <c r="KVK16" s="15"/>
      <c r="KVL16" s="15"/>
      <c r="KVM16" s="15"/>
      <c r="KVN16" s="15"/>
      <c r="KVO16" s="15"/>
      <c r="KVP16" s="15"/>
      <c r="KVQ16" s="15"/>
      <c r="KVR16" s="15"/>
      <c r="KVS16" s="15"/>
      <c r="KVT16" s="15"/>
      <c r="KVU16" s="15"/>
      <c r="KVV16" s="15"/>
      <c r="KVW16" s="15"/>
      <c r="KVX16" s="15"/>
      <c r="KVY16" s="15"/>
      <c r="KVZ16" s="15"/>
      <c r="KWA16" s="15"/>
      <c r="KWB16" s="15"/>
      <c r="KWC16" s="15"/>
      <c r="KWD16" s="15"/>
      <c r="KWE16" s="15"/>
      <c r="KWF16" s="15"/>
      <c r="KWG16" s="15"/>
      <c r="KWH16" s="15"/>
      <c r="KWI16" s="15"/>
      <c r="KWJ16" s="15"/>
      <c r="KWK16" s="15"/>
      <c r="KWL16" s="15"/>
      <c r="KWM16" s="15"/>
      <c r="KWN16" s="15"/>
      <c r="KWO16" s="15"/>
      <c r="KWP16" s="15"/>
      <c r="KWQ16" s="15"/>
      <c r="KWR16" s="15"/>
      <c r="KWS16" s="15"/>
      <c r="KWT16" s="15"/>
      <c r="KWU16" s="15"/>
      <c r="KWV16" s="15"/>
      <c r="KWW16" s="15"/>
      <c r="KWX16" s="15"/>
      <c r="KWY16" s="15"/>
      <c r="KWZ16" s="15"/>
      <c r="KXA16" s="15"/>
      <c r="KXB16" s="15"/>
      <c r="KXC16" s="15"/>
      <c r="KXD16" s="15"/>
      <c r="KXE16" s="15"/>
      <c r="KXF16" s="15"/>
      <c r="KXG16" s="15"/>
      <c r="KXH16" s="15"/>
      <c r="KXI16" s="15"/>
      <c r="KXJ16" s="15"/>
      <c r="KXK16" s="15"/>
      <c r="KXL16" s="15"/>
      <c r="KXM16" s="15"/>
      <c r="KXN16" s="15"/>
      <c r="KXO16" s="15"/>
      <c r="KXP16" s="15"/>
      <c r="KXQ16" s="15"/>
      <c r="KXR16" s="15"/>
      <c r="KXS16" s="15"/>
      <c r="KXT16" s="15"/>
      <c r="KXU16" s="15"/>
      <c r="KXV16" s="15"/>
      <c r="KXW16" s="15"/>
      <c r="KXX16" s="15"/>
      <c r="KXY16" s="15"/>
      <c r="KXZ16" s="15"/>
      <c r="KYA16" s="15"/>
      <c r="KYB16" s="15"/>
      <c r="KYC16" s="15"/>
      <c r="KYD16" s="15"/>
      <c r="KYE16" s="15"/>
      <c r="KYF16" s="15"/>
      <c r="KYG16" s="15"/>
      <c r="KYH16" s="15"/>
      <c r="KYI16" s="15"/>
      <c r="KYJ16" s="15"/>
      <c r="KYK16" s="15"/>
      <c r="KYL16" s="15"/>
      <c r="KYM16" s="15"/>
      <c r="KYN16" s="15"/>
      <c r="KYO16" s="15"/>
      <c r="KYP16" s="15"/>
      <c r="KYQ16" s="15"/>
      <c r="KYR16" s="15"/>
      <c r="KYS16" s="15"/>
      <c r="KYT16" s="15"/>
      <c r="KYU16" s="15"/>
      <c r="KYV16" s="15"/>
      <c r="KYW16" s="15"/>
      <c r="KYX16" s="15"/>
      <c r="KYY16" s="15"/>
      <c r="KYZ16" s="15"/>
      <c r="KZA16" s="15"/>
      <c r="KZB16" s="15"/>
      <c r="KZC16" s="15"/>
      <c r="KZD16" s="15"/>
      <c r="KZE16" s="15"/>
      <c r="KZF16" s="15"/>
      <c r="KZG16" s="15"/>
      <c r="KZH16" s="15"/>
      <c r="KZI16" s="15"/>
      <c r="KZJ16" s="15"/>
      <c r="KZK16" s="15"/>
      <c r="KZL16" s="15"/>
      <c r="KZM16" s="15"/>
      <c r="KZN16" s="15"/>
      <c r="KZO16" s="15"/>
      <c r="KZP16" s="15"/>
      <c r="KZQ16" s="15"/>
      <c r="KZR16" s="15"/>
      <c r="KZS16" s="15"/>
      <c r="KZT16" s="15"/>
      <c r="KZU16" s="15"/>
      <c r="KZV16" s="15"/>
      <c r="KZW16" s="15"/>
      <c r="KZX16" s="15"/>
      <c r="KZY16" s="15"/>
      <c r="KZZ16" s="15"/>
      <c r="LAA16" s="15"/>
      <c r="LAB16" s="15"/>
      <c r="LAC16" s="15"/>
      <c r="LAD16" s="15"/>
      <c r="LAE16" s="15"/>
      <c r="LAF16" s="15"/>
      <c r="LAG16" s="15"/>
      <c r="LAH16" s="15"/>
      <c r="LAI16" s="15"/>
      <c r="LAJ16" s="15"/>
      <c r="LAK16" s="15"/>
      <c r="LAL16" s="15"/>
      <c r="LAM16" s="15"/>
      <c r="LAN16" s="15"/>
      <c r="LAO16" s="15"/>
      <c r="LAP16" s="15"/>
      <c r="LAQ16" s="15"/>
      <c r="LAR16" s="15"/>
      <c r="LAS16" s="15"/>
      <c r="LAT16" s="15"/>
      <c r="LAU16" s="15"/>
      <c r="LAV16" s="15"/>
      <c r="LAW16" s="15"/>
      <c r="LAX16" s="15"/>
      <c r="LAY16" s="15"/>
      <c r="LAZ16" s="15"/>
      <c r="LBA16" s="15"/>
      <c r="LBB16" s="15"/>
      <c r="LBC16" s="15"/>
      <c r="LBD16" s="15"/>
      <c r="LBE16" s="15"/>
      <c r="LBF16" s="15"/>
      <c r="LBG16" s="15"/>
      <c r="LBH16" s="15"/>
      <c r="LBI16" s="15"/>
      <c r="LBJ16" s="15"/>
      <c r="LBK16" s="15"/>
      <c r="LBL16" s="15"/>
      <c r="LBM16" s="15"/>
      <c r="LBN16" s="15"/>
      <c r="LBO16" s="15"/>
      <c r="LBP16" s="15"/>
      <c r="LBQ16" s="15"/>
      <c r="LBR16" s="15"/>
      <c r="LBS16" s="15"/>
      <c r="LBT16" s="15"/>
      <c r="LBU16" s="15"/>
      <c r="LBV16" s="15"/>
      <c r="LBW16" s="15"/>
      <c r="LBX16" s="15"/>
      <c r="LBY16" s="15"/>
      <c r="LBZ16" s="15"/>
      <c r="LCA16" s="15"/>
      <c r="LCB16" s="15"/>
      <c r="LCC16" s="15"/>
      <c r="LCD16" s="15"/>
      <c r="LCE16" s="15"/>
      <c r="LCF16" s="15"/>
      <c r="LCG16" s="15"/>
      <c r="LCH16" s="15"/>
      <c r="LCI16" s="15"/>
      <c r="LCJ16" s="15"/>
      <c r="LCK16" s="15"/>
      <c r="LCL16" s="15"/>
      <c r="LCM16" s="15"/>
      <c r="LCN16" s="15"/>
      <c r="LCO16" s="15"/>
      <c r="LCP16" s="15"/>
      <c r="LCQ16" s="15"/>
      <c r="LCR16" s="15"/>
      <c r="LCS16" s="15"/>
      <c r="LCT16" s="15"/>
      <c r="LCU16" s="15"/>
      <c r="LCV16" s="15"/>
      <c r="LCW16" s="15"/>
      <c r="LCX16" s="15"/>
      <c r="LCY16" s="15"/>
      <c r="LCZ16" s="15"/>
      <c r="LDA16" s="15"/>
      <c r="LDB16" s="15"/>
      <c r="LDC16" s="15"/>
      <c r="LDD16" s="15"/>
      <c r="LDE16" s="15"/>
      <c r="LDF16" s="15"/>
      <c r="LDG16" s="15"/>
      <c r="LDH16" s="15"/>
      <c r="LDI16" s="15"/>
      <c r="LDJ16" s="15"/>
      <c r="LDK16" s="15"/>
      <c r="LDL16" s="15"/>
      <c r="LDM16" s="15"/>
      <c r="LDN16" s="15"/>
      <c r="LDO16" s="15"/>
      <c r="LDP16" s="15"/>
      <c r="LDQ16" s="15"/>
      <c r="LDR16" s="15"/>
      <c r="LDS16" s="15"/>
      <c r="LDT16" s="15"/>
      <c r="LDU16" s="15"/>
      <c r="LDV16" s="15"/>
      <c r="LDW16" s="15"/>
      <c r="LDX16" s="15"/>
      <c r="LDY16" s="15"/>
      <c r="LDZ16" s="15"/>
      <c r="LEA16" s="15"/>
      <c r="LEB16" s="15"/>
      <c r="LEC16" s="15"/>
      <c r="LED16" s="15"/>
      <c r="LEE16" s="15"/>
      <c r="LEF16" s="15"/>
      <c r="LEG16" s="15"/>
      <c r="LEH16" s="15"/>
      <c r="LEI16" s="15"/>
      <c r="LEJ16" s="15"/>
      <c r="LEK16" s="15"/>
      <c r="LEL16" s="15"/>
      <c r="LEM16" s="15"/>
      <c r="LEN16" s="15"/>
      <c r="LEO16" s="15"/>
      <c r="LEP16" s="15"/>
      <c r="LEQ16" s="15"/>
      <c r="LER16" s="15"/>
      <c r="LES16" s="15"/>
      <c r="LET16" s="15"/>
      <c r="LEU16" s="15"/>
      <c r="LEV16" s="15"/>
      <c r="LEW16" s="15"/>
      <c r="LEX16" s="15"/>
      <c r="LEY16" s="15"/>
      <c r="LEZ16" s="15"/>
      <c r="LFA16" s="15"/>
      <c r="LFB16" s="15"/>
      <c r="LFC16" s="15"/>
      <c r="LFD16" s="15"/>
      <c r="LFE16" s="15"/>
      <c r="LFF16" s="15"/>
      <c r="LFG16" s="15"/>
      <c r="LFH16" s="15"/>
      <c r="LFI16" s="15"/>
      <c r="LFJ16" s="15"/>
      <c r="LFK16" s="15"/>
      <c r="LFL16" s="15"/>
      <c r="LFM16" s="15"/>
      <c r="LFN16" s="15"/>
      <c r="LFO16" s="15"/>
      <c r="LFP16" s="15"/>
      <c r="LFQ16" s="15"/>
      <c r="LFR16" s="15"/>
      <c r="LFS16" s="15"/>
      <c r="LFT16" s="15"/>
      <c r="LFU16" s="15"/>
      <c r="LFV16" s="15"/>
      <c r="LFW16" s="15"/>
      <c r="LFX16" s="15"/>
      <c r="LFY16" s="15"/>
      <c r="LFZ16" s="15"/>
      <c r="LGA16" s="15"/>
      <c r="LGB16" s="15"/>
      <c r="LGC16" s="15"/>
      <c r="LGD16" s="15"/>
      <c r="LGE16" s="15"/>
      <c r="LGF16" s="15"/>
      <c r="LGG16" s="15"/>
      <c r="LGH16" s="15"/>
      <c r="LGI16" s="15"/>
      <c r="LGJ16" s="15"/>
      <c r="LGK16" s="15"/>
      <c r="LGL16" s="15"/>
      <c r="LGM16" s="15"/>
      <c r="LGN16" s="15"/>
      <c r="LGO16" s="15"/>
      <c r="LGP16" s="15"/>
      <c r="LGQ16" s="15"/>
      <c r="LGR16" s="15"/>
      <c r="LGS16" s="15"/>
      <c r="LGT16" s="15"/>
      <c r="LGU16" s="15"/>
      <c r="LGV16" s="15"/>
      <c r="LGW16" s="15"/>
      <c r="LGX16" s="15"/>
      <c r="LGY16" s="15"/>
      <c r="LGZ16" s="15"/>
      <c r="LHA16" s="15"/>
      <c r="LHB16" s="15"/>
      <c r="LHC16" s="15"/>
      <c r="LHD16" s="15"/>
      <c r="LHE16" s="15"/>
      <c r="LHF16" s="15"/>
      <c r="LHG16" s="15"/>
      <c r="LHH16" s="15"/>
      <c r="LHI16" s="15"/>
      <c r="LHJ16" s="15"/>
      <c r="LHK16" s="15"/>
      <c r="LHL16" s="15"/>
      <c r="LHM16" s="15"/>
      <c r="LHN16" s="15"/>
      <c r="LHO16" s="15"/>
      <c r="LHP16" s="15"/>
      <c r="LHQ16" s="15"/>
      <c r="LHR16" s="15"/>
      <c r="LHS16" s="15"/>
      <c r="LHT16" s="15"/>
      <c r="LHU16" s="15"/>
      <c r="LHV16" s="15"/>
      <c r="LHW16" s="15"/>
      <c r="LHX16" s="15"/>
      <c r="LHY16" s="15"/>
      <c r="LHZ16" s="15"/>
      <c r="LIA16" s="15"/>
      <c r="LIB16" s="15"/>
      <c r="LIC16" s="15"/>
      <c r="LID16" s="15"/>
      <c r="LIE16" s="15"/>
      <c r="LIF16" s="15"/>
      <c r="LIG16" s="15"/>
      <c r="LIH16" s="15"/>
      <c r="LII16" s="15"/>
      <c r="LIJ16" s="15"/>
      <c r="LIK16" s="15"/>
      <c r="LIL16" s="15"/>
      <c r="LIM16" s="15"/>
      <c r="LIN16" s="15"/>
      <c r="LIO16" s="15"/>
      <c r="LIP16" s="15"/>
      <c r="LIQ16" s="15"/>
      <c r="LIR16" s="15"/>
      <c r="LIS16" s="15"/>
      <c r="LIT16" s="15"/>
      <c r="LIU16" s="15"/>
      <c r="LIV16" s="15"/>
      <c r="LIW16" s="15"/>
      <c r="LIX16" s="15"/>
      <c r="LIY16" s="15"/>
      <c r="LIZ16" s="15"/>
      <c r="LJA16" s="15"/>
      <c r="LJB16" s="15"/>
      <c r="LJC16" s="15"/>
      <c r="LJD16" s="15"/>
      <c r="LJE16" s="15"/>
      <c r="LJF16" s="15"/>
      <c r="LJG16" s="15"/>
      <c r="LJH16" s="15"/>
      <c r="LJI16" s="15"/>
      <c r="LJJ16" s="15"/>
      <c r="LJK16" s="15"/>
      <c r="LJL16" s="15"/>
      <c r="LJM16" s="15"/>
      <c r="LJN16" s="15"/>
      <c r="LJO16" s="15"/>
      <c r="LJP16" s="15"/>
      <c r="LJQ16" s="15"/>
      <c r="LJR16" s="15"/>
      <c r="LJS16" s="15"/>
      <c r="LJT16" s="15"/>
      <c r="LJU16" s="15"/>
      <c r="LJV16" s="15"/>
      <c r="LJW16" s="15"/>
      <c r="LJX16" s="15"/>
      <c r="LJY16" s="15"/>
      <c r="LJZ16" s="15"/>
      <c r="LKA16" s="15"/>
      <c r="LKB16" s="15"/>
      <c r="LKC16" s="15"/>
      <c r="LKD16" s="15"/>
      <c r="LKE16" s="15"/>
      <c r="LKF16" s="15"/>
      <c r="LKG16" s="15"/>
      <c r="LKH16" s="15"/>
      <c r="LKI16" s="15"/>
      <c r="LKJ16" s="15"/>
      <c r="LKK16" s="15"/>
      <c r="LKL16" s="15"/>
      <c r="LKM16" s="15"/>
      <c r="LKN16" s="15"/>
      <c r="LKO16" s="15"/>
      <c r="LKP16" s="15"/>
      <c r="LKQ16" s="15"/>
      <c r="LKR16" s="15"/>
      <c r="LKS16" s="15"/>
      <c r="LKT16" s="15"/>
      <c r="LKU16" s="15"/>
      <c r="LKV16" s="15"/>
      <c r="LKW16" s="15"/>
      <c r="LKX16" s="15"/>
      <c r="LKY16" s="15"/>
      <c r="LKZ16" s="15"/>
      <c r="LLA16" s="15"/>
      <c r="LLB16" s="15"/>
      <c r="LLC16" s="15"/>
      <c r="LLD16" s="15"/>
      <c r="LLE16" s="15"/>
      <c r="LLF16" s="15"/>
      <c r="LLG16" s="15"/>
      <c r="LLH16" s="15"/>
      <c r="LLI16" s="15"/>
      <c r="LLJ16" s="15"/>
      <c r="LLK16" s="15"/>
      <c r="LLL16" s="15"/>
      <c r="LLM16" s="15"/>
      <c r="LLN16" s="15"/>
      <c r="LLO16" s="15"/>
      <c r="LLP16" s="15"/>
      <c r="LLQ16" s="15"/>
      <c r="LLR16" s="15"/>
      <c r="LLS16" s="15"/>
      <c r="LLT16" s="15"/>
      <c r="LLU16" s="15"/>
      <c r="LLV16" s="15"/>
      <c r="LLW16" s="15"/>
      <c r="LLX16" s="15"/>
      <c r="LLY16" s="15"/>
      <c r="LLZ16" s="15"/>
      <c r="LMA16" s="15"/>
      <c r="LMB16" s="15"/>
      <c r="LMC16" s="15"/>
      <c r="LMD16" s="15"/>
      <c r="LME16" s="15"/>
      <c r="LMF16" s="15"/>
      <c r="LMG16" s="15"/>
      <c r="LMH16" s="15"/>
      <c r="LMI16" s="15"/>
      <c r="LMJ16" s="15"/>
      <c r="LMK16" s="15"/>
      <c r="LML16" s="15"/>
      <c r="LMM16" s="15"/>
      <c r="LMN16" s="15"/>
      <c r="LMO16" s="15"/>
      <c r="LMP16" s="15"/>
      <c r="LMQ16" s="15"/>
      <c r="LMR16" s="15"/>
      <c r="LMS16" s="15"/>
      <c r="LMT16" s="15"/>
      <c r="LMU16" s="15"/>
      <c r="LMV16" s="15"/>
      <c r="LMW16" s="15"/>
      <c r="LMX16" s="15"/>
      <c r="LMY16" s="15"/>
      <c r="LMZ16" s="15"/>
      <c r="LNA16" s="15"/>
      <c r="LNB16" s="15"/>
      <c r="LNC16" s="15"/>
      <c r="LND16" s="15"/>
      <c r="LNE16" s="15"/>
      <c r="LNF16" s="15"/>
      <c r="LNG16" s="15"/>
      <c r="LNH16" s="15"/>
      <c r="LNI16" s="15"/>
      <c r="LNJ16" s="15"/>
      <c r="LNK16" s="15"/>
      <c r="LNL16" s="15"/>
      <c r="LNM16" s="15"/>
      <c r="LNN16" s="15"/>
      <c r="LNO16" s="15"/>
      <c r="LNP16" s="15"/>
      <c r="LNQ16" s="15"/>
      <c r="LNR16" s="15"/>
      <c r="LNS16" s="15"/>
      <c r="LNT16" s="15"/>
      <c r="LNU16" s="15"/>
      <c r="LNV16" s="15"/>
      <c r="LNW16" s="15"/>
      <c r="LNX16" s="15"/>
      <c r="LNY16" s="15"/>
      <c r="LNZ16" s="15"/>
      <c r="LOA16" s="15"/>
      <c r="LOB16" s="15"/>
      <c r="LOC16" s="15"/>
      <c r="LOD16" s="15"/>
      <c r="LOE16" s="15"/>
      <c r="LOF16" s="15"/>
      <c r="LOG16" s="15"/>
      <c r="LOH16" s="15"/>
      <c r="LOI16" s="15"/>
      <c r="LOJ16" s="15"/>
      <c r="LOK16" s="15"/>
      <c r="LOL16" s="15"/>
      <c r="LOM16" s="15"/>
      <c r="LON16" s="15"/>
      <c r="LOO16" s="15"/>
      <c r="LOP16" s="15"/>
      <c r="LOQ16" s="15"/>
      <c r="LOR16" s="15"/>
      <c r="LOS16" s="15"/>
      <c r="LOT16" s="15"/>
      <c r="LOU16" s="15"/>
      <c r="LOV16" s="15"/>
      <c r="LOW16" s="15"/>
      <c r="LOX16" s="15"/>
      <c r="LOY16" s="15"/>
      <c r="LOZ16" s="15"/>
      <c r="LPA16" s="15"/>
      <c r="LPB16" s="15"/>
      <c r="LPC16" s="15"/>
      <c r="LPD16" s="15"/>
      <c r="LPE16" s="15"/>
      <c r="LPF16" s="15"/>
      <c r="LPG16" s="15"/>
      <c r="LPH16" s="15"/>
      <c r="LPI16" s="15"/>
      <c r="LPJ16" s="15"/>
      <c r="LPK16" s="15"/>
      <c r="LPL16" s="15"/>
      <c r="LPM16" s="15"/>
      <c r="LPN16" s="15"/>
      <c r="LPO16" s="15"/>
      <c r="LPP16" s="15"/>
      <c r="LPQ16" s="15"/>
      <c r="LPR16" s="15"/>
      <c r="LPS16" s="15"/>
      <c r="LPT16" s="15"/>
      <c r="LPU16" s="15"/>
      <c r="LPV16" s="15"/>
      <c r="LPW16" s="15"/>
      <c r="LPX16" s="15"/>
      <c r="LPY16" s="15"/>
      <c r="LPZ16" s="15"/>
      <c r="LQA16" s="15"/>
      <c r="LQB16" s="15"/>
      <c r="LQC16" s="15"/>
      <c r="LQD16" s="15"/>
      <c r="LQE16" s="15"/>
      <c r="LQF16" s="15"/>
      <c r="LQG16" s="15"/>
      <c r="LQH16" s="15"/>
      <c r="LQI16" s="15"/>
      <c r="LQJ16" s="15"/>
      <c r="LQK16" s="15"/>
      <c r="LQL16" s="15"/>
      <c r="LQM16" s="15"/>
      <c r="LQN16" s="15"/>
      <c r="LQO16" s="15"/>
      <c r="LQP16" s="15"/>
      <c r="LQQ16" s="15"/>
      <c r="LQR16" s="15"/>
      <c r="LQS16" s="15"/>
      <c r="LQT16" s="15"/>
      <c r="LQU16" s="15"/>
      <c r="LQV16" s="15"/>
      <c r="LQW16" s="15"/>
      <c r="LQX16" s="15"/>
      <c r="LQY16" s="15"/>
      <c r="LQZ16" s="15"/>
      <c r="LRA16" s="15"/>
      <c r="LRB16" s="15"/>
      <c r="LRC16" s="15"/>
      <c r="LRD16" s="15"/>
      <c r="LRE16" s="15"/>
      <c r="LRF16" s="15"/>
      <c r="LRG16" s="15"/>
      <c r="LRH16" s="15"/>
      <c r="LRI16" s="15"/>
      <c r="LRJ16" s="15"/>
      <c r="LRK16" s="15"/>
      <c r="LRL16" s="15"/>
      <c r="LRM16" s="15"/>
      <c r="LRN16" s="15"/>
      <c r="LRO16" s="15"/>
      <c r="LRP16" s="15"/>
      <c r="LRQ16" s="15"/>
      <c r="LRR16" s="15"/>
      <c r="LRS16" s="15"/>
      <c r="LRT16" s="15"/>
      <c r="LRU16" s="15"/>
      <c r="LRV16" s="15"/>
      <c r="LRW16" s="15"/>
      <c r="LRX16" s="15"/>
      <c r="LRY16" s="15"/>
      <c r="LRZ16" s="15"/>
      <c r="LSA16" s="15"/>
      <c r="LSB16" s="15"/>
      <c r="LSC16" s="15"/>
      <c r="LSD16" s="15"/>
      <c r="LSE16" s="15"/>
      <c r="LSF16" s="15"/>
      <c r="LSG16" s="15"/>
      <c r="LSH16" s="15"/>
      <c r="LSI16" s="15"/>
      <c r="LSJ16" s="15"/>
      <c r="LSK16" s="15"/>
      <c r="LSL16" s="15"/>
      <c r="LSM16" s="15"/>
      <c r="LSN16" s="15"/>
      <c r="LSO16" s="15"/>
      <c r="LSP16" s="15"/>
      <c r="LSQ16" s="15"/>
      <c r="LSR16" s="15"/>
      <c r="LSS16" s="15"/>
      <c r="LST16" s="15"/>
      <c r="LSU16" s="15"/>
      <c r="LSV16" s="15"/>
      <c r="LSW16" s="15"/>
      <c r="LSX16" s="15"/>
      <c r="LSY16" s="15"/>
      <c r="LSZ16" s="15"/>
      <c r="LTA16" s="15"/>
      <c r="LTB16" s="15"/>
      <c r="LTC16" s="15"/>
      <c r="LTD16" s="15"/>
      <c r="LTE16" s="15"/>
      <c r="LTF16" s="15"/>
      <c r="LTG16" s="15"/>
      <c r="LTH16" s="15"/>
      <c r="LTI16" s="15"/>
      <c r="LTJ16" s="15"/>
      <c r="LTK16" s="15"/>
      <c r="LTL16" s="15"/>
      <c r="LTM16" s="15"/>
      <c r="LTN16" s="15"/>
      <c r="LTO16" s="15"/>
      <c r="LTP16" s="15"/>
      <c r="LTQ16" s="15"/>
      <c r="LTR16" s="15"/>
      <c r="LTS16" s="15"/>
      <c r="LTT16" s="15"/>
      <c r="LTU16" s="15"/>
      <c r="LTV16" s="15"/>
      <c r="LTW16" s="15"/>
      <c r="LTX16" s="15"/>
      <c r="LTY16" s="15"/>
      <c r="LTZ16" s="15"/>
      <c r="LUA16" s="15"/>
      <c r="LUB16" s="15"/>
      <c r="LUC16" s="15"/>
      <c r="LUD16" s="15"/>
      <c r="LUE16" s="15"/>
      <c r="LUF16" s="15"/>
      <c r="LUG16" s="15"/>
      <c r="LUH16" s="15"/>
      <c r="LUI16" s="15"/>
      <c r="LUJ16" s="15"/>
      <c r="LUK16" s="15"/>
      <c r="LUL16" s="15"/>
      <c r="LUM16" s="15"/>
      <c r="LUN16" s="15"/>
      <c r="LUO16" s="15"/>
      <c r="LUP16" s="15"/>
      <c r="LUQ16" s="15"/>
      <c r="LUR16" s="15"/>
      <c r="LUS16" s="15"/>
      <c r="LUT16" s="15"/>
      <c r="LUU16" s="15"/>
      <c r="LUV16" s="15"/>
      <c r="LUW16" s="15"/>
      <c r="LUX16" s="15"/>
      <c r="LUY16" s="15"/>
      <c r="LUZ16" s="15"/>
      <c r="LVA16" s="15"/>
      <c r="LVB16" s="15"/>
      <c r="LVC16" s="15"/>
      <c r="LVD16" s="15"/>
      <c r="LVE16" s="15"/>
      <c r="LVF16" s="15"/>
      <c r="LVG16" s="15"/>
      <c r="LVH16" s="15"/>
      <c r="LVI16" s="15"/>
      <c r="LVJ16" s="15"/>
      <c r="LVK16" s="15"/>
      <c r="LVL16" s="15"/>
      <c r="LVM16" s="15"/>
      <c r="LVN16" s="15"/>
      <c r="LVO16" s="15"/>
      <c r="LVP16" s="15"/>
      <c r="LVQ16" s="15"/>
      <c r="LVR16" s="15"/>
      <c r="LVS16" s="15"/>
      <c r="LVT16" s="15"/>
      <c r="LVU16" s="15"/>
      <c r="LVV16" s="15"/>
      <c r="LVW16" s="15"/>
      <c r="LVX16" s="15"/>
      <c r="LVY16" s="15"/>
      <c r="LVZ16" s="15"/>
      <c r="LWA16" s="15"/>
      <c r="LWB16" s="15"/>
      <c r="LWC16" s="15"/>
      <c r="LWD16" s="15"/>
      <c r="LWE16" s="15"/>
      <c r="LWF16" s="15"/>
      <c r="LWG16" s="15"/>
      <c r="LWH16" s="15"/>
      <c r="LWI16" s="15"/>
      <c r="LWJ16" s="15"/>
      <c r="LWK16" s="15"/>
      <c r="LWL16" s="15"/>
      <c r="LWM16" s="15"/>
      <c r="LWN16" s="15"/>
      <c r="LWO16" s="15"/>
      <c r="LWP16" s="15"/>
      <c r="LWQ16" s="15"/>
      <c r="LWR16" s="15"/>
      <c r="LWS16" s="15"/>
      <c r="LWT16" s="15"/>
      <c r="LWU16" s="15"/>
      <c r="LWV16" s="15"/>
      <c r="LWW16" s="15"/>
      <c r="LWX16" s="15"/>
      <c r="LWY16" s="15"/>
      <c r="LWZ16" s="15"/>
      <c r="LXA16" s="15"/>
      <c r="LXB16" s="15"/>
      <c r="LXC16" s="15"/>
      <c r="LXD16" s="15"/>
      <c r="LXE16" s="15"/>
      <c r="LXF16" s="15"/>
      <c r="LXG16" s="15"/>
      <c r="LXH16" s="15"/>
      <c r="LXI16" s="15"/>
      <c r="LXJ16" s="15"/>
      <c r="LXK16" s="15"/>
      <c r="LXL16" s="15"/>
      <c r="LXM16" s="15"/>
      <c r="LXN16" s="15"/>
      <c r="LXO16" s="15"/>
      <c r="LXP16" s="15"/>
      <c r="LXQ16" s="15"/>
      <c r="LXR16" s="15"/>
      <c r="LXS16" s="15"/>
      <c r="LXT16" s="15"/>
      <c r="LXU16" s="15"/>
      <c r="LXV16" s="15"/>
      <c r="LXW16" s="15"/>
      <c r="LXX16" s="15"/>
      <c r="LXY16" s="15"/>
      <c r="LXZ16" s="15"/>
      <c r="LYA16" s="15"/>
      <c r="LYB16" s="15"/>
      <c r="LYC16" s="15"/>
      <c r="LYD16" s="15"/>
      <c r="LYE16" s="15"/>
      <c r="LYF16" s="15"/>
      <c r="LYG16" s="15"/>
      <c r="LYH16" s="15"/>
      <c r="LYI16" s="15"/>
      <c r="LYJ16" s="15"/>
      <c r="LYK16" s="15"/>
      <c r="LYL16" s="15"/>
      <c r="LYM16" s="15"/>
      <c r="LYN16" s="15"/>
      <c r="LYO16" s="15"/>
      <c r="LYP16" s="15"/>
      <c r="LYQ16" s="15"/>
      <c r="LYR16" s="15"/>
      <c r="LYS16" s="15"/>
      <c r="LYT16" s="15"/>
      <c r="LYU16" s="15"/>
      <c r="LYV16" s="15"/>
      <c r="LYW16" s="15"/>
      <c r="LYX16" s="15"/>
      <c r="LYY16" s="15"/>
      <c r="LYZ16" s="15"/>
      <c r="LZA16" s="15"/>
      <c r="LZB16" s="15"/>
      <c r="LZC16" s="15"/>
      <c r="LZD16" s="15"/>
      <c r="LZE16" s="15"/>
      <c r="LZF16" s="15"/>
      <c r="LZG16" s="15"/>
      <c r="LZH16" s="15"/>
      <c r="LZI16" s="15"/>
      <c r="LZJ16" s="15"/>
      <c r="LZK16" s="15"/>
      <c r="LZL16" s="15"/>
      <c r="LZM16" s="15"/>
      <c r="LZN16" s="15"/>
      <c r="LZO16" s="15"/>
      <c r="LZP16" s="15"/>
      <c r="LZQ16" s="15"/>
      <c r="LZR16" s="15"/>
      <c r="LZS16" s="15"/>
      <c r="LZT16" s="15"/>
      <c r="LZU16" s="15"/>
      <c r="LZV16" s="15"/>
      <c r="LZW16" s="15"/>
      <c r="LZX16" s="15"/>
      <c r="LZY16" s="15"/>
      <c r="LZZ16" s="15"/>
      <c r="MAA16" s="15"/>
      <c r="MAB16" s="15"/>
      <c r="MAC16" s="15"/>
      <c r="MAD16" s="15"/>
      <c r="MAE16" s="15"/>
      <c r="MAF16" s="15"/>
      <c r="MAG16" s="15"/>
      <c r="MAH16" s="15"/>
      <c r="MAI16" s="15"/>
      <c r="MAJ16" s="15"/>
      <c r="MAK16" s="15"/>
      <c r="MAL16" s="15"/>
      <c r="MAM16" s="15"/>
      <c r="MAN16" s="15"/>
      <c r="MAO16" s="15"/>
      <c r="MAP16" s="15"/>
      <c r="MAQ16" s="15"/>
      <c r="MAR16" s="15"/>
      <c r="MAS16" s="15"/>
      <c r="MAT16" s="15"/>
      <c r="MAU16" s="15"/>
      <c r="MAV16" s="15"/>
      <c r="MAW16" s="15"/>
      <c r="MAX16" s="15"/>
      <c r="MAY16" s="15"/>
      <c r="MAZ16" s="15"/>
      <c r="MBA16" s="15"/>
      <c r="MBB16" s="15"/>
      <c r="MBC16" s="15"/>
      <c r="MBD16" s="15"/>
      <c r="MBE16" s="15"/>
      <c r="MBF16" s="15"/>
      <c r="MBG16" s="15"/>
      <c r="MBH16" s="15"/>
      <c r="MBI16" s="15"/>
      <c r="MBJ16" s="15"/>
      <c r="MBK16" s="15"/>
      <c r="MBL16" s="15"/>
      <c r="MBM16" s="15"/>
      <c r="MBN16" s="15"/>
      <c r="MBO16" s="15"/>
      <c r="MBP16" s="15"/>
      <c r="MBQ16" s="15"/>
      <c r="MBR16" s="15"/>
      <c r="MBS16" s="15"/>
      <c r="MBT16" s="15"/>
      <c r="MBU16" s="15"/>
      <c r="MBV16" s="15"/>
      <c r="MBW16" s="15"/>
      <c r="MBX16" s="15"/>
      <c r="MBY16" s="15"/>
      <c r="MBZ16" s="15"/>
      <c r="MCA16" s="15"/>
      <c r="MCB16" s="15"/>
      <c r="MCC16" s="15"/>
      <c r="MCD16" s="15"/>
      <c r="MCE16" s="15"/>
      <c r="MCF16" s="15"/>
      <c r="MCG16" s="15"/>
      <c r="MCH16" s="15"/>
      <c r="MCI16" s="15"/>
      <c r="MCJ16" s="15"/>
      <c r="MCK16" s="15"/>
      <c r="MCL16" s="15"/>
      <c r="MCM16" s="15"/>
      <c r="MCN16" s="15"/>
      <c r="MCO16" s="15"/>
      <c r="MCP16" s="15"/>
      <c r="MCQ16" s="15"/>
      <c r="MCR16" s="15"/>
      <c r="MCS16" s="15"/>
      <c r="MCT16" s="15"/>
      <c r="MCU16" s="15"/>
      <c r="MCV16" s="15"/>
      <c r="MCW16" s="15"/>
      <c r="MCX16" s="15"/>
      <c r="MCY16" s="15"/>
      <c r="MCZ16" s="15"/>
      <c r="MDA16" s="15"/>
      <c r="MDB16" s="15"/>
      <c r="MDC16" s="15"/>
      <c r="MDD16" s="15"/>
      <c r="MDE16" s="15"/>
      <c r="MDF16" s="15"/>
      <c r="MDG16" s="15"/>
      <c r="MDH16" s="15"/>
      <c r="MDI16" s="15"/>
      <c r="MDJ16" s="15"/>
      <c r="MDK16" s="15"/>
      <c r="MDL16" s="15"/>
      <c r="MDM16" s="15"/>
      <c r="MDN16" s="15"/>
      <c r="MDO16" s="15"/>
      <c r="MDP16" s="15"/>
      <c r="MDQ16" s="15"/>
      <c r="MDR16" s="15"/>
      <c r="MDS16" s="15"/>
      <c r="MDT16" s="15"/>
      <c r="MDU16" s="15"/>
      <c r="MDV16" s="15"/>
      <c r="MDW16" s="15"/>
      <c r="MDX16" s="15"/>
      <c r="MDY16" s="15"/>
      <c r="MDZ16" s="15"/>
      <c r="MEA16" s="15"/>
      <c r="MEB16" s="15"/>
      <c r="MEC16" s="15"/>
      <c r="MED16" s="15"/>
      <c r="MEE16" s="15"/>
      <c r="MEF16" s="15"/>
      <c r="MEG16" s="15"/>
      <c r="MEH16" s="15"/>
      <c r="MEI16" s="15"/>
      <c r="MEJ16" s="15"/>
      <c r="MEK16" s="15"/>
      <c r="MEL16" s="15"/>
      <c r="MEM16" s="15"/>
      <c r="MEN16" s="15"/>
      <c r="MEO16" s="15"/>
      <c r="MEP16" s="15"/>
      <c r="MEQ16" s="15"/>
      <c r="MER16" s="15"/>
      <c r="MES16" s="15"/>
      <c r="MET16" s="15"/>
      <c r="MEU16" s="15"/>
      <c r="MEV16" s="15"/>
      <c r="MEW16" s="15"/>
      <c r="MEX16" s="15"/>
      <c r="MEY16" s="15"/>
      <c r="MEZ16" s="15"/>
      <c r="MFA16" s="15"/>
      <c r="MFB16" s="15"/>
      <c r="MFC16" s="15"/>
      <c r="MFD16" s="15"/>
      <c r="MFE16" s="15"/>
      <c r="MFF16" s="15"/>
      <c r="MFG16" s="15"/>
      <c r="MFH16" s="15"/>
      <c r="MFI16" s="15"/>
      <c r="MFJ16" s="15"/>
      <c r="MFK16" s="15"/>
      <c r="MFL16" s="15"/>
      <c r="MFM16" s="15"/>
      <c r="MFN16" s="15"/>
      <c r="MFO16" s="15"/>
      <c r="MFP16" s="15"/>
      <c r="MFQ16" s="15"/>
      <c r="MFR16" s="15"/>
      <c r="MFS16" s="15"/>
      <c r="MFT16" s="15"/>
      <c r="MFU16" s="15"/>
      <c r="MFV16" s="15"/>
      <c r="MFW16" s="15"/>
      <c r="MFX16" s="15"/>
      <c r="MFY16" s="15"/>
      <c r="MFZ16" s="15"/>
      <c r="MGA16" s="15"/>
      <c r="MGB16" s="15"/>
      <c r="MGC16" s="15"/>
      <c r="MGD16" s="15"/>
      <c r="MGE16" s="15"/>
      <c r="MGF16" s="15"/>
      <c r="MGG16" s="15"/>
      <c r="MGH16" s="15"/>
      <c r="MGI16" s="15"/>
      <c r="MGJ16" s="15"/>
      <c r="MGK16" s="15"/>
      <c r="MGL16" s="15"/>
      <c r="MGM16" s="15"/>
      <c r="MGN16" s="15"/>
      <c r="MGO16" s="15"/>
      <c r="MGP16" s="15"/>
      <c r="MGQ16" s="15"/>
      <c r="MGR16" s="15"/>
      <c r="MGS16" s="15"/>
      <c r="MGT16" s="15"/>
      <c r="MGU16" s="15"/>
      <c r="MGV16" s="15"/>
      <c r="MGW16" s="15"/>
      <c r="MGX16" s="15"/>
      <c r="MGY16" s="15"/>
      <c r="MGZ16" s="15"/>
      <c r="MHA16" s="15"/>
      <c r="MHB16" s="15"/>
      <c r="MHC16" s="15"/>
      <c r="MHD16" s="15"/>
      <c r="MHE16" s="15"/>
      <c r="MHF16" s="15"/>
      <c r="MHG16" s="15"/>
      <c r="MHH16" s="15"/>
      <c r="MHI16" s="15"/>
      <c r="MHJ16" s="15"/>
      <c r="MHK16" s="15"/>
      <c r="MHL16" s="15"/>
      <c r="MHM16" s="15"/>
      <c r="MHN16" s="15"/>
      <c r="MHO16" s="15"/>
      <c r="MHP16" s="15"/>
      <c r="MHQ16" s="15"/>
      <c r="MHR16" s="15"/>
      <c r="MHS16" s="15"/>
      <c r="MHT16" s="15"/>
      <c r="MHU16" s="15"/>
      <c r="MHV16" s="15"/>
      <c r="MHW16" s="15"/>
      <c r="MHX16" s="15"/>
      <c r="MHY16" s="15"/>
      <c r="MHZ16" s="15"/>
      <c r="MIA16" s="15"/>
      <c r="MIB16" s="15"/>
      <c r="MIC16" s="15"/>
      <c r="MID16" s="15"/>
      <c r="MIE16" s="15"/>
      <c r="MIF16" s="15"/>
      <c r="MIG16" s="15"/>
      <c r="MIH16" s="15"/>
      <c r="MII16" s="15"/>
      <c r="MIJ16" s="15"/>
      <c r="MIK16" s="15"/>
      <c r="MIL16" s="15"/>
      <c r="MIM16" s="15"/>
      <c r="MIN16" s="15"/>
      <c r="MIO16" s="15"/>
      <c r="MIP16" s="15"/>
      <c r="MIQ16" s="15"/>
      <c r="MIR16" s="15"/>
      <c r="MIS16" s="15"/>
      <c r="MIT16" s="15"/>
      <c r="MIU16" s="15"/>
      <c r="MIV16" s="15"/>
      <c r="MIW16" s="15"/>
      <c r="MIX16" s="15"/>
      <c r="MIY16" s="15"/>
      <c r="MIZ16" s="15"/>
      <c r="MJA16" s="15"/>
      <c r="MJB16" s="15"/>
      <c r="MJC16" s="15"/>
      <c r="MJD16" s="15"/>
      <c r="MJE16" s="15"/>
      <c r="MJF16" s="15"/>
      <c r="MJG16" s="15"/>
      <c r="MJH16" s="15"/>
      <c r="MJI16" s="15"/>
      <c r="MJJ16" s="15"/>
      <c r="MJK16" s="15"/>
      <c r="MJL16" s="15"/>
      <c r="MJM16" s="15"/>
      <c r="MJN16" s="15"/>
      <c r="MJO16" s="15"/>
      <c r="MJP16" s="15"/>
      <c r="MJQ16" s="15"/>
      <c r="MJR16" s="15"/>
      <c r="MJS16" s="15"/>
      <c r="MJT16" s="15"/>
      <c r="MJU16" s="15"/>
      <c r="MJV16" s="15"/>
      <c r="MJW16" s="15"/>
      <c r="MJX16" s="15"/>
      <c r="MJY16" s="15"/>
      <c r="MJZ16" s="15"/>
      <c r="MKA16" s="15"/>
      <c r="MKB16" s="15"/>
      <c r="MKC16" s="15"/>
      <c r="MKD16" s="15"/>
      <c r="MKE16" s="15"/>
      <c r="MKF16" s="15"/>
      <c r="MKG16" s="15"/>
      <c r="MKH16" s="15"/>
      <c r="MKI16" s="15"/>
      <c r="MKJ16" s="15"/>
      <c r="MKK16" s="15"/>
      <c r="MKL16" s="15"/>
      <c r="MKM16" s="15"/>
      <c r="MKN16" s="15"/>
      <c r="MKO16" s="15"/>
      <c r="MKP16" s="15"/>
      <c r="MKQ16" s="15"/>
      <c r="MKR16" s="15"/>
      <c r="MKS16" s="15"/>
      <c r="MKT16" s="15"/>
      <c r="MKU16" s="15"/>
      <c r="MKV16" s="15"/>
      <c r="MKW16" s="15"/>
      <c r="MKX16" s="15"/>
      <c r="MKY16" s="15"/>
      <c r="MKZ16" s="15"/>
      <c r="MLA16" s="15"/>
      <c r="MLB16" s="15"/>
      <c r="MLC16" s="15"/>
      <c r="MLD16" s="15"/>
      <c r="MLE16" s="15"/>
      <c r="MLF16" s="15"/>
      <c r="MLG16" s="15"/>
      <c r="MLH16" s="15"/>
      <c r="MLI16" s="15"/>
      <c r="MLJ16" s="15"/>
      <c r="MLK16" s="15"/>
      <c r="MLL16" s="15"/>
      <c r="MLM16" s="15"/>
      <c r="MLN16" s="15"/>
      <c r="MLO16" s="15"/>
      <c r="MLP16" s="15"/>
      <c r="MLQ16" s="15"/>
      <c r="MLR16" s="15"/>
      <c r="MLS16" s="15"/>
      <c r="MLT16" s="15"/>
      <c r="MLU16" s="15"/>
      <c r="MLV16" s="15"/>
      <c r="MLW16" s="15"/>
      <c r="MLX16" s="15"/>
      <c r="MLY16" s="15"/>
      <c r="MLZ16" s="15"/>
      <c r="MMA16" s="15"/>
      <c r="MMB16" s="15"/>
      <c r="MMC16" s="15"/>
      <c r="MMD16" s="15"/>
      <c r="MME16" s="15"/>
      <c r="MMF16" s="15"/>
      <c r="MMG16" s="15"/>
      <c r="MMH16" s="15"/>
      <c r="MMI16" s="15"/>
      <c r="MMJ16" s="15"/>
      <c r="MMK16" s="15"/>
      <c r="MML16" s="15"/>
      <c r="MMM16" s="15"/>
      <c r="MMN16" s="15"/>
      <c r="MMO16" s="15"/>
      <c r="MMP16" s="15"/>
      <c r="MMQ16" s="15"/>
      <c r="MMR16" s="15"/>
      <c r="MMS16" s="15"/>
      <c r="MMT16" s="15"/>
      <c r="MMU16" s="15"/>
      <c r="MMV16" s="15"/>
      <c r="MMW16" s="15"/>
      <c r="MMX16" s="15"/>
      <c r="MMY16" s="15"/>
      <c r="MMZ16" s="15"/>
      <c r="MNA16" s="15"/>
      <c r="MNB16" s="15"/>
      <c r="MNC16" s="15"/>
      <c r="MND16" s="15"/>
      <c r="MNE16" s="15"/>
      <c r="MNF16" s="15"/>
      <c r="MNG16" s="15"/>
      <c r="MNH16" s="15"/>
      <c r="MNI16" s="15"/>
      <c r="MNJ16" s="15"/>
      <c r="MNK16" s="15"/>
      <c r="MNL16" s="15"/>
      <c r="MNM16" s="15"/>
      <c r="MNN16" s="15"/>
      <c r="MNO16" s="15"/>
      <c r="MNP16" s="15"/>
      <c r="MNQ16" s="15"/>
      <c r="MNR16" s="15"/>
      <c r="MNS16" s="15"/>
      <c r="MNT16" s="15"/>
      <c r="MNU16" s="15"/>
      <c r="MNV16" s="15"/>
      <c r="MNW16" s="15"/>
      <c r="MNX16" s="15"/>
      <c r="MNY16" s="15"/>
      <c r="MNZ16" s="15"/>
      <c r="MOA16" s="15"/>
      <c r="MOB16" s="15"/>
      <c r="MOC16" s="15"/>
      <c r="MOD16" s="15"/>
      <c r="MOE16" s="15"/>
      <c r="MOF16" s="15"/>
      <c r="MOG16" s="15"/>
      <c r="MOH16" s="15"/>
      <c r="MOI16" s="15"/>
      <c r="MOJ16" s="15"/>
      <c r="MOK16" s="15"/>
      <c r="MOL16" s="15"/>
      <c r="MOM16" s="15"/>
      <c r="MON16" s="15"/>
      <c r="MOO16" s="15"/>
      <c r="MOP16" s="15"/>
      <c r="MOQ16" s="15"/>
      <c r="MOR16" s="15"/>
      <c r="MOS16" s="15"/>
      <c r="MOT16" s="15"/>
      <c r="MOU16" s="15"/>
      <c r="MOV16" s="15"/>
      <c r="MOW16" s="15"/>
      <c r="MOX16" s="15"/>
      <c r="MOY16" s="15"/>
      <c r="MOZ16" s="15"/>
      <c r="MPA16" s="15"/>
      <c r="MPB16" s="15"/>
      <c r="MPC16" s="15"/>
      <c r="MPD16" s="15"/>
      <c r="MPE16" s="15"/>
      <c r="MPF16" s="15"/>
      <c r="MPG16" s="15"/>
      <c r="MPH16" s="15"/>
      <c r="MPI16" s="15"/>
      <c r="MPJ16" s="15"/>
      <c r="MPK16" s="15"/>
      <c r="MPL16" s="15"/>
      <c r="MPM16" s="15"/>
      <c r="MPN16" s="15"/>
      <c r="MPO16" s="15"/>
      <c r="MPP16" s="15"/>
      <c r="MPQ16" s="15"/>
      <c r="MPR16" s="15"/>
      <c r="MPS16" s="15"/>
      <c r="MPT16" s="15"/>
      <c r="MPU16" s="15"/>
      <c r="MPV16" s="15"/>
      <c r="MPW16" s="15"/>
      <c r="MPX16" s="15"/>
      <c r="MPY16" s="15"/>
      <c r="MPZ16" s="15"/>
      <c r="MQA16" s="15"/>
      <c r="MQB16" s="15"/>
      <c r="MQC16" s="15"/>
      <c r="MQD16" s="15"/>
      <c r="MQE16" s="15"/>
      <c r="MQF16" s="15"/>
      <c r="MQG16" s="15"/>
      <c r="MQH16" s="15"/>
      <c r="MQI16" s="15"/>
      <c r="MQJ16" s="15"/>
      <c r="MQK16" s="15"/>
      <c r="MQL16" s="15"/>
      <c r="MQM16" s="15"/>
      <c r="MQN16" s="15"/>
      <c r="MQO16" s="15"/>
      <c r="MQP16" s="15"/>
      <c r="MQQ16" s="15"/>
      <c r="MQR16" s="15"/>
      <c r="MQS16" s="15"/>
      <c r="MQT16" s="15"/>
      <c r="MQU16" s="15"/>
      <c r="MQV16" s="15"/>
      <c r="MQW16" s="15"/>
      <c r="MQX16" s="15"/>
      <c r="MQY16" s="15"/>
      <c r="MQZ16" s="15"/>
      <c r="MRA16" s="15"/>
      <c r="MRB16" s="15"/>
      <c r="MRC16" s="15"/>
      <c r="MRD16" s="15"/>
      <c r="MRE16" s="15"/>
      <c r="MRF16" s="15"/>
      <c r="MRG16" s="15"/>
      <c r="MRH16" s="15"/>
      <c r="MRI16" s="15"/>
      <c r="MRJ16" s="15"/>
      <c r="MRK16" s="15"/>
      <c r="MRL16" s="15"/>
      <c r="MRM16" s="15"/>
      <c r="MRN16" s="15"/>
      <c r="MRO16" s="15"/>
      <c r="MRP16" s="15"/>
      <c r="MRQ16" s="15"/>
      <c r="MRR16" s="15"/>
      <c r="MRS16" s="15"/>
      <c r="MRT16" s="15"/>
      <c r="MRU16" s="15"/>
      <c r="MRV16" s="15"/>
      <c r="MRW16" s="15"/>
      <c r="MRX16" s="15"/>
      <c r="MRY16" s="15"/>
      <c r="MRZ16" s="15"/>
      <c r="MSA16" s="15"/>
      <c r="MSB16" s="15"/>
      <c r="MSC16" s="15"/>
      <c r="MSD16" s="15"/>
      <c r="MSE16" s="15"/>
      <c r="MSF16" s="15"/>
      <c r="MSG16" s="15"/>
      <c r="MSH16" s="15"/>
      <c r="MSI16" s="15"/>
      <c r="MSJ16" s="15"/>
      <c r="MSK16" s="15"/>
      <c r="MSL16" s="15"/>
      <c r="MSM16" s="15"/>
      <c r="MSN16" s="15"/>
      <c r="MSO16" s="15"/>
      <c r="MSP16" s="15"/>
      <c r="MSQ16" s="15"/>
      <c r="MSR16" s="15"/>
      <c r="MSS16" s="15"/>
      <c r="MST16" s="15"/>
      <c r="MSU16" s="15"/>
      <c r="MSV16" s="15"/>
      <c r="MSW16" s="15"/>
      <c r="MSX16" s="15"/>
      <c r="MSY16" s="15"/>
      <c r="MSZ16" s="15"/>
      <c r="MTA16" s="15"/>
      <c r="MTB16" s="15"/>
      <c r="MTC16" s="15"/>
      <c r="MTD16" s="15"/>
      <c r="MTE16" s="15"/>
      <c r="MTF16" s="15"/>
      <c r="MTG16" s="15"/>
      <c r="MTH16" s="15"/>
      <c r="MTI16" s="15"/>
      <c r="MTJ16" s="15"/>
      <c r="MTK16" s="15"/>
      <c r="MTL16" s="15"/>
      <c r="MTM16" s="15"/>
      <c r="MTN16" s="15"/>
      <c r="MTO16" s="15"/>
      <c r="MTP16" s="15"/>
      <c r="MTQ16" s="15"/>
      <c r="MTR16" s="15"/>
      <c r="MTS16" s="15"/>
      <c r="MTT16" s="15"/>
      <c r="MTU16" s="15"/>
      <c r="MTV16" s="15"/>
      <c r="MTW16" s="15"/>
      <c r="MTX16" s="15"/>
      <c r="MTY16" s="15"/>
      <c r="MTZ16" s="15"/>
      <c r="MUA16" s="15"/>
      <c r="MUB16" s="15"/>
      <c r="MUC16" s="15"/>
      <c r="MUD16" s="15"/>
      <c r="MUE16" s="15"/>
      <c r="MUF16" s="15"/>
      <c r="MUG16" s="15"/>
      <c r="MUH16" s="15"/>
      <c r="MUI16" s="15"/>
      <c r="MUJ16" s="15"/>
      <c r="MUK16" s="15"/>
      <c r="MUL16" s="15"/>
      <c r="MUM16" s="15"/>
      <c r="MUN16" s="15"/>
      <c r="MUO16" s="15"/>
      <c r="MUP16" s="15"/>
      <c r="MUQ16" s="15"/>
      <c r="MUR16" s="15"/>
      <c r="MUS16" s="15"/>
      <c r="MUT16" s="15"/>
      <c r="MUU16" s="15"/>
      <c r="MUV16" s="15"/>
      <c r="MUW16" s="15"/>
      <c r="MUX16" s="15"/>
      <c r="MUY16" s="15"/>
      <c r="MUZ16" s="15"/>
      <c r="MVA16" s="15"/>
      <c r="MVB16" s="15"/>
      <c r="MVC16" s="15"/>
      <c r="MVD16" s="15"/>
      <c r="MVE16" s="15"/>
      <c r="MVF16" s="15"/>
      <c r="MVG16" s="15"/>
      <c r="MVH16" s="15"/>
      <c r="MVI16" s="15"/>
      <c r="MVJ16" s="15"/>
      <c r="MVK16" s="15"/>
      <c r="MVL16" s="15"/>
      <c r="MVM16" s="15"/>
      <c r="MVN16" s="15"/>
      <c r="MVO16" s="15"/>
      <c r="MVP16" s="15"/>
      <c r="MVQ16" s="15"/>
      <c r="MVR16" s="15"/>
      <c r="MVS16" s="15"/>
      <c r="MVT16" s="15"/>
      <c r="MVU16" s="15"/>
      <c r="MVV16" s="15"/>
      <c r="MVW16" s="15"/>
      <c r="MVX16" s="15"/>
      <c r="MVY16" s="15"/>
      <c r="MVZ16" s="15"/>
      <c r="MWA16" s="15"/>
      <c r="MWB16" s="15"/>
      <c r="MWC16" s="15"/>
      <c r="MWD16" s="15"/>
      <c r="MWE16" s="15"/>
      <c r="MWF16" s="15"/>
      <c r="MWG16" s="15"/>
      <c r="MWH16" s="15"/>
      <c r="MWI16" s="15"/>
      <c r="MWJ16" s="15"/>
      <c r="MWK16" s="15"/>
      <c r="MWL16" s="15"/>
      <c r="MWM16" s="15"/>
      <c r="MWN16" s="15"/>
      <c r="MWO16" s="15"/>
      <c r="MWP16" s="15"/>
      <c r="MWQ16" s="15"/>
      <c r="MWR16" s="15"/>
      <c r="MWS16" s="15"/>
      <c r="MWT16" s="15"/>
      <c r="MWU16" s="15"/>
      <c r="MWV16" s="15"/>
      <c r="MWW16" s="15"/>
      <c r="MWX16" s="15"/>
      <c r="MWY16" s="15"/>
      <c r="MWZ16" s="15"/>
      <c r="MXA16" s="15"/>
      <c r="MXB16" s="15"/>
      <c r="MXC16" s="15"/>
      <c r="MXD16" s="15"/>
      <c r="MXE16" s="15"/>
      <c r="MXF16" s="15"/>
      <c r="MXG16" s="15"/>
      <c r="MXH16" s="15"/>
      <c r="MXI16" s="15"/>
      <c r="MXJ16" s="15"/>
      <c r="MXK16" s="15"/>
      <c r="MXL16" s="15"/>
      <c r="MXM16" s="15"/>
      <c r="MXN16" s="15"/>
      <c r="MXO16" s="15"/>
      <c r="MXP16" s="15"/>
      <c r="MXQ16" s="15"/>
      <c r="MXR16" s="15"/>
      <c r="MXS16" s="15"/>
      <c r="MXT16" s="15"/>
      <c r="MXU16" s="15"/>
      <c r="MXV16" s="15"/>
      <c r="MXW16" s="15"/>
      <c r="MXX16" s="15"/>
      <c r="MXY16" s="15"/>
      <c r="MXZ16" s="15"/>
      <c r="MYA16" s="15"/>
      <c r="MYB16" s="15"/>
      <c r="MYC16" s="15"/>
      <c r="MYD16" s="15"/>
      <c r="MYE16" s="15"/>
      <c r="MYF16" s="15"/>
      <c r="MYG16" s="15"/>
      <c r="MYH16" s="15"/>
      <c r="MYI16" s="15"/>
      <c r="MYJ16" s="15"/>
      <c r="MYK16" s="15"/>
      <c r="MYL16" s="15"/>
      <c r="MYM16" s="15"/>
      <c r="MYN16" s="15"/>
      <c r="MYO16" s="15"/>
      <c r="MYP16" s="15"/>
      <c r="MYQ16" s="15"/>
      <c r="MYR16" s="15"/>
      <c r="MYS16" s="15"/>
      <c r="MYT16" s="15"/>
      <c r="MYU16" s="15"/>
      <c r="MYV16" s="15"/>
      <c r="MYW16" s="15"/>
      <c r="MYX16" s="15"/>
      <c r="MYY16" s="15"/>
      <c r="MYZ16" s="15"/>
      <c r="MZA16" s="15"/>
      <c r="MZB16" s="15"/>
      <c r="MZC16" s="15"/>
      <c r="MZD16" s="15"/>
      <c r="MZE16" s="15"/>
      <c r="MZF16" s="15"/>
      <c r="MZG16" s="15"/>
      <c r="MZH16" s="15"/>
      <c r="MZI16" s="15"/>
      <c r="MZJ16" s="15"/>
      <c r="MZK16" s="15"/>
      <c r="MZL16" s="15"/>
      <c r="MZM16" s="15"/>
      <c r="MZN16" s="15"/>
      <c r="MZO16" s="15"/>
      <c r="MZP16" s="15"/>
      <c r="MZQ16" s="15"/>
      <c r="MZR16" s="15"/>
      <c r="MZS16" s="15"/>
      <c r="MZT16" s="15"/>
      <c r="MZU16" s="15"/>
      <c r="MZV16" s="15"/>
      <c r="MZW16" s="15"/>
      <c r="MZX16" s="15"/>
      <c r="MZY16" s="15"/>
      <c r="MZZ16" s="15"/>
      <c r="NAA16" s="15"/>
      <c r="NAB16" s="15"/>
      <c r="NAC16" s="15"/>
      <c r="NAD16" s="15"/>
      <c r="NAE16" s="15"/>
      <c r="NAF16" s="15"/>
      <c r="NAG16" s="15"/>
      <c r="NAH16" s="15"/>
      <c r="NAI16" s="15"/>
      <c r="NAJ16" s="15"/>
      <c r="NAK16" s="15"/>
      <c r="NAL16" s="15"/>
      <c r="NAM16" s="15"/>
      <c r="NAN16" s="15"/>
      <c r="NAO16" s="15"/>
      <c r="NAP16" s="15"/>
      <c r="NAQ16" s="15"/>
      <c r="NAR16" s="15"/>
      <c r="NAS16" s="15"/>
      <c r="NAT16" s="15"/>
      <c r="NAU16" s="15"/>
      <c r="NAV16" s="15"/>
      <c r="NAW16" s="15"/>
      <c r="NAX16" s="15"/>
      <c r="NAY16" s="15"/>
      <c r="NAZ16" s="15"/>
      <c r="NBA16" s="15"/>
      <c r="NBB16" s="15"/>
      <c r="NBC16" s="15"/>
      <c r="NBD16" s="15"/>
      <c r="NBE16" s="15"/>
      <c r="NBF16" s="15"/>
      <c r="NBG16" s="15"/>
      <c r="NBH16" s="15"/>
      <c r="NBI16" s="15"/>
      <c r="NBJ16" s="15"/>
      <c r="NBK16" s="15"/>
      <c r="NBL16" s="15"/>
      <c r="NBM16" s="15"/>
      <c r="NBN16" s="15"/>
      <c r="NBO16" s="15"/>
      <c r="NBP16" s="15"/>
      <c r="NBQ16" s="15"/>
      <c r="NBR16" s="15"/>
      <c r="NBS16" s="15"/>
      <c r="NBT16" s="15"/>
      <c r="NBU16" s="15"/>
      <c r="NBV16" s="15"/>
      <c r="NBW16" s="15"/>
      <c r="NBX16" s="15"/>
      <c r="NBY16" s="15"/>
      <c r="NBZ16" s="15"/>
      <c r="NCA16" s="15"/>
      <c r="NCB16" s="15"/>
      <c r="NCC16" s="15"/>
      <c r="NCD16" s="15"/>
      <c r="NCE16" s="15"/>
      <c r="NCF16" s="15"/>
      <c r="NCG16" s="15"/>
      <c r="NCH16" s="15"/>
      <c r="NCI16" s="15"/>
      <c r="NCJ16" s="15"/>
      <c r="NCK16" s="15"/>
      <c r="NCL16" s="15"/>
      <c r="NCM16" s="15"/>
      <c r="NCN16" s="15"/>
      <c r="NCO16" s="15"/>
      <c r="NCP16" s="15"/>
      <c r="NCQ16" s="15"/>
      <c r="NCR16" s="15"/>
      <c r="NCS16" s="15"/>
      <c r="NCT16" s="15"/>
      <c r="NCU16" s="15"/>
      <c r="NCV16" s="15"/>
      <c r="NCW16" s="15"/>
      <c r="NCX16" s="15"/>
      <c r="NCY16" s="15"/>
      <c r="NCZ16" s="15"/>
      <c r="NDA16" s="15"/>
      <c r="NDB16" s="15"/>
      <c r="NDC16" s="15"/>
      <c r="NDD16" s="15"/>
      <c r="NDE16" s="15"/>
      <c r="NDF16" s="15"/>
      <c r="NDG16" s="15"/>
      <c r="NDH16" s="15"/>
      <c r="NDI16" s="15"/>
      <c r="NDJ16" s="15"/>
      <c r="NDK16" s="15"/>
      <c r="NDL16" s="15"/>
      <c r="NDM16" s="15"/>
      <c r="NDN16" s="15"/>
      <c r="NDO16" s="15"/>
      <c r="NDP16" s="15"/>
      <c r="NDQ16" s="15"/>
      <c r="NDR16" s="15"/>
      <c r="NDS16" s="15"/>
      <c r="NDT16" s="15"/>
      <c r="NDU16" s="15"/>
      <c r="NDV16" s="15"/>
      <c r="NDW16" s="15"/>
      <c r="NDX16" s="15"/>
      <c r="NDY16" s="15"/>
      <c r="NDZ16" s="15"/>
      <c r="NEA16" s="15"/>
      <c r="NEB16" s="15"/>
      <c r="NEC16" s="15"/>
      <c r="NED16" s="15"/>
      <c r="NEE16" s="15"/>
      <c r="NEF16" s="15"/>
      <c r="NEG16" s="15"/>
      <c r="NEH16" s="15"/>
      <c r="NEI16" s="15"/>
      <c r="NEJ16" s="15"/>
      <c r="NEK16" s="15"/>
      <c r="NEL16" s="15"/>
      <c r="NEM16" s="15"/>
      <c r="NEN16" s="15"/>
      <c r="NEO16" s="15"/>
      <c r="NEP16" s="15"/>
      <c r="NEQ16" s="15"/>
      <c r="NER16" s="15"/>
      <c r="NES16" s="15"/>
      <c r="NET16" s="15"/>
      <c r="NEU16" s="15"/>
      <c r="NEV16" s="15"/>
      <c r="NEW16" s="15"/>
      <c r="NEX16" s="15"/>
      <c r="NEY16" s="15"/>
      <c r="NEZ16" s="15"/>
      <c r="NFA16" s="15"/>
      <c r="NFB16" s="15"/>
      <c r="NFC16" s="15"/>
      <c r="NFD16" s="15"/>
      <c r="NFE16" s="15"/>
      <c r="NFF16" s="15"/>
      <c r="NFG16" s="15"/>
      <c r="NFH16" s="15"/>
      <c r="NFI16" s="15"/>
      <c r="NFJ16" s="15"/>
      <c r="NFK16" s="15"/>
      <c r="NFL16" s="15"/>
      <c r="NFM16" s="15"/>
      <c r="NFN16" s="15"/>
      <c r="NFO16" s="15"/>
      <c r="NFP16" s="15"/>
      <c r="NFQ16" s="15"/>
      <c r="NFR16" s="15"/>
      <c r="NFS16" s="15"/>
      <c r="NFT16" s="15"/>
      <c r="NFU16" s="15"/>
      <c r="NFV16" s="15"/>
      <c r="NFW16" s="15"/>
      <c r="NFX16" s="15"/>
      <c r="NFY16" s="15"/>
      <c r="NFZ16" s="15"/>
      <c r="NGA16" s="15"/>
      <c r="NGB16" s="15"/>
      <c r="NGC16" s="15"/>
      <c r="NGD16" s="15"/>
      <c r="NGE16" s="15"/>
      <c r="NGF16" s="15"/>
      <c r="NGG16" s="15"/>
      <c r="NGH16" s="15"/>
      <c r="NGI16" s="15"/>
      <c r="NGJ16" s="15"/>
      <c r="NGK16" s="15"/>
      <c r="NGL16" s="15"/>
      <c r="NGM16" s="15"/>
      <c r="NGN16" s="15"/>
      <c r="NGO16" s="15"/>
      <c r="NGP16" s="15"/>
      <c r="NGQ16" s="15"/>
      <c r="NGR16" s="15"/>
      <c r="NGS16" s="15"/>
      <c r="NGT16" s="15"/>
      <c r="NGU16" s="15"/>
      <c r="NGV16" s="15"/>
      <c r="NGW16" s="15"/>
      <c r="NGX16" s="15"/>
      <c r="NGY16" s="15"/>
      <c r="NGZ16" s="15"/>
      <c r="NHA16" s="15"/>
      <c r="NHB16" s="15"/>
      <c r="NHC16" s="15"/>
      <c r="NHD16" s="15"/>
      <c r="NHE16" s="15"/>
      <c r="NHF16" s="15"/>
      <c r="NHG16" s="15"/>
      <c r="NHH16" s="15"/>
      <c r="NHI16" s="15"/>
      <c r="NHJ16" s="15"/>
      <c r="NHK16" s="15"/>
      <c r="NHL16" s="15"/>
      <c r="NHM16" s="15"/>
      <c r="NHN16" s="15"/>
      <c r="NHO16" s="15"/>
      <c r="NHP16" s="15"/>
      <c r="NHQ16" s="15"/>
      <c r="NHR16" s="15"/>
      <c r="NHS16" s="15"/>
      <c r="NHT16" s="15"/>
      <c r="NHU16" s="15"/>
      <c r="NHV16" s="15"/>
      <c r="NHW16" s="15"/>
      <c r="NHX16" s="15"/>
      <c r="NHY16" s="15"/>
      <c r="NHZ16" s="15"/>
      <c r="NIA16" s="15"/>
      <c r="NIB16" s="15"/>
      <c r="NIC16" s="15"/>
      <c r="NID16" s="15"/>
      <c r="NIE16" s="15"/>
      <c r="NIF16" s="15"/>
      <c r="NIG16" s="15"/>
      <c r="NIH16" s="15"/>
      <c r="NII16" s="15"/>
      <c r="NIJ16" s="15"/>
      <c r="NIK16" s="15"/>
      <c r="NIL16" s="15"/>
      <c r="NIM16" s="15"/>
      <c r="NIN16" s="15"/>
      <c r="NIO16" s="15"/>
      <c r="NIP16" s="15"/>
      <c r="NIQ16" s="15"/>
      <c r="NIR16" s="15"/>
      <c r="NIS16" s="15"/>
      <c r="NIT16" s="15"/>
      <c r="NIU16" s="15"/>
      <c r="NIV16" s="15"/>
      <c r="NIW16" s="15"/>
      <c r="NIX16" s="15"/>
      <c r="NIY16" s="15"/>
      <c r="NIZ16" s="15"/>
      <c r="NJA16" s="15"/>
      <c r="NJB16" s="15"/>
      <c r="NJC16" s="15"/>
      <c r="NJD16" s="15"/>
      <c r="NJE16" s="15"/>
      <c r="NJF16" s="15"/>
      <c r="NJG16" s="15"/>
      <c r="NJH16" s="15"/>
      <c r="NJI16" s="15"/>
      <c r="NJJ16" s="15"/>
      <c r="NJK16" s="15"/>
      <c r="NJL16" s="15"/>
      <c r="NJM16" s="15"/>
      <c r="NJN16" s="15"/>
      <c r="NJO16" s="15"/>
      <c r="NJP16" s="15"/>
      <c r="NJQ16" s="15"/>
      <c r="NJR16" s="15"/>
      <c r="NJS16" s="15"/>
      <c r="NJT16" s="15"/>
      <c r="NJU16" s="15"/>
      <c r="NJV16" s="15"/>
      <c r="NJW16" s="15"/>
      <c r="NJX16" s="15"/>
      <c r="NJY16" s="15"/>
      <c r="NJZ16" s="15"/>
      <c r="NKA16" s="15"/>
      <c r="NKB16" s="15"/>
      <c r="NKC16" s="15"/>
      <c r="NKD16" s="15"/>
      <c r="NKE16" s="15"/>
      <c r="NKF16" s="15"/>
      <c r="NKG16" s="15"/>
      <c r="NKH16" s="15"/>
      <c r="NKI16" s="15"/>
      <c r="NKJ16" s="15"/>
      <c r="NKK16" s="15"/>
      <c r="NKL16" s="15"/>
      <c r="NKM16" s="15"/>
      <c r="NKN16" s="15"/>
      <c r="NKO16" s="15"/>
      <c r="NKP16" s="15"/>
      <c r="NKQ16" s="15"/>
      <c r="NKR16" s="15"/>
      <c r="NKS16" s="15"/>
      <c r="NKT16" s="15"/>
      <c r="NKU16" s="15"/>
      <c r="NKV16" s="15"/>
      <c r="NKW16" s="15"/>
      <c r="NKX16" s="15"/>
      <c r="NKY16" s="15"/>
      <c r="NKZ16" s="15"/>
      <c r="NLA16" s="15"/>
      <c r="NLB16" s="15"/>
      <c r="NLC16" s="15"/>
      <c r="NLD16" s="15"/>
      <c r="NLE16" s="15"/>
      <c r="NLF16" s="15"/>
      <c r="NLG16" s="15"/>
      <c r="NLH16" s="15"/>
      <c r="NLI16" s="15"/>
      <c r="NLJ16" s="15"/>
      <c r="NLK16" s="15"/>
      <c r="NLL16" s="15"/>
      <c r="NLM16" s="15"/>
      <c r="NLN16" s="15"/>
      <c r="NLO16" s="15"/>
      <c r="NLP16" s="15"/>
      <c r="NLQ16" s="15"/>
      <c r="NLR16" s="15"/>
      <c r="NLS16" s="15"/>
      <c r="NLT16" s="15"/>
      <c r="NLU16" s="15"/>
      <c r="NLV16" s="15"/>
      <c r="NLW16" s="15"/>
      <c r="NLX16" s="15"/>
      <c r="NLY16" s="15"/>
      <c r="NLZ16" s="15"/>
      <c r="NMA16" s="15"/>
      <c r="NMB16" s="15"/>
      <c r="NMC16" s="15"/>
      <c r="NMD16" s="15"/>
      <c r="NME16" s="15"/>
      <c r="NMF16" s="15"/>
      <c r="NMG16" s="15"/>
      <c r="NMH16" s="15"/>
      <c r="NMI16" s="15"/>
      <c r="NMJ16" s="15"/>
      <c r="NMK16" s="15"/>
      <c r="NML16" s="15"/>
      <c r="NMM16" s="15"/>
      <c r="NMN16" s="15"/>
      <c r="NMO16" s="15"/>
      <c r="NMP16" s="15"/>
      <c r="NMQ16" s="15"/>
      <c r="NMR16" s="15"/>
      <c r="NMS16" s="15"/>
      <c r="NMT16" s="15"/>
      <c r="NMU16" s="15"/>
      <c r="NMV16" s="15"/>
      <c r="NMW16" s="15"/>
      <c r="NMX16" s="15"/>
      <c r="NMY16" s="15"/>
      <c r="NMZ16" s="15"/>
      <c r="NNA16" s="15"/>
      <c r="NNB16" s="15"/>
      <c r="NNC16" s="15"/>
      <c r="NND16" s="15"/>
      <c r="NNE16" s="15"/>
      <c r="NNF16" s="15"/>
      <c r="NNG16" s="15"/>
      <c r="NNH16" s="15"/>
      <c r="NNI16" s="15"/>
      <c r="NNJ16" s="15"/>
      <c r="NNK16" s="15"/>
      <c r="NNL16" s="15"/>
      <c r="NNM16" s="15"/>
      <c r="NNN16" s="15"/>
      <c r="NNO16" s="15"/>
      <c r="NNP16" s="15"/>
      <c r="NNQ16" s="15"/>
      <c r="NNR16" s="15"/>
      <c r="NNS16" s="15"/>
      <c r="NNT16" s="15"/>
      <c r="NNU16" s="15"/>
      <c r="NNV16" s="15"/>
      <c r="NNW16" s="15"/>
      <c r="NNX16" s="15"/>
      <c r="NNY16" s="15"/>
      <c r="NNZ16" s="15"/>
      <c r="NOA16" s="15"/>
      <c r="NOB16" s="15"/>
      <c r="NOC16" s="15"/>
      <c r="NOD16" s="15"/>
      <c r="NOE16" s="15"/>
      <c r="NOF16" s="15"/>
      <c r="NOG16" s="15"/>
      <c r="NOH16" s="15"/>
      <c r="NOI16" s="15"/>
      <c r="NOJ16" s="15"/>
      <c r="NOK16" s="15"/>
      <c r="NOL16" s="15"/>
      <c r="NOM16" s="15"/>
      <c r="NON16" s="15"/>
      <c r="NOO16" s="15"/>
      <c r="NOP16" s="15"/>
      <c r="NOQ16" s="15"/>
      <c r="NOR16" s="15"/>
      <c r="NOS16" s="15"/>
      <c r="NOT16" s="15"/>
      <c r="NOU16" s="15"/>
      <c r="NOV16" s="15"/>
      <c r="NOW16" s="15"/>
      <c r="NOX16" s="15"/>
      <c r="NOY16" s="15"/>
      <c r="NOZ16" s="15"/>
      <c r="NPA16" s="15"/>
      <c r="NPB16" s="15"/>
      <c r="NPC16" s="15"/>
      <c r="NPD16" s="15"/>
      <c r="NPE16" s="15"/>
      <c r="NPF16" s="15"/>
      <c r="NPG16" s="15"/>
      <c r="NPH16" s="15"/>
      <c r="NPI16" s="15"/>
      <c r="NPJ16" s="15"/>
      <c r="NPK16" s="15"/>
      <c r="NPL16" s="15"/>
      <c r="NPM16" s="15"/>
      <c r="NPN16" s="15"/>
      <c r="NPO16" s="15"/>
      <c r="NPP16" s="15"/>
      <c r="NPQ16" s="15"/>
      <c r="NPR16" s="15"/>
      <c r="NPS16" s="15"/>
      <c r="NPT16" s="15"/>
      <c r="NPU16" s="15"/>
      <c r="NPV16" s="15"/>
      <c r="NPW16" s="15"/>
      <c r="NPX16" s="15"/>
      <c r="NPY16" s="15"/>
      <c r="NPZ16" s="15"/>
      <c r="NQA16" s="15"/>
      <c r="NQB16" s="15"/>
      <c r="NQC16" s="15"/>
      <c r="NQD16" s="15"/>
      <c r="NQE16" s="15"/>
      <c r="NQF16" s="15"/>
      <c r="NQG16" s="15"/>
      <c r="NQH16" s="15"/>
      <c r="NQI16" s="15"/>
      <c r="NQJ16" s="15"/>
      <c r="NQK16" s="15"/>
      <c r="NQL16" s="15"/>
      <c r="NQM16" s="15"/>
      <c r="NQN16" s="15"/>
      <c r="NQO16" s="15"/>
      <c r="NQP16" s="15"/>
      <c r="NQQ16" s="15"/>
      <c r="NQR16" s="15"/>
      <c r="NQS16" s="15"/>
      <c r="NQT16" s="15"/>
      <c r="NQU16" s="15"/>
      <c r="NQV16" s="15"/>
      <c r="NQW16" s="15"/>
      <c r="NQX16" s="15"/>
      <c r="NQY16" s="15"/>
      <c r="NQZ16" s="15"/>
      <c r="NRA16" s="15"/>
      <c r="NRB16" s="15"/>
      <c r="NRC16" s="15"/>
      <c r="NRD16" s="15"/>
      <c r="NRE16" s="15"/>
      <c r="NRF16" s="15"/>
      <c r="NRG16" s="15"/>
      <c r="NRH16" s="15"/>
      <c r="NRI16" s="15"/>
      <c r="NRJ16" s="15"/>
      <c r="NRK16" s="15"/>
      <c r="NRL16" s="15"/>
      <c r="NRM16" s="15"/>
      <c r="NRN16" s="15"/>
      <c r="NRO16" s="15"/>
      <c r="NRP16" s="15"/>
      <c r="NRQ16" s="15"/>
      <c r="NRR16" s="15"/>
      <c r="NRS16" s="15"/>
      <c r="NRT16" s="15"/>
      <c r="NRU16" s="15"/>
      <c r="NRV16" s="15"/>
      <c r="NRW16" s="15"/>
      <c r="NRX16" s="15"/>
      <c r="NRY16" s="15"/>
      <c r="NRZ16" s="15"/>
      <c r="NSA16" s="15"/>
      <c r="NSB16" s="15"/>
      <c r="NSC16" s="15"/>
      <c r="NSD16" s="15"/>
      <c r="NSE16" s="15"/>
      <c r="NSF16" s="15"/>
      <c r="NSG16" s="15"/>
      <c r="NSH16" s="15"/>
      <c r="NSI16" s="15"/>
      <c r="NSJ16" s="15"/>
      <c r="NSK16" s="15"/>
      <c r="NSL16" s="15"/>
      <c r="NSM16" s="15"/>
      <c r="NSN16" s="15"/>
      <c r="NSO16" s="15"/>
      <c r="NSP16" s="15"/>
      <c r="NSQ16" s="15"/>
      <c r="NSR16" s="15"/>
      <c r="NSS16" s="15"/>
      <c r="NST16" s="15"/>
      <c r="NSU16" s="15"/>
      <c r="NSV16" s="15"/>
      <c r="NSW16" s="15"/>
      <c r="NSX16" s="15"/>
      <c r="NSY16" s="15"/>
      <c r="NSZ16" s="15"/>
      <c r="NTA16" s="15"/>
      <c r="NTB16" s="15"/>
      <c r="NTC16" s="15"/>
      <c r="NTD16" s="15"/>
      <c r="NTE16" s="15"/>
      <c r="NTF16" s="15"/>
      <c r="NTG16" s="15"/>
      <c r="NTH16" s="15"/>
      <c r="NTI16" s="15"/>
      <c r="NTJ16" s="15"/>
      <c r="NTK16" s="15"/>
      <c r="NTL16" s="15"/>
      <c r="NTM16" s="15"/>
      <c r="NTN16" s="15"/>
      <c r="NTO16" s="15"/>
      <c r="NTP16" s="15"/>
      <c r="NTQ16" s="15"/>
      <c r="NTR16" s="15"/>
      <c r="NTS16" s="15"/>
      <c r="NTT16" s="15"/>
      <c r="NTU16" s="15"/>
      <c r="NTV16" s="15"/>
      <c r="NTW16" s="15"/>
      <c r="NTX16" s="15"/>
      <c r="NTY16" s="15"/>
      <c r="NTZ16" s="15"/>
      <c r="NUA16" s="15"/>
      <c r="NUB16" s="15"/>
      <c r="NUC16" s="15"/>
      <c r="NUD16" s="15"/>
      <c r="NUE16" s="15"/>
      <c r="NUF16" s="15"/>
      <c r="NUG16" s="15"/>
      <c r="NUH16" s="15"/>
      <c r="NUI16" s="15"/>
      <c r="NUJ16" s="15"/>
      <c r="NUK16" s="15"/>
      <c r="NUL16" s="15"/>
      <c r="NUM16" s="15"/>
      <c r="NUN16" s="15"/>
      <c r="NUO16" s="15"/>
      <c r="NUP16" s="15"/>
      <c r="NUQ16" s="15"/>
      <c r="NUR16" s="15"/>
      <c r="NUS16" s="15"/>
      <c r="NUT16" s="15"/>
      <c r="NUU16" s="15"/>
      <c r="NUV16" s="15"/>
      <c r="NUW16" s="15"/>
      <c r="NUX16" s="15"/>
      <c r="NUY16" s="15"/>
      <c r="NUZ16" s="15"/>
      <c r="NVA16" s="15"/>
      <c r="NVB16" s="15"/>
      <c r="NVC16" s="15"/>
      <c r="NVD16" s="15"/>
      <c r="NVE16" s="15"/>
      <c r="NVF16" s="15"/>
      <c r="NVG16" s="15"/>
      <c r="NVH16" s="15"/>
      <c r="NVI16" s="15"/>
      <c r="NVJ16" s="15"/>
      <c r="NVK16" s="15"/>
      <c r="NVL16" s="15"/>
      <c r="NVM16" s="15"/>
      <c r="NVN16" s="15"/>
      <c r="NVO16" s="15"/>
      <c r="NVP16" s="15"/>
      <c r="NVQ16" s="15"/>
      <c r="NVR16" s="15"/>
      <c r="NVS16" s="15"/>
      <c r="NVT16" s="15"/>
      <c r="NVU16" s="15"/>
      <c r="NVV16" s="15"/>
      <c r="NVW16" s="15"/>
      <c r="NVX16" s="15"/>
      <c r="NVY16" s="15"/>
      <c r="NVZ16" s="15"/>
      <c r="NWA16" s="15"/>
      <c r="NWB16" s="15"/>
      <c r="NWC16" s="15"/>
      <c r="NWD16" s="15"/>
      <c r="NWE16" s="15"/>
      <c r="NWF16" s="15"/>
      <c r="NWG16" s="15"/>
      <c r="NWH16" s="15"/>
      <c r="NWI16" s="15"/>
      <c r="NWJ16" s="15"/>
      <c r="NWK16" s="15"/>
      <c r="NWL16" s="15"/>
      <c r="NWM16" s="15"/>
      <c r="NWN16" s="15"/>
      <c r="NWO16" s="15"/>
      <c r="NWP16" s="15"/>
      <c r="NWQ16" s="15"/>
      <c r="NWR16" s="15"/>
      <c r="NWS16" s="15"/>
      <c r="NWT16" s="15"/>
      <c r="NWU16" s="15"/>
      <c r="NWV16" s="15"/>
      <c r="NWW16" s="15"/>
      <c r="NWX16" s="15"/>
      <c r="NWY16" s="15"/>
      <c r="NWZ16" s="15"/>
      <c r="NXA16" s="15"/>
      <c r="NXB16" s="15"/>
      <c r="NXC16" s="15"/>
      <c r="NXD16" s="15"/>
      <c r="NXE16" s="15"/>
      <c r="NXF16" s="15"/>
      <c r="NXG16" s="15"/>
      <c r="NXH16" s="15"/>
      <c r="NXI16" s="15"/>
      <c r="NXJ16" s="15"/>
      <c r="NXK16" s="15"/>
      <c r="NXL16" s="15"/>
      <c r="NXM16" s="15"/>
      <c r="NXN16" s="15"/>
      <c r="NXO16" s="15"/>
      <c r="NXP16" s="15"/>
      <c r="NXQ16" s="15"/>
      <c r="NXR16" s="15"/>
      <c r="NXS16" s="15"/>
      <c r="NXT16" s="15"/>
      <c r="NXU16" s="15"/>
      <c r="NXV16" s="15"/>
      <c r="NXW16" s="15"/>
      <c r="NXX16" s="15"/>
      <c r="NXY16" s="15"/>
      <c r="NXZ16" s="15"/>
      <c r="NYA16" s="15"/>
      <c r="NYB16" s="15"/>
      <c r="NYC16" s="15"/>
      <c r="NYD16" s="15"/>
      <c r="NYE16" s="15"/>
      <c r="NYF16" s="15"/>
      <c r="NYG16" s="15"/>
      <c r="NYH16" s="15"/>
      <c r="NYI16" s="15"/>
      <c r="NYJ16" s="15"/>
      <c r="NYK16" s="15"/>
      <c r="NYL16" s="15"/>
      <c r="NYM16" s="15"/>
      <c r="NYN16" s="15"/>
      <c r="NYO16" s="15"/>
      <c r="NYP16" s="15"/>
      <c r="NYQ16" s="15"/>
      <c r="NYR16" s="15"/>
      <c r="NYS16" s="15"/>
      <c r="NYT16" s="15"/>
      <c r="NYU16" s="15"/>
      <c r="NYV16" s="15"/>
      <c r="NYW16" s="15"/>
      <c r="NYX16" s="15"/>
      <c r="NYY16" s="15"/>
      <c r="NYZ16" s="15"/>
      <c r="NZA16" s="15"/>
      <c r="NZB16" s="15"/>
      <c r="NZC16" s="15"/>
      <c r="NZD16" s="15"/>
      <c r="NZE16" s="15"/>
      <c r="NZF16" s="15"/>
      <c r="NZG16" s="15"/>
      <c r="NZH16" s="15"/>
      <c r="NZI16" s="15"/>
      <c r="NZJ16" s="15"/>
      <c r="NZK16" s="15"/>
      <c r="NZL16" s="15"/>
      <c r="NZM16" s="15"/>
      <c r="NZN16" s="15"/>
      <c r="NZO16" s="15"/>
      <c r="NZP16" s="15"/>
      <c r="NZQ16" s="15"/>
      <c r="NZR16" s="15"/>
      <c r="NZS16" s="15"/>
      <c r="NZT16" s="15"/>
      <c r="NZU16" s="15"/>
      <c r="NZV16" s="15"/>
      <c r="NZW16" s="15"/>
      <c r="NZX16" s="15"/>
      <c r="NZY16" s="15"/>
      <c r="NZZ16" s="15"/>
      <c r="OAA16" s="15"/>
      <c r="OAB16" s="15"/>
      <c r="OAC16" s="15"/>
      <c r="OAD16" s="15"/>
      <c r="OAE16" s="15"/>
      <c r="OAF16" s="15"/>
      <c r="OAG16" s="15"/>
      <c r="OAH16" s="15"/>
      <c r="OAI16" s="15"/>
      <c r="OAJ16" s="15"/>
      <c r="OAK16" s="15"/>
      <c r="OAL16" s="15"/>
      <c r="OAM16" s="15"/>
      <c r="OAN16" s="15"/>
      <c r="OAO16" s="15"/>
      <c r="OAP16" s="15"/>
      <c r="OAQ16" s="15"/>
      <c r="OAR16" s="15"/>
      <c r="OAS16" s="15"/>
      <c r="OAT16" s="15"/>
      <c r="OAU16" s="15"/>
      <c r="OAV16" s="15"/>
      <c r="OAW16" s="15"/>
      <c r="OAX16" s="15"/>
      <c r="OAY16" s="15"/>
      <c r="OAZ16" s="15"/>
      <c r="OBA16" s="15"/>
      <c r="OBB16" s="15"/>
      <c r="OBC16" s="15"/>
      <c r="OBD16" s="15"/>
      <c r="OBE16" s="15"/>
      <c r="OBF16" s="15"/>
      <c r="OBG16" s="15"/>
      <c r="OBH16" s="15"/>
      <c r="OBI16" s="15"/>
      <c r="OBJ16" s="15"/>
      <c r="OBK16" s="15"/>
      <c r="OBL16" s="15"/>
      <c r="OBM16" s="15"/>
      <c r="OBN16" s="15"/>
      <c r="OBO16" s="15"/>
      <c r="OBP16" s="15"/>
      <c r="OBQ16" s="15"/>
      <c r="OBR16" s="15"/>
      <c r="OBS16" s="15"/>
      <c r="OBT16" s="15"/>
      <c r="OBU16" s="15"/>
      <c r="OBV16" s="15"/>
      <c r="OBW16" s="15"/>
      <c r="OBX16" s="15"/>
      <c r="OBY16" s="15"/>
      <c r="OBZ16" s="15"/>
      <c r="OCA16" s="15"/>
      <c r="OCB16" s="15"/>
      <c r="OCC16" s="15"/>
      <c r="OCD16" s="15"/>
      <c r="OCE16" s="15"/>
      <c r="OCF16" s="15"/>
      <c r="OCG16" s="15"/>
      <c r="OCH16" s="15"/>
      <c r="OCI16" s="15"/>
      <c r="OCJ16" s="15"/>
      <c r="OCK16" s="15"/>
      <c r="OCL16" s="15"/>
      <c r="OCM16" s="15"/>
      <c r="OCN16" s="15"/>
      <c r="OCO16" s="15"/>
      <c r="OCP16" s="15"/>
      <c r="OCQ16" s="15"/>
      <c r="OCR16" s="15"/>
      <c r="OCS16" s="15"/>
      <c r="OCT16" s="15"/>
      <c r="OCU16" s="15"/>
      <c r="OCV16" s="15"/>
      <c r="OCW16" s="15"/>
      <c r="OCX16" s="15"/>
      <c r="OCY16" s="15"/>
      <c r="OCZ16" s="15"/>
      <c r="ODA16" s="15"/>
      <c r="ODB16" s="15"/>
      <c r="ODC16" s="15"/>
      <c r="ODD16" s="15"/>
      <c r="ODE16" s="15"/>
      <c r="ODF16" s="15"/>
      <c r="ODG16" s="15"/>
      <c r="ODH16" s="15"/>
      <c r="ODI16" s="15"/>
      <c r="ODJ16" s="15"/>
      <c r="ODK16" s="15"/>
      <c r="ODL16" s="15"/>
      <c r="ODM16" s="15"/>
      <c r="ODN16" s="15"/>
      <c r="ODO16" s="15"/>
      <c r="ODP16" s="15"/>
      <c r="ODQ16" s="15"/>
      <c r="ODR16" s="15"/>
      <c r="ODS16" s="15"/>
      <c r="ODT16" s="15"/>
      <c r="ODU16" s="15"/>
      <c r="ODV16" s="15"/>
      <c r="ODW16" s="15"/>
      <c r="ODX16" s="15"/>
      <c r="ODY16" s="15"/>
      <c r="ODZ16" s="15"/>
      <c r="OEA16" s="15"/>
      <c r="OEB16" s="15"/>
      <c r="OEC16" s="15"/>
      <c r="OED16" s="15"/>
      <c r="OEE16" s="15"/>
      <c r="OEF16" s="15"/>
      <c r="OEG16" s="15"/>
      <c r="OEH16" s="15"/>
      <c r="OEI16" s="15"/>
      <c r="OEJ16" s="15"/>
      <c r="OEK16" s="15"/>
      <c r="OEL16" s="15"/>
      <c r="OEM16" s="15"/>
      <c r="OEN16" s="15"/>
      <c r="OEO16" s="15"/>
      <c r="OEP16" s="15"/>
      <c r="OEQ16" s="15"/>
      <c r="OER16" s="15"/>
      <c r="OES16" s="15"/>
      <c r="OET16" s="15"/>
      <c r="OEU16" s="15"/>
      <c r="OEV16" s="15"/>
      <c r="OEW16" s="15"/>
      <c r="OEX16" s="15"/>
      <c r="OEY16" s="15"/>
      <c r="OEZ16" s="15"/>
      <c r="OFA16" s="15"/>
      <c r="OFB16" s="15"/>
      <c r="OFC16" s="15"/>
      <c r="OFD16" s="15"/>
      <c r="OFE16" s="15"/>
      <c r="OFF16" s="15"/>
      <c r="OFG16" s="15"/>
      <c r="OFH16" s="15"/>
      <c r="OFI16" s="15"/>
      <c r="OFJ16" s="15"/>
      <c r="OFK16" s="15"/>
      <c r="OFL16" s="15"/>
      <c r="OFM16" s="15"/>
      <c r="OFN16" s="15"/>
      <c r="OFO16" s="15"/>
      <c r="OFP16" s="15"/>
      <c r="OFQ16" s="15"/>
      <c r="OFR16" s="15"/>
      <c r="OFS16" s="15"/>
      <c r="OFT16" s="15"/>
      <c r="OFU16" s="15"/>
      <c r="OFV16" s="15"/>
      <c r="OFW16" s="15"/>
      <c r="OFX16" s="15"/>
      <c r="OFY16" s="15"/>
      <c r="OFZ16" s="15"/>
      <c r="OGA16" s="15"/>
      <c r="OGB16" s="15"/>
      <c r="OGC16" s="15"/>
      <c r="OGD16" s="15"/>
      <c r="OGE16" s="15"/>
      <c r="OGF16" s="15"/>
      <c r="OGG16" s="15"/>
      <c r="OGH16" s="15"/>
      <c r="OGI16" s="15"/>
      <c r="OGJ16" s="15"/>
      <c r="OGK16" s="15"/>
      <c r="OGL16" s="15"/>
      <c r="OGM16" s="15"/>
      <c r="OGN16" s="15"/>
      <c r="OGO16" s="15"/>
      <c r="OGP16" s="15"/>
      <c r="OGQ16" s="15"/>
      <c r="OGR16" s="15"/>
      <c r="OGS16" s="15"/>
      <c r="OGT16" s="15"/>
      <c r="OGU16" s="15"/>
      <c r="OGV16" s="15"/>
      <c r="OGW16" s="15"/>
      <c r="OGX16" s="15"/>
      <c r="OGY16" s="15"/>
      <c r="OGZ16" s="15"/>
      <c r="OHA16" s="15"/>
      <c r="OHB16" s="15"/>
      <c r="OHC16" s="15"/>
      <c r="OHD16" s="15"/>
      <c r="OHE16" s="15"/>
      <c r="OHF16" s="15"/>
      <c r="OHG16" s="15"/>
      <c r="OHH16" s="15"/>
      <c r="OHI16" s="15"/>
      <c r="OHJ16" s="15"/>
      <c r="OHK16" s="15"/>
      <c r="OHL16" s="15"/>
      <c r="OHM16" s="15"/>
      <c r="OHN16" s="15"/>
      <c r="OHO16" s="15"/>
      <c r="OHP16" s="15"/>
      <c r="OHQ16" s="15"/>
      <c r="OHR16" s="15"/>
      <c r="OHS16" s="15"/>
      <c r="OHT16" s="15"/>
      <c r="OHU16" s="15"/>
      <c r="OHV16" s="15"/>
      <c r="OHW16" s="15"/>
      <c r="OHX16" s="15"/>
      <c r="OHY16" s="15"/>
      <c r="OHZ16" s="15"/>
      <c r="OIA16" s="15"/>
      <c r="OIB16" s="15"/>
      <c r="OIC16" s="15"/>
      <c r="OID16" s="15"/>
      <c r="OIE16" s="15"/>
      <c r="OIF16" s="15"/>
      <c r="OIG16" s="15"/>
      <c r="OIH16" s="15"/>
      <c r="OII16" s="15"/>
      <c r="OIJ16" s="15"/>
      <c r="OIK16" s="15"/>
      <c r="OIL16" s="15"/>
      <c r="OIM16" s="15"/>
      <c r="OIN16" s="15"/>
      <c r="OIO16" s="15"/>
      <c r="OIP16" s="15"/>
      <c r="OIQ16" s="15"/>
      <c r="OIR16" s="15"/>
      <c r="OIS16" s="15"/>
      <c r="OIT16" s="15"/>
      <c r="OIU16" s="15"/>
      <c r="OIV16" s="15"/>
      <c r="OIW16" s="15"/>
      <c r="OIX16" s="15"/>
      <c r="OIY16" s="15"/>
      <c r="OIZ16" s="15"/>
      <c r="OJA16" s="15"/>
      <c r="OJB16" s="15"/>
      <c r="OJC16" s="15"/>
      <c r="OJD16" s="15"/>
      <c r="OJE16" s="15"/>
      <c r="OJF16" s="15"/>
      <c r="OJG16" s="15"/>
      <c r="OJH16" s="15"/>
      <c r="OJI16" s="15"/>
      <c r="OJJ16" s="15"/>
      <c r="OJK16" s="15"/>
      <c r="OJL16" s="15"/>
      <c r="OJM16" s="15"/>
      <c r="OJN16" s="15"/>
      <c r="OJO16" s="15"/>
      <c r="OJP16" s="15"/>
      <c r="OJQ16" s="15"/>
      <c r="OJR16" s="15"/>
      <c r="OJS16" s="15"/>
      <c r="OJT16" s="15"/>
      <c r="OJU16" s="15"/>
      <c r="OJV16" s="15"/>
      <c r="OJW16" s="15"/>
      <c r="OJX16" s="15"/>
      <c r="OJY16" s="15"/>
      <c r="OJZ16" s="15"/>
      <c r="OKA16" s="15"/>
      <c r="OKB16" s="15"/>
      <c r="OKC16" s="15"/>
      <c r="OKD16" s="15"/>
      <c r="OKE16" s="15"/>
      <c r="OKF16" s="15"/>
      <c r="OKG16" s="15"/>
      <c r="OKH16" s="15"/>
      <c r="OKI16" s="15"/>
      <c r="OKJ16" s="15"/>
      <c r="OKK16" s="15"/>
      <c r="OKL16" s="15"/>
      <c r="OKM16" s="15"/>
      <c r="OKN16" s="15"/>
      <c r="OKO16" s="15"/>
      <c r="OKP16" s="15"/>
      <c r="OKQ16" s="15"/>
      <c r="OKR16" s="15"/>
      <c r="OKS16" s="15"/>
      <c r="OKT16" s="15"/>
      <c r="OKU16" s="15"/>
      <c r="OKV16" s="15"/>
      <c r="OKW16" s="15"/>
      <c r="OKX16" s="15"/>
      <c r="OKY16" s="15"/>
      <c r="OKZ16" s="15"/>
      <c r="OLA16" s="15"/>
      <c r="OLB16" s="15"/>
      <c r="OLC16" s="15"/>
      <c r="OLD16" s="15"/>
      <c r="OLE16" s="15"/>
      <c r="OLF16" s="15"/>
      <c r="OLG16" s="15"/>
      <c r="OLH16" s="15"/>
      <c r="OLI16" s="15"/>
      <c r="OLJ16" s="15"/>
      <c r="OLK16" s="15"/>
      <c r="OLL16" s="15"/>
      <c r="OLM16" s="15"/>
      <c r="OLN16" s="15"/>
      <c r="OLO16" s="15"/>
      <c r="OLP16" s="15"/>
      <c r="OLQ16" s="15"/>
      <c r="OLR16" s="15"/>
      <c r="OLS16" s="15"/>
      <c r="OLT16" s="15"/>
      <c r="OLU16" s="15"/>
      <c r="OLV16" s="15"/>
      <c r="OLW16" s="15"/>
      <c r="OLX16" s="15"/>
      <c r="OLY16" s="15"/>
      <c r="OLZ16" s="15"/>
      <c r="OMA16" s="15"/>
      <c r="OMB16" s="15"/>
      <c r="OMC16" s="15"/>
      <c r="OMD16" s="15"/>
      <c r="OME16" s="15"/>
      <c r="OMF16" s="15"/>
      <c r="OMG16" s="15"/>
      <c r="OMH16" s="15"/>
      <c r="OMI16" s="15"/>
      <c r="OMJ16" s="15"/>
      <c r="OMK16" s="15"/>
      <c r="OML16" s="15"/>
      <c r="OMM16" s="15"/>
      <c r="OMN16" s="15"/>
      <c r="OMO16" s="15"/>
      <c r="OMP16" s="15"/>
      <c r="OMQ16" s="15"/>
      <c r="OMR16" s="15"/>
      <c r="OMS16" s="15"/>
      <c r="OMT16" s="15"/>
      <c r="OMU16" s="15"/>
      <c r="OMV16" s="15"/>
      <c r="OMW16" s="15"/>
      <c r="OMX16" s="15"/>
      <c r="OMY16" s="15"/>
      <c r="OMZ16" s="15"/>
      <c r="ONA16" s="15"/>
      <c r="ONB16" s="15"/>
      <c r="ONC16" s="15"/>
      <c r="OND16" s="15"/>
      <c r="ONE16" s="15"/>
      <c r="ONF16" s="15"/>
      <c r="ONG16" s="15"/>
      <c r="ONH16" s="15"/>
      <c r="ONI16" s="15"/>
      <c r="ONJ16" s="15"/>
      <c r="ONK16" s="15"/>
      <c r="ONL16" s="15"/>
      <c r="ONM16" s="15"/>
      <c r="ONN16" s="15"/>
      <c r="ONO16" s="15"/>
      <c r="ONP16" s="15"/>
      <c r="ONQ16" s="15"/>
      <c r="ONR16" s="15"/>
      <c r="ONS16" s="15"/>
      <c r="ONT16" s="15"/>
      <c r="ONU16" s="15"/>
      <c r="ONV16" s="15"/>
      <c r="ONW16" s="15"/>
      <c r="ONX16" s="15"/>
      <c r="ONY16" s="15"/>
      <c r="ONZ16" s="15"/>
      <c r="OOA16" s="15"/>
      <c r="OOB16" s="15"/>
      <c r="OOC16" s="15"/>
      <c r="OOD16" s="15"/>
      <c r="OOE16" s="15"/>
      <c r="OOF16" s="15"/>
      <c r="OOG16" s="15"/>
      <c r="OOH16" s="15"/>
      <c r="OOI16" s="15"/>
      <c r="OOJ16" s="15"/>
      <c r="OOK16" s="15"/>
      <c r="OOL16" s="15"/>
      <c r="OOM16" s="15"/>
      <c r="OON16" s="15"/>
      <c r="OOO16" s="15"/>
      <c r="OOP16" s="15"/>
      <c r="OOQ16" s="15"/>
      <c r="OOR16" s="15"/>
      <c r="OOS16" s="15"/>
      <c r="OOT16" s="15"/>
      <c r="OOU16" s="15"/>
      <c r="OOV16" s="15"/>
      <c r="OOW16" s="15"/>
      <c r="OOX16" s="15"/>
      <c r="OOY16" s="15"/>
      <c r="OOZ16" s="15"/>
      <c r="OPA16" s="15"/>
      <c r="OPB16" s="15"/>
      <c r="OPC16" s="15"/>
      <c r="OPD16" s="15"/>
      <c r="OPE16" s="15"/>
      <c r="OPF16" s="15"/>
      <c r="OPG16" s="15"/>
      <c r="OPH16" s="15"/>
      <c r="OPI16" s="15"/>
      <c r="OPJ16" s="15"/>
      <c r="OPK16" s="15"/>
      <c r="OPL16" s="15"/>
      <c r="OPM16" s="15"/>
      <c r="OPN16" s="15"/>
      <c r="OPO16" s="15"/>
      <c r="OPP16" s="15"/>
      <c r="OPQ16" s="15"/>
      <c r="OPR16" s="15"/>
      <c r="OPS16" s="15"/>
      <c r="OPT16" s="15"/>
      <c r="OPU16" s="15"/>
      <c r="OPV16" s="15"/>
      <c r="OPW16" s="15"/>
      <c r="OPX16" s="15"/>
      <c r="OPY16" s="15"/>
      <c r="OPZ16" s="15"/>
      <c r="OQA16" s="15"/>
      <c r="OQB16" s="15"/>
      <c r="OQC16" s="15"/>
      <c r="OQD16" s="15"/>
      <c r="OQE16" s="15"/>
      <c r="OQF16" s="15"/>
      <c r="OQG16" s="15"/>
      <c r="OQH16" s="15"/>
      <c r="OQI16" s="15"/>
      <c r="OQJ16" s="15"/>
      <c r="OQK16" s="15"/>
      <c r="OQL16" s="15"/>
      <c r="OQM16" s="15"/>
      <c r="OQN16" s="15"/>
      <c r="OQO16" s="15"/>
      <c r="OQP16" s="15"/>
      <c r="OQQ16" s="15"/>
      <c r="OQR16" s="15"/>
      <c r="OQS16" s="15"/>
      <c r="OQT16" s="15"/>
      <c r="OQU16" s="15"/>
      <c r="OQV16" s="15"/>
      <c r="OQW16" s="15"/>
      <c r="OQX16" s="15"/>
      <c r="OQY16" s="15"/>
      <c r="OQZ16" s="15"/>
      <c r="ORA16" s="15"/>
      <c r="ORB16" s="15"/>
      <c r="ORC16" s="15"/>
      <c r="ORD16" s="15"/>
      <c r="ORE16" s="15"/>
      <c r="ORF16" s="15"/>
      <c r="ORG16" s="15"/>
      <c r="ORH16" s="15"/>
      <c r="ORI16" s="15"/>
      <c r="ORJ16" s="15"/>
      <c r="ORK16" s="15"/>
      <c r="ORL16" s="15"/>
      <c r="ORM16" s="15"/>
      <c r="ORN16" s="15"/>
      <c r="ORO16" s="15"/>
      <c r="ORP16" s="15"/>
      <c r="ORQ16" s="15"/>
      <c r="ORR16" s="15"/>
      <c r="ORS16" s="15"/>
      <c r="ORT16" s="15"/>
      <c r="ORU16" s="15"/>
      <c r="ORV16" s="15"/>
      <c r="ORW16" s="15"/>
      <c r="ORX16" s="15"/>
      <c r="ORY16" s="15"/>
      <c r="ORZ16" s="15"/>
      <c r="OSA16" s="15"/>
      <c r="OSB16" s="15"/>
      <c r="OSC16" s="15"/>
      <c r="OSD16" s="15"/>
      <c r="OSE16" s="15"/>
      <c r="OSF16" s="15"/>
      <c r="OSG16" s="15"/>
      <c r="OSH16" s="15"/>
      <c r="OSI16" s="15"/>
      <c r="OSJ16" s="15"/>
      <c r="OSK16" s="15"/>
      <c r="OSL16" s="15"/>
      <c r="OSM16" s="15"/>
      <c r="OSN16" s="15"/>
      <c r="OSO16" s="15"/>
      <c r="OSP16" s="15"/>
      <c r="OSQ16" s="15"/>
      <c r="OSR16" s="15"/>
      <c r="OSS16" s="15"/>
      <c r="OST16" s="15"/>
      <c r="OSU16" s="15"/>
      <c r="OSV16" s="15"/>
      <c r="OSW16" s="15"/>
      <c r="OSX16" s="15"/>
      <c r="OSY16" s="15"/>
      <c r="OSZ16" s="15"/>
      <c r="OTA16" s="15"/>
      <c r="OTB16" s="15"/>
      <c r="OTC16" s="15"/>
      <c r="OTD16" s="15"/>
      <c r="OTE16" s="15"/>
      <c r="OTF16" s="15"/>
      <c r="OTG16" s="15"/>
      <c r="OTH16" s="15"/>
      <c r="OTI16" s="15"/>
      <c r="OTJ16" s="15"/>
      <c r="OTK16" s="15"/>
      <c r="OTL16" s="15"/>
      <c r="OTM16" s="15"/>
      <c r="OTN16" s="15"/>
      <c r="OTO16" s="15"/>
      <c r="OTP16" s="15"/>
      <c r="OTQ16" s="15"/>
      <c r="OTR16" s="15"/>
      <c r="OTS16" s="15"/>
      <c r="OTT16" s="15"/>
      <c r="OTU16" s="15"/>
      <c r="OTV16" s="15"/>
      <c r="OTW16" s="15"/>
      <c r="OTX16" s="15"/>
      <c r="OTY16" s="15"/>
      <c r="OTZ16" s="15"/>
      <c r="OUA16" s="15"/>
      <c r="OUB16" s="15"/>
      <c r="OUC16" s="15"/>
      <c r="OUD16" s="15"/>
      <c r="OUE16" s="15"/>
      <c r="OUF16" s="15"/>
      <c r="OUG16" s="15"/>
      <c r="OUH16" s="15"/>
      <c r="OUI16" s="15"/>
      <c r="OUJ16" s="15"/>
      <c r="OUK16" s="15"/>
      <c r="OUL16" s="15"/>
      <c r="OUM16" s="15"/>
      <c r="OUN16" s="15"/>
      <c r="OUO16" s="15"/>
      <c r="OUP16" s="15"/>
      <c r="OUQ16" s="15"/>
      <c r="OUR16" s="15"/>
      <c r="OUS16" s="15"/>
      <c r="OUT16" s="15"/>
      <c r="OUU16" s="15"/>
      <c r="OUV16" s="15"/>
      <c r="OUW16" s="15"/>
      <c r="OUX16" s="15"/>
      <c r="OUY16" s="15"/>
      <c r="OUZ16" s="15"/>
      <c r="OVA16" s="15"/>
      <c r="OVB16" s="15"/>
      <c r="OVC16" s="15"/>
      <c r="OVD16" s="15"/>
      <c r="OVE16" s="15"/>
      <c r="OVF16" s="15"/>
      <c r="OVG16" s="15"/>
      <c r="OVH16" s="15"/>
      <c r="OVI16" s="15"/>
      <c r="OVJ16" s="15"/>
      <c r="OVK16" s="15"/>
      <c r="OVL16" s="15"/>
      <c r="OVM16" s="15"/>
      <c r="OVN16" s="15"/>
      <c r="OVO16" s="15"/>
      <c r="OVP16" s="15"/>
      <c r="OVQ16" s="15"/>
      <c r="OVR16" s="15"/>
      <c r="OVS16" s="15"/>
      <c r="OVT16" s="15"/>
      <c r="OVU16" s="15"/>
      <c r="OVV16" s="15"/>
      <c r="OVW16" s="15"/>
      <c r="OVX16" s="15"/>
      <c r="OVY16" s="15"/>
      <c r="OVZ16" s="15"/>
      <c r="OWA16" s="15"/>
      <c r="OWB16" s="15"/>
      <c r="OWC16" s="15"/>
      <c r="OWD16" s="15"/>
      <c r="OWE16" s="15"/>
      <c r="OWF16" s="15"/>
      <c r="OWG16" s="15"/>
      <c r="OWH16" s="15"/>
      <c r="OWI16" s="15"/>
      <c r="OWJ16" s="15"/>
      <c r="OWK16" s="15"/>
      <c r="OWL16" s="15"/>
      <c r="OWM16" s="15"/>
      <c r="OWN16" s="15"/>
      <c r="OWO16" s="15"/>
      <c r="OWP16" s="15"/>
      <c r="OWQ16" s="15"/>
      <c r="OWR16" s="15"/>
      <c r="OWS16" s="15"/>
      <c r="OWT16" s="15"/>
      <c r="OWU16" s="15"/>
      <c r="OWV16" s="15"/>
      <c r="OWW16" s="15"/>
      <c r="OWX16" s="15"/>
      <c r="OWY16" s="15"/>
      <c r="OWZ16" s="15"/>
      <c r="OXA16" s="15"/>
      <c r="OXB16" s="15"/>
      <c r="OXC16" s="15"/>
      <c r="OXD16" s="15"/>
      <c r="OXE16" s="15"/>
      <c r="OXF16" s="15"/>
      <c r="OXG16" s="15"/>
      <c r="OXH16" s="15"/>
      <c r="OXI16" s="15"/>
      <c r="OXJ16" s="15"/>
      <c r="OXK16" s="15"/>
      <c r="OXL16" s="15"/>
      <c r="OXM16" s="15"/>
      <c r="OXN16" s="15"/>
      <c r="OXO16" s="15"/>
      <c r="OXP16" s="15"/>
      <c r="OXQ16" s="15"/>
      <c r="OXR16" s="15"/>
      <c r="OXS16" s="15"/>
      <c r="OXT16" s="15"/>
      <c r="OXU16" s="15"/>
      <c r="OXV16" s="15"/>
      <c r="OXW16" s="15"/>
      <c r="OXX16" s="15"/>
      <c r="OXY16" s="15"/>
      <c r="OXZ16" s="15"/>
      <c r="OYA16" s="15"/>
      <c r="OYB16" s="15"/>
      <c r="OYC16" s="15"/>
      <c r="OYD16" s="15"/>
      <c r="OYE16" s="15"/>
      <c r="OYF16" s="15"/>
      <c r="OYG16" s="15"/>
      <c r="OYH16" s="15"/>
      <c r="OYI16" s="15"/>
      <c r="OYJ16" s="15"/>
      <c r="OYK16" s="15"/>
      <c r="OYL16" s="15"/>
      <c r="OYM16" s="15"/>
      <c r="OYN16" s="15"/>
      <c r="OYO16" s="15"/>
      <c r="OYP16" s="15"/>
      <c r="OYQ16" s="15"/>
      <c r="OYR16" s="15"/>
      <c r="OYS16" s="15"/>
      <c r="OYT16" s="15"/>
      <c r="OYU16" s="15"/>
      <c r="OYV16" s="15"/>
      <c r="OYW16" s="15"/>
      <c r="OYX16" s="15"/>
      <c r="OYY16" s="15"/>
      <c r="OYZ16" s="15"/>
      <c r="OZA16" s="15"/>
      <c r="OZB16" s="15"/>
      <c r="OZC16" s="15"/>
      <c r="OZD16" s="15"/>
      <c r="OZE16" s="15"/>
      <c r="OZF16" s="15"/>
      <c r="OZG16" s="15"/>
      <c r="OZH16" s="15"/>
      <c r="OZI16" s="15"/>
      <c r="OZJ16" s="15"/>
      <c r="OZK16" s="15"/>
      <c r="OZL16" s="15"/>
      <c r="OZM16" s="15"/>
      <c r="OZN16" s="15"/>
      <c r="OZO16" s="15"/>
      <c r="OZP16" s="15"/>
      <c r="OZQ16" s="15"/>
      <c r="OZR16" s="15"/>
      <c r="OZS16" s="15"/>
      <c r="OZT16" s="15"/>
      <c r="OZU16" s="15"/>
      <c r="OZV16" s="15"/>
      <c r="OZW16" s="15"/>
      <c r="OZX16" s="15"/>
      <c r="OZY16" s="15"/>
      <c r="OZZ16" s="15"/>
      <c r="PAA16" s="15"/>
      <c r="PAB16" s="15"/>
      <c r="PAC16" s="15"/>
      <c r="PAD16" s="15"/>
      <c r="PAE16" s="15"/>
      <c r="PAF16" s="15"/>
      <c r="PAG16" s="15"/>
      <c r="PAH16" s="15"/>
      <c r="PAI16" s="15"/>
      <c r="PAJ16" s="15"/>
      <c r="PAK16" s="15"/>
      <c r="PAL16" s="15"/>
      <c r="PAM16" s="15"/>
      <c r="PAN16" s="15"/>
      <c r="PAO16" s="15"/>
      <c r="PAP16" s="15"/>
      <c r="PAQ16" s="15"/>
      <c r="PAR16" s="15"/>
      <c r="PAS16" s="15"/>
      <c r="PAT16" s="15"/>
      <c r="PAU16" s="15"/>
      <c r="PAV16" s="15"/>
      <c r="PAW16" s="15"/>
      <c r="PAX16" s="15"/>
      <c r="PAY16" s="15"/>
      <c r="PAZ16" s="15"/>
      <c r="PBA16" s="15"/>
      <c r="PBB16" s="15"/>
      <c r="PBC16" s="15"/>
      <c r="PBD16" s="15"/>
      <c r="PBE16" s="15"/>
      <c r="PBF16" s="15"/>
      <c r="PBG16" s="15"/>
      <c r="PBH16" s="15"/>
      <c r="PBI16" s="15"/>
      <c r="PBJ16" s="15"/>
      <c r="PBK16" s="15"/>
      <c r="PBL16" s="15"/>
      <c r="PBM16" s="15"/>
      <c r="PBN16" s="15"/>
      <c r="PBO16" s="15"/>
      <c r="PBP16" s="15"/>
      <c r="PBQ16" s="15"/>
      <c r="PBR16" s="15"/>
      <c r="PBS16" s="15"/>
      <c r="PBT16" s="15"/>
      <c r="PBU16" s="15"/>
      <c r="PBV16" s="15"/>
      <c r="PBW16" s="15"/>
      <c r="PBX16" s="15"/>
      <c r="PBY16" s="15"/>
      <c r="PBZ16" s="15"/>
      <c r="PCA16" s="15"/>
      <c r="PCB16" s="15"/>
      <c r="PCC16" s="15"/>
      <c r="PCD16" s="15"/>
      <c r="PCE16" s="15"/>
      <c r="PCF16" s="15"/>
      <c r="PCG16" s="15"/>
      <c r="PCH16" s="15"/>
      <c r="PCI16" s="15"/>
      <c r="PCJ16" s="15"/>
      <c r="PCK16" s="15"/>
      <c r="PCL16" s="15"/>
      <c r="PCM16" s="15"/>
      <c r="PCN16" s="15"/>
      <c r="PCO16" s="15"/>
      <c r="PCP16" s="15"/>
      <c r="PCQ16" s="15"/>
      <c r="PCR16" s="15"/>
      <c r="PCS16" s="15"/>
      <c r="PCT16" s="15"/>
      <c r="PCU16" s="15"/>
      <c r="PCV16" s="15"/>
      <c r="PCW16" s="15"/>
      <c r="PCX16" s="15"/>
      <c r="PCY16" s="15"/>
      <c r="PCZ16" s="15"/>
      <c r="PDA16" s="15"/>
      <c r="PDB16" s="15"/>
      <c r="PDC16" s="15"/>
      <c r="PDD16" s="15"/>
      <c r="PDE16" s="15"/>
      <c r="PDF16" s="15"/>
      <c r="PDG16" s="15"/>
      <c r="PDH16" s="15"/>
      <c r="PDI16" s="15"/>
      <c r="PDJ16" s="15"/>
      <c r="PDK16" s="15"/>
      <c r="PDL16" s="15"/>
      <c r="PDM16" s="15"/>
      <c r="PDN16" s="15"/>
      <c r="PDO16" s="15"/>
      <c r="PDP16" s="15"/>
      <c r="PDQ16" s="15"/>
      <c r="PDR16" s="15"/>
      <c r="PDS16" s="15"/>
      <c r="PDT16" s="15"/>
      <c r="PDU16" s="15"/>
      <c r="PDV16" s="15"/>
      <c r="PDW16" s="15"/>
      <c r="PDX16" s="15"/>
      <c r="PDY16" s="15"/>
      <c r="PDZ16" s="15"/>
      <c r="PEA16" s="15"/>
      <c r="PEB16" s="15"/>
      <c r="PEC16" s="15"/>
      <c r="PED16" s="15"/>
      <c r="PEE16" s="15"/>
      <c r="PEF16" s="15"/>
      <c r="PEG16" s="15"/>
      <c r="PEH16" s="15"/>
      <c r="PEI16" s="15"/>
      <c r="PEJ16" s="15"/>
      <c r="PEK16" s="15"/>
      <c r="PEL16" s="15"/>
      <c r="PEM16" s="15"/>
      <c r="PEN16" s="15"/>
      <c r="PEO16" s="15"/>
      <c r="PEP16" s="15"/>
      <c r="PEQ16" s="15"/>
      <c r="PER16" s="15"/>
      <c r="PES16" s="15"/>
      <c r="PET16" s="15"/>
      <c r="PEU16" s="15"/>
      <c r="PEV16" s="15"/>
      <c r="PEW16" s="15"/>
      <c r="PEX16" s="15"/>
      <c r="PEY16" s="15"/>
      <c r="PEZ16" s="15"/>
      <c r="PFA16" s="15"/>
      <c r="PFB16" s="15"/>
      <c r="PFC16" s="15"/>
      <c r="PFD16" s="15"/>
      <c r="PFE16" s="15"/>
      <c r="PFF16" s="15"/>
      <c r="PFG16" s="15"/>
      <c r="PFH16" s="15"/>
      <c r="PFI16" s="15"/>
      <c r="PFJ16" s="15"/>
      <c r="PFK16" s="15"/>
      <c r="PFL16" s="15"/>
      <c r="PFM16" s="15"/>
      <c r="PFN16" s="15"/>
      <c r="PFO16" s="15"/>
      <c r="PFP16" s="15"/>
      <c r="PFQ16" s="15"/>
      <c r="PFR16" s="15"/>
      <c r="PFS16" s="15"/>
      <c r="PFT16" s="15"/>
      <c r="PFU16" s="15"/>
      <c r="PFV16" s="15"/>
      <c r="PFW16" s="15"/>
      <c r="PFX16" s="15"/>
      <c r="PFY16" s="15"/>
      <c r="PFZ16" s="15"/>
      <c r="PGA16" s="15"/>
      <c r="PGB16" s="15"/>
      <c r="PGC16" s="15"/>
      <c r="PGD16" s="15"/>
      <c r="PGE16" s="15"/>
      <c r="PGF16" s="15"/>
      <c r="PGG16" s="15"/>
      <c r="PGH16" s="15"/>
      <c r="PGI16" s="15"/>
      <c r="PGJ16" s="15"/>
      <c r="PGK16" s="15"/>
      <c r="PGL16" s="15"/>
      <c r="PGM16" s="15"/>
      <c r="PGN16" s="15"/>
      <c r="PGO16" s="15"/>
      <c r="PGP16" s="15"/>
      <c r="PGQ16" s="15"/>
      <c r="PGR16" s="15"/>
      <c r="PGS16" s="15"/>
      <c r="PGT16" s="15"/>
      <c r="PGU16" s="15"/>
      <c r="PGV16" s="15"/>
      <c r="PGW16" s="15"/>
      <c r="PGX16" s="15"/>
      <c r="PGY16" s="15"/>
      <c r="PGZ16" s="15"/>
      <c r="PHA16" s="15"/>
      <c r="PHB16" s="15"/>
      <c r="PHC16" s="15"/>
      <c r="PHD16" s="15"/>
      <c r="PHE16" s="15"/>
      <c r="PHF16" s="15"/>
      <c r="PHG16" s="15"/>
      <c r="PHH16" s="15"/>
      <c r="PHI16" s="15"/>
      <c r="PHJ16" s="15"/>
      <c r="PHK16" s="15"/>
      <c r="PHL16" s="15"/>
      <c r="PHM16" s="15"/>
      <c r="PHN16" s="15"/>
      <c r="PHO16" s="15"/>
      <c r="PHP16" s="15"/>
      <c r="PHQ16" s="15"/>
      <c r="PHR16" s="15"/>
      <c r="PHS16" s="15"/>
      <c r="PHT16" s="15"/>
      <c r="PHU16" s="15"/>
      <c r="PHV16" s="15"/>
      <c r="PHW16" s="15"/>
      <c r="PHX16" s="15"/>
      <c r="PHY16" s="15"/>
      <c r="PHZ16" s="15"/>
      <c r="PIA16" s="15"/>
      <c r="PIB16" s="15"/>
      <c r="PIC16" s="15"/>
      <c r="PID16" s="15"/>
      <c r="PIE16" s="15"/>
      <c r="PIF16" s="15"/>
      <c r="PIG16" s="15"/>
      <c r="PIH16" s="15"/>
      <c r="PII16" s="15"/>
      <c r="PIJ16" s="15"/>
      <c r="PIK16" s="15"/>
      <c r="PIL16" s="15"/>
      <c r="PIM16" s="15"/>
      <c r="PIN16" s="15"/>
      <c r="PIO16" s="15"/>
      <c r="PIP16" s="15"/>
      <c r="PIQ16" s="15"/>
      <c r="PIR16" s="15"/>
      <c r="PIS16" s="15"/>
      <c r="PIT16" s="15"/>
      <c r="PIU16" s="15"/>
      <c r="PIV16" s="15"/>
      <c r="PIW16" s="15"/>
      <c r="PIX16" s="15"/>
      <c r="PIY16" s="15"/>
      <c r="PIZ16" s="15"/>
      <c r="PJA16" s="15"/>
      <c r="PJB16" s="15"/>
      <c r="PJC16" s="15"/>
      <c r="PJD16" s="15"/>
      <c r="PJE16" s="15"/>
      <c r="PJF16" s="15"/>
      <c r="PJG16" s="15"/>
      <c r="PJH16" s="15"/>
      <c r="PJI16" s="15"/>
      <c r="PJJ16" s="15"/>
      <c r="PJK16" s="15"/>
      <c r="PJL16" s="15"/>
      <c r="PJM16" s="15"/>
      <c r="PJN16" s="15"/>
      <c r="PJO16" s="15"/>
      <c r="PJP16" s="15"/>
      <c r="PJQ16" s="15"/>
      <c r="PJR16" s="15"/>
      <c r="PJS16" s="15"/>
      <c r="PJT16" s="15"/>
      <c r="PJU16" s="15"/>
      <c r="PJV16" s="15"/>
      <c r="PJW16" s="15"/>
      <c r="PJX16" s="15"/>
      <c r="PJY16" s="15"/>
      <c r="PJZ16" s="15"/>
      <c r="PKA16" s="15"/>
      <c r="PKB16" s="15"/>
      <c r="PKC16" s="15"/>
      <c r="PKD16" s="15"/>
      <c r="PKE16" s="15"/>
      <c r="PKF16" s="15"/>
      <c r="PKG16" s="15"/>
      <c r="PKH16" s="15"/>
      <c r="PKI16" s="15"/>
      <c r="PKJ16" s="15"/>
      <c r="PKK16" s="15"/>
      <c r="PKL16" s="15"/>
      <c r="PKM16" s="15"/>
      <c r="PKN16" s="15"/>
      <c r="PKO16" s="15"/>
      <c r="PKP16" s="15"/>
      <c r="PKQ16" s="15"/>
      <c r="PKR16" s="15"/>
      <c r="PKS16" s="15"/>
      <c r="PKT16" s="15"/>
      <c r="PKU16" s="15"/>
      <c r="PKV16" s="15"/>
      <c r="PKW16" s="15"/>
      <c r="PKX16" s="15"/>
      <c r="PKY16" s="15"/>
      <c r="PKZ16" s="15"/>
      <c r="PLA16" s="15"/>
      <c r="PLB16" s="15"/>
      <c r="PLC16" s="15"/>
      <c r="PLD16" s="15"/>
      <c r="PLE16" s="15"/>
      <c r="PLF16" s="15"/>
      <c r="PLG16" s="15"/>
      <c r="PLH16" s="15"/>
      <c r="PLI16" s="15"/>
      <c r="PLJ16" s="15"/>
      <c r="PLK16" s="15"/>
      <c r="PLL16" s="15"/>
      <c r="PLM16" s="15"/>
      <c r="PLN16" s="15"/>
      <c r="PLO16" s="15"/>
      <c r="PLP16" s="15"/>
      <c r="PLQ16" s="15"/>
      <c r="PLR16" s="15"/>
      <c r="PLS16" s="15"/>
      <c r="PLT16" s="15"/>
      <c r="PLU16" s="15"/>
      <c r="PLV16" s="15"/>
      <c r="PLW16" s="15"/>
      <c r="PLX16" s="15"/>
      <c r="PLY16" s="15"/>
      <c r="PLZ16" s="15"/>
      <c r="PMA16" s="15"/>
      <c r="PMB16" s="15"/>
      <c r="PMC16" s="15"/>
      <c r="PMD16" s="15"/>
      <c r="PME16" s="15"/>
      <c r="PMF16" s="15"/>
      <c r="PMG16" s="15"/>
      <c r="PMH16" s="15"/>
      <c r="PMI16" s="15"/>
      <c r="PMJ16" s="15"/>
      <c r="PMK16" s="15"/>
      <c r="PML16" s="15"/>
      <c r="PMM16" s="15"/>
      <c r="PMN16" s="15"/>
      <c r="PMO16" s="15"/>
      <c r="PMP16" s="15"/>
      <c r="PMQ16" s="15"/>
      <c r="PMR16" s="15"/>
      <c r="PMS16" s="15"/>
      <c r="PMT16" s="15"/>
      <c r="PMU16" s="15"/>
      <c r="PMV16" s="15"/>
      <c r="PMW16" s="15"/>
      <c r="PMX16" s="15"/>
      <c r="PMY16" s="15"/>
      <c r="PMZ16" s="15"/>
      <c r="PNA16" s="15"/>
      <c r="PNB16" s="15"/>
      <c r="PNC16" s="15"/>
      <c r="PND16" s="15"/>
      <c r="PNE16" s="15"/>
      <c r="PNF16" s="15"/>
      <c r="PNG16" s="15"/>
      <c r="PNH16" s="15"/>
      <c r="PNI16" s="15"/>
      <c r="PNJ16" s="15"/>
      <c r="PNK16" s="15"/>
      <c r="PNL16" s="15"/>
      <c r="PNM16" s="15"/>
      <c r="PNN16" s="15"/>
      <c r="PNO16" s="15"/>
      <c r="PNP16" s="15"/>
      <c r="PNQ16" s="15"/>
      <c r="PNR16" s="15"/>
      <c r="PNS16" s="15"/>
      <c r="PNT16" s="15"/>
      <c r="PNU16" s="15"/>
      <c r="PNV16" s="15"/>
      <c r="PNW16" s="15"/>
      <c r="PNX16" s="15"/>
      <c r="PNY16" s="15"/>
      <c r="PNZ16" s="15"/>
      <c r="POA16" s="15"/>
      <c r="POB16" s="15"/>
      <c r="POC16" s="15"/>
      <c r="POD16" s="15"/>
      <c r="POE16" s="15"/>
      <c r="POF16" s="15"/>
      <c r="POG16" s="15"/>
      <c r="POH16" s="15"/>
      <c r="POI16" s="15"/>
      <c r="POJ16" s="15"/>
      <c r="POK16" s="15"/>
      <c r="POL16" s="15"/>
      <c r="POM16" s="15"/>
      <c r="PON16" s="15"/>
      <c r="POO16" s="15"/>
      <c r="POP16" s="15"/>
      <c r="POQ16" s="15"/>
      <c r="POR16" s="15"/>
      <c r="POS16" s="15"/>
      <c r="POT16" s="15"/>
      <c r="POU16" s="15"/>
      <c r="POV16" s="15"/>
      <c r="POW16" s="15"/>
      <c r="POX16" s="15"/>
      <c r="POY16" s="15"/>
      <c r="POZ16" s="15"/>
      <c r="PPA16" s="15"/>
      <c r="PPB16" s="15"/>
      <c r="PPC16" s="15"/>
      <c r="PPD16" s="15"/>
      <c r="PPE16" s="15"/>
      <c r="PPF16" s="15"/>
      <c r="PPG16" s="15"/>
      <c r="PPH16" s="15"/>
      <c r="PPI16" s="15"/>
      <c r="PPJ16" s="15"/>
      <c r="PPK16" s="15"/>
      <c r="PPL16" s="15"/>
      <c r="PPM16" s="15"/>
      <c r="PPN16" s="15"/>
      <c r="PPO16" s="15"/>
      <c r="PPP16" s="15"/>
      <c r="PPQ16" s="15"/>
      <c r="PPR16" s="15"/>
      <c r="PPS16" s="15"/>
      <c r="PPT16" s="15"/>
      <c r="PPU16" s="15"/>
      <c r="PPV16" s="15"/>
      <c r="PPW16" s="15"/>
      <c r="PPX16" s="15"/>
      <c r="PPY16" s="15"/>
      <c r="PPZ16" s="15"/>
      <c r="PQA16" s="15"/>
      <c r="PQB16" s="15"/>
      <c r="PQC16" s="15"/>
      <c r="PQD16" s="15"/>
      <c r="PQE16" s="15"/>
      <c r="PQF16" s="15"/>
      <c r="PQG16" s="15"/>
      <c r="PQH16" s="15"/>
      <c r="PQI16" s="15"/>
      <c r="PQJ16" s="15"/>
      <c r="PQK16" s="15"/>
      <c r="PQL16" s="15"/>
      <c r="PQM16" s="15"/>
      <c r="PQN16" s="15"/>
      <c r="PQO16" s="15"/>
      <c r="PQP16" s="15"/>
      <c r="PQQ16" s="15"/>
      <c r="PQR16" s="15"/>
      <c r="PQS16" s="15"/>
      <c r="PQT16" s="15"/>
      <c r="PQU16" s="15"/>
      <c r="PQV16" s="15"/>
      <c r="PQW16" s="15"/>
      <c r="PQX16" s="15"/>
      <c r="PQY16" s="15"/>
      <c r="PQZ16" s="15"/>
      <c r="PRA16" s="15"/>
      <c r="PRB16" s="15"/>
      <c r="PRC16" s="15"/>
      <c r="PRD16" s="15"/>
      <c r="PRE16" s="15"/>
      <c r="PRF16" s="15"/>
      <c r="PRG16" s="15"/>
      <c r="PRH16" s="15"/>
      <c r="PRI16" s="15"/>
      <c r="PRJ16" s="15"/>
      <c r="PRK16" s="15"/>
      <c r="PRL16" s="15"/>
      <c r="PRM16" s="15"/>
      <c r="PRN16" s="15"/>
      <c r="PRO16" s="15"/>
      <c r="PRP16" s="15"/>
      <c r="PRQ16" s="15"/>
      <c r="PRR16" s="15"/>
      <c r="PRS16" s="15"/>
      <c r="PRT16" s="15"/>
      <c r="PRU16" s="15"/>
      <c r="PRV16" s="15"/>
      <c r="PRW16" s="15"/>
      <c r="PRX16" s="15"/>
      <c r="PRY16" s="15"/>
      <c r="PRZ16" s="15"/>
      <c r="PSA16" s="15"/>
      <c r="PSB16" s="15"/>
      <c r="PSC16" s="15"/>
      <c r="PSD16" s="15"/>
      <c r="PSE16" s="15"/>
      <c r="PSF16" s="15"/>
      <c r="PSG16" s="15"/>
      <c r="PSH16" s="15"/>
      <c r="PSI16" s="15"/>
      <c r="PSJ16" s="15"/>
      <c r="PSK16" s="15"/>
      <c r="PSL16" s="15"/>
      <c r="PSM16" s="15"/>
      <c r="PSN16" s="15"/>
      <c r="PSO16" s="15"/>
      <c r="PSP16" s="15"/>
      <c r="PSQ16" s="15"/>
      <c r="PSR16" s="15"/>
      <c r="PSS16" s="15"/>
      <c r="PST16" s="15"/>
      <c r="PSU16" s="15"/>
      <c r="PSV16" s="15"/>
      <c r="PSW16" s="15"/>
      <c r="PSX16" s="15"/>
      <c r="PSY16" s="15"/>
      <c r="PSZ16" s="15"/>
      <c r="PTA16" s="15"/>
      <c r="PTB16" s="15"/>
      <c r="PTC16" s="15"/>
      <c r="PTD16" s="15"/>
      <c r="PTE16" s="15"/>
      <c r="PTF16" s="15"/>
      <c r="PTG16" s="15"/>
      <c r="PTH16" s="15"/>
      <c r="PTI16" s="15"/>
      <c r="PTJ16" s="15"/>
      <c r="PTK16" s="15"/>
      <c r="PTL16" s="15"/>
      <c r="PTM16" s="15"/>
      <c r="PTN16" s="15"/>
      <c r="PTO16" s="15"/>
      <c r="PTP16" s="15"/>
      <c r="PTQ16" s="15"/>
      <c r="PTR16" s="15"/>
      <c r="PTS16" s="15"/>
      <c r="PTT16" s="15"/>
      <c r="PTU16" s="15"/>
      <c r="PTV16" s="15"/>
      <c r="PTW16" s="15"/>
      <c r="PTX16" s="15"/>
      <c r="PTY16" s="15"/>
      <c r="PTZ16" s="15"/>
      <c r="PUA16" s="15"/>
      <c r="PUB16" s="15"/>
      <c r="PUC16" s="15"/>
      <c r="PUD16" s="15"/>
      <c r="PUE16" s="15"/>
      <c r="PUF16" s="15"/>
      <c r="PUG16" s="15"/>
      <c r="PUH16" s="15"/>
      <c r="PUI16" s="15"/>
      <c r="PUJ16" s="15"/>
      <c r="PUK16" s="15"/>
      <c r="PUL16" s="15"/>
      <c r="PUM16" s="15"/>
      <c r="PUN16" s="15"/>
      <c r="PUO16" s="15"/>
      <c r="PUP16" s="15"/>
      <c r="PUQ16" s="15"/>
      <c r="PUR16" s="15"/>
      <c r="PUS16" s="15"/>
      <c r="PUT16" s="15"/>
      <c r="PUU16" s="15"/>
      <c r="PUV16" s="15"/>
      <c r="PUW16" s="15"/>
      <c r="PUX16" s="15"/>
      <c r="PUY16" s="15"/>
      <c r="PUZ16" s="15"/>
      <c r="PVA16" s="15"/>
      <c r="PVB16" s="15"/>
      <c r="PVC16" s="15"/>
      <c r="PVD16" s="15"/>
      <c r="PVE16" s="15"/>
      <c r="PVF16" s="15"/>
      <c r="PVG16" s="15"/>
      <c r="PVH16" s="15"/>
      <c r="PVI16" s="15"/>
      <c r="PVJ16" s="15"/>
      <c r="PVK16" s="15"/>
      <c r="PVL16" s="15"/>
      <c r="PVM16" s="15"/>
      <c r="PVN16" s="15"/>
      <c r="PVO16" s="15"/>
      <c r="PVP16" s="15"/>
      <c r="PVQ16" s="15"/>
      <c r="PVR16" s="15"/>
      <c r="PVS16" s="15"/>
      <c r="PVT16" s="15"/>
      <c r="PVU16" s="15"/>
      <c r="PVV16" s="15"/>
      <c r="PVW16" s="15"/>
      <c r="PVX16" s="15"/>
      <c r="PVY16" s="15"/>
      <c r="PVZ16" s="15"/>
      <c r="PWA16" s="15"/>
      <c r="PWB16" s="15"/>
      <c r="PWC16" s="15"/>
      <c r="PWD16" s="15"/>
      <c r="PWE16" s="15"/>
      <c r="PWF16" s="15"/>
      <c r="PWG16" s="15"/>
      <c r="PWH16" s="15"/>
      <c r="PWI16" s="15"/>
      <c r="PWJ16" s="15"/>
      <c r="PWK16" s="15"/>
      <c r="PWL16" s="15"/>
      <c r="PWM16" s="15"/>
      <c r="PWN16" s="15"/>
      <c r="PWO16" s="15"/>
      <c r="PWP16" s="15"/>
      <c r="PWQ16" s="15"/>
      <c r="PWR16" s="15"/>
      <c r="PWS16" s="15"/>
      <c r="PWT16" s="15"/>
      <c r="PWU16" s="15"/>
      <c r="PWV16" s="15"/>
      <c r="PWW16" s="15"/>
      <c r="PWX16" s="15"/>
      <c r="PWY16" s="15"/>
      <c r="PWZ16" s="15"/>
      <c r="PXA16" s="15"/>
      <c r="PXB16" s="15"/>
      <c r="PXC16" s="15"/>
      <c r="PXD16" s="15"/>
      <c r="PXE16" s="15"/>
      <c r="PXF16" s="15"/>
      <c r="PXG16" s="15"/>
      <c r="PXH16" s="15"/>
      <c r="PXI16" s="15"/>
      <c r="PXJ16" s="15"/>
      <c r="PXK16" s="15"/>
      <c r="PXL16" s="15"/>
      <c r="PXM16" s="15"/>
      <c r="PXN16" s="15"/>
      <c r="PXO16" s="15"/>
      <c r="PXP16" s="15"/>
      <c r="PXQ16" s="15"/>
      <c r="PXR16" s="15"/>
      <c r="PXS16" s="15"/>
      <c r="PXT16" s="15"/>
      <c r="PXU16" s="15"/>
      <c r="PXV16" s="15"/>
      <c r="PXW16" s="15"/>
      <c r="PXX16" s="15"/>
      <c r="PXY16" s="15"/>
      <c r="PXZ16" s="15"/>
      <c r="PYA16" s="15"/>
      <c r="PYB16" s="15"/>
      <c r="PYC16" s="15"/>
      <c r="PYD16" s="15"/>
      <c r="PYE16" s="15"/>
      <c r="PYF16" s="15"/>
      <c r="PYG16" s="15"/>
      <c r="PYH16" s="15"/>
      <c r="PYI16" s="15"/>
      <c r="PYJ16" s="15"/>
      <c r="PYK16" s="15"/>
      <c r="PYL16" s="15"/>
      <c r="PYM16" s="15"/>
      <c r="PYN16" s="15"/>
      <c r="PYO16" s="15"/>
      <c r="PYP16" s="15"/>
      <c r="PYQ16" s="15"/>
      <c r="PYR16" s="15"/>
      <c r="PYS16" s="15"/>
      <c r="PYT16" s="15"/>
      <c r="PYU16" s="15"/>
      <c r="PYV16" s="15"/>
      <c r="PYW16" s="15"/>
      <c r="PYX16" s="15"/>
      <c r="PYY16" s="15"/>
      <c r="PYZ16" s="15"/>
      <c r="PZA16" s="15"/>
      <c r="PZB16" s="15"/>
      <c r="PZC16" s="15"/>
      <c r="PZD16" s="15"/>
      <c r="PZE16" s="15"/>
      <c r="PZF16" s="15"/>
      <c r="PZG16" s="15"/>
      <c r="PZH16" s="15"/>
      <c r="PZI16" s="15"/>
      <c r="PZJ16" s="15"/>
      <c r="PZK16" s="15"/>
      <c r="PZL16" s="15"/>
      <c r="PZM16" s="15"/>
      <c r="PZN16" s="15"/>
      <c r="PZO16" s="15"/>
      <c r="PZP16" s="15"/>
      <c r="PZQ16" s="15"/>
      <c r="PZR16" s="15"/>
      <c r="PZS16" s="15"/>
      <c r="PZT16" s="15"/>
      <c r="PZU16" s="15"/>
      <c r="PZV16" s="15"/>
      <c r="PZW16" s="15"/>
      <c r="PZX16" s="15"/>
      <c r="PZY16" s="15"/>
      <c r="PZZ16" s="15"/>
      <c r="QAA16" s="15"/>
      <c r="QAB16" s="15"/>
      <c r="QAC16" s="15"/>
      <c r="QAD16" s="15"/>
      <c r="QAE16" s="15"/>
      <c r="QAF16" s="15"/>
      <c r="QAG16" s="15"/>
      <c r="QAH16" s="15"/>
      <c r="QAI16" s="15"/>
      <c r="QAJ16" s="15"/>
      <c r="QAK16" s="15"/>
      <c r="QAL16" s="15"/>
      <c r="QAM16" s="15"/>
      <c r="QAN16" s="15"/>
      <c r="QAO16" s="15"/>
      <c r="QAP16" s="15"/>
      <c r="QAQ16" s="15"/>
      <c r="QAR16" s="15"/>
      <c r="QAS16" s="15"/>
      <c r="QAT16" s="15"/>
      <c r="QAU16" s="15"/>
      <c r="QAV16" s="15"/>
      <c r="QAW16" s="15"/>
      <c r="QAX16" s="15"/>
      <c r="QAY16" s="15"/>
      <c r="QAZ16" s="15"/>
      <c r="QBA16" s="15"/>
      <c r="QBB16" s="15"/>
      <c r="QBC16" s="15"/>
      <c r="QBD16" s="15"/>
      <c r="QBE16" s="15"/>
      <c r="QBF16" s="15"/>
      <c r="QBG16" s="15"/>
      <c r="QBH16" s="15"/>
      <c r="QBI16" s="15"/>
      <c r="QBJ16" s="15"/>
      <c r="QBK16" s="15"/>
      <c r="QBL16" s="15"/>
      <c r="QBM16" s="15"/>
      <c r="QBN16" s="15"/>
      <c r="QBO16" s="15"/>
      <c r="QBP16" s="15"/>
      <c r="QBQ16" s="15"/>
      <c r="QBR16" s="15"/>
      <c r="QBS16" s="15"/>
      <c r="QBT16" s="15"/>
      <c r="QBU16" s="15"/>
      <c r="QBV16" s="15"/>
      <c r="QBW16" s="15"/>
      <c r="QBX16" s="15"/>
      <c r="QBY16" s="15"/>
      <c r="QBZ16" s="15"/>
      <c r="QCA16" s="15"/>
      <c r="QCB16" s="15"/>
      <c r="QCC16" s="15"/>
      <c r="QCD16" s="15"/>
      <c r="QCE16" s="15"/>
      <c r="QCF16" s="15"/>
      <c r="QCG16" s="15"/>
      <c r="QCH16" s="15"/>
      <c r="QCI16" s="15"/>
      <c r="QCJ16" s="15"/>
      <c r="QCK16" s="15"/>
      <c r="QCL16" s="15"/>
      <c r="QCM16" s="15"/>
      <c r="QCN16" s="15"/>
      <c r="QCO16" s="15"/>
      <c r="QCP16" s="15"/>
      <c r="QCQ16" s="15"/>
      <c r="QCR16" s="15"/>
      <c r="QCS16" s="15"/>
      <c r="QCT16" s="15"/>
      <c r="QCU16" s="15"/>
      <c r="QCV16" s="15"/>
      <c r="QCW16" s="15"/>
      <c r="QCX16" s="15"/>
      <c r="QCY16" s="15"/>
      <c r="QCZ16" s="15"/>
      <c r="QDA16" s="15"/>
      <c r="QDB16" s="15"/>
      <c r="QDC16" s="15"/>
      <c r="QDD16" s="15"/>
      <c r="QDE16" s="15"/>
      <c r="QDF16" s="15"/>
      <c r="QDG16" s="15"/>
      <c r="QDH16" s="15"/>
      <c r="QDI16" s="15"/>
      <c r="QDJ16" s="15"/>
      <c r="QDK16" s="15"/>
      <c r="QDL16" s="15"/>
      <c r="QDM16" s="15"/>
      <c r="QDN16" s="15"/>
      <c r="QDO16" s="15"/>
      <c r="QDP16" s="15"/>
      <c r="QDQ16" s="15"/>
      <c r="QDR16" s="15"/>
      <c r="QDS16" s="15"/>
      <c r="QDT16" s="15"/>
      <c r="QDU16" s="15"/>
      <c r="QDV16" s="15"/>
      <c r="QDW16" s="15"/>
      <c r="QDX16" s="15"/>
      <c r="QDY16" s="15"/>
      <c r="QDZ16" s="15"/>
      <c r="QEA16" s="15"/>
      <c r="QEB16" s="15"/>
      <c r="QEC16" s="15"/>
      <c r="QED16" s="15"/>
      <c r="QEE16" s="15"/>
      <c r="QEF16" s="15"/>
      <c r="QEG16" s="15"/>
      <c r="QEH16" s="15"/>
      <c r="QEI16" s="15"/>
      <c r="QEJ16" s="15"/>
      <c r="QEK16" s="15"/>
      <c r="QEL16" s="15"/>
      <c r="QEM16" s="15"/>
      <c r="QEN16" s="15"/>
      <c r="QEO16" s="15"/>
      <c r="QEP16" s="15"/>
      <c r="QEQ16" s="15"/>
      <c r="QER16" s="15"/>
      <c r="QES16" s="15"/>
      <c r="QET16" s="15"/>
      <c r="QEU16" s="15"/>
      <c r="QEV16" s="15"/>
      <c r="QEW16" s="15"/>
      <c r="QEX16" s="15"/>
      <c r="QEY16" s="15"/>
      <c r="QEZ16" s="15"/>
      <c r="QFA16" s="15"/>
      <c r="QFB16" s="15"/>
      <c r="QFC16" s="15"/>
      <c r="QFD16" s="15"/>
      <c r="QFE16" s="15"/>
      <c r="QFF16" s="15"/>
      <c r="QFG16" s="15"/>
      <c r="QFH16" s="15"/>
      <c r="QFI16" s="15"/>
      <c r="QFJ16" s="15"/>
      <c r="QFK16" s="15"/>
      <c r="QFL16" s="15"/>
      <c r="QFM16" s="15"/>
      <c r="QFN16" s="15"/>
      <c r="QFO16" s="15"/>
      <c r="QFP16" s="15"/>
      <c r="QFQ16" s="15"/>
      <c r="QFR16" s="15"/>
      <c r="QFS16" s="15"/>
      <c r="QFT16" s="15"/>
      <c r="QFU16" s="15"/>
      <c r="QFV16" s="15"/>
      <c r="QFW16" s="15"/>
      <c r="QFX16" s="15"/>
      <c r="QFY16" s="15"/>
      <c r="QFZ16" s="15"/>
      <c r="QGA16" s="15"/>
      <c r="QGB16" s="15"/>
      <c r="QGC16" s="15"/>
      <c r="QGD16" s="15"/>
      <c r="QGE16" s="15"/>
      <c r="QGF16" s="15"/>
      <c r="QGG16" s="15"/>
      <c r="QGH16" s="15"/>
      <c r="QGI16" s="15"/>
      <c r="QGJ16" s="15"/>
      <c r="QGK16" s="15"/>
      <c r="QGL16" s="15"/>
      <c r="QGM16" s="15"/>
      <c r="QGN16" s="15"/>
      <c r="QGO16" s="15"/>
      <c r="QGP16" s="15"/>
      <c r="QGQ16" s="15"/>
      <c r="QGR16" s="15"/>
      <c r="QGS16" s="15"/>
      <c r="QGT16" s="15"/>
      <c r="QGU16" s="15"/>
      <c r="QGV16" s="15"/>
      <c r="QGW16" s="15"/>
      <c r="QGX16" s="15"/>
      <c r="QGY16" s="15"/>
      <c r="QGZ16" s="15"/>
      <c r="QHA16" s="15"/>
      <c r="QHB16" s="15"/>
      <c r="QHC16" s="15"/>
      <c r="QHD16" s="15"/>
      <c r="QHE16" s="15"/>
      <c r="QHF16" s="15"/>
      <c r="QHG16" s="15"/>
      <c r="QHH16" s="15"/>
      <c r="QHI16" s="15"/>
      <c r="QHJ16" s="15"/>
      <c r="QHK16" s="15"/>
      <c r="QHL16" s="15"/>
      <c r="QHM16" s="15"/>
      <c r="QHN16" s="15"/>
      <c r="QHO16" s="15"/>
      <c r="QHP16" s="15"/>
      <c r="QHQ16" s="15"/>
      <c r="QHR16" s="15"/>
      <c r="QHS16" s="15"/>
      <c r="QHT16" s="15"/>
      <c r="QHU16" s="15"/>
      <c r="QHV16" s="15"/>
      <c r="QHW16" s="15"/>
      <c r="QHX16" s="15"/>
      <c r="QHY16" s="15"/>
      <c r="QHZ16" s="15"/>
      <c r="QIA16" s="15"/>
      <c r="QIB16" s="15"/>
      <c r="QIC16" s="15"/>
      <c r="QID16" s="15"/>
      <c r="QIE16" s="15"/>
      <c r="QIF16" s="15"/>
      <c r="QIG16" s="15"/>
      <c r="QIH16" s="15"/>
      <c r="QII16" s="15"/>
      <c r="QIJ16" s="15"/>
      <c r="QIK16" s="15"/>
      <c r="QIL16" s="15"/>
      <c r="QIM16" s="15"/>
      <c r="QIN16" s="15"/>
      <c r="QIO16" s="15"/>
      <c r="QIP16" s="15"/>
      <c r="QIQ16" s="15"/>
      <c r="QIR16" s="15"/>
      <c r="QIS16" s="15"/>
      <c r="QIT16" s="15"/>
      <c r="QIU16" s="15"/>
      <c r="QIV16" s="15"/>
      <c r="QIW16" s="15"/>
      <c r="QIX16" s="15"/>
      <c r="QIY16" s="15"/>
      <c r="QIZ16" s="15"/>
      <c r="QJA16" s="15"/>
      <c r="QJB16" s="15"/>
      <c r="QJC16" s="15"/>
      <c r="QJD16" s="15"/>
      <c r="QJE16" s="15"/>
      <c r="QJF16" s="15"/>
      <c r="QJG16" s="15"/>
      <c r="QJH16" s="15"/>
      <c r="QJI16" s="15"/>
      <c r="QJJ16" s="15"/>
      <c r="QJK16" s="15"/>
      <c r="QJL16" s="15"/>
      <c r="QJM16" s="15"/>
      <c r="QJN16" s="15"/>
      <c r="QJO16" s="15"/>
      <c r="QJP16" s="15"/>
      <c r="QJQ16" s="15"/>
      <c r="QJR16" s="15"/>
      <c r="QJS16" s="15"/>
      <c r="QJT16" s="15"/>
      <c r="QJU16" s="15"/>
      <c r="QJV16" s="15"/>
      <c r="QJW16" s="15"/>
      <c r="QJX16" s="15"/>
      <c r="QJY16" s="15"/>
      <c r="QJZ16" s="15"/>
      <c r="QKA16" s="15"/>
      <c r="QKB16" s="15"/>
      <c r="QKC16" s="15"/>
      <c r="QKD16" s="15"/>
      <c r="QKE16" s="15"/>
      <c r="QKF16" s="15"/>
      <c r="QKG16" s="15"/>
      <c r="QKH16" s="15"/>
      <c r="QKI16" s="15"/>
      <c r="QKJ16" s="15"/>
      <c r="QKK16" s="15"/>
      <c r="QKL16" s="15"/>
      <c r="QKM16" s="15"/>
      <c r="QKN16" s="15"/>
      <c r="QKO16" s="15"/>
      <c r="QKP16" s="15"/>
      <c r="QKQ16" s="15"/>
      <c r="QKR16" s="15"/>
      <c r="QKS16" s="15"/>
      <c r="QKT16" s="15"/>
      <c r="QKU16" s="15"/>
      <c r="QKV16" s="15"/>
      <c r="QKW16" s="15"/>
      <c r="QKX16" s="15"/>
      <c r="QKY16" s="15"/>
      <c r="QKZ16" s="15"/>
      <c r="QLA16" s="15"/>
      <c r="QLB16" s="15"/>
      <c r="QLC16" s="15"/>
      <c r="QLD16" s="15"/>
      <c r="QLE16" s="15"/>
      <c r="QLF16" s="15"/>
      <c r="QLG16" s="15"/>
      <c r="QLH16" s="15"/>
      <c r="QLI16" s="15"/>
      <c r="QLJ16" s="15"/>
      <c r="QLK16" s="15"/>
      <c r="QLL16" s="15"/>
      <c r="QLM16" s="15"/>
      <c r="QLN16" s="15"/>
      <c r="QLO16" s="15"/>
      <c r="QLP16" s="15"/>
      <c r="QLQ16" s="15"/>
      <c r="QLR16" s="15"/>
      <c r="QLS16" s="15"/>
      <c r="QLT16" s="15"/>
      <c r="QLU16" s="15"/>
      <c r="QLV16" s="15"/>
      <c r="QLW16" s="15"/>
      <c r="QLX16" s="15"/>
      <c r="QLY16" s="15"/>
      <c r="QLZ16" s="15"/>
      <c r="QMA16" s="15"/>
      <c r="QMB16" s="15"/>
      <c r="QMC16" s="15"/>
      <c r="QMD16" s="15"/>
      <c r="QME16" s="15"/>
      <c r="QMF16" s="15"/>
      <c r="QMG16" s="15"/>
      <c r="QMH16" s="15"/>
      <c r="QMI16" s="15"/>
      <c r="QMJ16" s="15"/>
      <c r="QMK16" s="15"/>
      <c r="QML16" s="15"/>
      <c r="QMM16" s="15"/>
      <c r="QMN16" s="15"/>
      <c r="QMO16" s="15"/>
      <c r="QMP16" s="15"/>
      <c r="QMQ16" s="15"/>
      <c r="QMR16" s="15"/>
      <c r="QMS16" s="15"/>
      <c r="QMT16" s="15"/>
      <c r="QMU16" s="15"/>
      <c r="QMV16" s="15"/>
      <c r="QMW16" s="15"/>
      <c r="QMX16" s="15"/>
      <c r="QMY16" s="15"/>
      <c r="QMZ16" s="15"/>
      <c r="QNA16" s="15"/>
      <c r="QNB16" s="15"/>
      <c r="QNC16" s="15"/>
      <c r="QND16" s="15"/>
      <c r="QNE16" s="15"/>
      <c r="QNF16" s="15"/>
      <c r="QNG16" s="15"/>
      <c r="QNH16" s="15"/>
      <c r="QNI16" s="15"/>
      <c r="QNJ16" s="15"/>
      <c r="QNK16" s="15"/>
      <c r="QNL16" s="15"/>
      <c r="QNM16" s="15"/>
      <c r="QNN16" s="15"/>
      <c r="QNO16" s="15"/>
      <c r="QNP16" s="15"/>
      <c r="QNQ16" s="15"/>
      <c r="QNR16" s="15"/>
      <c r="QNS16" s="15"/>
      <c r="QNT16" s="15"/>
      <c r="QNU16" s="15"/>
      <c r="QNV16" s="15"/>
      <c r="QNW16" s="15"/>
      <c r="QNX16" s="15"/>
      <c r="QNY16" s="15"/>
      <c r="QNZ16" s="15"/>
      <c r="QOA16" s="15"/>
      <c r="QOB16" s="15"/>
      <c r="QOC16" s="15"/>
      <c r="QOD16" s="15"/>
      <c r="QOE16" s="15"/>
      <c r="QOF16" s="15"/>
      <c r="QOG16" s="15"/>
      <c r="QOH16" s="15"/>
      <c r="QOI16" s="15"/>
      <c r="QOJ16" s="15"/>
      <c r="QOK16" s="15"/>
      <c r="QOL16" s="15"/>
      <c r="QOM16" s="15"/>
      <c r="QON16" s="15"/>
      <c r="QOO16" s="15"/>
      <c r="QOP16" s="15"/>
      <c r="QOQ16" s="15"/>
      <c r="QOR16" s="15"/>
      <c r="QOS16" s="15"/>
      <c r="QOT16" s="15"/>
      <c r="QOU16" s="15"/>
      <c r="QOV16" s="15"/>
      <c r="QOW16" s="15"/>
      <c r="QOX16" s="15"/>
      <c r="QOY16" s="15"/>
      <c r="QOZ16" s="15"/>
      <c r="QPA16" s="15"/>
      <c r="QPB16" s="15"/>
      <c r="QPC16" s="15"/>
      <c r="QPD16" s="15"/>
      <c r="QPE16" s="15"/>
      <c r="QPF16" s="15"/>
      <c r="QPG16" s="15"/>
      <c r="QPH16" s="15"/>
      <c r="QPI16" s="15"/>
      <c r="QPJ16" s="15"/>
      <c r="QPK16" s="15"/>
      <c r="QPL16" s="15"/>
      <c r="QPM16" s="15"/>
      <c r="QPN16" s="15"/>
      <c r="QPO16" s="15"/>
      <c r="QPP16" s="15"/>
      <c r="QPQ16" s="15"/>
      <c r="QPR16" s="15"/>
      <c r="QPS16" s="15"/>
      <c r="QPT16" s="15"/>
      <c r="QPU16" s="15"/>
      <c r="QPV16" s="15"/>
      <c r="QPW16" s="15"/>
      <c r="QPX16" s="15"/>
      <c r="QPY16" s="15"/>
      <c r="QPZ16" s="15"/>
      <c r="QQA16" s="15"/>
      <c r="QQB16" s="15"/>
      <c r="QQC16" s="15"/>
      <c r="QQD16" s="15"/>
      <c r="QQE16" s="15"/>
      <c r="QQF16" s="15"/>
      <c r="QQG16" s="15"/>
      <c r="QQH16" s="15"/>
      <c r="QQI16" s="15"/>
      <c r="QQJ16" s="15"/>
      <c r="QQK16" s="15"/>
      <c r="QQL16" s="15"/>
      <c r="QQM16" s="15"/>
      <c r="QQN16" s="15"/>
      <c r="QQO16" s="15"/>
      <c r="QQP16" s="15"/>
      <c r="QQQ16" s="15"/>
      <c r="QQR16" s="15"/>
      <c r="QQS16" s="15"/>
      <c r="QQT16" s="15"/>
      <c r="QQU16" s="15"/>
      <c r="QQV16" s="15"/>
      <c r="QQW16" s="15"/>
      <c r="QQX16" s="15"/>
      <c r="QQY16" s="15"/>
      <c r="QQZ16" s="15"/>
      <c r="QRA16" s="15"/>
      <c r="QRB16" s="15"/>
      <c r="QRC16" s="15"/>
      <c r="QRD16" s="15"/>
      <c r="QRE16" s="15"/>
      <c r="QRF16" s="15"/>
      <c r="QRG16" s="15"/>
      <c r="QRH16" s="15"/>
      <c r="QRI16" s="15"/>
      <c r="QRJ16" s="15"/>
      <c r="QRK16" s="15"/>
      <c r="QRL16" s="15"/>
      <c r="QRM16" s="15"/>
      <c r="QRN16" s="15"/>
      <c r="QRO16" s="15"/>
      <c r="QRP16" s="15"/>
      <c r="QRQ16" s="15"/>
      <c r="QRR16" s="15"/>
      <c r="QRS16" s="15"/>
      <c r="QRT16" s="15"/>
      <c r="QRU16" s="15"/>
      <c r="QRV16" s="15"/>
      <c r="QRW16" s="15"/>
      <c r="QRX16" s="15"/>
      <c r="QRY16" s="15"/>
      <c r="QRZ16" s="15"/>
      <c r="QSA16" s="15"/>
      <c r="QSB16" s="15"/>
      <c r="QSC16" s="15"/>
      <c r="QSD16" s="15"/>
      <c r="QSE16" s="15"/>
      <c r="QSF16" s="15"/>
      <c r="QSG16" s="15"/>
      <c r="QSH16" s="15"/>
      <c r="QSI16" s="15"/>
      <c r="QSJ16" s="15"/>
      <c r="QSK16" s="15"/>
      <c r="QSL16" s="15"/>
      <c r="QSM16" s="15"/>
      <c r="QSN16" s="15"/>
      <c r="QSO16" s="15"/>
      <c r="QSP16" s="15"/>
      <c r="QSQ16" s="15"/>
      <c r="QSR16" s="15"/>
      <c r="QSS16" s="15"/>
      <c r="QST16" s="15"/>
      <c r="QSU16" s="15"/>
      <c r="QSV16" s="15"/>
      <c r="QSW16" s="15"/>
      <c r="QSX16" s="15"/>
      <c r="QSY16" s="15"/>
      <c r="QSZ16" s="15"/>
      <c r="QTA16" s="15"/>
      <c r="QTB16" s="15"/>
      <c r="QTC16" s="15"/>
      <c r="QTD16" s="15"/>
      <c r="QTE16" s="15"/>
      <c r="QTF16" s="15"/>
      <c r="QTG16" s="15"/>
      <c r="QTH16" s="15"/>
      <c r="QTI16" s="15"/>
      <c r="QTJ16" s="15"/>
      <c r="QTK16" s="15"/>
      <c r="QTL16" s="15"/>
      <c r="QTM16" s="15"/>
      <c r="QTN16" s="15"/>
      <c r="QTO16" s="15"/>
      <c r="QTP16" s="15"/>
      <c r="QTQ16" s="15"/>
      <c r="QTR16" s="15"/>
      <c r="QTS16" s="15"/>
      <c r="QTT16" s="15"/>
      <c r="QTU16" s="15"/>
      <c r="QTV16" s="15"/>
      <c r="QTW16" s="15"/>
      <c r="QTX16" s="15"/>
      <c r="QTY16" s="15"/>
      <c r="QTZ16" s="15"/>
      <c r="QUA16" s="15"/>
      <c r="QUB16" s="15"/>
      <c r="QUC16" s="15"/>
      <c r="QUD16" s="15"/>
      <c r="QUE16" s="15"/>
      <c r="QUF16" s="15"/>
      <c r="QUG16" s="15"/>
      <c r="QUH16" s="15"/>
      <c r="QUI16" s="15"/>
      <c r="QUJ16" s="15"/>
      <c r="QUK16" s="15"/>
      <c r="QUL16" s="15"/>
      <c r="QUM16" s="15"/>
      <c r="QUN16" s="15"/>
      <c r="QUO16" s="15"/>
      <c r="QUP16" s="15"/>
      <c r="QUQ16" s="15"/>
      <c r="QUR16" s="15"/>
      <c r="QUS16" s="15"/>
      <c r="QUT16" s="15"/>
      <c r="QUU16" s="15"/>
      <c r="QUV16" s="15"/>
      <c r="QUW16" s="15"/>
      <c r="QUX16" s="15"/>
      <c r="QUY16" s="15"/>
      <c r="QUZ16" s="15"/>
      <c r="QVA16" s="15"/>
      <c r="QVB16" s="15"/>
      <c r="QVC16" s="15"/>
      <c r="QVD16" s="15"/>
      <c r="QVE16" s="15"/>
      <c r="QVF16" s="15"/>
      <c r="QVG16" s="15"/>
      <c r="QVH16" s="15"/>
      <c r="QVI16" s="15"/>
      <c r="QVJ16" s="15"/>
      <c r="QVK16" s="15"/>
      <c r="QVL16" s="15"/>
      <c r="QVM16" s="15"/>
      <c r="QVN16" s="15"/>
      <c r="QVO16" s="15"/>
      <c r="QVP16" s="15"/>
      <c r="QVQ16" s="15"/>
      <c r="QVR16" s="15"/>
      <c r="QVS16" s="15"/>
      <c r="QVT16" s="15"/>
      <c r="QVU16" s="15"/>
      <c r="QVV16" s="15"/>
      <c r="QVW16" s="15"/>
      <c r="QVX16" s="15"/>
      <c r="QVY16" s="15"/>
      <c r="QVZ16" s="15"/>
      <c r="QWA16" s="15"/>
      <c r="QWB16" s="15"/>
      <c r="QWC16" s="15"/>
      <c r="QWD16" s="15"/>
      <c r="QWE16" s="15"/>
      <c r="QWF16" s="15"/>
      <c r="QWG16" s="15"/>
      <c r="QWH16" s="15"/>
      <c r="QWI16" s="15"/>
      <c r="QWJ16" s="15"/>
      <c r="QWK16" s="15"/>
      <c r="QWL16" s="15"/>
      <c r="QWM16" s="15"/>
      <c r="QWN16" s="15"/>
      <c r="QWO16" s="15"/>
      <c r="QWP16" s="15"/>
      <c r="QWQ16" s="15"/>
      <c r="QWR16" s="15"/>
      <c r="QWS16" s="15"/>
      <c r="QWT16" s="15"/>
      <c r="QWU16" s="15"/>
      <c r="QWV16" s="15"/>
      <c r="QWW16" s="15"/>
      <c r="QWX16" s="15"/>
      <c r="QWY16" s="15"/>
      <c r="QWZ16" s="15"/>
      <c r="QXA16" s="15"/>
      <c r="QXB16" s="15"/>
      <c r="QXC16" s="15"/>
      <c r="QXD16" s="15"/>
      <c r="QXE16" s="15"/>
      <c r="QXF16" s="15"/>
      <c r="QXG16" s="15"/>
      <c r="QXH16" s="15"/>
      <c r="QXI16" s="15"/>
      <c r="QXJ16" s="15"/>
      <c r="QXK16" s="15"/>
      <c r="QXL16" s="15"/>
      <c r="QXM16" s="15"/>
      <c r="QXN16" s="15"/>
      <c r="QXO16" s="15"/>
      <c r="QXP16" s="15"/>
      <c r="QXQ16" s="15"/>
      <c r="QXR16" s="15"/>
      <c r="QXS16" s="15"/>
      <c r="QXT16" s="15"/>
      <c r="QXU16" s="15"/>
      <c r="QXV16" s="15"/>
      <c r="QXW16" s="15"/>
      <c r="QXX16" s="15"/>
      <c r="QXY16" s="15"/>
      <c r="QXZ16" s="15"/>
      <c r="QYA16" s="15"/>
      <c r="QYB16" s="15"/>
      <c r="QYC16" s="15"/>
      <c r="QYD16" s="15"/>
      <c r="QYE16" s="15"/>
      <c r="QYF16" s="15"/>
      <c r="QYG16" s="15"/>
      <c r="QYH16" s="15"/>
      <c r="QYI16" s="15"/>
      <c r="QYJ16" s="15"/>
      <c r="QYK16" s="15"/>
      <c r="QYL16" s="15"/>
      <c r="QYM16" s="15"/>
      <c r="QYN16" s="15"/>
      <c r="QYO16" s="15"/>
      <c r="QYP16" s="15"/>
      <c r="QYQ16" s="15"/>
      <c r="QYR16" s="15"/>
      <c r="QYS16" s="15"/>
      <c r="QYT16" s="15"/>
      <c r="QYU16" s="15"/>
      <c r="QYV16" s="15"/>
      <c r="QYW16" s="15"/>
      <c r="QYX16" s="15"/>
      <c r="QYY16" s="15"/>
      <c r="QYZ16" s="15"/>
      <c r="QZA16" s="15"/>
      <c r="QZB16" s="15"/>
      <c r="QZC16" s="15"/>
      <c r="QZD16" s="15"/>
      <c r="QZE16" s="15"/>
      <c r="QZF16" s="15"/>
      <c r="QZG16" s="15"/>
      <c r="QZH16" s="15"/>
      <c r="QZI16" s="15"/>
      <c r="QZJ16" s="15"/>
      <c r="QZK16" s="15"/>
      <c r="QZL16" s="15"/>
      <c r="QZM16" s="15"/>
      <c r="QZN16" s="15"/>
      <c r="QZO16" s="15"/>
      <c r="QZP16" s="15"/>
      <c r="QZQ16" s="15"/>
      <c r="QZR16" s="15"/>
      <c r="QZS16" s="15"/>
      <c r="QZT16" s="15"/>
      <c r="QZU16" s="15"/>
      <c r="QZV16" s="15"/>
      <c r="QZW16" s="15"/>
      <c r="QZX16" s="15"/>
      <c r="QZY16" s="15"/>
      <c r="QZZ16" s="15"/>
      <c r="RAA16" s="15"/>
      <c r="RAB16" s="15"/>
      <c r="RAC16" s="15"/>
      <c r="RAD16" s="15"/>
      <c r="RAE16" s="15"/>
      <c r="RAF16" s="15"/>
      <c r="RAG16" s="15"/>
      <c r="RAH16" s="15"/>
      <c r="RAI16" s="15"/>
      <c r="RAJ16" s="15"/>
      <c r="RAK16" s="15"/>
      <c r="RAL16" s="15"/>
      <c r="RAM16" s="15"/>
      <c r="RAN16" s="15"/>
      <c r="RAO16" s="15"/>
      <c r="RAP16" s="15"/>
      <c r="RAQ16" s="15"/>
      <c r="RAR16" s="15"/>
      <c r="RAS16" s="15"/>
      <c r="RAT16" s="15"/>
      <c r="RAU16" s="15"/>
      <c r="RAV16" s="15"/>
      <c r="RAW16" s="15"/>
      <c r="RAX16" s="15"/>
      <c r="RAY16" s="15"/>
      <c r="RAZ16" s="15"/>
      <c r="RBA16" s="15"/>
      <c r="RBB16" s="15"/>
      <c r="RBC16" s="15"/>
      <c r="RBD16" s="15"/>
      <c r="RBE16" s="15"/>
      <c r="RBF16" s="15"/>
      <c r="RBG16" s="15"/>
      <c r="RBH16" s="15"/>
      <c r="RBI16" s="15"/>
      <c r="RBJ16" s="15"/>
      <c r="RBK16" s="15"/>
      <c r="RBL16" s="15"/>
      <c r="RBM16" s="15"/>
      <c r="RBN16" s="15"/>
      <c r="RBO16" s="15"/>
      <c r="RBP16" s="15"/>
      <c r="RBQ16" s="15"/>
      <c r="RBR16" s="15"/>
      <c r="RBS16" s="15"/>
      <c r="RBT16" s="15"/>
      <c r="RBU16" s="15"/>
      <c r="RBV16" s="15"/>
      <c r="RBW16" s="15"/>
      <c r="RBX16" s="15"/>
      <c r="RBY16" s="15"/>
      <c r="RBZ16" s="15"/>
      <c r="RCA16" s="15"/>
      <c r="RCB16" s="15"/>
      <c r="RCC16" s="15"/>
      <c r="RCD16" s="15"/>
      <c r="RCE16" s="15"/>
      <c r="RCF16" s="15"/>
      <c r="RCG16" s="15"/>
      <c r="RCH16" s="15"/>
      <c r="RCI16" s="15"/>
      <c r="RCJ16" s="15"/>
      <c r="RCK16" s="15"/>
      <c r="RCL16" s="15"/>
      <c r="RCM16" s="15"/>
      <c r="RCN16" s="15"/>
      <c r="RCO16" s="15"/>
      <c r="RCP16" s="15"/>
      <c r="RCQ16" s="15"/>
      <c r="RCR16" s="15"/>
      <c r="RCS16" s="15"/>
      <c r="RCT16" s="15"/>
      <c r="RCU16" s="15"/>
      <c r="RCV16" s="15"/>
      <c r="RCW16" s="15"/>
      <c r="RCX16" s="15"/>
      <c r="RCY16" s="15"/>
      <c r="RCZ16" s="15"/>
      <c r="RDA16" s="15"/>
      <c r="RDB16" s="15"/>
      <c r="RDC16" s="15"/>
      <c r="RDD16" s="15"/>
      <c r="RDE16" s="15"/>
      <c r="RDF16" s="15"/>
      <c r="RDG16" s="15"/>
      <c r="RDH16" s="15"/>
      <c r="RDI16" s="15"/>
      <c r="RDJ16" s="15"/>
      <c r="RDK16" s="15"/>
      <c r="RDL16" s="15"/>
      <c r="RDM16" s="15"/>
      <c r="RDN16" s="15"/>
      <c r="RDO16" s="15"/>
      <c r="RDP16" s="15"/>
      <c r="RDQ16" s="15"/>
      <c r="RDR16" s="15"/>
      <c r="RDS16" s="15"/>
      <c r="RDT16" s="15"/>
      <c r="RDU16" s="15"/>
      <c r="RDV16" s="15"/>
      <c r="RDW16" s="15"/>
      <c r="RDX16" s="15"/>
      <c r="RDY16" s="15"/>
      <c r="RDZ16" s="15"/>
      <c r="REA16" s="15"/>
      <c r="REB16" s="15"/>
      <c r="REC16" s="15"/>
      <c r="RED16" s="15"/>
      <c r="REE16" s="15"/>
      <c r="REF16" s="15"/>
      <c r="REG16" s="15"/>
      <c r="REH16" s="15"/>
      <c r="REI16" s="15"/>
      <c r="REJ16" s="15"/>
      <c r="REK16" s="15"/>
      <c r="REL16" s="15"/>
      <c r="REM16" s="15"/>
      <c r="REN16" s="15"/>
      <c r="REO16" s="15"/>
      <c r="REP16" s="15"/>
      <c r="REQ16" s="15"/>
      <c r="RER16" s="15"/>
      <c r="RES16" s="15"/>
      <c r="RET16" s="15"/>
      <c r="REU16" s="15"/>
      <c r="REV16" s="15"/>
      <c r="REW16" s="15"/>
      <c r="REX16" s="15"/>
      <c r="REY16" s="15"/>
      <c r="REZ16" s="15"/>
      <c r="RFA16" s="15"/>
      <c r="RFB16" s="15"/>
      <c r="RFC16" s="15"/>
      <c r="RFD16" s="15"/>
      <c r="RFE16" s="15"/>
      <c r="RFF16" s="15"/>
      <c r="RFG16" s="15"/>
      <c r="RFH16" s="15"/>
      <c r="RFI16" s="15"/>
      <c r="RFJ16" s="15"/>
      <c r="RFK16" s="15"/>
      <c r="RFL16" s="15"/>
      <c r="RFM16" s="15"/>
      <c r="RFN16" s="15"/>
      <c r="RFO16" s="15"/>
      <c r="RFP16" s="15"/>
      <c r="RFQ16" s="15"/>
      <c r="RFR16" s="15"/>
      <c r="RFS16" s="15"/>
      <c r="RFT16" s="15"/>
      <c r="RFU16" s="15"/>
      <c r="RFV16" s="15"/>
      <c r="RFW16" s="15"/>
      <c r="RFX16" s="15"/>
      <c r="RFY16" s="15"/>
      <c r="RFZ16" s="15"/>
      <c r="RGA16" s="15"/>
      <c r="RGB16" s="15"/>
      <c r="RGC16" s="15"/>
      <c r="RGD16" s="15"/>
      <c r="RGE16" s="15"/>
      <c r="RGF16" s="15"/>
      <c r="RGG16" s="15"/>
      <c r="RGH16" s="15"/>
      <c r="RGI16" s="15"/>
      <c r="RGJ16" s="15"/>
      <c r="RGK16" s="15"/>
      <c r="RGL16" s="15"/>
      <c r="RGM16" s="15"/>
      <c r="RGN16" s="15"/>
      <c r="RGO16" s="15"/>
      <c r="RGP16" s="15"/>
      <c r="RGQ16" s="15"/>
      <c r="RGR16" s="15"/>
      <c r="RGS16" s="15"/>
      <c r="RGT16" s="15"/>
      <c r="RGU16" s="15"/>
      <c r="RGV16" s="15"/>
      <c r="RGW16" s="15"/>
      <c r="RGX16" s="15"/>
      <c r="RGY16" s="15"/>
      <c r="RGZ16" s="15"/>
      <c r="RHA16" s="15"/>
      <c r="RHB16" s="15"/>
      <c r="RHC16" s="15"/>
      <c r="RHD16" s="15"/>
      <c r="RHE16" s="15"/>
      <c r="RHF16" s="15"/>
      <c r="RHG16" s="15"/>
      <c r="RHH16" s="15"/>
      <c r="RHI16" s="15"/>
      <c r="RHJ16" s="15"/>
      <c r="RHK16" s="15"/>
      <c r="RHL16" s="15"/>
      <c r="RHM16" s="15"/>
      <c r="RHN16" s="15"/>
      <c r="RHO16" s="15"/>
      <c r="RHP16" s="15"/>
      <c r="RHQ16" s="15"/>
      <c r="RHR16" s="15"/>
      <c r="RHS16" s="15"/>
      <c r="RHT16" s="15"/>
      <c r="RHU16" s="15"/>
      <c r="RHV16" s="15"/>
      <c r="RHW16" s="15"/>
      <c r="RHX16" s="15"/>
      <c r="RHY16" s="15"/>
      <c r="RHZ16" s="15"/>
      <c r="RIA16" s="15"/>
      <c r="RIB16" s="15"/>
      <c r="RIC16" s="15"/>
      <c r="RID16" s="15"/>
      <c r="RIE16" s="15"/>
      <c r="RIF16" s="15"/>
      <c r="RIG16" s="15"/>
      <c r="RIH16" s="15"/>
      <c r="RII16" s="15"/>
      <c r="RIJ16" s="15"/>
      <c r="RIK16" s="15"/>
      <c r="RIL16" s="15"/>
      <c r="RIM16" s="15"/>
      <c r="RIN16" s="15"/>
      <c r="RIO16" s="15"/>
      <c r="RIP16" s="15"/>
      <c r="RIQ16" s="15"/>
      <c r="RIR16" s="15"/>
      <c r="RIS16" s="15"/>
      <c r="RIT16" s="15"/>
      <c r="RIU16" s="15"/>
      <c r="RIV16" s="15"/>
      <c r="RIW16" s="15"/>
      <c r="RIX16" s="15"/>
      <c r="RIY16" s="15"/>
      <c r="RIZ16" s="15"/>
      <c r="RJA16" s="15"/>
      <c r="RJB16" s="15"/>
      <c r="RJC16" s="15"/>
      <c r="RJD16" s="15"/>
      <c r="RJE16" s="15"/>
      <c r="RJF16" s="15"/>
      <c r="RJG16" s="15"/>
      <c r="RJH16" s="15"/>
      <c r="RJI16" s="15"/>
      <c r="RJJ16" s="15"/>
      <c r="RJK16" s="15"/>
      <c r="RJL16" s="15"/>
      <c r="RJM16" s="15"/>
      <c r="RJN16" s="15"/>
      <c r="RJO16" s="15"/>
      <c r="RJP16" s="15"/>
      <c r="RJQ16" s="15"/>
      <c r="RJR16" s="15"/>
      <c r="RJS16" s="15"/>
      <c r="RJT16" s="15"/>
      <c r="RJU16" s="15"/>
      <c r="RJV16" s="15"/>
      <c r="RJW16" s="15"/>
      <c r="RJX16" s="15"/>
      <c r="RJY16" s="15"/>
      <c r="RJZ16" s="15"/>
      <c r="RKA16" s="15"/>
      <c r="RKB16" s="15"/>
      <c r="RKC16" s="15"/>
      <c r="RKD16" s="15"/>
      <c r="RKE16" s="15"/>
      <c r="RKF16" s="15"/>
      <c r="RKG16" s="15"/>
      <c r="RKH16" s="15"/>
      <c r="RKI16" s="15"/>
      <c r="RKJ16" s="15"/>
      <c r="RKK16" s="15"/>
      <c r="RKL16" s="15"/>
      <c r="RKM16" s="15"/>
      <c r="RKN16" s="15"/>
      <c r="RKO16" s="15"/>
      <c r="RKP16" s="15"/>
      <c r="RKQ16" s="15"/>
      <c r="RKR16" s="15"/>
      <c r="RKS16" s="15"/>
      <c r="RKT16" s="15"/>
      <c r="RKU16" s="15"/>
      <c r="RKV16" s="15"/>
      <c r="RKW16" s="15"/>
      <c r="RKX16" s="15"/>
      <c r="RKY16" s="15"/>
      <c r="RKZ16" s="15"/>
      <c r="RLA16" s="15"/>
      <c r="RLB16" s="15"/>
      <c r="RLC16" s="15"/>
      <c r="RLD16" s="15"/>
      <c r="RLE16" s="15"/>
      <c r="RLF16" s="15"/>
      <c r="RLG16" s="15"/>
      <c r="RLH16" s="15"/>
      <c r="RLI16" s="15"/>
      <c r="RLJ16" s="15"/>
      <c r="RLK16" s="15"/>
      <c r="RLL16" s="15"/>
      <c r="RLM16" s="15"/>
      <c r="RLN16" s="15"/>
      <c r="RLO16" s="15"/>
      <c r="RLP16" s="15"/>
      <c r="RLQ16" s="15"/>
      <c r="RLR16" s="15"/>
      <c r="RLS16" s="15"/>
      <c r="RLT16" s="15"/>
      <c r="RLU16" s="15"/>
      <c r="RLV16" s="15"/>
      <c r="RLW16" s="15"/>
      <c r="RLX16" s="15"/>
      <c r="RLY16" s="15"/>
      <c r="RLZ16" s="15"/>
      <c r="RMA16" s="15"/>
      <c r="RMB16" s="15"/>
      <c r="RMC16" s="15"/>
      <c r="RMD16" s="15"/>
      <c r="RME16" s="15"/>
      <c r="RMF16" s="15"/>
      <c r="RMG16" s="15"/>
      <c r="RMH16" s="15"/>
      <c r="RMI16" s="15"/>
      <c r="RMJ16" s="15"/>
      <c r="RMK16" s="15"/>
      <c r="RML16" s="15"/>
      <c r="RMM16" s="15"/>
      <c r="RMN16" s="15"/>
      <c r="RMO16" s="15"/>
      <c r="RMP16" s="15"/>
      <c r="RMQ16" s="15"/>
      <c r="RMR16" s="15"/>
      <c r="RMS16" s="15"/>
      <c r="RMT16" s="15"/>
      <c r="RMU16" s="15"/>
      <c r="RMV16" s="15"/>
      <c r="RMW16" s="15"/>
      <c r="RMX16" s="15"/>
      <c r="RMY16" s="15"/>
      <c r="RMZ16" s="15"/>
      <c r="RNA16" s="15"/>
      <c r="RNB16" s="15"/>
      <c r="RNC16" s="15"/>
      <c r="RND16" s="15"/>
      <c r="RNE16" s="15"/>
      <c r="RNF16" s="15"/>
      <c r="RNG16" s="15"/>
      <c r="RNH16" s="15"/>
      <c r="RNI16" s="15"/>
      <c r="RNJ16" s="15"/>
      <c r="RNK16" s="15"/>
      <c r="RNL16" s="15"/>
      <c r="RNM16" s="15"/>
      <c r="RNN16" s="15"/>
      <c r="RNO16" s="15"/>
      <c r="RNP16" s="15"/>
      <c r="RNQ16" s="15"/>
      <c r="RNR16" s="15"/>
      <c r="RNS16" s="15"/>
      <c r="RNT16" s="15"/>
      <c r="RNU16" s="15"/>
      <c r="RNV16" s="15"/>
      <c r="RNW16" s="15"/>
      <c r="RNX16" s="15"/>
      <c r="RNY16" s="15"/>
      <c r="RNZ16" s="15"/>
      <c r="ROA16" s="15"/>
      <c r="ROB16" s="15"/>
      <c r="ROC16" s="15"/>
      <c r="ROD16" s="15"/>
      <c r="ROE16" s="15"/>
      <c r="ROF16" s="15"/>
      <c r="ROG16" s="15"/>
      <c r="ROH16" s="15"/>
      <c r="ROI16" s="15"/>
      <c r="ROJ16" s="15"/>
      <c r="ROK16" s="15"/>
      <c r="ROL16" s="15"/>
      <c r="ROM16" s="15"/>
      <c r="RON16" s="15"/>
      <c r="ROO16" s="15"/>
      <c r="ROP16" s="15"/>
      <c r="ROQ16" s="15"/>
      <c r="ROR16" s="15"/>
      <c r="ROS16" s="15"/>
      <c r="ROT16" s="15"/>
      <c r="ROU16" s="15"/>
      <c r="ROV16" s="15"/>
      <c r="ROW16" s="15"/>
      <c r="ROX16" s="15"/>
      <c r="ROY16" s="15"/>
      <c r="ROZ16" s="15"/>
      <c r="RPA16" s="15"/>
      <c r="RPB16" s="15"/>
      <c r="RPC16" s="15"/>
      <c r="RPD16" s="15"/>
      <c r="RPE16" s="15"/>
      <c r="RPF16" s="15"/>
      <c r="RPG16" s="15"/>
      <c r="RPH16" s="15"/>
      <c r="RPI16" s="15"/>
      <c r="RPJ16" s="15"/>
      <c r="RPK16" s="15"/>
      <c r="RPL16" s="15"/>
      <c r="RPM16" s="15"/>
      <c r="RPN16" s="15"/>
      <c r="RPO16" s="15"/>
      <c r="RPP16" s="15"/>
      <c r="RPQ16" s="15"/>
      <c r="RPR16" s="15"/>
      <c r="RPS16" s="15"/>
      <c r="RPT16" s="15"/>
      <c r="RPU16" s="15"/>
      <c r="RPV16" s="15"/>
      <c r="RPW16" s="15"/>
      <c r="RPX16" s="15"/>
      <c r="RPY16" s="15"/>
      <c r="RPZ16" s="15"/>
      <c r="RQA16" s="15"/>
      <c r="RQB16" s="15"/>
      <c r="RQC16" s="15"/>
      <c r="RQD16" s="15"/>
      <c r="RQE16" s="15"/>
      <c r="RQF16" s="15"/>
      <c r="RQG16" s="15"/>
      <c r="RQH16" s="15"/>
      <c r="RQI16" s="15"/>
      <c r="RQJ16" s="15"/>
      <c r="RQK16" s="15"/>
      <c r="RQL16" s="15"/>
      <c r="RQM16" s="15"/>
      <c r="RQN16" s="15"/>
      <c r="RQO16" s="15"/>
      <c r="RQP16" s="15"/>
      <c r="RQQ16" s="15"/>
      <c r="RQR16" s="15"/>
      <c r="RQS16" s="15"/>
      <c r="RQT16" s="15"/>
      <c r="RQU16" s="15"/>
      <c r="RQV16" s="15"/>
      <c r="RQW16" s="15"/>
      <c r="RQX16" s="15"/>
      <c r="RQY16" s="15"/>
      <c r="RQZ16" s="15"/>
      <c r="RRA16" s="15"/>
      <c r="RRB16" s="15"/>
      <c r="RRC16" s="15"/>
      <c r="RRD16" s="15"/>
      <c r="RRE16" s="15"/>
      <c r="RRF16" s="15"/>
      <c r="RRG16" s="15"/>
      <c r="RRH16" s="15"/>
      <c r="RRI16" s="15"/>
      <c r="RRJ16" s="15"/>
      <c r="RRK16" s="15"/>
      <c r="RRL16" s="15"/>
      <c r="RRM16" s="15"/>
      <c r="RRN16" s="15"/>
      <c r="RRO16" s="15"/>
      <c r="RRP16" s="15"/>
      <c r="RRQ16" s="15"/>
      <c r="RRR16" s="15"/>
      <c r="RRS16" s="15"/>
      <c r="RRT16" s="15"/>
      <c r="RRU16" s="15"/>
      <c r="RRV16" s="15"/>
      <c r="RRW16" s="15"/>
      <c r="RRX16" s="15"/>
      <c r="RRY16" s="15"/>
      <c r="RRZ16" s="15"/>
      <c r="RSA16" s="15"/>
      <c r="RSB16" s="15"/>
      <c r="RSC16" s="15"/>
      <c r="RSD16" s="15"/>
      <c r="RSE16" s="15"/>
      <c r="RSF16" s="15"/>
      <c r="RSG16" s="15"/>
      <c r="RSH16" s="15"/>
      <c r="RSI16" s="15"/>
      <c r="RSJ16" s="15"/>
      <c r="RSK16" s="15"/>
      <c r="RSL16" s="15"/>
      <c r="RSM16" s="15"/>
      <c r="RSN16" s="15"/>
      <c r="RSO16" s="15"/>
      <c r="RSP16" s="15"/>
      <c r="RSQ16" s="15"/>
      <c r="RSR16" s="15"/>
      <c r="RSS16" s="15"/>
      <c r="RST16" s="15"/>
      <c r="RSU16" s="15"/>
      <c r="RSV16" s="15"/>
      <c r="RSW16" s="15"/>
      <c r="RSX16" s="15"/>
      <c r="RSY16" s="15"/>
      <c r="RSZ16" s="15"/>
      <c r="RTA16" s="15"/>
      <c r="RTB16" s="15"/>
      <c r="RTC16" s="15"/>
      <c r="RTD16" s="15"/>
      <c r="RTE16" s="15"/>
      <c r="RTF16" s="15"/>
      <c r="RTG16" s="15"/>
      <c r="RTH16" s="15"/>
      <c r="RTI16" s="15"/>
      <c r="RTJ16" s="15"/>
      <c r="RTK16" s="15"/>
      <c r="RTL16" s="15"/>
      <c r="RTM16" s="15"/>
      <c r="RTN16" s="15"/>
      <c r="RTO16" s="15"/>
      <c r="RTP16" s="15"/>
      <c r="RTQ16" s="15"/>
      <c r="RTR16" s="15"/>
      <c r="RTS16" s="15"/>
      <c r="RTT16" s="15"/>
      <c r="RTU16" s="15"/>
      <c r="RTV16" s="15"/>
      <c r="RTW16" s="15"/>
      <c r="RTX16" s="15"/>
      <c r="RTY16" s="15"/>
      <c r="RTZ16" s="15"/>
      <c r="RUA16" s="15"/>
      <c r="RUB16" s="15"/>
      <c r="RUC16" s="15"/>
      <c r="RUD16" s="15"/>
      <c r="RUE16" s="15"/>
      <c r="RUF16" s="15"/>
      <c r="RUG16" s="15"/>
      <c r="RUH16" s="15"/>
      <c r="RUI16" s="15"/>
      <c r="RUJ16" s="15"/>
      <c r="RUK16" s="15"/>
      <c r="RUL16" s="15"/>
      <c r="RUM16" s="15"/>
      <c r="RUN16" s="15"/>
      <c r="RUO16" s="15"/>
      <c r="RUP16" s="15"/>
      <c r="RUQ16" s="15"/>
      <c r="RUR16" s="15"/>
      <c r="RUS16" s="15"/>
      <c r="RUT16" s="15"/>
      <c r="RUU16" s="15"/>
      <c r="RUV16" s="15"/>
      <c r="RUW16" s="15"/>
      <c r="RUX16" s="15"/>
      <c r="RUY16" s="15"/>
      <c r="RUZ16" s="15"/>
      <c r="RVA16" s="15"/>
      <c r="RVB16" s="15"/>
      <c r="RVC16" s="15"/>
      <c r="RVD16" s="15"/>
      <c r="RVE16" s="15"/>
      <c r="RVF16" s="15"/>
      <c r="RVG16" s="15"/>
      <c r="RVH16" s="15"/>
      <c r="RVI16" s="15"/>
      <c r="RVJ16" s="15"/>
      <c r="RVK16" s="15"/>
      <c r="RVL16" s="15"/>
      <c r="RVM16" s="15"/>
      <c r="RVN16" s="15"/>
      <c r="RVO16" s="15"/>
      <c r="RVP16" s="15"/>
      <c r="RVQ16" s="15"/>
      <c r="RVR16" s="15"/>
      <c r="RVS16" s="15"/>
      <c r="RVT16" s="15"/>
      <c r="RVU16" s="15"/>
      <c r="RVV16" s="15"/>
      <c r="RVW16" s="15"/>
      <c r="RVX16" s="15"/>
      <c r="RVY16" s="15"/>
      <c r="RVZ16" s="15"/>
      <c r="RWA16" s="15"/>
      <c r="RWB16" s="15"/>
      <c r="RWC16" s="15"/>
      <c r="RWD16" s="15"/>
      <c r="RWE16" s="15"/>
      <c r="RWF16" s="15"/>
      <c r="RWG16" s="15"/>
      <c r="RWH16" s="15"/>
      <c r="RWI16" s="15"/>
      <c r="RWJ16" s="15"/>
      <c r="RWK16" s="15"/>
      <c r="RWL16" s="15"/>
      <c r="RWM16" s="15"/>
      <c r="RWN16" s="15"/>
      <c r="RWO16" s="15"/>
      <c r="RWP16" s="15"/>
      <c r="RWQ16" s="15"/>
      <c r="RWR16" s="15"/>
      <c r="RWS16" s="15"/>
      <c r="RWT16" s="15"/>
      <c r="RWU16" s="15"/>
      <c r="RWV16" s="15"/>
      <c r="RWW16" s="15"/>
      <c r="RWX16" s="15"/>
      <c r="RWY16" s="15"/>
      <c r="RWZ16" s="15"/>
      <c r="RXA16" s="15"/>
      <c r="RXB16" s="15"/>
      <c r="RXC16" s="15"/>
      <c r="RXD16" s="15"/>
      <c r="RXE16" s="15"/>
      <c r="RXF16" s="15"/>
      <c r="RXG16" s="15"/>
      <c r="RXH16" s="15"/>
      <c r="RXI16" s="15"/>
      <c r="RXJ16" s="15"/>
      <c r="RXK16" s="15"/>
      <c r="RXL16" s="15"/>
      <c r="RXM16" s="15"/>
      <c r="RXN16" s="15"/>
      <c r="RXO16" s="15"/>
      <c r="RXP16" s="15"/>
      <c r="RXQ16" s="15"/>
      <c r="RXR16" s="15"/>
      <c r="RXS16" s="15"/>
      <c r="RXT16" s="15"/>
      <c r="RXU16" s="15"/>
      <c r="RXV16" s="15"/>
      <c r="RXW16" s="15"/>
      <c r="RXX16" s="15"/>
      <c r="RXY16" s="15"/>
      <c r="RXZ16" s="15"/>
      <c r="RYA16" s="15"/>
      <c r="RYB16" s="15"/>
      <c r="RYC16" s="15"/>
      <c r="RYD16" s="15"/>
      <c r="RYE16" s="15"/>
      <c r="RYF16" s="15"/>
      <c r="RYG16" s="15"/>
      <c r="RYH16" s="15"/>
      <c r="RYI16" s="15"/>
      <c r="RYJ16" s="15"/>
      <c r="RYK16" s="15"/>
      <c r="RYL16" s="15"/>
      <c r="RYM16" s="15"/>
      <c r="RYN16" s="15"/>
      <c r="RYO16" s="15"/>
      <c r="RYP16" s="15"/>
      <c r="RYQ16" s="15"/>
      <c r="RYR16" s="15"/>
      <c r="RYS16" s="15"/>
      <c r="RYT16" s="15"/>
      <c r="RYU16" s="15"/>
      <c r="RYV16" s="15"/>
      <c r="RYW16" s="15"/>
      <c r="RYX16" s="15"/>
      <c r="RYY16" s="15"/>
      <c r="RYZ16" s="15"/>
      <c r="RZA16" s="15"/>
      <c r="RZB16" s="15"/>
      <c r="RZC16" s="15"/>
      <c r="RZD16" s="15"/>
      <c r="RZE16" s="15"/>
      <c r="RZF16" s="15"/>
      <c r="RZG16" s="15"/>
      <c r="RZH16" s="15"/>
      <c r="RZI16" s="15"/>
      <c r="RZJ16" s="15"/>
      <c r="RZK16" s="15"/>
      <c r="RZL16" s="15"/>
      <c r="RZM16" s="15"/>
      <c r="RZN16" s="15"/>
      <c r="RZO16" s="15"/>
      <c r="RZP16" s="15"/>
      <c r="RZQ16" s="15"/>
      <c r="RZR16" s="15"/>
      <c r="RZS16" s="15"/>
      <c r="RZT16" s="15"/>
      <c r="RZU16" s="15"/>
      <c r="RZV16" s="15"/>
      <c r="RZW16" s="15"/>
      <c r="RZX16" s="15"/>
      <c r="RZY16" s="15"/>
      <c r="RZZ16" s="15"/>
      <c r="SAA16" s="15"/>
      <c r="SAB16" s="15"/>
      <c r="SAC16" s="15"/>
      <c r="SAD16" s="15"/>
      <c r="SAE16" s="15"/>
      <c r="SAF16" s="15"/>
      <c r="SAG16" s="15"/>
      <c r="SAH16" s="15"/>
      <c r="SAI16" s="15"/>
      <c r="SAJ16" s="15"/>
      <c r="SAK16" s="15"/>
      <c r="SAL16" s="15"/>
      <c r="SAM16" s="15"/>
      <c r="SAN16" s="15"/>
      <c r="SAO16" s="15"/>
      <c r="SAP16" s="15"/>
      <c r="SAQ16" s="15"/>
      <c r="SAR16" s="15"/>
      <c r="SAS16" s="15"/>
      <c r="SAT16" s="15"/>
      <c r="SAU16" s="15"/>
      <c r="SAV16" s="15"/>
      <c r="SAW16" s="15"/>
      <c r="SAX16" s="15"/>
      <c r="SAY16" s="15"/>
      <c r="SAZ16" s="15"/>
      <c r="SBA16" s="15"/>
      <c r="SBB16" s="15"/>
      <c r="SBC16" s="15"/>
      <c r="SBD16" s="15"/>
      <c r="SBE16" s="15"/>
      <c r="SBF16" s="15"/>
      <c r="SBG16" s="15"/>
      <c r="SBH16" s="15"/>
      <c r="SBI16" s="15"/>
      <c r="SBJ16" s="15"/>
      <c r="SBK16" s="15"/>
      <c r="SBL16" s="15"/>
      <c r="SBM16" s="15"/>
      <c r="SBN16" s="15"/>
      <c r="SBO16" s="15"/>
      <c r="SBP16" s="15"/>
      <c r="SBQ16" s="15"/>
      <c r="SBR16" s="15"/>
      <c r="SBS16" s="15"/>
      <c r="SBT16" s="15"/>
      <c r="SBU16" s="15"/>
      <c r="SBV16" s="15"/>
      <c r="SBW16" s="15"/>
      <c r="SBX16" s="15"/>
      <c r="SBY16" s="15"/>
      <c r="SBZ16" s="15"/>
      <c r="SCA16" s="15"/>
      <c r="SCB16" s="15"/>
      <c r="SCC16" s="15"/>
      <c r="SCD16" s="15"/>
      <c r="SCE16" s="15"/>
      <c r="SCF16" s="15"/>
      <c r="SCG16" s="15"/>
      <c r="SCH16" s="15"/>
      <c r="SCI16" s="15"/>
      <c r="SCJ16" s="15"/>
      <c r="SCK16" s="15"/>
      <c r="SCL16" s="15"/>
      <c r="SCM16" s="15"/>
      <c r="SCN16" s="15"/>
      <c r="SCO16" s="15"/>
      <c r="SCP16" s="15"/>
      <c r="SCQ16" s="15"/>
      <c r="SCR16" s="15"/>
      <c r="SCS16" s="15"/>
      <c r="SCT16" s="15"/>
      <c r="SCU16" s="15"/>
      <c r="SCV16" s="15"/>
      <c r="SCW16" s="15"/>
      <c r="SCX16" s="15"/>
      <c r="SCY16" s="15"/>
      <c r="SCZ16" s="15"/>
      <c r="SDA16" s="15"/>
      <c r="SDB16" s="15"/>
      <c r="SDC16" s="15"/>
      <c r="SDD16" s="15"/>
      <c r="SDE16" s="15"/>
      <c r="SDF16" s="15"/>
      <c r="SDG16" s="15"/>
      <c r="SDH16" s="15"/>
      <c r="SDI16" s="15"/>
      <c r="SDJ16" s="15"/>
      <c r="SDK16" s="15"/>
      <c r="SDL16" s="15"/>
      <c r="SDM16" s="15"/>
      <c r="SDN16" s="15"/>
      <c r="SDO16" s="15"/>
      <c r="SDP16" s="15"/>
      <c r="SDQ16" s="15"/>
      <c r="SDR16" s="15"/>
      <c r="SDS16" s="15"/>
      <c r="SDT16" s="15"/>
      <c r="SDU16" s="15"/>
      <c r="SDV16" s="15"/>
      <c r="SDW16" s="15"/>
      <c r="SDX16" s="15"/>
      <c r="SDY16" s="15"/>
      <c r="SDZ16" s="15"/>
      <c r="SEA16" s="15"/>
      <c r="SEB16" s="15"/>
      <c r="SEC16" s="15"/>
      <c r="SED16" s="15"/>
      <c r="SEE16" s="15"/>
      <c r="SEF16" s="15"/>
      <c r="SEG16" s="15"/>
      <c r="SEH16" s="15"/>
      <c r="SEI16" s="15"/>
      <c r="SEJ16" s="15"/>
      <c r="SEK16" s="15"/>
      <c r="SEL16" s="15"/>
      <c r="SEM16" s="15"/>
      <c r="SEN16" s="15"/>
      <c r="SEO16" s="15"/>
      <c r="SEP16" s="15"/>
      <c r="SEQ16" s="15"/>
      <c r="SER16" s="15"/>
      <c r="SES16" s="15"/>
      <c r="SET16" s="15"/>
      <c r="SEU16" s="15"/>
      <c r="SEV16" s="15"/>
      <c r="SEW16" s="15"/>
      <c r="SEX16" s="15"/>
      <c r="SEY16" s="15"/>
      <c r="SEZ16" s="15"/>
      <c r="SFA16" s="15"/>
      <c r="SFB16" s="15"/>
      <c r="SFC16" s="15"/>
      <c r="SFD16" s="15"/>
      <c r="SFE16" s="15"/>
      <c r="SFF16" s="15"/>
      <c r="SFG16" s="15"/>
      <c r="SFH16" s="15"/>
      <c r="SFI16" s="15"/>
      <c r="SFJ16" s="15"/>
      <c r="SFK16" s="15"/>
      <c r="SFL16" s="15"/>
      <c r="SFM16" s="15"/>
      <c r="SFN16" s="15"/>
      <c r="SFO16" s="15"/>
      <c r="SFP16" s="15"/>
      <c r="SFQ16" s="15"/>
      <c r="SFR16" s="15"/>
      <c r="SFS16" s="15"/>
      <c r="SFT16" s="15"/>
      <c r="SFU16" s="15"/>
      <c r="SFV16" s="15"/>
      <c r="SFW16" s="15"/>
      <c r="SFX16" s="15"/>
      <c r="SFY16" s="15"/>
      <c r="SFZ16" s="15"/>
      <c r="SGA16" s="15"/>
      <c r="SGB16" s="15"/>
      <c r="SGC16" s="15"/>
      <c r="SGD16" s="15"/>
      <c r="SGE16" s="15"/>
      <c r="SGF16" s="15"/>
      <c r="SGG16" s="15"/>
      <c r="SGH16" s="15"/>
      <c r="SGI16" s="15"/>
      <c r="SGJ16" s="15"/>
      <c r="SGK16" s="15"/>
      <c r="SGL16" s="15"/>
      <c r="SGM16" s="15"/>
      <c r="SGN16" s="15"/>
      <c r="SGO16" s="15"/>
      <c r="SGP16" s="15"/>
      <c r="SGQ16" s="15"/>
      <c r="SGR16" s="15"/>
      <c r="SGS16" s="15"/>
      <c r="SGT16" s="15"/>
      <c r="SGU16" s="15"/>
      <c r="SGV16" s="15"/>
      <c r="SGW16" s="15"/>
      <c r="SGX16" s="15"/>
      <c r="SGY16" s="15"/>
      <c r="SGZ16" s="15"/>
      <c r="SHA16" s="15"/>
      <c r="SHB16" s="15"/>
      <c r="SHC16" s="15"/>
      <c r="SHD16" s="15"/>
      <c r="SHE16" s="15"/>
      <c r="SHF16" s="15"/>
      <c r="SHG16" s="15"/>
      <c r="SHH16" s="15"/>
      <c r="SHI16" s="15"/>
      <c r="SHJ16" s="15"/>
      <c r="SHK16" s="15"/>
      <c r="SHL16" s="15"/>
      <c r="SHM16" s="15"/>
      <c r="SHN16" s="15"/>
      <c r="SHO16" s="15"/>
      <c r="SHP16" s="15"/>
      <c r="SHQ16" s="15"/>
      <c r="SHR16" s="15"/>
      <c r="SHS16" s="15"/>
      <c r="SHT16" s="15"/>
      <c r="SHU16" s="15"/>
      <c r="SHV16" s="15"/>
      <c r="SHW16" s="15"/>
      <c r="SHX16" s="15"/>
      <c r="SHY16" s="15"/>
      <c r="SHZ16" s="15"/>
      <c r="SIA16" s="15"/>
      <c r="SIB16" s="15"/>
      <c r="SIC16" s="15"/>
      <c r="SID16" s="15"/>
      <c r="SIE16" s="15"/>
      <c r="SIF16" s="15"/>
      <c r="SIG16" s="15"/>
      <c r="SIH16" s="15"/>
      <c r="SII16" s="15"/>
      <c r="SIJ16" s="15"/>
      <c r="SIK16" s="15"/>
      <c r="SIL16" s="15"/>
      <c r="SIM16" s="15"/>
      <c r="SIN16" s="15"/>
      <c r="SIO16" s="15"/>
      <c r="SIP16" s="15"/>
      <c r="SIQ16" s="15"/>
      <c r="SIR16" s="15"/>
      <c r="SIS16" s="15"/>
      <c r="SIT16" s="15"/>
      <c r="SIU16" s="15"/>
      <c r="SIV16" s="15"/>
      <c r="SIW16" s="15"/>
      <c r="SIX16" s="15"/>
      <c r="SIY16" s="15"/>
      <c r="SIZ16" s="15"/>
      <c r="SJA16" s="15"/>
      <c r="SJB16" s="15"/>
      <c r="SJC16" s="15"/>
      <c r="SJD16" s="15"/>
      <c r="SJE16" s="15"/>
      <c r="SJF16" s="15"/>
      <c r="SJG16" s="15"/>
      <c r="SJH16" s="15"/>
      <c r="SJI16" s="15"/>
      <c r="SJJ16" s="15"/>
      <c r="SJK16" s="15"/>
      <c r="SJL16" s="15"/>
      <c r="SJM16" s="15"/>
      <c r="SJN16" s="15"/>
      <c r="SJO16" s="15"/>
      <c r="SJP16" s="15"/>
      <c r="SJQ16" s="15"/>
      <c r="SJR16" s="15"/>
      <c r="SJS16" s="15"/>
      <c r="SJT16" s="15"/>
      <c r="SJU16" s="15"/>
      <c r="SJV16" s="15"/>
      <c r="SJW16" s="15"/>
      <c r="SJX16" s="15"/>
      <c r="SJY16" s="15"/>
      <c r="SJZ16" s="15"/>
      <c r="SKA16" s="15"/>
      <c r="SKB16" s="15"/>
      <c r="SKC16" s="15"/>
      <c r="SKD16" s="15"/>
      <c r="SKE16" s="15"/>
      <c r="SKF16" s="15"/>
      <c r="SKG16" s="15"/>
      <c r="SKH16" s="15"/>
      <c r="SKI16" s="15"/>
      <c r="SKJ16" s="15"/>
      <c r="SKK16" s="15"/>
      <c r="SKL16" s="15"/>
      <c r="SKM16" s="15"/>
      <c r="SKN16" s="15"/>
      <c r="SKO16" s="15"/>
      <c r="SKP16" s="15"/>
      <c r="SKQ16" s="15"/>
      <c r="SKR16" s="15"/>
      <c r="SKS16" s="15"/>
      <c r="SKT16" s="15"/>
      <c r="SKU16" s="15"/>
      <c r="SKV16" s="15"/>
      <c r="SKW16" s="15"/>
      <c r="SKX16" s="15"/>
      <c r="SKY16" s="15"/>
      <c r="SKZ16" s="15"/>
      <c r="SLA16" s="15"/>
      <c r="SLB16" s="15"/>
      <c r="SLC16" s="15"/>
      <c r="SLD16" s="15"/>
      <c r="SLE16" s="15"/>
      <c r="SLF16" s="15"/>
      <c r="SLG16" s="15"/>
      <c r="SLH16" s="15"/>
      <c r="SLI16" s="15"/>
      <c r="SLJ16" s="15"/>
      <c r="SLK16" s="15"/>
      <c r="SLL16" s="15"/>
      <c r="SLM16" s="15"/>
      <c r="SLN16" s="15"/>
      <c r="SLO16" s="15"/>
      <c r="SLP16" s="15"/>
      <c r="SLQ16" s="15"/>
      <c r="SLR16" s="15"/>
      <c r="SLS16" s="15"/>
      <c r="SLT16" s="15"/>
      <c r="SLU16" s="15"/>
      <c r="SLV16" s="15"/>
      <c r="SLW16" s="15"/>
      <c r="SLX16" s="15"/>
      <c r="SLY16" s="15"/>
      <c r="SLZ16" s="15"/>
      <c r="SMA16" s="15"/>
      <c r="SMB16" s="15"/>
      <c r="SMC16" s="15"/>
      <c r="SMD16" s="15"/>
      <c r="SME16" s="15"/>
      <c r="SMF16" s="15"/>
      <c r="SMG16" s="15"/>
      <c r="SMH16" s="15"/>
      <c r="SMI16" s="15"/>
      <c r="SMJ16" s="15"/>
      <c r="SMK16" s="15"/>
      <c r="SML16" s="15"/>
      <c r="SMM16" s="15"/>
      <c r="SMN16" s="15"/>
      <c r="SMO16" s="15"/>
      <c r="SMP16" s="15"/>
      <c r="SMQ16" s="15"/>
      <c r="SMR16" s="15"/>
      <c r="SMS16" s="15"/>
      <c r="SMT16" s="15"/>
      <c r="SMU16" s="15"/>
      <c r="SMV16" s="15"/>
      <c r="SMW16" s="15"/>
      <c r="SMX16" s="15"/>
      <c r="SMY16" s="15"/>
      <c r="SMZ16" s="15"/>
      <c r="SNA16" s="15"/>
      <c r="SNB16" s="15"/>
      <c r="SNC16" s="15"/>
      <c r="SND16" s="15"/>
      <c r="SNE16" s="15"/>
      <c r="SNF16" s="15"/>
      <c r="SNG16" s="15"/>
      <c r="SNH16" s="15"/>
      <c r="SNI16" s="15"/>
      <c r="SNJ16" s="15"/>
      <c r="SNK16" s="15"/>
      <c r="SNL16" s="15"/>
      <c r="SNM16" s="15"/>
      <c r="SNN16" s="15"/>
      <c r="SNO16" s="15"/>
      <c r="SNP16" s="15"/>
      <c r="SNQ16" s="15"/>
      <c r="SNR16" s="15"/>
      <c r="SNS16" s="15"/>
      <c r="SNT16" s="15"/>
      <c r="SNU16" s="15"/>
      <c r="SNV16" s="15"/>
      <c r="SNW16" s="15"/>
      <c r="SNX16" s="15"/>
      <c r="SNY16" s="15"/>
      <c r="SNZ16" s="15"/>
      <c r="SOA16" s="15"/>
      <c r="SOB16" s="15"/>
      <c r="SOC16" s="15"/>
      <c r="SOD16" s="15"/>
      <c r="SOE16" s="15"/>
      <c r="SOF16" s="15"/>
      <c r="SOG16" s="15"/>
      <c r="SOH16" s="15"/>
      <c r="SOI16" s="15"/>
      <c r="SOJ16" s="15"/>
      <c r="SOK16" s="15"/>
      <c r="SOL16" s="15"/>
      <c r="SOM16" s="15"/>
      <c r="SON16" s="15"/>
      <c r="SOO16" s="15"/>
      <c r="SOP16" s="15"/>
      <c r="SOQ16" s="15"/>
      <c r="SOR16" s="15"/>
      <c r="SOS16" s="15"/>
      <c r="SOT16" s="15"/>
      <c r="SOU16" s="15"/>
      <c r="SOV16" s="15"/>
      <c r="SOW16" s="15"/>
      <c r="SOX16" s="15"/>
      <c r="SOY16" s="15"/>
      <c r="SOZ16" s="15"/>
      <c r="SPA16" s="15"/>
      <c r="SPB16" s="15"/>
      <c r="SPC16" s="15"/>
      <c r="SPD16" s="15"/>
      <c r="SPE16" s="15"/>
      <c r="SPF16" s="15"/>
      <c r="SPG16" s="15"/>
      <c r="SPH16" s="15"/>
      <c r="SPI16" s="15"/>
      <c r="SPJ16" s="15"/>
      <c r="SPK16" s="15"/>
      <c r="SPL16" s="15"/>
      <c r="SPM16" s="15"/>
      <c r="SPN16" s="15"/>
      <c r="SPO16" s="15"/>
      <c r="SPP16" s="15"/>
      <c r="SPQ16" s="15"/>
      <c r="SPR16" s="15"/>
      <c r="SPS16" s="15"/>
      <c r="SPT16" s="15"/>
      <c r="SPU16" s="15"/>
      <c r="SPV16" s="15"/>
      <c r="SPW16" s="15"/>
      <c r="SPX16" s="15"/>
      <c r="SPY16" s="15"/>
      <c r="SPZ16" s="15"/>
      <c r="SQA16" s="15"/>
      <c r="SQB16" s="15"/>
      <c r="SQC16" s="15"/>
      <c r="SQD16" s="15"/>
      <c r="SQE16" s="15"/>
      <c r="SQF16" s="15"/>
      <c r="SQG16" s="15"/>
      <c r="SQH16" s="15"/>
      <c r="SQI16" s="15"/>
      <c r="SQJ16" s="15"/>
      <c r="SQK16" s="15"/>
      <c r="SQL16" s="15"/>
      <c r="SQM16" s="15"/>
      <c r="SQN16" s="15"/>
      <c r="SQO16" s="15"/>
      <c r="SQP16" s="15"/>
      <c r="SQQ16" s="15"/>
      <c r="SQR16" s="15"/>
      <c r="SQS16" s="15"/>
      <c r="SQT16" s="15"/>
      <c r="SQU16" s="15"/>
      <c r="SQV16" s="15"/>
      <c r="SQW16" s="15"/>
      <c r="SQX16" s="15"/>
      <c r="SQY16" s="15"/>
      <c r="SQZ16" s="15"/>
      <c r="SRA16" s="15"/>
      <c r="SRB16" s="15"/>
      <c r="SRC16" s="15"/>
      <c r="SRD16" s="15"/>
      <c r="SRE16" s="15"/>
      <c r="SRF16" s="15"/>
      <c r="SRG16" s="15"/>
      <c r="SRH16" s="15"/>
      <c r="SRI16" s="15"/>
      <c r="SRJ16" s="15"/>
      <c r="SRK16" s="15"/>
      <c r="SRL16" s="15"/>
      <c r="SRM16" s="15"/>
      <c r="SRN16" s="15"/>
      <c r="SRO16" s="15"/>
      <c r="SRP16" s="15"/>
      <c r="SRQ16" s="15"/>
      <c r="SRR16" s="15"/>
      <c r="SRS16" s="15"/>
      <c r="SRT16" s="15"/>
      <c r="SRU16" s="15"/>
      <c r="SRV16" s="15"/>
      <c r="SRW16" s="15"/>
      <c r="SRX16" s="15"/>
      <c r="SRY16" s="15"/>
      <c r="SRZ16" s="15"/>
      <c r="SSA16" s="15"/>
      <c r="SSB16" s="15"/>
      <c r="SSC16" s="15"/>
      <c r="SSD16" s="15"/>
      <c r="SSE16" s="15"/>
      <c r="SSF16" s="15"/>
      <c r="SSG16" s="15"/>
      <c r="SSH16" s="15"/>
      <c r="SSI16" s="15"/>
      <c r="SSJ16" s="15"/>
      <c r="SSK16" s="15"/>
      <c r="SSL16" s="15"/>
      <c r="SSM16" s="15"/>
      <c r="SSN16" s="15"/>
      <c r="SSO16" s="15"/>
      <c r="SSP16" s="15"/>
      <c r="SSQ16" s="15"/>
      <c r="SSR16" s="15"/>
      <c r="SSS16" s="15"/>
      <c r="SST16" s="15"/>
      <c r="SSU16" s="15"/>
      <c r="SSV16" s="15"/>
      <c r="SSW16" s="15"/>
      <c r="SSX16" s="15"/>
      <c r="SSY16" s="15"/>
      <c r="SSZ16" s="15"/>
      <c r="STA16" s="15"/>
      <c r="STB16" s="15"/>
      <c r="STC16" s="15"/>
      <c r="STD16" s="15"/>
      <c r="STE16" s="15"/>
      <c r="STF16" s="15"/>
      <c r="STG16" s="15"/>
      <c r="STH16" s="15"/>
      <c r="STI16" s="15"/>
      <c r="STJ16" s="15"/>
      <c r="STK16" s="15"/>
      <c r="STL16" s="15"/>
      <c r="STM16" s="15"/>
      <c r="STN16" s="15"/>
      <c r="STO16" s="15"/>
      <c r="STP16" s="15"/>
      <c r="STQ16" s="15"/>
      <c r="STR16" s="15"/>
      <c r="STS16" s="15"/>
      <c r="STT16" s="15"/>
      <c r="STU16" s="15"/>
      <c r="STV16" s="15"/>
      <c r="STW16" s="15"/>
      <c r="STX16" s="15"/>
      <c r="STY16" s="15"/>
      <c r="STZ16" s="15"/>
      <c r="SUA16" s="15"/>
      <c r="SUB16" s="15"/>
      <c r="SUC16" s="15"/>
      <c r="SUD16" s="15"/>
      <c r="SUE16" s="15"/>
      <c r="SUF16" s="15"/>
      <c r="SUG16" s="15"/>
      <c r="SUH16" s="15"/>
      <c r="SUI16" s="15"/>
      <c r="SUJ16" s="15"/>
      <c r="SUK16" s="15"/>
      <c r="SUL16" s="15"/>
      <c r="SUM16" s="15"/>
      <c r="SUN16" s="15"/>
      <c r="SUO16" s="15"/>
      <c r="SUP16" s="15"/>
      <c r="SUQ16" s="15"/>
      <c r="SUR16" s="15"/>
      <c r="SUS16" s="15"/>
      <c r="SUT16" s="15"/>
      <c r="SUU16" s="15"/>
      <c r="SUV16" s="15"/>
      <c r="SUW16" s="15"/>
      <c r="SUX16" s="15"/>
      <c r="SUY16" s="15"/>
      <c r="SUZ16" s="15"/>
      <c r="SVA16" s="15"/>
      <c r="SVB16" s="15"/>
      <c r="SVC16" s="15"/>
      <c r="SVD16" s="15"/>
      <c r="SVE16" s="15"/>
      <c r="SVF16" s="15"/>
      <c r="SVG16" s="15"/>
      <c r="SVH16" s="15"/>
      <c r="SVI16" s="15"/>
      <c r="SVJ16" s="15"/>
      <c r="SVK16" s="15"/>
      <c r="SVL16" s="15"/>
      <c r="SVM16" s="15"/>
      <c r="SVN16" s="15"/>
      <c r="SVO16" s="15"/>
      <c r="SVP16" s="15"/>
      <c r="SVQ16" s="15"/>
      <c r="SVR16" s="15"/>
      <c r="SVS16" s="15"/>
      <c r="SVT16" s="15"/>
      <c r="SVU16" s="15"/>
      <c r="SVV16" s="15"/>
      <c r="SVW16" s="15"/>
      <c r="SVX16" s="15"/>
      <c r="SVY16" s="15"/>
      <c r="SVZ16" s="15"/>
      <c r="SWA16" s="15"/>
      <c r="SWB16" s="15"/>
      <c r="SWC16" s="15"/>
      <c r="SWD16" s="15"/>
      <c r="SWE16" s="15"/>
      <c r="SWF16" s="15"/>
      <c r="SWG16" s="15"/>
      <c r="SWH16" s="15"/>
      <c r="SWI16" s="15"/>
      <c r="SWJ16" s="15"/>
      <c r="SWK16" s="15"/>
      <c r="SWL16" s="15"/>
      <c r="SWM16" s="15"/>
      <c r="SWN16" s="15"/>
      <c r="SWO16" s="15"/>
      <c r="SWP16" s="15"/>
      <c r="SWQ16" s="15"/>
      <c r="SWR16" s="15"/>
      <c r="SWS16" s="15"/>
      <c r="SWT16" s="15"/>
      <c r="SWU16" s="15"/>
      <c r="SWV16" s="15"/>
      <c r="SWW16" s="15"/>
      <c r="SWX16" s="15"/>
      <c r="SWY16" s="15"/>
      <c r="SWZ16" s="15"/>
      <c r="SXA16" s="15"/>
      <c r="SXB16" s="15"/>
      <c r="SXC16" s="15"/>
      <c r="SXD16" s="15"/>
      <c r="SXE16" s="15"/>
      <c r="SXF16" s="15"/>
      <c r="SXG16" s="15"/>
      <c r="SXH16" s="15"/>
      <c r="SXI16" s="15"/>
      <c r="SXJ16" s="15"/>
      <c r="SXK16" s="15"/>
      <c r="SXL16" s="15"/>
      <c r="SXM16" s="15"/>
      <c r="SXN16" s="15"/>
      <c r="SXO16" s="15"/>
      <c r="SXP16" s="15"/>
      <c r="SXQ16" s="15"/>
      <c r="SXR16" s="15"/>
      <c r="SXS16" s="15"/>
      <c r="SXT16" s="15"/>
      <c r="SXU16" s="15"/>
      <c r="SXV16" s="15"/>
      <c r="SXW16" s="15"/>
      <c r="SXX16" s="15"/>
      <c r="SXY16" s="15"/>
      <c r="SXZ16" s="15"/>
      <c r="SYA16" s="15"/>
      <c r="SYB16" s="15"/>
      <c r="SYC16" s="15"/>
      <c r="SYD16" s="15"/>
      <c r="SYE16" s="15"/>
      <c r="SYF16" s="15"/>
      <c r="SYG16" s="15"/>
      <c r="SYH16" s="15"/>
      <c r="SYI16" s="15"/>
      <c r="SYJ16" s="15"/>
      <c r="SYK16" s="15"/>
      <c r="SYL16" s="15"/>
      <c r="SYM16" s="15"/>
      <c r="SYN16" s="15"/>
      <c r="SYO16" s="15"/>
      <c r="SYP16" s="15"/>
      <c r="SYQ16" s="15"/>
      <c r="SYR16" s="15"/>
      <c r="SYS16" s="15"/>
      <c r="SYT16" s="15"/>
      <c r="SYU16" s="15"/>
      <c r="SYV16" s="15"/>
      <c r="SYW16" s="15"/>
      <c r="SYX16" s="15"/>
      <c r="SYY16" s="15"/>
      <c r="SYZ16" s="15"/>
      <c r="SZA16" s="15"/>
      <c r="SZB16" s="15"/>
      <c r="SZC16" s="15"/>
      <c r="SZD16" s="15"/>
      <c r="SZE16" s="15"/>
      <c r="SZF16" s="15"/>
      <c r="SZG16" s="15"/>
      <c r="SZH16" s="15"/>
      <c r="SZI16" s="15"/>
      <c r="SZJ16" s="15"/>
      <c r="SZK16" s="15"/>
      <c r="SZL16" s="15"/>
      <c r="SZM16" s="15"/>
      <c r="SZN16" s="15"/>
      <c r="SZO16" s="15"/>
      <c r="SZP16" s="15"/>
      <c r="SZQ16" s="15"/>
      <c r="SZR16" s="15"/>
      <c r="SZS16" s="15"/>
      <c r="SZT16" s="15"/>
      <c r="SZU16" s="15"/>
      <c r="SZV16" s="15"/>
      <c r="SZW16" s="15"/>
      <c r="SZX16" s="15"/>
      <c r="SZY16" s="15"/>
      <c r="SZZ16" s="15"/>
      <c r="TAA16" s="15"/>
      <c r="TAB16" s="15"/>
      <c r="TAC16" s="15"/>
      <c r="TAD16" s="15"/>
      <c r="TAE16" s="15"/>
      <c r="TAF16" s="15"/>
      <c r="TAG16" s="15"/>
      <c r="TAH16" s="15"/>
      <c r="TAI16" s="15"/>
      <c r="TAJ16" s="15"/>
      <c r="TAK16" s="15"/>
      <c r="TAL16" s="15"/>
      <c r="TAM16" s="15"/>
      <c r="TAN16" s="15"/>
      <c r="TAO16" s="15"/>
      <c r="TAP16" s="15"/>
      <c r="TAQ16" s="15"/>
      <c r="TAR16" s="15"/>
      <c r="TAS16" s="15"/>
      <c r="TAT16" s="15"/>
      <c r="TAU16" s="15"/>
      <c r="TAV16" s="15"/>
      <c r="TAW16" s="15"/>
      <c r="TAX16" s="15"/>
      <c r="TAY16" s="15"/>
      <c r="TAZ16" s="15"/>
      <c r="TBA16" s="15"/>
      <c r="TBB16" s="15"/>
      <c r="TBC16" s="15"/>
      <c r="TBD16" s="15"/>
      <c r="TBE16" s="15"/>
      <c r="TBF16" s="15"/>
      <c r="TBG16" s="15"/>
      <c r="TBH16" s="15"/>
      <c r="TBI16" s="15"/>
      <c r="TBJ16" s="15"/>
      <c r="TBK16" s="15"/>
      <c r="TBL16" s="15"/>
      <c r="TBM16" s="15"/>
      <c r="TBN16" s="15"/>
      <c r="TBO16" s="15"/>
      <c r="TBP16" s="15"/>
      <c r="TBQ16" s="15"/>
      <c r="TBR16" s="15"/>
      <c r="TBS16" s="15"/>
      <c r="TBT16" s="15"/>
      <c r="TBU16" s="15"/>
      <c r="TBV16" s="15"/>
      <c r="TBW16" s="15"/>
      <c r="TBX16" s="15"/>
      <c r="TBY16" s="15"/>
      <c r="TBZ16" s="15"/>
      <c r="TCA16" s="15"/>
      <c r="TCB16" s="15"/>
      <c r="TCC16" s="15"/>
      <c r="TCD16" s="15"/>
      <c r="TCE16" s="15"/>
      <c r="TCF16" s="15"/>
      <c r="TCG16" s="15"/>
      <c r="TCH16" s="15"/>
      <c r="TCI16" s="15"/>
      <c r="TCJ16" s="15"/>
      <c r="TCK16" s="15"/>
      <c r="TCL16" s="15"/>
      <c r="TCM16" s="15"/>
      <c r="TCN16" s="15"/>
      <c r="TCO16" s="15"/>
      <c r="TCP16" s="15"/>
      <c r="TCQ16" s="15"/>
      <c r="TCR16" s="15"/>
      <c r="TCS16" s="15"/>
      <c r="TCT16" s="15"/>
      <c r="TCU16" s="15"/>
      <c r="TCV16" s="15"/>
      <c r="TCW16" s="15"/>
      <c r="TCX16" s="15"/>
      <c r="TCY16" s="15"/>
      <c r="TCZ16" s="15"/>
      <c r="TDA16" s="15"/>
      <c r="TDB16" s="15"/>
      <c r="TDC16" s="15"/>
      <c r="TDD16" s="15"/>
      <c r="TDE16" s="15"/>
      <c r="TDF16" s="15"/>
      <c r="TDG16" s="15"/>
      <c r="TDH16" s="15"/>
      <c r="TDI16" s="15"/>
      <c r="TDJ16" s="15"/>
      <c r="TDK16" s="15"/>
      <c r="TDL16" s="15"/>
      <c r="TDM16" s="15"/>
      <c r="TDN16" s="15"/>
      <c r="TDO16" s="15"/>
      <c r="TDP16" s="15"/>
      <c r="TDQ16" s="15"/>
      <c r="TDR16" s="15"/>
      <c r="TDS16" s="15"/>
      <c r="TDT16" s="15"/>
      <c r="TDU16" s="15"/>
      <c r="TDV16" s="15"/>
      <c r="TDW16" s="15"/>
      <c r="TDX16" s="15"/>
      <c r="TDY16" s="15"/>
      <c r="TDZ16" s="15"/>
      <c r="TEA16" s="15"/>
      <c r="TEB16" s="15"/>
      <c r="TEC16" s="15"/>
      <c r="TED16" s="15"/>
      <c r="TEE16" s="15"/>
      <c r="TEF16" s="15"/>
      <c r="TEG16" s="15"/>
      <c r="TEH16" s="15"/>
      <c r="TEI16" s="15"/>
      <c r="TEJ16" s="15"/>
      <c r="TEK16" s="15"/>
      <c r="TEL16" s="15"/>
      <c r="TEM16" s="15"/>
      <c r="TEN16" s="15"/>
      <c r="TEO16" s="15"/>
      <c r="TEP16" s="15"/>
      <c r="TEQ16" s="15"/>
      <c r="TER16" s="15"/>
      <c r="TES16" s="15"/>
      <c r="TET16" s="15"/>
      <c r="TEU16" s="15"/>
      <c r="TEV16" s="15"/>
      <c r="TEW16" s="15"/>
      <c r="TEX16" s="15"/>
      <c r="TEY16" s="15"/>
      <c r="TEZ16" s="15"/>
      <c r="TFA16" s="15"/>
      <c r="TFB16" s="15"/>
      <c r="TFC16" s="15"/>
      <c r="TFD16" s="15"/>
      <c r="TFE16" s="15"/>
      <c r="TFF16" s="15"/>
      <c r="TFG16" s="15"/>
      <c r="TFH16" s="15"/>
      <c r="TFI16" s="15"/>
      <c r="TFJ16" s="15"/>
      <c r="TFK16" s="15"/>
      <c r="TFL16" s="15"/>
      <c r="TFM16" s="15"/>
      <c r="TFN16" s="15"/>
      <c r="TFO16" s="15"/>
      <c r="TFP16" s="15"/>
      <c r="TFQ16" s="15"/>
      <c r="TFR16" s="15"/>
      <c r="TFS16" s="15"/>
      <c r="TFT16" s="15"/>
      <c r="TFU16" s="15"/>
      <c r="TFV16" s="15"/>
      <c r="TFW16" s="15"/>
      <c r="TFX16" s="15"/>
      <c r="TFY16" s="15"/>
      <c r="TFZ16" s="15"/>
      <c r="TGA16" s="15"/>
      <c r="TGB16" s="15"/>
      <c r="TGC16" s="15"/>
      <c r="TGD16" s="15"/>
      <c r="TGE16" s="15"/>
      <c r="TGF16" s="15"/>
      <c r="TGG16" s="15"/>
      <c r="TGH16" s="15"/>
      <c r="TGI16" s="15"/>
      <c r="TGJ16" s="15"/>
      <c r="TGK16" s="15"/>
      <c r="TGL16" s="15"/>
      <c r="TGM16" s="15"/>
      <c r="TGN16" s="15"/>
      <c r="TGO16" s="15"/>
      <c r="TGP16" s="15"/>
      <c r="TGQ16" s="15"/>
      <c r="TGR16" s="15"/>
      <c r="TGS16" s="15"/>
      <c r="TGT16" s="15"/>
      <c r="TGU16" s="15"/>
      <c r="TGV16" s="15"/>
      <c r="TGW16" s="15"/>
      <c r="TGX16" s="15"/>
      <c r="TGY16" s="15"/>
      <c r="TGZ16" s="15"/>
      <c r="THA16" s="15"/>
      <c r="THB16" s="15"/>
      <c r="THC16" s="15"/>
      <c r="THD16" s="15"/>
      <c r="THE16" s="15"/>
      <c r="THF16" s="15"/>
      <c r="THG16" s="15"/>
      <c r="THH16" s="15"/>
      <c r="THI16" s="15"/>
      <c r="THJ16" s="15"/>
      <c r="THK16" s="15"/>
      <c r="THL16" s="15"/>
      <c r="THM16" s="15"/>
      <c r="THN16" s="15"/>
      <c r="THO16" s="15"/>
      <c r="THP16" s="15"/>
      <c r="THQ16" s="15"/>
      <c r="THR16" s="15"/>
      <c r="THS16" s="15"/>
      <c r="THT16" s="15"/>
      <c r="THU16" s="15"/>
      <c r="THV16" s="15"/>
      <c r="THW16" s="15"/>
      <c r="THX16" s="15"/>
      <c r="THY16" s="15"/>
      <c r="THZ16" s="15"/>
      <c r="TIA16" s="15"/>
      <c r="TIB16" s="15"/>
      <c r="TIC16" s="15"/>
      <c r="TID16" s="15"/>
      <c r="TIE16" s="15"/>
      <c r="TIF16" s="15"/>
      <c r="TIG16" s="15"/>
      <c r="TIH16" s="15"/>
      <c r="TII16" s="15"/>
      <c r="TIJ16" s="15"/>
      <c r="TIK16" s="15"/>
      <c r="TIL16" s="15"/>
      <c r="TIM16" s="15"/>
      <c r="TIN16" s="15"/>
      <c r="TIO16" s="15"/>
      <c r="TIP16" s="15"/>
      <c r="TIQ16" s="15"/>
      <c r="TIR16" s="15"/>
      <c r="TIS16" s="15"/>
      <c r="TIT16" s="15"/>
      <c r="TIU16" s="15"/>
      <c r="TIV16" s="15"/>
      <c r="TIW16" s="15"/>
      <c r="TIX16" s="15"/>
      <c r="TIY16" s="15"/>
      <c r="TIZ16" s="15"/>
      <c r="TJA16" s="15"/>
      <c r="TJB16" s="15"/>
      <c r="TJC16" s="15"/>
      <c r="TJD16" s="15"/>
      <c r="TJE16" s="15"/>
      <c r="TJF16" s="15"/>
      <c r="TJG16" s="15"/>
      <c r="TJH16" s="15"/>
      <c r="TJI16" s="15"/>
      <c r="TJJ16" s="15"/>
      <c r="TJK16" s="15"/>
      <c r="TJL16" s="15"/>
      <c r="TJM16" s="15"/>
      <c r="TJN16" s="15"/>
      <c r="TJO16" s="15"/>
      <c r="TJP16" s="15"/>
      <c r="TJQ16" s="15"/>
      <c r="TJR16" s="15"/>
      <c r="TJS16" s="15"/>
      <c r="TJT16" s="15"/>
      <c r="TJU16" s="15"/>
      <c r="TJV16" s="15"/>
      <c r="TJW16" s="15"/>
      <c r="TJX16" s="15"/>
      <c r="TJY16" s="15"/>
      <c r="TJZ16" s="15"/>
      <c r="TKA16" s="15"/>
      <c r="TKB16" s="15"/>
      <c r="TKC16" s="15"/>
      <c r="TKD16" s="15"/>
      <c r="TKE16" s="15"/>
      <c r="TKF16" s="15"/>
      <c r="TKG16" s="15"/>
      <c r="TKH16" s="15"/>
      <c r="TKI16" s="15"/>
      <c r="TKJ16" s="15"/>
      <c r="TKK16" s="15"/>
      <c r="TKL16" s="15"/>
      <c r="TKM16" s="15"/>
      <c r="TKN16" s="15"/>
      <c r="TKO16" s="15"/>
      <c r="TKP16" s="15"/>
      <c r="TKQ16" s="15"/>
      <c r="TKR16" s="15"/>
      <c r="TKS16" s="15"/>
      <c r="TKT16" s="15"/>
      <c r="TKU16" s="15"/>
      <c r="TKV16" s="15"/>
      <c r="TKW16" s="15"/>
      <c r="TKX16" s="15"/>
      <c r="TKY16" s="15"/>
      <c r="TKZ16" s="15"/>
      <c r="TLA16" s="15"/>
      <c r="TLB16" s="15"/>
      <c r="TLC16" s="15"/>
      <c r="TLD16" s="15"/>
      <c r="TLE16" s="15"/>
      <c r="TLF16" s="15"/>
      <c r="TLG16" s="15"/>
      <c r="TLH16" s="15"/>
      <c r="TLI16" s="15"/>
      <c r="TLJ16" s="15"/>
      <c r="TLK16" s="15"/>
      <c r="TLL16" s="15"/>
      <c r="TLM16" s="15"/>
      <c r="TLN16" s="15"/>
      <c r="TLO16" s="15"/>
      <c r="TLP16" s="15"/>
      <c r="TLQ16" s="15"/>
      <c r="TLR16" s="15"/>
      <c r="TLS16" s="15"/>
      <c r="TLT16" s="15"/>
      <c r="TLU16" s="15"/>
      <c r="TLV16" s="15"/>
      <c r="TLW16" s="15"/>
      <c r="TLX16" s="15"/>
      <c r="TLY16" s="15"/>
      <c r="TLZ16" s="15"/>
      <c r="TMA16" s="15"/>
      <c r="TMB16" s="15"/>
      <c r="TMC16" s="15"/>
      <c r="TMD16" s="15"/>
      <c r="TME16" s="15"/>
      <c r="TMF16" s="15"/>
      <c r="TMG16" s="15"/>
      <c r="TMH16" s="15"/>
      <c r="TMI16" s="15"/>
      <c r="TMJ16" s="15"/>
      <c r="TMK16" s="15"/>
      <c r="TML16" s="15"/>
      <c r="TMM16" s="15"/>
      <c r="TMN16" s="15"/>
      <c r="TMO16" s="15"/>
      <c r="TMP16" s="15"/>
      <c r="TMQ16" s="15"/>
      <c r="TMR16" s="15"/>
      <c r="TMS16" s="15"/>
      <c r="TMT16" s="15"/>
      <c r="TMU16" s="15"/>
      <c r="TMV16" s="15"/>
      <c r="TMW16" s="15"/>
      <c r="TMX16" s="15"/>
      <c r="TMY16" s="15"/>
      <c r="TMZ16" s="15"/>
      <c r="TNA16" s="15"/>
      <c r="TNB16" s="15"/>
      <c r="TNC16" s="15"/>
      <c r="TND16" s="15"/>
      <c r="TNE16" s="15"/>
      <c r="TNF16" s="15"/>
      <c r="TNG16" s="15"/>
      <c r="TNH16" s="15"/>
      <c r="TNI16" s="15"/>
      <c r="TNJ16" s="15"/>
      <c r="TNK16" s="15"/>
      <c r="TNL16" s="15"/>
      <c r="TNM16" s="15"/>
      <c r="TNN16" s="15"/>
      <c r="TNO16" s="15"/>
      <c r="TNP16" s="15"/>
      <c r="TNQ16" s="15"/>
      <c r="TNR16" s="15"/>
      <c r="TNS16" s="15"/>
      <c r="TNT16" s="15"/>
      <c r="TNU16" s="15"/>
      <c r="TNV16" s="15"/>
      <c r="TNW16" s="15"/>
      <c r="TNX16" s="15"/>
      <c r="TNY16" s="15"/>
      <c r="TNZ16" s="15"/>
      <c r="TOA16" s="15"/>
      <c r="TOB16" s="15"/>
      <c r="TOC16" s="15"/>
      <c r="TOD16" s="15"/>
      <c r="TOE16" s="15"/>
      <c r="TOF16" s="15"/>
      <c r="TOG16" s="15"/>
      <c r="TOH16" s="15"/>
      <c r="TOI16" s="15"/>
      <c r="TOJ16" s="15"/>
      <c r="TOK16" s="15"/>
      <c r="TOL16" s="15"/>
      <c r="TOM16" s="15"/>
      <c r="TON16" s="15"/>
      <c r="TOO16" s="15"/>
      <c r="TOP16" s="15"/>
      <c r="TOQ16" s="15"/>
      <c r="TOR16" s="15"/>
      <c r="TOS16" s="15"/>
      <c r="TOT16" s="15"/>
      <c r="TOU16" s="15"/>
      <c r="TOV16" s="15"/>
      <c r="TOW16" s="15"/>
      <c r="TOX16" s="15"/>
      <c r="TOY16" s="15"/>
      <c r="TOZ16" s="15"/>
      <c r="TPA16" s="15"/>
      <c r="TPB16" s="15"/>
      <c r="TPC16" s="15"/>
      <c r="TPD16" s="15"/>
      <c r="TPE16" s="15"/>
      <c r="TPF16" s="15"/>
      <c r="TPG16" s="15"/>
      <c r="TPH16" s="15"/>
      <c r="TPI16" s="15"/>
      <c r="TPJ16" s="15"/>
      <c r="TPK16" s="15"/>
      <c r="TPL16" s="15"/>
      <c r="TPM16" s="15"/>
      <c r="TPN16" s="15"/>
      <c r="TPO16" s="15"/>
      <c r="TPP16" s="15"/>
      <c r="TPQ16" s="15"/>
      <c r="TPR16" s="15"/>
      <c r="TPS16" s="15"/>
      <c r="TPT16" s="15"/>
      <c r="TPU16" s="15"/>
      <c r="TPV16" s="15"/>
      <c r="TPW16" s="15"/>
      <c r="TPX16" s="15"/>
      <c r="TPY16" s="15"/>
      <c r="TPZ16" s="15"/>
      <c r="TQA16" s="15"/>
      <c r="TQB16" s="15"/>
      <c r="TQC16" s="15"/>
      <c r="TQD16" s="15"/>
      <c r="TQE16" s="15"/>
      <c r="TQF16" s="15"/>
      <c r="TQG16" s="15"/>
      <c r="TQH16" s="15"/>
      <c r="TQI16" s="15"/>
      <c r="TQJ16" s="15"/>
      <c r="TQK16" s="15"/>
      <c r="TQL16" s="15"/>
      <c r="TQM16" s="15"/>
      <c r="TQN16" s="15"/>
      <c r="TQO16" s="15"/>
      <c r="TQP16" s="15"/>
      <c r="TQQ16" s="15"/>
      <c r="TQR16" s="15"/>
      <c r="TQS16" s="15"/>
      <c r="TQT16" s="15"/>
      <c r="TQU16" s="15"/>
      <c r="TQV16" s="15"/>
      <c r="TQW16" s="15"/>
      <c r="TQX16" s="15"/>
      <c r="TQY16" s="15"/>
      <c r="TQZ16" s="15"/>
      <c r="TRA16" s="15"/>
      <c r="TRB16" s="15"/>
      <c r="TRC16" s="15"/>
      <c r="TRD16" s="15"/>
      <c r="TRE16" s="15"/>
      <c r="TRF16" s="15"/>
      <c r="TRG16" s="15"/>
      <c r="TRH16" s="15"/>
      <c r="TRI16" s="15"/>
      <c r="TRJ16" s="15"/>
      <c r="TRK16" s="15"/>
      <c r="TRL16" s="15"/>
      <c r="TRM16" s="15"/>
      <c r="TRN16" s="15"/>
      <c r="TRO16" s="15"/>
      <c r="TRP16" s="15"/>
      <c r="TRQ16" s="15"/>
      <c r="TRR16" s="15"/>
      <c r="TRS16" s="15"/>
      <c r="TRT16" s="15"/>
      <c r="TRU16" s="15"/>
      <c r="TRV16" s="15"/>
      <c r="TRW16" s="15"/>
      <c r="TRX16" s="15"/>
      <c r="TRY16" s="15"/>
      <c r="TRZ16" s="15"/>
      <c r="TSA16" s="15"/>
      <c r="TSB16" s="15"/>
      <c r="TSC16" s="15"/>
      <c r="TSD16" s="15"/>
      <c r="TSE16" s="15"/>
      <c r="TSF16" s="15"/>
      <c r="TSG16" s="15"/>
      <c r="TSH16" s="15"/>
      <c r="TSI16" s="15"/>
      <c r="TSJ16" s="15"/>
      <c r="TSK16" s="15"/>
      <c r="TSL16" s="15"/>
      <c r="TSM16" s="15"/>
      <c r="TSN16" s="15"/>
      <c r="TSO16" s="15"/>
      <c r="TSP16" s="15"/>
      <c r="TSQ16" s="15"/>
      <c r="TSR16" s="15"/>
      <c r="TSS16" s="15"/>
      <c r="TST16" s="15"/>
      <c r="TSU16" s="15"/>
      <c r="TSV16" s="15"/>
      <c r="TSW16" s="15"/>
      <c r="TSX16" s="15"/>
      <c r="TSY16" s="15"/>
      <c r="TSZ16" s="15"/>
      <c r="TTA16" s="15"/>
      <c r="TTB16" s="15"/>
      <c r="TTC16" s="15"/>
      <c r="TTD16" s="15"/>
      <c r="TTE16" s="15"/>
      <c r="TTF16" s="15"/>
      <c r="TTG16" s="15"/>
      <c r="TTH16" s="15"/>
      <c r="TTI16" s="15"/>
      <c r="TTJ16" s="15"/>
      <c r="TTK16" s="15"/>
      <c r="TTL16" s="15"/>
      <c r="TTM16" s="15"/>
      <c r="TTN16" s="15"/>
      <c r="TTO16" s="15"/>
      <c r="TTP16" s="15"/>
      <c r="TTQ16" s="15"/>
      <c r="TTR16" s="15"/>
      <c r="TTS16" s="15"/>
      <c r="TTT16" s="15"/>
      <c r="TTU16" s="15"/>
      <c r="TTV16" s="15"/>
      <c r="TTW16" s="15"/>
      <c r="TTX16" s="15"/>
      <c r="TTY16" s="15"/>
      <c r="TTZ16" s="15"/>
      <c r="TUA16" s="15"/>
      <c r="TUB16" s="15"/>
      <c r="TUC16" s="15"/>
      <c r="TUD16" s="15"/>
      <c r="TUE16" s="15"/>
      <c r="TUF16" s="15"/>
      <c r="TUG16" s="15"/>
      <c r="TUH16" s="15"/>
      <c r="TUI16" s="15"/>
      <c r="TUJ16" s="15"/>
      <c r="TUK16" s="15"/>
      <c r="TUL16" s="15"/>
      <c r="TUM16" s="15"/>
      <c r="TUN16" s="15"/>
      <c r="TUO16" s="15"/>
      <c r="TUP16" s="15"/>
      <c r="TUQ16" s="15"/>
      <c r="TUR16" s="15"/>
      <c r="TUS16" s="15"/>
      <c r="TUT16" s="15"/>
      <c r="TUU16" s="15"/>
      <c r="TUV16" s="15"/>
      <c r="TUW16" s="15"/>
      <c r="TUX16" s="15"/>
      <c r="TUY16" s="15"/>
      <c r="TUZ16" s="15"/>
      <c r="TVA16" s="15"/>
      <c r="TVB16" s="15"/>
      <c r="TVC16" s="15"/>
      <c r="TVD16" s="15"/>
      <c r="TVE16" s="15"/>
      <c r="TVF16" s="15"/>
      <c r="TVG16" s="15"/>
      <c r="TVH16" s="15"/>
      <c r="TVI16" s="15"/>
      <c r="TVJ16" s="15"/>
      <c r="TVK16" s="15"/>
      <c r="TVL16" s="15"/>
      <c r="TVM16" s="15"/>
      <c r="TVN16" s="15"/>
      <c r="TVO16" s="15"/>
      <c r="TVP16" s="15"/>
      <c r="TVQ16" s="15"/>
      <c r="TVR16" s="15"/>
      <c r="TVS16" s="15"/>
      <c r="TVT16" s="15"/>
      <c r="TVU16" s="15"/>
      <c r="TVV16" s="15"/>
      <c r="TVW16" s="15"/>
      <c r="TVX16" s="15"/>
      <c r="TVY16" s="15"/>
      <c r="TVZ16" s="15"/>
      <c r="TWA16" s="15"/>
      <c r="TWB16" s="15"/>
      <c r="TWC16" s="15"/>
      <c r="TWD16" s="15"/>
      <c r="TWE16" s="15"/>
      <c r="TWF16" s="15"/>
      <c r="TWG16" s="15"/>
      <c r="TWH16" s="15"/>
      <c r="TWI16" s="15"/>
      <c r="TWJ16" s="15"/>
      <c r="TWK16" s="15"/>
      <c r="TWL16" s="15"/>
      <c r="TWM16" s="15"/>
      <c r="TWN16" s="15"/>
      <c r="TWO16" s="15"/>
      <c r="TWP16" s="15"/>
      <c r="TWQ16" s="15"/>
      <c r="TWR16" s="15"/>
      <c r="TWS16" s="15"/>
      <c r="TWT16" s="15"/>
      <c r="TWU16" s="15"/>
      <c r="TWV16" s="15"/>
      <c r="TWW16" s="15"/>
      <c r="TWX16" s="15"/>
      <c r="TWY16" s="15"/>
      <c r="TWZ16" s="15"/>
      <c r="TXA16" s="15"/>
      <c r="TXB16" s="15"/>
      <c r="TXC16" s="15"/>
      <c r="TXD16" s="15"/>
      <c r="TXE16" s="15"/>
      <c r="TXF16" s="15"/>
      <c r="TXG16" s="15"/>
      <c r="TXH16" s="15"/>
      <c r="TXI16" s="15"/>
      <c r="TXJ16" s="15"/>
      <c r="TXK16" s="15"/>
      <c r="TXL16" s="15"/>
      <c r="TXM16" s="15"/>
      <c r="TXN16" s="15"/>
      <c r="TXO16" s="15"/>
      <c r="TXP16" s="15"/>
      <c r="TXQ16" s="15"/>
      <c r="TXR16" s="15"/>
      <c r="TXS16" s="15"/>
      <c r="TXT16" s="15"/>
      <c r="TXU16" s="15"/>
      <c r="TXV16" s="15"/>
      <c r="TXW16" s="15"/>
      <c r="TXX16" s="15"/>
      <c r="TXY16" s="15"/>
      <c r="TXZ16" s="15"/>
      <c r="TYA16" s="15"/>
      <c r="TYB16" s="15"/>
      <c r="TYC16" s="15"/>
      <c r="TYD16" s="15"/>
      <c r="TYE16" s="15"/>
      <c r="TYF16" s="15"/>
      <c r="TYG16" s="15"/>
      <c r="TYH16" s="15"/>
      <c r="TYI16" s="15"/>
      <c r="TYJ16" s="15"/>
      <c r="TYK16" s="15"/>
      <c r="TYL16" s="15"/>
      <c r="TYM16" s="15"/>
      <c r="TYN16" s="15"/>
      <c r="TYO16" s="15"/>
      <c r="TYP16" s="15"/>
      <c r="TYQ16" s="15"/>
      <c r="TYR16" s="15"/>
      <c r="TYS16" s="15"/>
      <c r="TYT16" s="15"/>
      <c r="TYU16" s="15"/>
      <c r="TYV16" s="15"/>
      <c r="TYW16" s="15"/>
      <c r="TYX16" s="15"/>
      <c r="TYY16" s="15"/>
      <c r="TYZ16" s="15"/>
      <c r="TZA16" s="15"/>
      <c r="TZB16" s="15"/>
      <c r="TZC16" s="15"/>
      <c r="TZD16" s="15"/>
      <c r="TZE16" s="15"/>
      <c r="TZF16" s="15"/>
      <c r="TZG16" s="15"/>
      <c r="TZH16" s="15"/>
      <c r="TZI16" s="15"/>
      <c r="TZJ16" s="15"/>
      <c r="TZK16" s="15"/>
      <c r="TZL16" s="15"/>
      <c r="TZM16" s="15"/>
      <c r="TZN16" s="15"/>
      <c r="TZO16" s="15"/>
      <c r="TZP16" s="15"/>
      <c r="TZQ16" s="15"/>
      <c r="TZR16" s="15"/>
      <c r="TZS16" s="15"/>
      <c r="TZT16" s="15"/>
      <c r="TZU16" s="15"/>
      <c r="TZV16" s="15"/>
      <c r="TZW16" s="15"/>
      <c r="TZX16" s="15"/>
      <c r="TZY16" s="15"/>
      <c r="TZZ16" s="15"/>
      <c r="UAA16" s="15"/>
      <c r="UAB16" s="15"/>
      <c r="UAC16" s="15"/>
      <c r="UAD16" s="15"/>
      <c r="UAE16" s="15"/>
      <c r="UAF16" s="15"/>
      <c r="UAG16" s="15"/>
      <c r="UAH16" s="15"/>
      <c r="UAI16" s="15"/>
      <c r="UAJ16" s="15"/>
      <c r="UAK16" s="15"/>
      <c r="UAL16" s="15"/>
      <c r="UAM16" s="15"/>
      <c r="UAN16" s="15"/>
      <c r="UAO16" s="15"/>
      <c r="UAP16" s="15"/>
      <c r="UAQ16" s="15"/>
      <c r="UAR16" s="15"/>
      <c r="UAS16" s="15"/>
      <c r="UAT16" s="15"/>
      <c r="UAU16" s="15"/>
      <c r="UAV16" s="15"/>
      <c r="UAW16" s="15"/>
      <c r="UAX16" s="15"/>
      <c r="UAY16" s="15"/>
      <c r="UAZ16" s="15"/>
      <c r="UBA16" s="15"/>
      <c r="UBB16" s="15"/>
      <c r="UBC16" s="15"/>
      <c r="UBD16" s="15"/>
      <c r="UBE16" s="15"/>
      <c r="UBF16" s="15"/>
      <c r="UBG16" s="15"/>
      <c r="UBH16" s="15"/>
      <c r="UBI16" s="15"/>
      <c r="UBJ16" s="15"/>
      <c r="UBK16" s="15"/>
      <c r="UBL16" s="15"/>
      <c r="UBM16" s="15"/>
      <c r="UBN16" s="15"/>
      <c r="UBO16" s="15"/>
      <c r="UBP16" s="15"/>
      <c r="UBQ16" s="15"/>
      <c r="UBR16" s="15"/>
      <c r="UBS16" s="15"/>
      <c r="UBT16" s="15"/>
      <c r="UBU16" s="15"/>
      <c r="UBV16" s="15"/>
      <c r="UBW16" s="15"/>
      <c r="UBX16" s="15"/>
      <c r="UBY16" s="15"/>
      <c r="UBZ16" s="15"/>
      <c r="UCA16" s="15"/>
      <c r="UCB16" s="15"/>
      <c r="UCC16" s="15"/>
      <c r="UCD16" s="15"/>
      <c r="UCE16" s="15"/>
      <c r="UCF16" s="15"/>
      <c r="UCG16" s="15"/>
      <c r="UCH16" s="15"/>
      <c r="UCI16" s="15"/>
      <c r="UCJ16" s="15"/>
      <c r="UCK16" s="15"/>
      <c r="UCL16" s="15"/>
      <c r="UCM16" s="15"/>
      <c r="UCN16" s="15"/>
      <c r="UCO16" s="15"/>
      <c r="UCP16" s="15"/>
      <c r="UCQ16" s="15"/>
      <c r="UCR16" s="15"/>
      <c r="UCS16" s="15"/>
      <c r="UCT16" s="15"/>
      <c r="UCU16" s="15"/>
      <c r="UCV16" s="15"/>
      <c r="UCW16" s="15"/>
      <c r="UCX16" s="15"/>
      <c r="UCY16" s="15"/>
      <c r="UCZ16" s="15"/>
      <c r="UDA16" s="15"/>
      <c r="UDB16" s="15"/>
      <c r="UDC16" s="15"/>
      <c r="UDD16" s="15"/>
      <c r="UDE16" s="15"/>
      <c r="UDF16" s="15"/>
      <c r="UDG16" s="15"/>
      <c r="UDH16" s="15"/>
      <c r="UDI16" s="15"/>
      <c r="UDJ16" s="15"/>
      <c r="UDK16" s="15"/>
      <c r="UDL16" s="15"/>
      <c r="UDM16" s="15"/>
      <c r="UDN16" s="15"/>
      <c r="UDO16" s="15"/>
      <c r="UDP16" s="15"/>
      <c r="UDQ16" s="15"/>
      <c r="UDR16" s="15"/>
      <c r="UDS16" s="15"/>
      <c r="UDT16" s="15"/>
      <c r="UDU16" s="15"/>
      <c r="UDV16" s="15"/>
      <c r="UDW16" s="15"/>
      <c r="UDX16" s="15"/>
      <c r="UDY16" s="15"/>
      <c r="UDZ16" s="15"/>
      <c r="UEA16" s="15"/>
      <c r="UEB16" s="15"/>
      <c r="UEC16" s="15"/>
      <c r="UED16" s="15"/>
      <c r="UEE16" s="15"/>
      <c r="UEF16" s="15"/>
      <c r="UEG16" s="15"/>
      <c r="UEH16" s="15"/>
      <c r="UEI16" s="15"/>
      <c r="UEJ16" s="15"/>
      <c r="UEK16" s="15"/>
      <c r="UEL16" s="15"/>
      <c r="UEM16" s="15"/>
      <c r="UEN16" s="15"/>
      <c r="UEO16" s="15"/>
      <c r="UEP16" s="15"/>
      <c r="UEQ16" s="15"/>
      <c r="UER16" s="15"/>
      <c r="UES16" s="15"/>
      <c r="UET16" s="15"/>
      <c r="UEU16" s="15"/>
      <c r="UEV16" s="15"/>
      <c r="UEW16" s="15"/>
      <c r="UEX16" s="15"/>
      <c r="UEY16" s="15"/>
      <c r="UEZ16" s="15"/>
      <c r="UFA16" s="15"/>
      <c r="UFB16" s="15"/>
      <c r="UFC16" s="15"/>
      <c r="UFD16" s="15"/>
      <c r="UFE16" s="15"/>
      <c r="UFF16" s="15"/>
      <c r="UFG16" s="15"/>
      <c r="UFH16" s="15"/>
      <c r="UFI16" s="15"/>
      <c r="UFJ16" s="15"/>
      <c r="UFK16" s="15"/>
      <c r="UFL16" s="15"/>
      <c r="UFM16" s="15"/>
      <c r="UFN16" s="15"/>
      <c r="UFO16" s="15"/>
      <c r="UFP16" s="15"/>
      <c r="UFQ16" s="15"/>
      <c r="UFR16" s="15"/>
      <c r="UFS16" s="15"/>
      <c r="UFT16" s="15"/>
      <c r="UFU16" s="15"/>
      <c r="UFV16" s="15"/>
      <c r="UFW16" s="15"/>
      <c r="UFX16" s="15"/>
      <c r="UFY16" s="15"/>
      <c r="UFZ16" s="15"/>
      <c r="UGA16" s="15"/>
      <c r="UGB16" s="15"/>
      <c r="UGC16" s="15"/>
      <c r="UGD16" s="15"/>
      <c r="UGE16" s="15"/>
      <c r="UGF16" s="15"/>
      <c r="UGG16" s="15"/>
      <c r="UGH16" s="15"/>
      <c r="UGI16" s="15"/>
      <c r="UGJ16" s="15"/>
      <c r="UGK16" s="15"/>
      <c r="UGL16" s="15"/>
      <c r="UGM16" s="15"/>
      <c r="UGN16" s="15"/>
      <c r="UGO16" s="15"/>
      <c r="UGP16" s="15"/>
      <c r="UGQ16" s="15"/>
      <c r="UGR16" s="15"/>
      <c r="UGS16" s="15"/>
      <c r="UGT16" s="15"/>
      <c r="UGU16" s="15"/>
      <c r="UGV16" s="15"/>
      <c r="UGW16" s="15"/>
      <c r="UGX16" s="15"/>
      <c r="UGY16" s="15"/>
      <c r="UGZ16" s="15"/>
      <c r="UHA16" s="15"/>
      <c r="UHB16" s="15"/>
      <c r="UHC16" s="15"/>
      <c r="UHD16" s="15"/>
      <c r="UHE16" s="15"/>
      <c r="UHF16" s="15"/>
      <c r="UHG16" s="15"/>
      <c r="UHH16" s="15"/>
      <c r="UHI16" s="15"/>
      <c r="UHJ16" s="15"/>
      <c r="UHK16" s="15"/>
      <c r="UHL16" s="15"/>
      <c r="UHM16" s="15"/>
      <c r="UHN16" s="15"/>
      <c r="UHO16" s="15"/>
      <c r="UHP16" s="15"/>
      <c r="UHQ16" s="15"/>
      <c r="UHR16" s="15"/>
      <c r="UHS16" s="15"/>
      <c r="UHT16" s="15"/>
      <c r="UHU16" s="15"/>
      <c r="UHV16" s="15"/>
      <c r="UHW16" s="15"/>
      <c r="UHX16" s="15"/>
      <c r="UHY16" s="15"/>
      <c r="UHZ16" s="15"/>
      <c r="UIA16" s="15"/>
      <c r="UIB16" s="15"/>
      <c r="UIC16" s="15"/>
      <c r="UID16" s="15"/>
      <c r="UIE16" s="15"/>
      <c r="UIF16" s="15"/>
      <c r="UIG16" s="15"/>
      <c r="UIH16" s="15"/>
      <c r="UII16" s="15"/>
      <c r="UIJ16" s="15"/>
      <c r="UIK16" s="15"/>
      <c r="UIL16" s="15"/>
      <c r="UIM16" s="15"/>
      <c r="UIN16" s="15"/>
      <c r="UIO16" s="15"/>
      <c r="UIP16" s="15"/>
      <c r="UIQ16" s="15"/>
      <c r="UIR16" s="15"/>
      <c r="UIS16" s="15"/>
      <c r="UIT16" s="15"/>
      <c r="UIU16" s="15"/>
      <c r="UIV16" s="15"/>
      <c r="UIW16" s="15"/>
      <c r="UIX16" s="15"/>
      <c r="UIY16" s="15"/>
      <c r="UIZ16" s="15"/>
      <c r="UJA16" s="15"/>
      <c r="UJB16" s="15"/>
      <c r="UJC16" s="15"/>
      <c r="UJD16" s="15"/>
      <c r="UJE16" s="15"/>
      <c r="UJF16" s="15"/>
      <c r="UJG16" s="15"/>
      <c r="UJH16" s="15"/>
      <c r="UJI16" s="15"/>
      <c r="UJJ16" s="15"/>
      <c r="UJK16" s="15"/>
      <c r="UJL16" s="15"/>
      <c r="UJM16" s="15"/>
      <c r="UJN16" s="15"/>
      <c r="UJO16" s="15"/>
      <c r="UJP16" s="15"/>
      <c r="UJQ16" s="15"/>
      <c r="UJR16" s="15"/>
      <c r="UJS16" s="15"/>
      <c r="UJT16" s="15"/>
      <c r="UJU16" s="15"/>
      <c r="UJV16" s="15"/>
      <c r="UJW16" s="15"/>
      <c r="UJX16" s="15"/>
      <c r="UJY16" s="15"/>
      <c r="UJZ16" s="15"/>
      <c r="UKA16" s="15"/>
      <c r="UKB16" s="15"/>
      <c r="UKC16" s="15"/>
      <c r="UKD16" s="15"/>
      <c r="UKE16" s="15"/>
      <c r="UKF16" s="15"/>
      <c r="UKG16" s="15"/>
      <c r="UKH16" s="15"/>
      <c r="UKI16" s="15"/>
      <c r="UKJ16" s="15"/>
      <c r="UKK16" s="15"/>
      <c r="UKL16" s="15"/>
      <c r="UKM16" s="15"/>
      <c r="UKN16" s="15"/>
      <c r="UKO16" s="15"/>
      <c r="UKP16" s="15"/>
      <c r="UKQ16" s="15"/>
      <c r="UKR16" s="15"/>
      <c r="UKS16" s="15"/>
      <c r="UKT16" s="15"/>
      <c r="UKU16" s="15"/>
      <c r="UKV16" s="15"/>
      <c r="UKW16" s="15"/>
      <c r="UKX16" s="15"/>
      <c r="UKY16" s="15"/>
      <c r="UKZ16" s="15"/>
      <c r="ULA16" s="15"/>
      <c r="ULB16" s="15"/>
      <c r="ULC16" s="15"/>
      <c r="ULD16" s="15"/>
      <c r="ULE16" s="15"/>
      <c r="ULF16" s="15"/>
      <c r="ULG16" s="15"/>
      <c r="ULH16" s="15"/>
      <c r="ULI16" s="15"/>
      <c r="ULJ16" s="15"/>
      <c r="ULK16" s="15"/>
      <c r="ULL16" s="15"/>
      <c r="ULM16" s="15"/>
      <c r="ULN16" s="15"/>
      <c r="ULO16" s="15"/>
      <c r="ULP16" s="15"/>
      <c r="ULQ16" s="15"/>
      <c r="ULR16" s="15"/>
      <c r="ULS16" s="15"/>
      <c r="ULT16" s="15"/>
      <c r="ULU16" s="15"/>
      <c r="ULV16" s="15"/>
      <c r="ULW16" s="15"/>
      <c r="ULX16" s="15"/>
      <c r="ULY16" s="15"/>
      <c r="ULZ16" s="15"/>
      <c r="UMA16" s="15"/>
      <c r="UMB16" s="15"/>
      <c r="UMC16" s="15"/>
      <c r="UMD16" s="15"/>
      <c r="UME16" s="15"/>
      <c r="UMF16" s="15"/>
      <c r="UMG16" s="15"/>
      <c r="UMH16" s="15"/>
      <c r="UMI16" s="15"/>
      <c r="UMJ16" s="15"/>
      <c r="UMK16" s="15"/>
      <c r="UML16" s="15"/>
      <c r="UMM16" s="15"/>
      <c r="UMN16" s="15"/>
      <c r="UMO16" s="15"/>
      <c r="UMP16" s="15"/>
      <c r="UMQ16" s="15"/>
      <c r="UMR16" s="15"/>
      <c r="UMS16" s="15"/>
      <c r="UMT16" s="15"/>
      <c r="UMU16" s="15"/>
      <c r="UMV16" s="15"/>
      <c r="UMW16" s="15"/>
      <c r="UMX16" s="15"/>
      <c r="UMY16" s="15"/>
      <c r="UMZ16" s="15"/>
      <c r="UNA16" s="15"/>
      <c r="UNB16" s="15"/>
      <c r="UNC16" s="15"/>
      <c r="UND16" s="15"/>
      <c r="UNE16" s="15"/>
      <c r="UNF16" s="15"/>
      <c r="UNG16" s="15"/>
      <c r="UNH16" s="15"/>
      <c r="UNI16" s="15"/>
      <c r="UNJ16" s="15"/>
      <c r="UNK16" s="15"/>
      <c r="UNL16" s="15"/>
      <c r="UNM16" s="15"/>
      <c r="UNN16" s="15"/>
      <c r="UNO16" s="15"/>
      <c r="UNP16" s="15"/>
      <c r="UNQ16" s="15"/>
      <c r="UNR16" s="15"/>
      <c r="UNS16" s="15"/>
      <c r="UNT16" s="15"/>
      <c r="UNU16" s="15"/>
      <c r="UNV16" s="15"/>
      <c r="UNW16" s="15"/>
      <c r="UNX16" s="15"/>
      <c r="UNY16" s="15"/>
      <c r="UNZ16" s="15"/>
      <c r="UOA16" s="15"/>
      <c r="UOB16" s="15"/>
      <c r="UOC16" s="15"/>
      <c r="UOD16" s="15"/>
      <c r="UOE16" s="15"/>
      <c r="UOF16" s="15"/>
      <c r="UOG16" s="15"/>
      <c r="UOH16" s="15"/>
      <c r="UOI16" s="15"/>
      <c r="UOJ16" s="15"/>
      <c r="UOK16" s="15"/>
      <c r="UOL16" s="15"/>
      <c r="UOM16" s="15"/>
      <c r="UON16" s="15"/>
      <c r="UOO16" s="15"/>
      <c r="UOP16" s="15"/>
      <c r="UOQ16" s="15"/>
      <c r="UOR16" s="15"/>
      <c r="UOS16" s="15"/>
      <c r="UOT16" s="15"/>
      <c r="UOU16" s="15"/>
      <c r="UOV16" s="15"/>
      <c r="UOW16" s="15"/>
      <c r="UOX16" s="15"/>
      <c r="UOY16" s="15"/>
      <c r="UOZ16" s="15"/>
      <c r="UPA16" s="15"/>
      <c r="UPB16" s="15"/>
      <c r="UPC16" s="15"/>
      <c r="UPD16" s="15"/>
      <c r="UPE16" s="15"/>
      <c r="UPF16" s="15"/>
      <c r="UPG16" s="15"/>
      <c r="UPH16" s="15"/>
      <c r="UPI16" s="15"/>
      <c r="UPJ16" s="15"/>
      <c r="UPK16" s="15"/>
      <c r="UPL16" s="15"/>
      <c r="UPM16" s="15"/>
      <c r="UPN16" s="15"/>
      <c r="UPO16" s="15"/>
      <c r="UPP16" s="15"/>
      <c r="UPQ16" s="15"/>
      <c r="UPR16" s="15"/>
      <c r="UPS16" s="15"/>
      <c r="UPT16" s="15"/>
      <c r="UPU16" s="15"/>
      <c r="UPV16" s="15"/>
      <c r="UPW16" s="15"/>
      <c r="UPX16" s="15"/>
      <c r="UPY16" s="15"/>
      <c r="UPZ16" s="15"/>
      <c r="UQA16" s="15"/>
      <c r="UQB16" s="15"/>
      <c r="UQC16" s="15"/>
      <c r="UQD16" s="15"/>
      <c r="UQE16" s="15"/>
      <c r="UQF16" s="15"/>
      <c r="UQG16" s="15"/>
      <c r="UQH16" s="15"/>
      <c r="UQI16" s="15"/>
      <c r="UQJ16" s="15"/>
      <c r="UQK16" s="15"/>
      <c r="UQL16" s="15"/>
      <c r="UQM16" s="15"/>
      <c r="UQN16" s="15"/>
      <c r="UQO16" s="15"/>
      <c r="UQP16" s="15"/>
      <c r="UQQ16" s="15"/>
      <c r="UQR16" s="15"/>
      <c r="UQS16" s="15"/>
      <c r="UQT16" s="15"/>
      <c r="UQU16" s="15"/>
      <c r="UQV16" s="15"/>
      <c r="UQW16" s="15"/>
      <c r="UQX16" s="15"/>
      <c r="UQY16" s="15"/>
      <c r="UQZ16" s="15"/>
      <c r="URA16" s="15"/>
      <c r="URB16" s="15"/>
      <c r="URC16" s="15"/>
      <c r="URD16" s="15"/>
      <c r="URE16" s="15"/>
      <c r="URF16" s="15"/>
      <c r="URG16" s="15"/>
      <c r="URH16" s="15"/>
      <c r="URI16" s="15"/>
      <c r="URJ16" s="15"/>
      <c r="URK16" s="15"/>
      <c r="URL16" s="15"/>
      <c r="URM16" s="15"/>
      <c r="URN16" s="15"/>
      <c r="URO16" s="15"/>
      <c r="URP16" s="15"/>
      <c r="URQ16" s="15"/>
      <c r="URR16" s="15"/>
      <c r="URS16" s="15"/>
      <c r="URT16" s="15"/>
      <c r="URU16" s="15"/>
      <c r="URV16" s="15"/>
      <c r="URW16" s="15"/>
      <c r="URX16" s="15"/>
      <c r="URY16" s="15"/>
      <c r="URZ16" s="15"/>
      <c r="USA16" s="15"/>
      <c r="USB16" s="15"/>
      <c r="USC16" s="15"/>
      <c r="USD16" s="15"/>
      <c r="USE16" s="15"/>
      <c r="USF16" s="15"/>
      <c r="USG16" s="15"/>
      <c r="USH16" s="15"/>
      <c r="USI16" s="15"/>
      <c r="USJ16" s="15"/>
      <c r="USK16" s="15"/>
      <c r="USL16" s="15"/>
      <c r="USM16" s="15"/>
      <c r="USN16" s="15"/>
      <c r="USO16" s="15"/>
      <c r="USP16" s="15"/>
      <c r="USQ16" s="15"/>
      <c r="USR16" s="15"/>
      <c r="USS16" s="15"/>
      <c r="UST16" s="15"/>
      <c r="USU16" s="15"/>
      <c r="USV16" s="15"/>
      <c r="USW16" s="15"/>
      <c r="USX16" s="15"/>
      <c r="USY16" s="15"/>
      <c r="USZ16" s="15"/>
      <c r="UTA16" s="15"/>
      <c r="UTB16" s="15"/>
      <c r="UTC16" s="15"/>
      <c r="UTD16" s="15"/>
      <c r="UTE16" s="15"/>
      <c r="UTF16" s="15"/>
      <c r="UTG16" s="15"/>
      <c r="UTH16" s="15"/>
      <c r="UTI16" s="15"/>
      <c r="UTJ16" s="15"/>
      <c r="UTK16" s="15"/>
      <c r="UTL16" s="15"/>
      <c r="UTM16" s="15"/>
      <c r="UTN16" s="15"/>
      <c r="UTO16" s="15"/>
      <c r="UTP16" s="15"/>
      <c r="UTQ16" s="15"/>
      <c r="UTR16" s="15"/>
      <c r="UTS16" s="15"/>
      <c r="UTT16" s="15"/>
      <c r="UTU16" s="15"/>
      <c r="UTV16" s="15"/>
      <c r="UTW16" s="15"/>
      <c r="UTX16" s="15"/>
      <c r="UTY16" s="15"/>
      <c r="UTZ16" s="15"/>
      <c r="UUA16" s="15"/>
      <c r="UUB16" s="15"/>
      <c r="UUC16" s="15"/>
      <c r="UUD16" s="15"/>
      <c r="UUE16" s="15"/>
      <c r="UUF16" s="15"/>
      <c r="UUG16" s="15"/>
      <c r="UUH16" s="15"/>
      <c r="UUI16" s="15"/>
      <c r="UUJ16" s="15"/>
      <c r="UUK16" s="15"/>
      <c r="UUL16" s="15"/>
      <c r="UUM16" s="15"/>
      <c r="UUN16" s="15"/>
      <c r="UUO16" s="15"/>
      <c r="UUP16" s="15"/>
      <c r="UUQ16" s="15"/>
      <c r="UUR16" s="15"/>
      <c r="UUS16" s="15"/>
      <c r="UUT16" s="15"/>
      <c r="UUU16" s="15"/>
      <c r="UUV16" s="15"/>
      <c r="UUW16" s="15"/>
      <c r="UUX16" s="15"/>
      <c r="UUY16" s="15"/>
      <c r="UUZ16" s="15"/>
      <c r="UVA16" s="15"/>
      <c r="UVB16" s="15"/>
      <c r="UVC16" s="15"/>
      <c r="UVD16" s="15"/>
      <c r="UVE16" s="15"/>
      <c r="UVF16" s="15"/>
      <c r="UVG16" s="15"/>
      <c r="UVH16" s="15"/>
      <c r="UVI16" s="15"/>
      <c r="UVJ16" s="15"/>
      <c r="UVK16" s="15"/>
      <c r="UVL16" s="15"/>
      <c r="UVM16" s="15"/>
      <c r="UVN16" s="15"/>
      <c r="UVO16" s="15"/>
      <c r="UVP16" s="15"/>
      <c r="UVQ16" s="15"/>
      <c r="UVR16" s="15"/>
      <c r="UVS16" s="15"/>
      <c r="UVT16" s="15"/>
      <c r="UVU16" s="15"/>
      <c r="UVV16" s="15"/>
      <c r="UVW16" s="15"/>
      <c r="UVX16" s="15"/>
      <c r="UVY16" s="15"/>
      <c r="UVZ16" s="15"/>
      <c r="UWA16" s="15"/>
      <c r="UWB16" s="15"/>
      <c r="UWC16" s="15"/>
      <c r="UWD16" s="15"/>
      <c r="UWE16" s="15"/>
      <c r="UWF16" s="15"/>
      <c r="UWG16" s="15"/>
      <c r="UWH16" s="15"/>
      <c r="UWI16" s="15"/>
      <c r="UWJ16" s="15"/>
      <c r="UWK16" s="15"/>
      <c r="UWL16" s="15"/>
      <c r="UWM16" s="15"/>
      <c r="UWN16" s="15"/>
      <c r="UWO16" s="15"/>
      <c r="UWP16" s="15"/>
      <c r="UWQ16" s="15"/>
      <c r="UWR16" s="15"/>
      <c r="UWS16" s="15"/>
      <c r="UWT16" s="15"/>
      <c r="UWU16" s="15"/>
      <c r="UWV16" s="15"/>
      <c r="UWW16" s="15"/>
      <c r="UWX16" s="15"/>
      <c r="UWY16" s="15"/>
      <c r="UWZ16" s="15"/>
      <c r="UXA16" s="15"/>
      <c r="UXB16" s="15"/>
      <c r="UXC16" s="15"/>
      <c r="UXD16" s="15"/>
      <c r="UXE16" s="15"/>
      <c r="UXF16" s="15"/>
      <c r="UXG16" s="15"/>
      <c r="UXH16" s="15"/>
      <c r="UXI16" s="15"/>
      <c r="UXJ16" s="15"/>
      <c r="UXK16" s="15"/>
      <c r="UXL16" s="15"/>
      <c r="UXM16" s="15"/>
      <c r="UXN16" s="15"/>
      <c r="UXO16" s="15"/>
      <c r="UXP16" s="15"/>
      <c r="UXQ16" s="15"/>
      <c r="UXR16" s="15"/>
      <c r="UXS16" s="15"/>
      <c r="UXT16" s="15"/>
      <c r="UXU16" s="15"/>
      <c r="UXV16" s="15"/>
      <c r="UXW16" s="15"/>
      <c r="UXX16" s="15"/>
      <c r="UXY16" s="15"/>
      <c r="UXZ16" s="15"/>
      <c r="UYA16" s="15"/>
      <c r="UYB16" s="15"/>
      <c r="UYC16" s="15"/>
      <c r="UYD16" s="15"/>
      <c r="UYE16" s="15"/>
      <c r="UYF16" s="15"/>
      <c r="UYG16" s="15"/>
      <c r="UYH16" s="15"/>
      <c r="UYI16" s="15"/>
      <c r="UYJ16" s="15"/>
      <c r="UYK16" s="15"/>
      <c r="UYL16" s="15"/>
      <c r="UYM16" s="15"/>
      <c r="UYN16" s="15"/>
      <c r="UYO16" s="15"/>
      <c r="UYP16" s="15"/>
      <c r="UYQ16" s="15"/>
      <c r="UYR16" s="15"/>
      <c r="UYS16" s="15"/>
      <c r="UYT16" s="15"/>
      <c r="UYU16" s="15"/>
      <c r="UYV16" s="15"/>
      <c r="UYW16" s="15"/>
      <c r="UYX16" s="15"/>
      <c r="UYY16" s="15"/>
      <c r="UYZ16" s="15"/>
      <c r="UZA16" s="15"/>
      <c r="UZB16" s="15"/>
      <c r="UZC16" s="15"/>
      <c r="UZD16" s="15"/>
      <c r="UZE16" s="15"/>
      <c r="UZF16" s="15"/>
      <c r="UZG16" s="15"/>
      <c r="UZH16" s="15"/>
      <c r="UZI16" s="15"/>
      <c r="UZJ16" s="15"/>
      <c r="UZK16" s="15"/>
      <c r="UZL16" s="15"/>
      <c r="UZM16" s="15"/>
      <c r="UZN16" s="15"/>
      <c r="UZO16" s="15"/>
      <c r="UZP16" s="15"/>
      <c r="UZQ16" s="15"/>
      <c r="UZR16" s="15"/>
      <c r="UZS16" s="15"/>
      <c r="UZT16" s="15"/>
      <c r="UZU16" s="15"/>
      <c r="UZV16" s="15"/>
      <c r="UZW16" s="15"/>
      <c r="UZX16" s="15"/>
      <c r="UZY16" s="15"/>
      <c r="UZZ16" s="15"/>
      <c r="VAA16" s="15"/>
      <c r="VAB16" s="15"/>
      <c r="VAC16" s="15"/>
      <c r="VAD16" s="15"/>
      <c r="VAE16" s="15"/>
      <c r="VAF16" s="15"/>
      <c r="VAG16" s="15"/>
      <c r="VAH16" s="15"/>
      <c r="VAI16" s="15"/>
      <c r="VAJ16" s="15"/>
      <c r="VAK16" s="15"/>
      <c r="VAL16" s="15"/>
      <c r="VAM16" s="15"/>
      <c r="VAN16" s="15"/>
      <c r="VAO16" s="15"/>
      <c r="VAP16" s="15"/>
      <c r="VAQ16" s="15"/>
      <c r="VAR16" s="15"/>
      <c r="VAS16" s="15"/>
      <c r="VAT16" s="15"/>
      <c r="VAU16" s="15"/>
      <c r="VAV16" s="15"/>
      <c r="VAW16" s="15"/>
      <c r="VAX16" s="15"/>
      <c r="VAY16" s="15"/>
      <c r="VAZ16" s="15"/>
      <c r="VBA16" s="15"/>
      <c r="VBB16" s="15"/>
      <c r="VBC16" s="15"/>
      <c r="VBD16" s="15"/>
      <c r="VBE16" s="15"/>
      <c r="VBF16" s="15"/>
      <c r="VBG16" s="15"/>
      <c r="VBH16" s="15"/>
      <c r="VBI16" s="15"/>
      <c r="VBJ16" s="15"/>
      <c r="VBK16" s="15"/>
      <c r="VBL16" s="15"/>
      <c r="VBM16" s="15"/>
      <c r="VBN16" s="15"/>
      <c r="VBO16" s="15"/>
      <c r="VBP16" s="15"/>
      <c r="VBQ16" s="15"/>
      <c r="VBR16" s="15"/>
      <c r="VBS16" s="15"/>
      <c r="VBT16" s="15"/>
      <c r="VBU16" s="15"/>
      <c r="VBV16" s="15"/>
      <c r="VBW16" s="15"/>
      <c r="VBX16" s="15"/>
      <c r="VBY16" s="15"/>
      <c r="VBZ16" s="15"/>
      <c r="VCA16" s="15"/>
      <c r="VCB16" s="15"/>
      <c r="VCC16" s="15"/>
      <c r="VCD16" s="15"/>
      <c r="VCE16" s="15"/>
      <c r="VCF16" s="15"/>
      <c r="VCG16" s="15"/>
      <c r="VCH16" s="15"/>
      <c r="VCI16" s="15"/>
      <c r="VCJ16" s="15"/>
      <c r="VCK16" s="15"/>
      <c r="VCL16" s="15"/>
      <c r="VCM16" s="15"/>
      <c r="VCN16" s="15"/>
      <c r="VCO16" s="15"/>
      <c r="VCP16" s="15"/>
      <c r="VCQ16" s="15"/>
      <c r="VCR16" s="15"/>
      <c r="VCS16" s="15"/>
      <c r="VCT16" s="15"/>
      <c r="VCU16" s="15"/>
      <c r="VCV16" s="15"/>
      <c r="VCW16" s="15"/>
      <c r="VCX16" s="15"/>
      <c r="VCY16" s="15"/>
      <c r="VCZ16" s="15"/>
      <c r="VDA16" s="15"/>
      <c r="VDB16" s="15"/>
      <c r="VDC16" s="15"/>
      <c r="VDD16" s="15"/>
      <c r="VDE16" s="15"/>
      <c r="VDF16" s="15"/>
      <c r="VDG16" s="15"/>
      <c r="VDH16" s="15"/>
      <c r="VDI16" s="15"/>
      <c r="VDJ16" s="15"/>
      <c r="VDK16" s="15"/>
      <c r="VDL16" s="15"/>
      <c r="VDM16" s="15"/>
      <c r="VDN16" s="15"/>
      <c r="VDO16" s="15"/>
      <c r="VDP16" s="15"/>
      <c r="VDQ16" s="15"/>
      <c r="VDR16" s="15"/>
      <c r="VDS16" s="15"/>
      <c r="VDT16" s="15"/>
      <c r="VDU16" s="15"/>
      <c r="VDV16" s="15"/>
      <c r="VDW16" s="15"/>
      <c r="VDX16" s="15"/>
      <c r="VDY16" s="15"/>
      <c r="VDZ16" s="15"/>
      <c r="VEA16" s="15"/>
      <c r="VEB16" s="15"/>
      <c r="VEC16" s="15"/>
      <c r="VED16" s="15"/>
      <c r="VEE16" s="15"/>
      <c r="VEF16" s="15"/>
      <c r="VEG16" s="15"/>
      <c r="VEH16" s="15"/>
      <c r="VEI16" s="15"/>
      <c r="VEJ16" s="15"/>
      <c r="VEK16" s="15"/>
      <c r="VEL16" s="15"/>
      <c r="VEM16" s="15"/>
      <c r="VEN16" s="15"/>
      <c r="VEO16" s="15"/>
      <c r="VEP16" s="15"/>
      <c r="VEQ16" s="15"/>
      <c r="VER16" s="15"/>
      <c r="VES16" s="15"/>
      <c r="VET16" s="15"/>
      <c r="VEU16" s="15"/>
      <c r="VEV16" s="15"/>
      <c r="VEW16" s="15"/>
      <c r="VEX16" s="15"/>
      <c r="VEY16" s="15"/>
      <c r="VEZ16" s="15"/>
      <c r="VFA16" s="15"/>
      <c r="VFB16" s="15"/>
      <c r="VFC16" s="15"/>
      <c r="VFD16" s="15"/>
      <c r="VFE16" s="15"/>
      <c r="VFF16" s="15"/>
      <c r="VFG16" s="15"/>
      <c r="VFH16" s="15"/>
      <c r="VFI16" s="15"/>
      <c r="VFJ16" s="15"/>
      <c r="VFK16" s="15"/>
      <c r="VFL16" s="15"/>
      <c r="VFM16" s="15"/>
      <c r="VFN16" s="15"/>
      <c r="VFO16" s="15"/>
      <c r="VFP16" s="15"/>
      <c r="VFQ16" s="15"/>
      <c r="VFR16" s="15"/>
      <c r="VFS16" s="15"/>
      <c r="VFT16" s="15"/>
      <c r="VFU16" s="15"/>
      <c r="VFV16" s="15"/>
      <c r="VFW16" s="15"/>
      <c r="VFX16" s="15"/>
      <c r="VFY16" s="15"/>
      <c r="VFZ16" s="15"/>
      <c r="VGA16" s="15"/>
      <c r="VGB16" s="15"/>
      <c r="VGC16" s="15"/>
      <c r="VGD16" s="15"/>
      <c r="VGE16" s="15"/>
      <c r="VGF16" s="15"/>
      <c r="VGG16" s="15"/>
      <c r="VGH16" s="15"/>
      <c r="VGI16" s="15"/>
      <c r="VGJ16" s="15"/>
      <c r="VGK16" s="15"/>
      <c r="VGL16" s="15"/>
      <c r="VGM16" s="15"/>
      <c r="VGN16" s="15"/>
      <c r="VGO16" s="15"/>
      <c r="VGP16" s="15"/>
      <c r="VGQ16" s="15"/>
      <c r="VGR16" s="15"/>
      <c r="VGS16" s="15"/>
      <c r="VGT16" s="15"/>
      <c r="VGU16" s="15"/>
      <c r="VGV16" s="15"/>
      <c r="VGW16" s="15"/>
      <c r="VGX16" s="15"/>
      <c r="VGY16" s="15"/>
      <c r="VGZ16" s="15"/>
      <c r="VHA16" s="15"/>
      <c r="VHB16" s="15"/>
      <c r="VHC16" s="15"/>
      <c r="VHD16" s="15"/>
      <c r="VHE16" s="15"/>
      <c r="VHF16" s="15"/>
      <c r="VHG16" s="15"/>
      <c r="VHH16" s="15"/>
      <c r="VHI16" s="15"/>
      <c r="VHJ16" s="15"/>
      <c r="VHK16" s="15"/>
      <c r="VHL16" s="15"/>
      <c r="VHM16" s="15"/>
      <c r="VHN16" s="15"/>
      <c r="VHO16" s="15"/>
      <c r="VHP16" s="15"/>
      <c r="VHQ16" s="15"/>
      <c r="VHR16" s="15"/>
      <c r="VHS16" s="15"/>
      <c r="VHT16" s="15"/>
      <c r="VHU16" s="15"/>
      <c r="VHV16" s="15"/>
      <c r="VHW16" s="15"/>
      <c r="VHX16" s="15"/>
      <c r="VHY16" s="15"/>
      <c r="VHZ16" s="15"/>
      <c r="VIA16" s="15"/>
      <c r="VIB16" s="15"/>
      <c r="VIC16" s="15"/>
      <c r="VID16" s="15"/>
      <c r="VIE16" s="15"/>
      <c r="VIF16" s="15"/>
      <c r="VIG16" s="15"/>
      <c r="VIH16" s="15"/>
      <c r="VII16" s="15"/>
      <c r="VIJ16" s="15"/>
      <c r="VIK16" s="15"/>
      <c r="VIL16" s="15"/>
      <c r="VIM16" s="15"/>
      <c r="VIN16" s="15"/>
      <c r="VIO16" s="15"/>
      <c r="VIP16" s="15"/>
      <c r="VIQ16" s="15"/>
      <c r="VIR16" s="15"/>
      <c r="VIS16" s="15"/>
      <c r="VIT16" s="15"/>
      <c r="VIU16" s="15"/>
      <c r="VIV16" s="15"/>
      <c r="VIW16" s="15"/>
      <c r="VIX16" s="15"/>
      <c r="VIY16" s="15"/>
      <c r="VIZ16" s="15"/>
      <c r="VJA16" s="15"/>
      <c r="VJB16" s="15"/>
      <c r="VJC16" s="15"/>
      <c r="VJD16" s="15"/>
      <c r="VJE16" s="15"/>
      <c r="VJF16" s="15"/>
      <c r="VJG16" s="15"/>
      <c r="VJH16" s="15"/>
      <c r="VJI16" s="15"/>
      <c r="VJJ16" s="15"/>
      <c r="VJK16" s="15"/>
      <c r="VJL16" s="15"/>
      <c r="VJM16" s="15"/>
      <c r="VJN16" s="15"/>
      <c r="VJO16" s="15"/>
      <c r="VJP16" s="15"/>
      <c r="VJQ16" s="15"/>
      <c r="VJR16" s="15"/>
      <c r="VJS16" s="15"/>
      <c r="VJT16" s="15"/>
      <c r="VJU16" s="15"/>
      <c r="VJV16" s="15"/>
      <c r="VJW16" s="15"/>
      <c r="VJX16" s="15"/>
      <c r="VJY16" s="15"/>
      <c r="VJZ16" s="15"/>
      <c r="VKA16" s="15"/>
      <c r="VKB16" s="15"/>
      <c r="VKC16" s="15"/>
      <c r="VKD16" s="15"/>
      <c r="VKE16" s="15"/>
      <c r="VKF16" s="15"/>
      <c r="VKG16" s="15"/>
      <c r="VKH16" s="15"/>
      <c r="VKI16" s="15"/>
      <c r="VKJ16" s="15"/>
      <c r="VKK16" s="15"/>
      <c r="VKL16" s="15"/>
      <c r="VKM16" s="15"/>
      <c r="VKN16" s="15"/>
      <c r="VKO16" s="15"/>
      <c r="VKP16" s="15"/>
      <c r="VKQ16" s="15"/>
      <c r="VKR16" s="15"/>
      <c r="VKS16" s="15"/>
      <c r="VKT16" s="15"/>
      <c r="VKU16" s="15"/>
      <c r="VKV16" s="15"/>
      <c r="VKW16" s="15"/>
      <c r="VKX16" s="15"/>
      <c r="VKY16" s="15"/>
      <c r="VKZ16" s="15"/>
      <c r="VLA16" s="15"/>
      <c r="VLB16" s="15"/>
      <c r="VLC16" s="15"/>
      <c r="VLD16" s="15"/>
      <c r="VLE16" s="15"/>
      <c r="VLF16" s="15"/>
      <c r="VLG16" s="15"/>
      <c r="VLH16" s="15"/>
      <c r="VLI16" s="15"/>
      <c r="VLJ16" s="15"/>
      <c r="VLK16" s="15"/>
      <c r="VLL16" s="15"/>
      <c r="VLM16" s="15"/>
      <c r="VLN16" s="15"/>
      <c r="VLO16" s="15"/>
      <c r="VLP16" s="15"/>
      <c r="VLQ16" s="15"/>
      <c r="VLR16" s="15"/>
      <c r="VLS16" s="15"/>
      <c r="VLT16" s="15"/>
      <c r="VLU16" s="15"/>
      <c r="VLV16" s="15"/>
      <c r="VLW16" s="15"/>
      <c r="VLX16" s="15"/>
      <c r="VLY16" s="15"/>
      <c r="VLZ16" s="15"/>
      <c r="VMA16" s="15"/>
      <c r="VMB16" s="15"/>
      <c r="VMC16" s="15"/>
      <c r="VMD16" s="15"/>
      <c r="VME16" s="15"/>
      <c r="VMF16" s="15"/>
      <c r="VMG16" s="15"/>
      <c r="VMH16" s="15"/>
      <c r="VMI16" s="15"/>
      <c r="VMJ16" s="15"/>
      <c r="VMK16" s="15"/>
      <c r="VML16" s="15"/>
      <c r="VMM16" s="15"/>
      <c r="VMN16" s="15"/>
      <c r="VMO16" s="15"/>
      <c r="VMP16" s="15"/>
      <c r="VMQ16" s="15"/>
      <c r="VMR16" s="15"/>
      <c r="VMS16" s="15"/>
      <c r="VMT16" s="15"/>
      <c r="VMU16" s="15"/>
      <c r="VMV16" s="15"/>
      <c r="VMW16" s="15"/>
      <c r="VMX16" s="15"/>
      <c r="VMY16" s="15"/>
      <c r="VMZ16" s="15"/>
      <c r="VNA16" s="15"/>
      <c r="VNB16" s="15"/>
      <c r="VNC16" s="15"/>
      <c r="VND16" s="15"/>
      <c r="VNE16" s="15"/>
      <c r="VNF16" s="15"/>
      <c r="VNG16" s="15"/>
      <c r="VNH16" s="15"/>
      <c r="VNI16" s="15"/>
      <c r="VNJ16" s="15"/>
      <c r="VNK16" s="15"/>
      <c r="VNL16" s="15"/>
      <c r="VNM16" s="15"/>
      <c r="VNN16" s="15"/>
      <c r="VNO16" s="15"/>
      <c r="VNP16" s="15"/>
      <c r="VNQ16" s="15"/>
      <c r="VNR16" s="15"/>
      <c r="VNS16" s="15"/>
      <c r="VNT16" s="15"/>
      <c r="VNU16" s="15"/>
      <c r="VNV16" s="15"/>
      <c r="VNW16" s="15"/>
      <c r="VNX16" s="15"/>
      <c r="VNY16" s="15"/>
      <c r="VNZ16" s="15"/>
      <c r="VOA16" s="15"/>
      <c r="VOB16" s="15"/>
      <c r="VOC16" s="15"/>
      <c r="VOD16" s="15"/>
      <c r="VOE16" s="15"/>
      <c r="VOF16" s="15"/>
      <c r="VOG16" s="15"/>
      <c r="VOH16" s="15"/>
      <c r="VOI16" s="15"/>
      <c r="VOJ16" s="15"/>
      <c r="VOK16" s="15"/>
      <c r="VOL16" s="15"/>
      <c r="VOM16" s="15"/>
      <c r="VON16" s="15"/>
      <c r="VOO16" s="15"/>
      <c r="VOP16" s="15"/>
      <c r="VOQ16" s="15"/>
      <c r="VOR16" s="15"/>
      <c r="VOS16" s="15"/>
      <c r="VOT16" s="15"/>
      <c r="VOU16" s="15"/>
      <c r="VOV16" s="15"/>
      <c r="VOW16" s="15"/>
      <c r="VOX16" s="15"/>
      <c r="VOY16" s="15"/>
      <c r="VOZ16" s="15"/>
      <c r="VPA16" s="15"/>
      <c r="VPB16" s="15"/>
      <c r="VPC16" s="15"/>
      <c r="VPD16" s="15"/>
      <c r="VPE16" s="15"/>
      <c r="VPF16" s="15"/>
      <c r="VPG16" s="15"/>
      <c r="VPH16" s="15"/>
      <c r="VPI16" s="15"/>
      <c r="VPJ16" s="15"/>
      <c r="VPK16" s="15"/>
      <c r="VPL16" s="15"/>
      <c r="VPM16" s="15"/>
      <c r="VPN16" s="15"/>
      <c r="VPO16" s="15"/>
      <c r="VPP16" s="15"/>
      <c r="VPQ16" s="15"/>
      <c r="VPR16" s="15"/>
      <c r="VPS16" s="15"/>
      <c r="VPT16" s="15"/>
      <c r="VPU16" s="15"/>
      <c r="VPV16" s="15"/>
      <c r="VPW16" s="15"/>
      <c r="VPX16" s="15"/>
      <c r="VPY16" s="15"/>
      <c r="VPZ16" s="15"/>
      <c r="VQA16" s="15"/>
      <c r="VQB16" s="15"/>
      <c r="VQC16" s="15"/>
      <c r="VQD16" s="15"/>
      <c r="VQE16" s="15"/>
      <c r="VQF16" s="15"/>
      <c r="VQG16" s="15"/>
      <c r="VQH16" s="15"/>
      <c r="VQI16" s="15"/>
      <c r="VQJ16" s="15"/>
      <c r="VQK16" s="15"/>
      <c r="VQL16" s="15"/>
      <c r="VQM16" s="15"/>
      <c r="VQN16" s="15"/>
      <c r="VQO16" s="15"/>
      <c r="VQP16" s="15"/>
      <c r="VQQ16" s="15"/>
      <c r="VQR16" s="15"/>
      <c r="VQS16" s="15"/>
      <c r="VQT16" s="15"/>
      <c r="VQU16" s="15"/>
      <c r="VQV16" s="15"/>
      <c r="VQW16" s="15"/>
      <c r="VQX16" s="15"/>
      <c r="VQY16" s="15"/>
      <c r="VQZ16" s="15"/>
      <c r="VRA16" s="15"/>
      <c r="VRB16" s="15"/>
      <c r="VRC16" s="15"/>
      <c r="VRD16" s="15"/>
      <c r="VRE16" s="15"/>
      <c r="VRF16" s="15"/>
      <c r="VRG16" s="15"/>
      <c r="VRH16" s="15"/>
      <c r="VRI16" s="15"/>
      <c r="VRJ16" s="15"/>
      <c r="VRK16" s="15"/>
      <c r="VRL16" s="15"/>
      <c r="VRM16" s="15"/>
      <c r="VRN16" s="15"/>
      <c r="VRO16" s="15"/>
      <c r="VRP16" s="15"/>
      <c r="VRQ16" s="15"/>
      <c r="VRR16" s="15"/>
      <c r="VRS16" s="15"/>
      <c r="VRT16" s="15"/>
      <c r="VRU16" s="15"/>
      <c r="VRV16" s="15"/>
      <c r="VRW16" s="15"/>
      <c r="VRX16" s="15"/>
      <c r="VRY16" s="15"/>
      <c r="VRZ16" s="15"/>
      <c r="VSA16" s="15"/>
      <c r="VSB16" s="15"/>
      <c r="VSC16" s="15"/>
      <c r="VSD16" s="15"/>
      <c r="VSE16" s="15"/>
      <c r="VSF16" s="15"/>
      <c r="VSG16" s="15"/>
      <c r="VSH16" s="15"/>
      <c r="VSI16" s="15"/>
      <c r="VSJ16" s="15"/>
      <c r="VSK16" s="15"/>
      <c r="VSL16" s="15"/>
      <c r="VSM16" s="15"/>
      <c r="VSN16" s="15"/>
      <c r="VSO16" s="15"/>
      <c r="VSP16" s="15"/>
      <c r="VSQ16" s="15"/>
      <c r="VSR16" s="15"/>
      <c r="VSS16" s="15"/>
      <c r="VST16" s="15"/>
      <c r="VSU16" s="15"/>
      <c r="VSV16" s="15"/>
      <c r="VSW16" s="15"/>
      <c r="VSX16" s="15"/>
      <c r="VSY16" s="15"/>
      <c r="VSZ16" s="15"/>
      <c r="VTA16" s="15"/>
      <c r="VTB16" s="15"/>
      <c r="VTC16" s="15"/>
      <c r="VTD16" s="15"/>
      <c r="VTE16" s="15"/>
      <c r="VTF16" s="15"/>
      <c r="VTG16" s="15"/>
      <c r="VTH16" s="15"/>
      <c r="VTI16" s="15"/>
      <c r="VTJ16" s="15"/>
      <c r="VTK16" s="15"/>
      <c r="VTL16" s="15"/>
      <c r="VTM16" s="15"/>
      <c r="VTN16" s="15"/>
      <c r="VTO16" s="15"/>
      <c r="VTP16" s="15"/>
      <c r="VTQ16" s="15"/>
      <c r="VTR16" s="15"/>
      <c r="VTS16" s="15"/>
      <c r="VTT16" s="15"/>
      <c r="VTU16" s="15"/>
      <c r="VTV16" s="15"/>
      <c r="VTW16" s="15"/>
      <c r="VTX16" s="15"/>
      <c r="VTY16" s="15"/>
      <c r="VTZ16" s="15"/>
      <c r="VUA16" s="15"/>
      <c r="VUB16" s="15"/>
      <c r="VUC16" s="15"/>
      <c r="VUD16" s="15"/>
      <c r="VUE16" s="15"/>
      <c r="VUF16" s="15"/>
      <c r="VUG16" s="15"/>
      <c r="VUH16" s="15"/>
      <c r="VUI16" s="15"/>
      <c r="VUJ16" s="15"/>
      <c r="VUK16" s="15"/>
      <c r="VUL16" s="15"/>
      <c r="VUM16" s="15"/>
      <c r="VUN16" s="15"/>
      <c r="VUO16" s="15"/>
      <c r="VUP16" s="15"/>
      <c r="VUQ16" s="15"/>
      <c r="VUR16" s="15"/>
      <c r="VUS16" s="15"/>
      <c r="VUT16" s="15"/>
      <c r="VUU16" s="15"/>
      <c r="VUV16" s="15"/>
      <c r="VUW16" s="15"/>
      <c r="VUX16" s="15"/>
      <c r="VUY16" s="15"/>
      <c r="VUZ16" s="15"/>
      <c r="VVA16" s="15"/>
      <c r="VVB16" s="15"/>
      <c r="VVC16" s="15"/>
      <c r="VVD16" s="15"/>
      <c r="VVE16" s="15"/>
      <c r="VVF16" s="15"/>
      <c r="VVG16" s="15"/>
      <c r="VVH16" s="15"/>
      <c r="VVI16" s="15"/>
      <c r="VVJ16" s="15"/>
      <c r="VVK16" s="15"/>
      <c r="VVL16" s="15"/>
      <c r="VVM16" s="15"/>
      <c r="VVN16" s="15"/>
      <c r="VVO16" s="15"/>
      <c r="VVP16" s="15"/>
      <c r="VVQ16" s="15"/>
      <c r="VVR16" s="15"/>
      <c r="VVS16" s="15"/>
      <c r="VVT16" s="15"/>
      <c r="VVU16" s="15"/>
      <c r="VVV16" s="15"/>
      <c r="VVW16" s="15"/>
      <c r="VVX16" s="15"/>
      <c r="VVY16" s="15"/>
      <c r="VVZ16" s="15"/>
      <c r="VWA16" s="15"/>
      <c r="VWB16" s="15"/>
      <c r="VWC16" s="15"/>
      <c r="VWD16" s="15"/>
      <c r="VWE16" s="15"/>
      <c r="VWF16" s="15"/>
      <c r="VWG16" s="15"/>
      <c r="VWH16" s="15"/>
      <c r="VWI16" s="15"/>
      <c r="VWJ16" s="15"/>
      <c r="VWK16" s="15"/>
      <c r="VWL16" s="15"/>
      <c r="VWM16" s="15"/>
      <c r="VWN16" s="15"/>
      <c r="VWO16" s="15"/>
      <c r="VWP16" s="15"/>
      <c r="VWQ16" s="15"/>
      <c r="VWR16" s="15"/>
      <c r="VWS16" s="15"/>
      <c r="VWT16" s="15"/>
      <c r="VWU16" s="15"/>
      <c r="VWV16" s="15"/>
      <c r="VWW16" s="15"/>
      <c r="VWX16" s="15"/>
      <c r="VWY16" s="15"/>
      <c r="VWZ16" s="15"/>
      <c r="VXA16" s="15"/>
      <c r="VXB16" s="15"/>
      <c r="VXC16" s="15"/>
      <c r="VXD16" s="15"/>
      <c r="VXE16" s="15"/>
      <c r="VXF16" s="15"/>
      <c r="VXG16" s="15"/>
      <c r="VXH16" s="15"/>
      <c r="VXI16" s="15"/>
      <c r="VXJ16" s="15"/>
      <c r="VXK16" s="15"/>
      <c r="VXL16" s="15"/>
      <c r="VXM16" s="15"/>
      <c r="VXN16" s="15"/>
      <c r="VXO16" s="15"/>
      <c r="VXP16" s="15"/>
      <c r="VXQ16" s="15"/>
      <c r="VXR16" s="15"/>
      <c r="VXS16" s="15"/>
      <c r="VXT16" s="15"/>
      <c r="VXU16" s="15"/>
      <c r="VXV16" s="15"/>
      <c r="VXW16" s="15"/>
      <c r="VXX16" s="15"/>
      <c r="VXY16" s="15"/>
      <c r="VXZ16" s="15"/>
      <c r="VYA16" s="15"/>
      <c r="VYB16" s="15"/>
      <c r="VYC16" s="15"/>
      <c r="VYD16" s="15"/>
      <c r="VYE16" s="15"/>
      <c r="VYF16" s="15"/>
      <c r="VYG16" s="15"/>
      <c r="VYH16" s="15"/>
      <c r="VYI16" s="15"/>
      <c r="VYJ16" s="15"/>
      <c r="VYK16" s="15"/>
      <c r="VYL16" s="15"/>
      <c r="VYM16" s="15"/>
      <c r="VYN16" s="15"/>
      <c r="VYO16" s="15"/>
      <c r="VYP16" s="15"/>
      <c r="VYQ16" s="15"/>
      <c r="VYR16" s="15"/>
      <c r="VYS16" s="15"/>
      <c r="VYT16" s="15"/>
      <c r="VYU16" s="15"/>
      <c r="VYV16" s="15"/>
      <c r="VYW16" s="15"/>
      <c r="VYX16" s="15"/>
      <c r="VYY16" s="15"/>
      <c r="VYZ16" s="15"/>
      <c r="VZA16" s="15"/>
      <c r="VZB16" s="15"/>
      <c r="VZC16" s="15"/>
      <c r="VZD16" s="15"/>
      <c r="VZE16" s="15"/>
      <c r="VZF16" s="15"/>
      <c r="VZG16" s="15"/>
      <c r="VZH16" s="15"/>
      <c r="VZI16" s="15"/>
      <c r="VZJ16" s="15"/>
      <c r="VZK16" s="15"/>
      <c r="VZL16" s="15"/>
      <c r="VZM16" s="15"/>
      <c r="VZN16" s="15"/>
      <c r="VZO16" s="15"/>
      <c r="VZP16" s="15"/>
      <c r="VZQ16" s="15"/>
      <c r="VZR16" s="15"/>
      <c r="VZS16" s="15"/>
      <c r="VZT16" s="15"/>
      <c r="VZU16" s="15"/>
      <c r="VZV16" s="15"/>
      <c r="VZW16" s="15"/>
      <c r="VZX16" s="15"/>
      <c r="VZY16" s="15"/>
      <c r="VZZ16" s="15"/>
      <c r="WAA16" s="15"/>
      <c r="WAB16" s="15"/>
      <c r="WAC16" s="15"/>
      <c r="WAD16" s="15"/>
      <c r="WAE16" s="15"/>
      <c r="WAF16" s="15"/>
      <c r="WAG16" s="15"/>
      <c r="WAH16" s="15"/>
      <c r="WAI16" s="15"/>
      <c r="WAJ16" s="15"/>
      <c r="WAK16" s="15"/>
      <c r="WAL16" s="15"/>
      <c r="WAM16" s="15"/>
      <c r="WAN16" s="15"/>
      <c r="WAO16" s="15"/>
      <c r="WAP16" s="15"/>
      <c r="WAQ16" s="15"/>
      <c r="WAR16" s="15"/>
      <c r="WAS16" s="15"/>
      <c r="WAT16" s="15"/>
      <c r="WAU16" s="15"/>
      <c r="WAV16" s="15"/>
      <c r="WAW16" s="15"/>
      <c r="WAX16" s="15"/>
      <c r="WAY16" s="15"/>
      <c r="WAZ16" s="15"/>
      <c r="WBA16" s="15"/>
      <c r="WBB16" s="15"/>
      <c r="WBC16" s="15"/>
      <c r="WBD16" s="15"/>
      <c r="WBE16" s="15"/>
      <c r="WBF16" s="15"/>
      <c r="WBG16" s="15"/>
      <c r="WBH16" s="15"/>
      <c r="WBI16" s="15"/>
      <c r="WBJ16" s="15"/>
      <c r="WBK16" s="15"/>
      <c r="WBL16" s="15"/>
      <c r="WBM16" s="15"/>
      <c r="WBN16" s="15"/>
      <c r="WBO16" s="15"/>
      <c r="WBP16" s="15"/>
      <c r="WBQ16" s="15"/>
      <c r="WBR16" s="15"/>
      <c r="WBS16" s="15"/>
      <c r="WBT16" s="15"/>
      <c r="WBU16" s="15"/>
      <c r="WBV16" s="15"/>
      <c r="WBW16" s="15"/>
      <c r="WBX16" s="15"/>
      <c r="WBY16" s="15"/>
      <c r="WBZ16" s="15"/>
      <c r="WCA16" s="15"/>
      <c r="WCB16" s="15"/>
      <c r="WCC16" s="15"/>
      <c r="WCD16" s="15"/>
      <c r="WCE16" s="15"/>
      <c r="WCF16" s="15"/>
      <c r="WCG16" s="15"/>
      <c r="WCH16" s="15"/>
      <c r="WCI16" s="15"/>
      <c r="WCJ16" s="15"/>
      <c r="WCK16" s="15"/>
      <c r="WCL16" s="15"/>
      <c r="WCM16" s="15"/>
      <c r="WCN16" s="15"/>
      <c r="WCO16" s="15"/>
      <c r="WCP16" s="15"/>
      <c r="WCQ16" s="15"/>
      <c r="WCR16" s="15"/>
      <c r="WCS16" s="15"/>
      <c r="WCT16" s="15"/>
      <c r="WCU16" s="15"/>
      <c r="WCV16" s="15"/>
      <c r="WCW16" s="15"/>
      <c r="WCX16" s="15"/>
      <c r="WCY16" s="15"/>
      <c r="WCZ16" s="15"/>
      <c r="WDA16" s="15"/>
      <c r="WDB16" s="15"/>
      <c r="WDC16" s="15"/>
      <c r="WDD16" s="15"/>
      <c r="WDE16" s="15"/>
      <c r="WDF16" s="15"/>
      <c r="WDG16" s="15"/>
      <c r="WDH16" s="15"/>
      <c r="WDI16" s="15"/>
      <c r="WDJ16" s="15"/>
      <c r="WDK16" s="15"/>
      <c r="WDL16" s="15"/>
      <c r="WDM16" s="15"/>
      <c r="WDN16" s="15"/>
      <c r="WDO16" s="15"/>
      <c r="WDP16" s="15"/>
      <c r="WDQ16" s="15"/>
      <c r="WDR16" s="15"/>
      <c r="WDS16" s="15"/>
      <c r="WDT16" s="15"/>
      <c r="WDU16" s="15"/>
      <c r="WDV16" s="15"/>
      <c r="WDW16" s="15"/>
      <c r="WDX16" s="15"/>
      <c r="WDY16" s="15"/>
      <c r="WDZ16" s="15"/>
      <c r="WEA16" s="15"/>
      <c r="WEB16" s="15"/>
      <c r="WEC16" s="15"/>
      <c r="WED16" s="15"/>
      <c r="WEE16" s="15"/>
      <c r="WEF16" s="15"/>
      <c r="WEG16" s="15"/>
      <c r="WEH16" s="15"/>
      <c r="WEI16" s="15"/>
      <c r="WEJ16" s="15"/>
      <c r="WEK16" s="15"/>
      <c r="WEL16" s="15"/>
      <c r="WEM16" s="15"/>
      <c r="WEN16" s="15"/>
      <c r="WEO16" s="15"/>
      <c r="WEP16" s="15"/>
      <c r="WEQ16" s="15"/>
      <c r="WER16" s="15"/>
      <c r="WES16" s="15"/>
      <c r="WET16" s="15"/>
      <c r="WEU16" s="15"/>
      <c r="WEV16" s="15"/>
      <c r="WEW16" s="15"/>
      <c r="WEX16" s="15"/>
      <c r="WEY16" s="15"/>
      <c r="WEZ16" s="15"/>
      <c r="WFA16" s="15"/>
      <c r="WFB16" s="15"/>
      <c r="WFC16" s="15"/>
      <c r="WFD16" s="15"/>
      <c r="WFE16" s="15"/>
      <c r="WFF16" s="15"/>
      <c r="WFG16" s="15"/>
      <c r="WFH16" s="15"/>
      <c r="WFI16" s="15"/>
      <c r="WFJ16" s="15"/>
      <c r="WFK16" s="15"/>
      <c r="WFL16" s="15"/>
      <c r="WFM16" s="15"/>
      <c r="WFN16" s="15"/>
      <c r="WFO16" s="15"/>
      <c r="WFP16" s="15"/>
      <c r="WFQ16" s="15"/>
      <c r="WFR16" s="15"/>
      <c r="WFS16" s="15"/>
      <c r="WFT16" s="15"/>
      <c r="WFU16" s="15"/>
      <c r="WFV16" s="15"/>
      <c r="WFW16" s="15"/>
      <c r="WFX16" s="15"/>
      <c r="WFY16" s="15"/>
      <c r="WFZ16" s="15"/>
      <c r="WGA16" s="15"/>
      <c r="WGB16" s="15"/>
      <c r="WGC16" s="15"/>
      <c r="WGD16" s="15"/>
      <c r="WGE16" s="15"/>
      <c r="WGF16" s="15"/>
      <c r="WGG16" s="15"/>
      <c r="WGH16" s="15"/>
      <c r="WGI16" s="15"/>
      <c r="WGJ16" s="15"/>
      <c r="WGK16" s="15"/>
      <c r="WGL16" s="15"/>
      <c r="WGM16" s="15"/>
      <c r="WGN16" s="15"/>
      <c r="WGO16" s="15"/>
      <c r="WGP16" s="15"/>
      <c r="WGQ16" s="15"/>
      <c r="WGR16" s="15"/>
      <c r="WGS16" s="15"/>
      <c r="WGT16" s="15"/>
      <c r="WGU16" s="15"/>
      <c r="WGV16" s="15"/>
      <c r="WGW16" s="15"/>
      <c r="WGX16" s="15"/>
      <c r="WGY16" s="15"/>
      <c r="WGZ16" s="15"/>
      <c r="WHA16" s="15"/>
      <c r="WHB16" s="15"/>
      <c r="WHC16" s="15"/>
      <c r="WHD16" s="15"/>
      <c r="WHE16" s="15"/>
      <c r="WHF16" s="15"/>
      <c r="WHG16" s="15"/>
      <c r="WHH16" s="15"/>
      <c r="WHI16" s="15"/>
      <c r="WHJ16" s="15"/>
      <c r="WHK16" s="15"/>
      <c r="WHL16" s="15"/>
      <c r="WHM16" s="15"/>
      <c r="WHN16" s="15"/>
      <c r="WHO16" s="15"/>
      <c r="WHP16" s="15"/>
      <c r="WHQ16" s="15"/>
      <c r="WHR16" s="15"/>
      <c r="WHS16" s="15"/>
      <c r="WHT16" s="15"/>
      <c r="WHU16" s="15"/>
      <c r="WHV16" s="15"/>
      <c r="WHW16" s="15"/>
      <c r="WHX16" s="15"/>
      <c r="WHY16" s="15"/>
      <c r="WHZ16" s="15"/>
      <c r="WIA16" s="15"/>
      <c r="WIB16" s="15"/>
      <c r="WIC16" s="15"/>
      <c r="WID16" s="15"/>
      <c r="WIE16" s="15"/>
      <c r="WIF16" s="15"/>
      <c r="WIG16" s="15"/>
      <c r="WIH16" s="15"/>
      <c r="WII16" s="15"/>
      <c r="WIJ16" s="15"/>
      <c r="WIK16" s="15"/>
      <c r="WIL16" s="15"/>
      <c r="WIM16" s="15"/>
      <c r="WIN16" s="15"/>
      <c r="WIO16" s="15"/>
      <c r="WIP16" s="15"/>
      <c r="WIQ16" s="15"/>
      <c r="WIR16" s="15"/>
      <c r="WIS16" s="15"/>
      <c r="WIT16" s="15"/>
      <c r="WIU16" s="15"/>
      <c r="WIV16" s="15"/>
      <c r="WIW16" s="15"/>
      <c r="WIX16" s="15"/>
      <c r="WIY16" s="15"/>
      <c r="WIZ16" s="15"/>
      <c r="WJA16" s="15"/>
      <c r="WJB16" s="15"/>
      <c r="WJC16" s="15"/>
      <c r="WJD16" s="15"/>
      <c r="WJE16" s="15"/>
      <c r="WJF16" s="15"/>
      <c r="WJG16" s="15"/>
      <c r="WJH16" s="15"/>
      <c r="WJI16" s="15"/>
      <c r="WJJ16" s="15"/>
      <c r="WJK16" s="15"/>
      <c r="WJL16" s="15"/>
      <c r="WJM16" s="15"/>
      <c r="WJN16" s="15"/>
      <c r="WJO16" s="15"/>
      <c r="WJP16" s="15"/>
      <c r="WJQ16" s="15"/>
      <c r="WJR16" s="15"/>
      <c r="WJS16" s="15"/>
      <c r="WJT16" s="15"/>
      <c r="WJU16" s="15"/>
      <c r="WJV16" s="15"/>
      <c r="WJW16" s="15"/>
      <c r="WJX16" s="15"/>
      <c r="WJY16" s="15"/>
      <c r="WJZ16" s="15"/>
      <c r="WKA16" s="15"/>
      <c r="WKB16" s="15"/>
      <c r="WKC16" s="15"/>
      <c r="WKD16" s="15"/>
      <c r="WKE16" s="15"/>
      <c r="WKF16" s="15"/>
      <c r="WKG16" s="15"/>
      <c r="WKH16" s="15"/>
      <c r="WKI16" s="15"/>
      <c r="WKJ16" s="15"/>
      <c r="WKK16" s="15"/>
      <c r="WKL16" s="15"/>
      <c r="WKM16" s="15"/>
      <c r="WKN16" s="15"/>
      <c r="WKO16" s="15"/>
      <c r="WKP16" s="15"/>
      <c r="WKQ16" s="15"/>
      <c r="WKR16" s="15"/>
      <c r="WKS16" s="15"/>
      <c r="WKT16" s="15"/>
      <c r="WKU16" s="15"/>
      <c r="WKV16" s="15"/>
      <c r="WKW16" s="15"/>
      <c r="WKX16" s="15"/>
      <c r="WKY16" s="15"/>
      <c r="WKZ16" s="15"/>
      <c r="WLA16" s="15"/>
      <c r="WLB16" s="15"/>
      <c r="WLC16" s="15"/>
      <c r="WLD16" s="15"/>
      <c r="WLE16" s="15"/>
      <c r="WLF16" s="15"/>
      <c r="WLG16" s="15"/>
      <c r="WLH16" s="15"/>
      <c r="WLI16" s="15"/>
      <c r="WLJ16" s="15"/>
      <c r="WLK16" s="15"/>
      <c r="WLL16" s="15"/>
      <c r="WLM16" s="15"/>
      <c r="WLN16" s="15"/>
      <c r="WLO16" s="15"/>
      <c r="WLP16" s="15"/>
      <c r="WLQ16" s="15"/>
      <c r="WLR16" s="15"/>
      <c r="WLS16" s="15"/>
      <c r="WLT16" s="15"/>
      <c r="WLU16" s="15"/>
      <c r="WLV16" s="15"/>
      <c r="WLW16" s="15"/>
      <c r="WLX16" s="15"/>
      <c r="WLY16" s="15"/>
      <c r="WLZ16" s="15"/>
      <c r="WMA16" s="15"/>
      <c r="WMB16" s="15"/>
      <c r="WMC16" s="15"/>
      <c r="WMD16" s="15"/>
      <c r="WME16" s="15"/>
      <c r="WMF16" s="15"/>
      <c r="WMG16" s="15"/>
      <c r="WMH16" s="15"/>
      <c r="WMI16" s="15"/>
      <c r="WMJ16" s="15"/>
      <c r="WMK16" s="15"/>
      <c r="WML16" s="15"/>
      <c r="WMM16" s="15"/>
      <c r="WMN16" s="15"/>
      <c r="WMO16" s="15"/>
      <c r="WMP16" s="15"/>
      <c r="WMQ16" s="15"/>
      <c r="WMR16" s="15"/>
      <c r="WMS16" s="15"/>
      <c r="WMT16" s="15"/>
      <c r="WMU16" s="15"/>
      <c r="WMV16" s="15"/>
      <c r="WMW16" s="15"/>
      <c r="WMX16" s="15"/>
      <c r="WMY16" s="15"/>
      <c r="WMZ16" s="15"/>
      <c r="WNA16" s="15"/>
      <c r="WNB16" s="15"/>
      <c r="WNC16" s="15"/>
      <c r="WND16" s="15"/>
      <c r="WNE16" s="15"/>
      <c r="WNF16" s="15"/>
      <c r="WNG16" s="15"/>
      <c r="WNH16" s="15"/>
      <c r="WNI16" s="15"/>
      <c r="WNJ16" s="15"/>
      <c r="WNK16" s="15"/>
      <c r="WNL16" s="15"/>
      <c r="WNM16" s="15"/>
      <c r="WNN16" s="15"/>
      <c r="WNO16" s="15"/>
      <c r="WNP16" s="15"/>
      <c r="WNQ16" s="15"/>
      <c r="WNR16" s="15"/>
      <c r="WNS16" s="15"/>
      <c r="WNT16" s="15"/>
      <c r="WNU16" s="15"/>
      <c r="WNV16" s="15"/>
      <c r="WNW16" s="15"/>
      <c r="WNX16" s="15"/>
      <c r="WNY16" s="15"/>
      <c r="WNZ16" s="15"/>
      <c r="WOA16" s="15"/>
      <c r="WOB16" s="15"/>
      <c r="WOC16" s="15"/>
      <c r="WOD16" s="15"/>
      <c r="WOE16" s="15"/>
      <c r="WOF16" s="15"/>
      <c r="WOG16" s="15"/>
      <c r="WOH16" s="15"/>
      <c r="WOI16" s="15"/>
      <c r="WOJ16" s="15"/>
      <c r="WOK16" s="15"/>
      <c r="WOL16" s="15"/>
      <c r="WOM16" s="15"/>
      <c r="WON16" s="15"/>
      <c r="WOO16" s="15"/>
      <c r="WOP16" s="15"/>
      <c r="WOQ16" s="15"/>
      <c r="WOR16" s="15"/>
      <c r="WOS16" s="15"/>
      <c r="WOT16" s="15"/>
      <c r="WOU16" s="15"/>
      <c r="WOV16" s="15"/>
      <c r="WOW16" s="15"/>
      <c r="WOX16" s="15"/>
      <c r="WOY16" s="15"/>
      <c r="WOZ16" s="15"/>
      <c r="WPA16" s="15"/>
      <c r="WPB16" s="15"/>
      <c r="WPC16" s="15"/>
      <c r="WPD16" s="15"/>
      <c r="WPE16" s="15"/>
      <c r="WPF16" s="15"/>
      <c r="WPG16" s="15"/>
      <c r="WPH16" s="15"/>
      <c r="WPI16" s="15"/>
      <c r="WPJ16" s="15"/>
      <c r="WPK16" s="15"/>
      <c r="WPL16" s="15"/>
      <c r="WPM16" s="15"/>
      <c r="WPN16" s="15"/>
      <c r="WPO16" s="15"/>
      <c r="WPP16" s="15"/>
      <c r="WPQ16" s="15"/>
      <c r="WPR16" s="15"/>
      <c r="WPS16" s="15"/>
      <c r="WPT16" s="15"/>
      <c r="WPU16" s="15"/>
      <c r="WPV16" s="15"/>
      <c r="WPW16" s="15"/>
      <c r="WPX16" s="15"/>
      <c r="WPY16" s="15"/>
      <c r="WPZ16" s="15"/>
      <c r="WQA16" s="15"/>
      <c r="WQB16" s="15"/>
      <c r="WQC16" s="15"/>
      <c r="WQD16" s="15"/>
      <c r="WQE16" s="15"/>
      <c r="WQF16" s="15"/>
      <c r="WQG16" s="15"/>
      <c r="WQH16" s="15"/>
      <c r="WQI16" s="15"/>
      <c r="WQJ16" s="15"/>
      <c r="WQK16" s="15"/>
      <c r="WQL16" s="15"/>
      <c r="WQM16" s="15"/>
      <c r="WQN16" s="15"/>
      <c r="WQO16" s="15"/>
      <c r="WQP16" s="15"/>
      <c r="WQQ16" s="15"/>
      <c r="WQR16" s="15"/>
      <c r="WQS16" s="15"/>
      <c r="WQT16" s="15"/>
      <c r="WQU16" s="15"/>
      <c r="WQV16" s="15"/>
      <c r="WQW16" s="15"/>
      <c r="WQX16" s="15"/>
      <c r="WQY16" s="15"/>
      <c r="WQZ16" s="15"/>
      <c r="WRA16" s="15"/>
      <c r="WRB16" s="15"/>
      <c r="WRC16" s="15"/>
      <c r="WRD16" s="15"/>
      <c r="WRE16" s="15"/>
      <c r="WRF16" s="15"/>
      <c r="WRG16" s="15"/>
      <c r="WRH16" s="15"/>
      <c r="WRI16" s="15"/>
      <c r="WRJ16" s="15"/>
      <c r="WRK16" s="15"/>
      <c r="WRL16" s="15"/>
      <c r="WRM16" s="15"/>
      <c r="WRN16" s="15"/>
      <c r="WRO16" s="15"/>
      <c r="WRP16" s="15"/>
      <c r="WRQ16" s="15"/>
      <c r="WRR16" s="15"/>
      <c r="WRS16" s="15"/>
      <c r="WRT16" s="15"/>
      <c r="WRU16" s="15"/>
      <c r="WRV16" s="15"/>
      <c r="WRW16" s="15"/>
      <c r="WRX16" s="15"/>
      <c r="WRY16" s="15"/>
      <c r="WRZ16" s="15"/>
      <c r="WSA16" s="15"/>
      <c r="WSB16" s="15"/>
      <c r="WSC16" s="15"/>
      <c r="WSD16" s="15"/>
      <c r="WSE16" s="15"/>
      <c r="WSF16" s="15"/>
      <c r="WSG16" s="15"/>
      <c r="WSH16" s="15"/>
      <c r="WSI16" s="15"/>
      <c r="WSJ16" s="15"/>
      <c r="WSK16" s="15"/>
      <c r="WSL16" s="15"/>
      <c r="WSM16" s="15"/>
      <c r="WSN16" s="15"/>
      <c r="WSO16" s="15"/>
      <c r="WSP16" s="15"/>
      <c r="WSQ16" s="15"/>
      <c r="WSR16" s="15"/>
      <c r="WSS16" s="15"/>
      <c r="WST16" s="15"/>
      <c r="WSU16" s="15"/>
      <c r="WSV16" s="15"/>
      <c r="WSW16" s="15"/>
      <c r="WSX16" s="15"/>
      <c r="WSY16" s="15"/>
      <c r="WSZ16" s="15"/>
      <c r="WTA16" s="15"/>
      <c r="WTB16" s="15"/>
      <c r="WTC16" s="15"/>
      <c r="WTD16" s="15"/>
      <c r="WTE16" s="15"/>
      <c r="WTF16" s="15"/>
      <c r="WTG16" s="15"/>
      <c r="WTH16" s="15"/>
      <c r="WTI16" s="15"/>
      <c r="WTJ16" s="15"/>
      <c r="WTK16" s="15"/>
      <c r="WTL16" s="15"/>
      <c r="WTM16" s="15"/>
      <c r="WTN16" s="15"/>
      <c r="WTO16" s="15"/>
      <c r="WTP16" s="15"/>
      <c r="WTQ16" s="15"/>
      <c r="WTR16" s="15"/>
      <c r="WTS16" s="15"/>
      <c r="WTT16" s="15"/>
      <c r="WTU16" s="15"/>
      <c r="WTV16" s="15"/>
      <c r="WTW16" s="15"/>
      <c r="WTX16" s="15"/>
      <c r="WTY16" s="15"/>
      <c r="WTZ16" s="15"/>
      <c r="WUA16" s="15"/>
      <c r="WUB16" s="15"/>
      <c r="WUC16" s="15"/>
      <c r="WUD16" s="15"/>
      <c r="WUE16" s="15"/>
      <c r="WUF16" s="15"/>
      <c r="WUG16" s="15"/>
      <c r="WUH16" s="15"/>
      <c r="WUI16" s="15"/>
      <c r="WUJ16" s="15"/>
      <c r="WUK16" s="15"/>
      <c r="WUL16" s="15"/>
      <c r="WUM16" s="15"/>
      <c r="WUN16" s="15"/>
      <c r="WUO16" s="15"/>
      <c r="WUP16" s="15"/>
      <c r="WUQ16" s="15"/>
      <c r="WUR16" s="15"/>
      <c r="WUS16" s="15"/>
      <c r="WUT16" s="15"/>
      <c r="WUU16" s="15"/>
      <c r="WUV16" s="15"/>
      <c r="WUW16" s="15"/>
      <c r="WUX16" s="15"/>
      <c r="WUY16" s="15"/>
      <c r="WUZ16" s="15"/>
      <c r="WVA16" s="15"/>
      <c r="WVB16" s="15"/>
      <c r="WVC16" s="15"/>
      <c r="WVD16" s="15"/>
      <c r="WVE16" s="15"/>
      <c r="WVF16" s="15"/>
      <c r="WVG16" s="15"/>
      <c r="WVH16" s="15"/>
      <c r="WVI16" s="15"/>
      <c r="WVJ16" s="15"/>
      <c r="WVK16" s="15"/>
      <c r="WVL16" s="15"/>
      <c r="WVM16" s="15"/>
      <c r="WVN16" s="15"/>
      <c r="WVO16" s="15"/>
      <c r="WVP16" s="15"/>
      <c r="WVQ16" s="15"/>
      <c r="WVR16" s="15"/>
      <c r="WVS16" s="15"/>
      <c r="WVT16" s="15"/>
      <c r="WVU16" s="15"/>
      <c r="WVV16" s="15"/>
      <c r="WVW16" s="15"/>
      <c r="WVX16" s="15"/>
      <c r="WVY16" s="15"/>
      <c r="WVZ16" s="15"/>
      <c r="WWA16" s="15"/>
      <c r="WWB16" s="15"/>
      <c r="WWC16" s="15"/>
      <c r="WWD16" s="15"/>
      <c r="WWE16" s="15"/>
      <c r="WWF16" s="15"/>
      <c r="WWG16" s="15"/>
      <c r="WWH16" s="15"/>
      <c r="WWI16" s="15"/>
      <c r="WWJ16" s="15"/>
      <c r="WWK16" s="15"/>
      <c r="WWL16" s="15"/>
      <c r="WWM16" s="15"/>
      <c r="WWN16" s="15"/>
      <c r="WWO16" s="15"/>
      <c r="WWP16" s="15"/>
      <c r="WWQ16" s="15"/>
      <c r="WWR16" s="15"/>
      <c r="WWS16" s="15"/>
      <c r="WWT16" s="15"/>
      <c r="WWU16" s="15"/>
      <c r="WWV16" s="15"/>
      <c r="WWW16" s="15"/>
      <c r="WWX16" s="15"/>
      <c r="WWY16" s="15"/>
      <c r="WWZ16" s="15"/>
      <c r="WXA16" s="15"/>
      <c r="WXB16" s="15"/>
      <c r="WXC16" s="15"/>
      <c r="WXD16" s="15"/>
      <c r="WXE16" s="15"/>
      <c r="WXF16" s="15"/>
      <c r="WXG16" s="15"/>
      <c r="WXH16" s="15"/>
      <c r="WXI16" s="15"/>
      <c r="WXJ16" s="15"/>
      <c r="WXK16" s="15"/>
      <c r="WXL16" s="15"/>
      <c r="WXM16" s="15"/>
      <c r="WXN16" s="15"/>
      <c r="WXO16" s="15"/>
      <c r="WXP16" s="15"/>
      <c r="WXQ16" s="15"/>
      <c r="WXR16" s="15"/>
      <c r="WXS16" s="15"/>
      <c r="WXT16" s="15"/>
      <c r="WXU16" s="15"/>
      <c r="WXV16" s="15"/>
      <c r="WXW16" s="15"/>
      <c r="WXX16" s="15"/>
      <c r="WXY16" s="15"/>
      <c r="WXZ16" s="15"/>
      <c r="WYA16" s="15"/>
      <c r="WYB16" s="15"/>
      <c r="WYC16" s="15"/>
      <c r="WYD16" s="15"/>
      <c r="WYE16" s="15"/>
      <c r="WYF16" s="15"/>
      <c r="WYG16" s="15"/>
      <c r="WYH16" s="15"/>
      <c r="WYI16" s="15"/>
      <c r="WYJ16" s="15"/>
      <c r="WYK16" s="15"/>
      <c r="WYL16" s="15"/>
      <c r="WYM16" s="15"/>
      <c r="WYN16" s="15"/>
      <c r="WYO16" s="15"/>
      <c r="WYP16" s="15"/>
      <c r="WYQ16" s="15"/>
      <c r="WYR16" s="15"/>
      <c r="WYS16" s="15"/>
      <c r="WYT16" s="15"/>
      <c r="WYU16" s="15"/>
      <c r="WYV16" s="15"/>
      <c r="WYW16" s="15"/>
      <c r="WYX16" s="15"/>
      <c r="WYY16" s="15"/>
      <c r="WYZ16" s="15"/>
      <c r="WZA16" s="15"/>
      <c r="WZB16" s="15"/>
      <c r="WZC16" s="15"/>
      <c r="WZD16" s="15"/>
      <c r="WZE16" s="15"/>
      <c r="WZF16" s="15"/>
      <c r="WZG16" s="15"/>
      <c r="WZH16" s="15"/>
      <c r="WZI16" s="15"/>
      <c r="WZJ16" s="15"/>
      <c r="WZK16" s="15"/>
      <c r="WZL16" s="15"/>
      <c r="WZM16" s="15"/>
      <c r="WZN16" s="15"/>
      <c r="WZO16" s="15"/>
      <c r="WZP16" s="15"/>
      <c r="WZQ16" s="15"/>
      <c r="WZR16" s="15"/>
      <c r="WZS16" s="15"/>
      <c r="WZT16" s="15"/>
      <c r="WZU16" s="15"/>
      <c r="WZV16" s="15"/>
      <c r="WZW16" s="15"/>
      <c r="WZX16" s="15"/>
      <c r="WZY16" s="15"/>
      <c r="WZZ16" s="15"/>
      <c r="XAA16" s="15"/>
      <c r="XAB16" s="15"/>
      <c r="XAC16" s="15"/>
      <c r="XAD16" s="15"/>
      <c r="XAE16" s="15"/>
      <c r="XAF16" s="15"/>
      <c r="XAG16" s="15"/>
      <c r="XAH16" s="15"/>
      <c r="XAI16" s="15"/>
      <c r="XAJ16" s="15"/>
      <c r="XAK16" s="15"/>
      <c r="XAL16" s="15"/>
      <c r="XAM16" s="15"/>
      <c r="XAN16" s="15"/>
      <c r="XAO16" s="15"/>
      <c r="XAP16" s="15"/>
      <c r="XAQ16" s="15"/>
      <c r="XAR16" s="15"/>
      <c r="XAS16" s="15"/>
      <c r="XAT16" s="15"/>
      <c r="XAU16" s="15"/>
      <c r="XAV16" s="15"/>
      <c r="XAW16" s="15"/>
      <c r="XAX16" s="15"/>
      <c r="XAY16" s="15"/>
      <c r="XAZ16" s="15"/>
      <c r="XBA16" s="15"/>
      <c r="XBB16" s="15"/>
      <c r="XBC16" s="15"/>
      <c r="XBD16" s="15"/>
      <c r="XBE16" s="15"/>
      <c r="XBF16" s="15"/>
      <c r="XBG16" s="15"/>
      <c r="XBH16" s="15"/>
      <c r="XBI16" s="15"/>
      <c r="XBJ16" s="15"/>
      <c r="XBK16" s="15"/>
      <c r="XBL16" s="15"/>
      <c r="XBM16" s="15"/>
      <c r="XBN16" s="15"/>
      <c r="XBO16" s="15"/>
      <c r="XBP16" s="15"/>
      <c r="XBQ16" s="15"/>
      <c r="XBR16" s="15"/>
      <c r="XBS16" s="15"/>
      <c r="XBT16" s="15"/>
      <c r="XBU16" s="15"/>
      <c r="XBV16" s="15"/>
      <c r="XBW16" s="15"/>
      <c r="XBX16" s="15"/>
      <c r="XBY16" s="15"/>
      <c r="XBZ16" s="15"/>
      <c r="XCA16" s="15"/>
      <c r="XCB16" s="15"/>
      <c r="XCC16" s="15"/>
      <c r="XCD16" s="15"/>
      <c r="XCE16" s="15"/>
      <c r="XCF16" s="15"/>
      <c r="XCG16" s="15"/>
      <c r="XCH16" s="15"/>
      <c r="XCI16" s="15"/>
      <c r="XCJ16" s="15"/>
      <c r="XCK16" s="15"/>
      <c r="XCL16" s="15"/>
      <c r="XCM16" s="15"/>
      <c r="XCN16" s="15"/>
      <c r="XCO16" s="15"/>
      <c r="XCP16" s="15"/>
      <c r="XCQ16" s="15"/>
      <c r="XCR16" s="15"/>
      <c r="XCS16" s="15"/>
      <c r="XCT16" s="15"/>
      <c r="XCU16" s="15"/>
      <c r="XCV16" s="15"/>
      <c r="XCW16" s="15"/>
      <c r="XCX16" s="15"/>
      <c r="XCY16" s="15"/>
      <c r="XCZ16" s="15"/>
      <c r="XDA16" s="15"/>
      <c r="XDB16" s="15"/>
      <c r="XDC16" s="15"/>
      <c r="XDD16" s="15"/>
      <c r="XDE16" s="15"/>
      <c r="XDF16" s="15"/>
      <c r="XDG16" s="15"/>
      <c r="XDH16" s="15"/>
      <c r="XDI16" s="15"/>
      <c r="XDJ16" s="15"/>
      <c r="XDK16" s="15"/>
      <c r="XDL16" s="15"/>
      <c r="XDM16" s="15"/>
      <c r="XDN16" s="15"/>
      <c r="XDO16" s="15"/>
      <c r="XDP16" s="15"/>
      <c r="XDQ16" s="15"/>
      <c r="XDR16" s="15"/>
      <c r="XDS16" s="15"/>
      <c r="XDT16" s="15"/>
      <c r="XDU16" s="15"/>
      <c r="XDV16" s="15"/>
      <c r="XDW16" s="15"/>
      <c r="XDX16" s="15"/>
      <c r="XDY16" s="15"/>
      <c r="XDZ16" s="15"/>
      <c r="XEA16" s="15"/>
      <c r="XEB16" s="15"/>
      <c r="XEC16" s="15"/>
      <c r="XED16" s="15"/>
      <c r="XEE16" s="15"/>
      <c r="XEF16" s="15"/>
      <c r="XEG16" s="15"/>
      <c r="XEH16" s="15"/>
      <c r="XEI16" s="15"/>
      <c r="XEJ16" s="15"/>
      <c r="XEK16" s="15"/>
      <c r="XEL16" s="15"/>
      <c r="XEM16" s="15"/>
      <c r="XEN16" s="15"/>
      <c r="XEO16" s="15"/>
      <c r="XEP16" s="15"/>
      <c r="XEQ16" s="15"/>
    </row>
    <row r="17" spans="1:16371" s="148" customFormat="1" ht="39.950000000000003" customHeight="1" x14ac:dyDescent="0.15">
      <c r="A17" s="155">
        <f t="shared" si="0"/>
        <v>7</v>
      </c>
      <c r="B17" s="37"/>
      <c r="C17" s="37"/>
      <c r="D17" s="37"/>
      <c r="E17" s="37"/>
      <c r="F17" s="37"/>
      <c r="G17" s="37">
        <v>5</v>
      </c>
      <c r="H17" s="37"/>
      <c r="I17" s="37"/>
      <c r="J17" s="37"/>
      <c r="K17" s="164"/>
      <c r="L17" s="37" t="s">
        <v>393</v>
      </c>
      <c r="M17" s="37"/>
      <c r="N17" s="37" t="s">
        <v>1301</v>
      </c>
      <c r="O17" s="37" t="s">
        <v>1300</v>
      </c>
      <c r="P17" s="37" t="s">
        <v>1303</v>
      </c>
      <c r="Q17" s="163" t="s">
        <v>716</v>
      </c>
      <c r="R17" s="163" t="s">
        <v>345</v>
      </c>
      <c r="S17" s="37" t="s">
        <v>531</v>
      </c>
      <c r="T17" s="180"/>
      <c r="U17" s="176" t="s">
        <v>345</v>
      </c>
      <c r="V17" s="37" t="s">
        <v>1300</v>
      </c>
      <c r="W17" s="176" t="s">
        <v>345</v>
      </c>
      <c r="X17" s="37" t="s">
        <v>348</v>
      </c>
      <c r="Y17" s="175" t="s">
        <v>347</v>
      </c>
      <c r="Z17" s="163" t="s">
        <v>1216</v>
      </c>
      <c r="AA17" s="37" t="s">
        <v>1364</v>
      </c>
      <c r="AB17" s="37" t="s">
        <v>1365</v>
      </c>
      <c r="AC17" s="37" t="s">
        <v>1304</v>
      </c>
      <c r="AD17" s="92">
        <v>0.3</v>
      </c>
      <c r="AE17" s="186" t="s">
        <v>85</v>
      </c>
      <c r="AF17" s="105" t="s">
        <v>720</v>
      </c>
      <c r="AG17" s="200">
        <v>150</v>
      </c>
      <c r="AH17" s="200">
        <v>140</v>
      </c>
      <c r="AI17" s="200">
        <v>3</v>
      </c>
      <c r="AJ17" s="204">
        <f t="shared" ref="AJ17:AJ19" si="1">AG17*AH17*AI17*7860/1000000000</f>
        <v>0.49518000000000001</v>
      </c>
      <c r="AK17" s="128">
        <f t="shared" ref="AK17:AK19" si="2">AD17/AJ17</f>
        <v>0.60584030049678905</v>
      </c>
      <c r="AL17" s="129"/>
      <c r="AM17" s="185">
        <f>AG17*AH17*2*AR17/1000000</f>
        <v>4.2000000000000003E-2</v>
      </c>
      <c r="AN17" s="131" t="s">
        <v>843</v>
      </c>
      <c r="AO17" s="131" t="s">
        <v>1366</v>
      </c>
      <c r="AP17" s="105"/>
      <c r="AQ17" s="175"/>
      <c r="AR17" s="175" t="s">
        <v>702</v>
      </c>
    </row>
    <row r="18" spans="1:16371" s="148" customFormat="1" ht="39.950000000000003" customHeight="1" x14ac:dyDescent="0.15">
      <c r="A18" s="155">
        <f t="shared" si="0"/>
        <v>8</v>
      </c>
      <c r="B18" s="37"/>
      <c r="C18" s="37"/>
      <c r="D18" s="37"/>
      <c r="E18" s="37"/>
      <c r="F18" s="37"/>
      <c r="G18" s="37">
        <v>5</v>
      </c>
      <c r="H18" s="37"/>
      <c r="I18" s="37"/>
      <c r="J18" s="37"/>
      <c r="K18" s="164"/>
      <c r="L18" s="37" t="s">
        <v>393</v>
      </c>
      <c r="M18" s="37"/>
      <c r="N18" s="37" t="s">
        <v>1298</v>
      </c>
      <c r="O18" s="167" t="s">
        <v>1297</v>
      </c>
      <c r="P18" s="87" t="s">
        <v>1299</v>
      </c>
      <c r="Q18" s="163" t="s">
        <v>716</v>
      </c>
      <c r="R18" s="181" t="s">
        <v>431</v>
      </c>
      <c r="S18" s="37" t="s">
        <v>531</v>
      </c>
      <c r="T18" s="180"/>
      <c r="U18" s="176" t="s">
        <v>345</v>
      </c>
      <c r="V18" s="167" t="s">
        <v>1297</v>
      </c>
      <c r="W18" s="176" t="s">
        <v>345</v>
      </c>
      <c r="X18" s="37" t="s">
        <v>348</v>
      </c>
      <c r="Y18" s="175" t="s">
        <v>347</v>
      </c>
      <c r="Z18" s="163" t="s">
        <v>1216</v>
      </c>
      <c r="AA18" s="37" t="s">
        <v>1367</v>
      </c>
      <c r="AB18" s="37" t="s">
        <v>1368</v>
      </c>
      <c r="AC18" s="37" t="s">
        <v>1219</v>
      </c>
      <c r="AD18" s="92">
        <v>1.4E-2</v>
      </c>
      <c r="AE18" s="186" t="s">
        <v>85</v>
      </c>
      <c r="AF18" s="105" t="s">
        <v>720</v>
      </c>
      <c r="AG18" s="200">
        <v>54</v>
      </c>
      <c r="AH18" s="200">
        <v>34</v>
      </c>
      <c r="AI18" s="200">
        <v>3</v>
      </c>
      <c r="AJ18" s="204">
        <f t="shared" si="1"/>
        <v>4.3292879999999999E-2</v>
      </c>
      <c r="AK18" s="128">
        <f t="shared" si="2"/>
        <v>0.32337880963336202</v>
      </c>
      <c r="AL18" s="129"/>
      <c r="AM18" s="185">
        <f>AG18*AH18*2*AR18/1000000</f>
        <v>3.6719999999999999E-3</v>
      </c>
      <c r="AN18" s="131" t="s">
        <v>843</v>
      </c>
      <c r="AO18" s="131" t="s">
        <v>1369</v>
      </c>
      <c r="AP18" s="105"/>
      <c r="AQ18" s="175"/>
      <c r="AR18" s="175" t="s">
        <v>702</v>
      </c>
    </row>
    <row r="19" spans="1:16371" s="148" customFormat="1" ht="39.950000000000003" customHeight="1" x14ac:dyDescent="0.15">
      <c r="A19" s="155">
        <f t="shared" si="0"/>
        <v>9</v>
      </c>
      <c r="B19" s="37"/>
      <c r="C19" s="37"/>
      <c r="D19" s="37"/>
      <c r="E19" s="37"/>
      <c r="F19" s="37"/>
      <c r="G19" s="37">
        <v>5</v>
      </c>
      <c r="H19" s="37"/>
      <c r="I19" s="37"/>
      <c r="J19" s="37"/>
      <c r="K19" s="37"/>
      <c r="L19" s="37" t="s">
        <v>455</v>
      </c>
      <c r="M19" s="164"/>
      <c r="N19" s="37" t="s">
        <v>1223</v>
      </c>
      <c r="O19" s="167" t="s">
        <v>1222</v>
      </c>
      <c r="P19" s="87" t="s">
        <v>1224</v>
      </c>
      <c r="Q19" s="87" t="s">
        <v>716</v>
      </c>
      <c r="R19" s="181" t="s">
        <v>431</v>
      </c>
      <c r="S19" s="37" t="s">
        <v>531</v>
      </c>
      <c r="T19" s="180"/>
      <c r="U19" s="176" t="s">
        <v>345</v>
      </c>
      <c r="V19" s="167" t="s">
        <v>1222</v>
      </c>
      <c r="W19" s="176" t="s">
        <v>345</v>
      </c>
      <c r="X19" s="37" t="s">
        <v>348</v>
      </c>
      <c r="Y19" s="175" t="s">
        <v>347</v>
      </c>
      <c r="Z19" s="163" t="s">
        <v>1216</v>
      </c>
      <c r="AA19" s="37" t="s">
        <v>1370</v>
      </c>
      <c r="AB19" s="37" t="s">
        <v>1371</v>
      </c>
      <c r="AC19" s="37" t="s">
        <v>1226</v>
      </c>
      <c r="AD19" s="94">
        <v>8.9999999999999993E-3</v>
      </c>
      <c r="AE19" s="186" t="s">
        <v>85</v>
      </c>
      <c r="AF19" s="105" t="s">
        <v>720</v>
      </c>
      <c r="AG19" s="200">
        <v>31</v>
      </c>
      <c r="AH19" s="200">
        <v>28</v>
      </c>
      <c r="AI19" s="200">
        <v>2</v>
      </c>
      <c r="AJ19" s="204">
        <f t="shared" si="1"/>
        <v>1.3644959999999999E-2</v>
      </c>
      <c r="AK19" s="128">
        <f t="shared" si="2"/>
        <v>0.65958419812150404</v>
      </c>
      <c r="AL19" s="129"/>
      <c r="AM19" s="185">
        <f>AG19*AH19*2*AR19/1000000</f>
        <v>1.7359999999999999E-3</v>
      </c>
      <c r="AN19" s="131" t="s">
        <v>843</v>
      </c>
      <c r="AO19" s="131" t="s">
        <v>1372</v>
      </c>
      <c r="AP19" s="105"/>
      <c r="AQ19" s="213"/>
      <c r="AR19" s="213">
        <v>1</v>
      </c>
    </row>
    <row r="20" spans="1:16371" s="148" customFormat="1" ht="39.950000000000003" customHeight="1" x14ac:dyDescent="0.15">
      <c r="A20" s="155">
        <f t="shared" si="0"/>
        <v>10</v>
      </c>
      <c r="B20" s="37"/>
      <c r="C20" s="37"/>
      <c r="D20" s="37"/>
      <c r="E20" s="37">
        <v>3</v>
      </c>
      <c r="F20" s="37"/>
      <c r="G20" s="37"/>
      <c r="H20" s="37"/>
      <c r="I20" s="37"/>
      <c r="J20" s="37"/>
      <c r="K20" s="164"/>
      <c r="L20" s="37" t="s">
        <v>393</v>
      </c>
      <c r="M20" s="37"/>
      <c r="N20" s="37" t="s">
        <v>1305</v>
      </c>
      <c r="O20" s="37"/>
      <c r="P20" s="87" t="s">
        <v>1343</v>
      </c>
      <c r="Q20" s="163" t="s">
        <v>459</v>
      </c>
      <c r="R20" s="163" t="s">
        <v>345</v>
      </c>
      <c r="S20" s="37" t="s">
        <v>531</v>
      </c>
      <c r="T20" s="180"/>
      <c r="U20" s="176" t="s">
        <v>345</v>
      </c>
      <c r="V20" s="37" t="s">
        <v>1307</v>
      </c>
      <c r="W20" s="176" t="s">
        <v>345</v>
      </c>
      <c r="X20" s="37" t="s">
        <v>348</v>
      </c>
      <c r="Y20" s="175" t="s">
        <v>347</v>
      </c>
      <c r="Z20" s="163" t="s">
        <v>1363</v>
      </c>
      <c r="AA20" s="37" t="s">
        <v>350</v>
      </c>
      <c r="AB20" s="37" t="s">
        <v>350</v>
      </c>
      <c r="AC20" s="37" t="s">
        <v>1308</v>
      </c>
      <c r="AD20" s="92">
        <v>0.26700000000000002</v>
      </c>
      <c r="AE20" s="92" t="s">
        <v>409</v>
      </c>
      <c r="AF20" s="105" t="s">
        <v>409</v>
      </c>
      <c r="AG20" s="200"/>
      <c r="AH20" s="200"/>
      <c r="AI20" s="200"/>
      <c r="AJ20" s="141"/>
      <c r="AK20" s="139"/>
      <c r="AL20" s="140"/>
      <c r="AM20" s="141"/>
      <c r="AN20" s="131" t="s">
        <v>387</v>
      </c>
      <c r="AO20" s="131" t="s">
        <v>1210</v>
      </c>
      <c r="AP20" s="105"/>
      <c r="AQ20" s="175"/>
      <c r="AR20" s="175" t="s">
        <v>702</v>
      </c>
    </row>
    <row r="21" spans="1:16371" s="148" customFormat="1" ht="39.950000000000003" customHeight="1" x14ac:dyDescent="0.15">
      <c r="A21" s="155">
        <f t="shared" si="0"/>
        <v>11</v>
      </c>
      <c r="B21" s="37"/>
      <c r="C21" s="37"/>
      <c r="D21" s="37"/>
      <c r="E21" s="37"/>
      <c r="F21" s="37">
        <v>4</v>
      </c>
      <c r="G21" s="37"/>
      <c r="H21" s="37"/>
      <c r="I21" s="37"/>
      <c r="J21" s="37"/>
      <c r="K21" s="164"/>
      <c r="L21" s="37" t="s">
        <v>393</v>
      </c>
      <c r="M21" s="37"/>
      <c r="N21" s="37" t="s">
        <v>1309</v>
      </c>
      <c r="O21" s="37" t="s">
        <v>1307</v>
      </c>
      <c r="P21" s="87" t="s">
        <v>1310</v>
      </c>
      <c r="Q21" s="163" t="s">
        <v>459</v>
      </c>
      <c r="R21" s="163" t="s">
        <v>345</v>
      </c>
      <c r="S21" s="37" t="s">
        <v>531</v>
      </c>
      <c r="T21" s="180"/>
      <c r="U21" s="176" t="s">
        <v>345</v>
      </c>
      <c r="V21" s="37" t="s">
        <v>1307</v>
      </c>
      <c r="W21" s="176" t="s">
        <v>345</v>
      </c>
      <c r="X21" s="37" t="s">
        <v>348</v>
      </c>
      <c r="Y21" s="175" t="s">
        <v>347</v>
      </c>
      <c r="Z21" s="163" t="s">
        <v>432</v>
      </c>
      <c r="AA21" s="37" t="s">
        <v>350</v>
      </c>
      <c r="AB21" s="37" t="s">
        <v>350</v>
      </c>
      <c r="AC21" s="37" t="s">
        <v>1308</v>
      </c>
      <c r="AD21" s="92">
        <v>0.26700000000000002</v>
      </c>
      <c r="AE21" s="186" t="s">
        <v>85</v>
      </c>
      <c r="AF21" s="105" t="s">
        <v>713</v>
      </c>
      <c r="AG21" s="200"/>
      <c r="AH21" s="200"/>
      <c r="AI21" s="200"/>
      <c r="AJ21" s="141"/>
      <c r="AK21" s="139"/>
      <c r="AL21" s="140"/>
      <c r="AM21" s="141"/>
      <c r="AN21" s="131" t="s">
        <v>387</v>
      </c>
      <c r="AO21" s="131" t="s">
        <v>855</v>
      </c>
      <c r="AP21" s="105"/>
      <c r="AQ21" s="175"/>
      <c r="AR21" s="175" t="s">
        <v>702</v>
      </c>
    </row>
    <row r="22" spans="1:16371" s="148" customFormat="1" ht="39.950000000000003" customHeight="1" x14ac:dyDescent="0.15">
      <c r="A22" s="155">
        <f t="shared" si="0"/>
        <v>12</v>
      </c>
      <c r="B22" s="37"/>
      <c r="C22" s="37"/>
      <c r="D22" s="37"/>
      <c r="E22" s="37"/>
      <c r="F22" s="37"/>
      <c r="G22" s="37">
        <v>5</v>
      </c>
      <c r="H22" s="37"/>
      <c r="I22" s="37"/>
      <c r="J22" s="37"/>
      <c r="K22" s="164"/>
      <c r="L22" s="37" t="s">
        <v>393</v>
      </c>
      <c r="M22" s="37"/>
      <c r="N22" s="37" t="s">
        <v>1312</v>
      </c>
      <c r="O22" s="37" t="s">
        <v>1311</v>
      </c>
      <c r="P22" s="37" t="s">
        <v>1314</v>
      </c>
      <c r="Q22" s="163" t="s">
        <v>716</v>
      </c>
      <c r="R22" s="163" t="s">
        <v>345</v>
      </c>
      <c r="S22" s="37" t="s">
        <v>531</v>
      </c>
      <c r="T22" s="181"/>
      <c r="U22" s="176" t="s">
        <v>345</v>
      </c>
      <c r="V22" s="37" t="s">
        <v>1311</v>
      </c>
      <c r="W22" s="176" t="s">
        <v>345</v>
      </c>
      <c r="X22" s="37" t="s">
        <v>348</v>
      </c>
      <c r="Y22" s="175" t="s">
        <v>347</v>
      </c>
      <c r="Z22" s="163" t="s">
        <v>1216</v>
      </c>
      <c r="AA22" s="37" t="s">
        <v>1364</v>
      </c>
      <c r="AB22" s="37" t="s">
        <v>1365</v>
      </c>
      <c r="AC22" s="37" t="s">
        <v>1247</v>
      </c>
      <c r="AD22" s="92">
        <v>0.24</v>
      </c>
      <c r="AE22" s="186" t="s">
        <v>85</v>
      </c>
      <c r="AF22" s="105" t="s">
        <v>720</v>
      </c>
      <c r="AG22" s="200">
        <v>145</v>
      </c>
      <c r="AH22" s="200">
        <v>100</v>
      </c>
      <c r="AI22" s="200">
        <v>3</v>
      </c>
      <c r="AJ22" s="204">
        <f t="shared" ref="AJ22:AJ24" si="3">AG22*AH22*AI22*7860/1000000000</f>
        <v>0.34190999999999999</v>
      </c>
      <c r="AK22" s="128">
        <f t="shared" ref="AK22:AK24" si="4">AD22/AJ22</f>
        <v>0.70193910678248705</v>
      </c>
      <c r="AL22" s="129"/>
      <c r="AM22" s="185">
        <f>AG22*AH22*2*AR22/1000000</f>
        <v>2.9000000000000001E-2</v>
      </c>
      <c r="AN22" s="131" t="s">
        <v>843</v>
      </c>
      <c r="AO22" s="131" t="s">
        <v>1237</v>
      </c>
      <c r="AP22" s="105"/>
      <c r="AQ22" s="175"/>
      <c r="AR22" s="175" t="s">
        <v>702</v>
      </c>
    </row>
    <row r="23" spans="1:16371" s="148" customFormat="1" ht="39.950000000000003" customHeight="1" x14ac:dyDescent="0.15">
      <c r="A23" s="155">
        <f t="shared" si="0"/>
        <v>13</v>
      </c>
      <c r="B23" s="37"/>
      <c r="C23" s="37"/>
      <c r="D23" s="37"/>
      <c r="E23" s="37"/>
      <c r="F23" s="37"/>
      <c r="G23" s="37">
        <v>5</v>
      </c>
      <c r="H23" s="37"/>
      <c r="I23" s="37"/>
      <c r="J23" s="37"/>
      <c r="K23" s="164"/>
      <c r="L23" s="37" t="s">
        <v>393</v>
      </c>
      <c r="M23" s="37"/>
      <c r="N23" s="37" t="s">
        <v>1250</v>
      </c>
      <c r="O23" s="37" t="s">
        <v>1373</v>
      </c>
      <c r="P23" s="37" t="s">
        <v>1251</v>
      </c>
      <c r="Q23" s="163" t="s">
        <v>716</v>
      </c>
      <c r="R23" s="181" t="s">
        <v>356</v>
      </c>
      <c r="S23" s="37" t="s">
        <v>531</v>
      </c>
      <c r="T23" s="180"/>
      <c r="U23" s="176" t="s">
        <v>345</v>
      </c>
      <c r="V23" s="37" t="s">
        <v>1373</v>
      </c>
      <c r="W23" s="176" t="s">
        <v>345</v>
      </c>
      <c r="X23" s="37" t="s">
        <v>348</v>
      </c>
      <c r="Y23" s="175" t="s">
        <v>347</v>
      </c>
      <c r="Z23" s="163" t="s">
        <v>1216</v>
      </c>
      <c r="AA23" s="37" t="s">
        <v>1374</v>
      </c>
      <c r="AB23" s="37" t="s">
        <v>1375</v>
      </c>
      <c r="AC23" s="37" t="s">
        <v>1253</v>
      </c>
      <c r="AD23" s="92">
        <v>0.01</v>
      </c>
      <c r="AE23" s="186" t="s">
        <v>85</v>
      </c>
      <c r="AF23" s="105" t="s">
        <v>720</v>
      </c>
      <c r="AG23" s="200">
        <v>64</v>
      </c>
      <c r="AH23" s="200">
        <v>29</v>
      </c>
      <c r="AI23" s="200">
        <v>3</v>
      </c>
      <c r="AJ23" s="204">
        <f t="shared" si="3"/>
        <v>4.3764480000000001E-2</v>
      </c>
      <c r="AK23" s="128">
        <f t="shared" si="4"/>
        <v>0.228495802989091</v>
      </c>
      <c r="AL23" s="129"/>
      <c r="AM23" s="185">
        <f>AG23*AH23*2*AR23/1000000</f>
        <v>3.712E-3</v>
      </c>
      <c r="AN23" s="131" t="s">
        <v>843</v>
      </c>
      <c r="AO23" s="131" t="s">
        <v>1237</v>
      </c>
      <c r="AP23" s="105"/>
      <c r="AQ23" s="175"/>
      <c r="AR23" s="175" t="s">
        <v>702</v>
      </c>
    </row>
    <row r="24" spans="1:16371" s="148" customFormat="1" ht="39.950000000000003" customHeight="1" x14ac:dyDescent="0.15">
      <c r="A24" s="155">
        <f t="shared" si="0"/>
        <v>14</v>
      </c>
      <c r="B24" s="37"/>
      <c r="C24" s="37"/>
      <c r="D24" s="37"/>
      <c r="E24" s="37"/>
      <c r="F24" s="37"/>
      <c r="G24" s="37">
        <v>5</v>
      </c>
      <c r="H24" s="37"/>
      <c r="I24" s="37"/>
      <c r="J24" s="37"/>
      <c r="K24" s="164"/>
      <c r="L24" s="37" t="s">
        <v>393</v>
      </c>
      <c r="M24" s="37"/>
      <c r="N24" s="37" t="s">
        <v>1256</v>
      </c>
      <c r="O24" s="37" t="s">
        <v>1255</v>
      </c>
      <c r="P24" s="37" t="s">
        <v>1258</v>
      </c>
      <c r="Q24" s="163" t="s">
        <v>716</v>
      </c>
      <c r="R24" s="181" t="s">
        <v>431</v>
      </c>
      <c r="S24" s="37" t="s">
        <v>531</v>
      </c>
      <c r="T24" s="180"/>
      <c r="U24" s="176" t="s">
        <v>345</v>
      </c>
      <c r="V24" s="37" t="s">
        <v>1255</v>
      </c>
      <c r="W24" s="176" t="s">
        <v>345</v>
      </c>
      <c r="X24" s="37" t="s">
        <v>348</v>
      </c>
      <c r="Y24" s="175" t="s">
        <v>347</v>
      </c>
      <c r="Z24" s="163" t="s">
        <v>1216</v>
      </c>
      <c r="AA24" s="37" t="s">
        <v>1367</v>
      </c>
      <c r="AB24" s="37" t="s">
        <v>1368</v>
      </c>
      <c r="AC24" s="37" t="s">
        <v>1259</v>
      </c>
      <c r="AD24" s="92">
        <v>2.3E-2</v>
      </c>
      <c r="AE24" s="186" t="s">
        <v>85</v>
      </c>
      <c r="AF24" s="105" t="s">
        <v>720</v>
      </c>
      <c r="AG24" s="200">
        <v>62.5</v>
      </c>
      <c r="AH24" s="200">
        <v>37</v>
      </c>
      <c r="AI24" s="200">
        <v>3</v>
      </c>
      <c r="AJ24" s="204">
        <f t="shared" si="3"/>
        <v>5.4528750000000001E-2</v>
      </c>
      <c r="AK24" s="128">
        <f t="shared" si="4"/>
        <v>0.42179584164317002</v>
      </c>
      <c r="AL24" s="129"/>
      <c r="AM24" s="185">
        <f>AG24*AH24*2*AR24/1000000</f>
        <v>4.6249999999999998E-3</v>
      </c>
      <c r="AN24" s="131" t="s">
        <v>843</v>
      </c>
      <c r="AO24" s="131" t="s">
        <v>1237</v>
      </c>
      <c r="AP24" s="105"/>
      <c r="AQ24" s="175"/>
      <c r="AR24" s="175" t="s">
        <v>702</v>
      </c>
    </row>
    <row r="25" spans="1:16371" s="148" customFormat="1" ht="39.950000000000003" customHeight="1" x14ac:dyDescent="0.15">
      <c r="A25" s="155">
        <f t="shared" si="0"/>
        <v>15</v>
      </c>
      <c r="B25" s="37"/>
      <c r="C25" s="37"/>
      <c r="D25" s="37"/>
      <c r="E25" s="37">
        <v>3</v>
      </c>
      <c r="F25" s="37"/>
      <c r="G25" s="37"/>
      <c r="H25" s="37"/>
      <c r="I25" s="37"/>
      <c r="J25" s="37"/>
      <c r="K25" s="164"/>
      <c r="L25" s="37" t="s">
        <v>393</v>
      </c>
      <c r="M25" s="37"/>
      <c r="N25" s="37" t="s">
        <v>1263</v>
      </c>
      <c r="O25" s="37" t="s">
        <v>1262</v>
      </c>
      <c r="P25" s="37" t="s">
        <v>1264</v>
      </c>
      <c r="Q25" s="163" t="s">
        <v>716</v>
      </c>
      <c r="R25" s="181" t="s">
        <v>345</v>
      </c>
      <c r="S25" s="37" t="s">
        <v>531</v>
      </c>
      <c r="T25" s="180"/>
      <c r="U25" s="176" t="s">
        <v>345</v>
      </c>
      <c r="V25" s="37" t="s">
        <v>1262</v>
      </c>
      <c r="W25" s="176" t="s">
        <v>345</v>
      </c>
      <c r="X25" s="37" t="s">
        <v>348</v>
      </c>
      <c r="Y25" s="175" t="s">
        <v>347</v>
      </c>
      <c r="Z25" s="163" t="s">
        <v>1265</v>
      </c>
      <c r="AA25" s="190" t="s">
        <v>1376</v>
      </c>
      <c r="AB25" s="190" t="s">
        <v>1377</v>
      </c>
      <c r="AC25" s="37" t="s">
        <v>1268</v>
      </c>
      <c r="AD25" s="92">
        <v>0.13600000000000001</v>
      </c>
      <c r="AE25" s="92" t="s">
        <v>1378</v>
      </c>
      <c r="AF25" s="105"/>
      <c r="AG25" s="200"/>
      <c r="AH25" s="200"/>
      <c r="AI25" s="200"/>
      <c r="AJ25" s="141">
        <f>AD25</f>
        <v>0.13600000000000001</v>
      </c>
      <c r="AK25" s="139"/>
      <c r="AL25" s="140"/>
      <c r="AM25" s="141"/>
      <c r="AN25" s="131" t="s">
        <v>843</v>
      </c>
      <c r="AO25" s="131" t="s">
        <v>1379</v>
      </c>
      <c r="AP25" s="105"/>
      <c r="AQ25" s="175"/>
      <c r="AR25" s="175" t="s">
        <v>702</v>
      </c>
    </row>
    <row r="26" spans="1:16371" s="148" customFormat="1" ht="39.950000000000003" customHeight="1" x14ac:dyDescent="0.15">
      <c r="A26" s="155">
        <f t="shared" si="0"/>
        <v>16</v>
      </c>
      <c r="B26" s="37"/>
      <c r="C26" s="37"/>
      <c r="D26" s="37"/>
      <c r="E26" s="37">
        <v>3</v>
      </c>
      <c r="F26" s="37"/>
      <c r="G26" s="37"/>
      <c r="H26" s="37"/>
      <c r="I26" s="37"/>
      <c r="J26" s="37"/>
      <c r="K26" s="37"/>
      <c r="L26" s="37" t="s">
        <v>455</v>
      </c>
      <c r="M26" s="164"/>
      <c r="N26" s="37" t="s">
        <v>1380</v>
      </c>
      <c r="O26" s="167"/>
      <c r="P26" s="87" t="s">
        <v>1272</v>
      </c>
      <c r="Q26" s="87" t="s">
        <v>1381</v>
      </c>
      <c r="R26" s="181" t="s">
        <v>431</v>
      </c>
      <c r="S26" s="37" t="s">
        <v>531</v>
      </c>
      <c r="T26" s="180"/>
      <c r="U26" s="176" t="s">
        <v>345</v>
      </c>
      <c r="V26" s="167" t="s">
        <v>1382</v>
      </c>
      <c r="W26" s="176" t="s">
        <v>345</v>
      </c>
      <c r="X26" s="37" t="s">
        <v>348</v>
      </c>
      <c r="Y26" s="175" t="s">
        <v>347</v>
      </c>
      <c r="Z26" s="163" t="s">
        <v>1381</v>
      </c>
      <c r="AA26" s="37" t="s">
        <v>350</v>
      </c>
      <c r="AB26" s="37" t="s">
        <v>1383</v>
      </c>
      <c r="AC26" s="37" t="s">
        <v>1384</v>
      </c>
      <c r="AD26" s="94">
        <v>4.9299999999999997E-2</v>
      </c>
      <c r="AE26" s="186" t="s">
        <v>409</v>
      </c>
      <c r="AF26" s="105" t="s">
        <v>409</v>
      </c>
      <c r="AG26" s="200"/>
      <c r="AH26" s="200"/>
      <c r="AI26" s="200"/>
      <c r="AJ26" s="141"/>
      <c r="AK26" s="139"/>
      <c r="AL26" s="140"/>
      <c r="AM26" s="141"/>
      <c r="AN26" s="131" t="s">
        <v>387</v>
      </c>
      <c r="AO26" s="131" t="s">
        <v>1210</v>
      </c>
      <c r="AP26" s="105"/>
      <c r="AQ26" s="213"/>
      <c r="AR26" s="213">
        <v>1</v>
      </c>
    </row>
    <row r="27" spans="1:16371" s="148" customFormat="1" ht="39.950000000000003" customHeight="1" x14ac:dyDescent="0.15">
      <c r="A27" s="155">
        <f t="shared" si="0"/>
        <v>17</v>
      </c>
      <c r="B27" s="37"/>
      <c r="C27" s="37"/>
      <c r="D27" s="37"/>
      <c r="E27" s="37"/>
      <c r="F27" s="37">
        <v>4</v>
      </c>
      <c r="G27" s="37"/>
      <c r="H27" s="37"/>
      <c r="I27" s="37"/>
      <c r="J27" s="37"/>
      <c r="K27" s="37"/>
      <c r="L27" s="37" t="s">
        <v>455</v>
      </c>
      <c r="M27" s="164"/>
      <c r="N27" s="37" t="s">
        <v>1385</v>
      </c>
      <c r="O27" s="167" t="s">
        <v>1382</v>
      </c>
      <c r="P27" s="87" t="s">
        <v>1279</v>
      </c>
      <c r="Q27" s="87" t="s">
        <v>716</v>
      </c>
      <c r="R27" s="181" t="s">
        <v>431</v>
      </c>
      <c r="S27" s="37" t="s">
        <v>531</v>
      </c>
      <c r="T27" s="180"/>
      <c r="U27" s="176" t="s">
        <v>345</v>
      </c>
      <c r="V27" s="167" t="s">
        <v>1382</v>
      </c>
      <c r="W27" s="176" t="s">
        <v>345</v>
      </c>
      <c r="X27" s="37" t="s">
        <v>348</v>
      </c>
      <c r="Y27" s="175" t="s">
        <v>347</v>
      </c>
      <c r="Z27" s="163" t="s">
        <v>1216</v>
      </c>
      <c r="AA27" s="37" t="s">
        <v>1386</v>
      </c>
      <c r="AB27" s="37" t="s">
        <v>1383</v>
      </c>
      <c r="AC27" s="37" t="s">
        <v>1384</v>
      </c>
      <c r="AD27" s="94">
        <v>4.9299999999999997E-2</v>
      </c>
      <c r="AE27" s="186" t="s">
        <v>85</v>
      </c>
      <c r="AF27" s="105" t="s">
        <v>720</v>
      </c>
      <c r="AG27" s="200">
        <v>87</v>
      </c>
      <c r="AH27" s="200">
        <v>46</v>
      </c>
      <c r="AI27" s="200">
        <v>2.5</v>
      </c>
      <c r="AJ27" s="204">
        <f>AG27*AH27*AI27*7860/1000000000</f>
        <v>7.8639299999999995E-2</v>
      </c>
      <c r="AK27" s="128">
        <f>AD27/AJ27</f>
        <v>0.626913006601025</v>
      </c>
      <c r="AL27" s="129"/>
      <c r="AM27" s="185">
        <f>AG27*AH27*2*AR27/1000000</f>
        <v>8.0040000000000007E-3</v>
      </c>
      <c r="AN27" s="131" t="s">
        <v>843</v>
      </c>
      <c r="AO27" s="131" t="s">
        <v>1387</v>
      </c>
      <c r="AP27" s="105"/>
      <c r="AQ27" s="213"/>
      <c r="AR27" s="213">
        <v>1</v>
      </c>
    </row>
    <row r="28" spans="1:16371" s="148" customFormat="1" ht="39.950000000000003" customHeight="1" x14ac:dyDescent="0.15">
      <c r="A28" s="155">
        <f t="shared" si="0"/>
        <v>18</v>
      </c>
      <c r="B28" s="37"/>
      <c r="C28" s="37"/>
      <c r="D28" s="37">
        <v>2</v>
      </c>
      <c r="E28" s="37"/>
      <c r="F28" s="37"/>
      <c r="G28" s="37"/>
      <c r="H28" s="37"/>
      <c r="I28" s="37"/>
      <c r="J28" s="37"/>
      <c r="K28" s="164"/>
      <c r="L28" s="37" t="s">
        <v>455</v>
      </c>
      <c r="M28" s="164"/>
      <c r="N28" s="37"/>
      <c r="O28" s="167" t="s">
        <v>1388</v>
      </c>
      <c r="P28" s="87" t="s">
        <v>1281</v>
      </c>
      <c r="Q28" s="163" t="s">
        <v>459</v>
      </c>
      <c r="R28" s="181" t="s">
        <v>345</v>
      </c>
      <c r="S28" s="37" t="s">
        <v>531</v>
      </c>
      <c r="T28" s="180"/>
      <c r="U28" s="176" t="s">
        <v>345</v>
      </c>
      <c r="V28" s="167" t="s">
        <v>1388</v>
      </c>
      <c r="W28" s="176" t="s">
        <v>345</v>
      </c>
      <c r="X28" s="37" t="s">
        <v>348</v>
      </c>
      <c r="Y28" s="175" t="s">
        <v>347</v>
      </c>
      <c r="Z28" s="163" t="s">
        <v>432</v>
      </c>
      <c r="AA28" s="37" t="s">
        <v>350</v>
      </c>
      <c r="AB28" s="163" t="s">
        <v>85</v>
      </c>
      <c r="AC28" s="37" t="s">
        <v>1340</v>
      </c>
      <c r="AD28" s="92">
        <v>0.95299999999999996</v>
      </c>
      <c r="AE28" s="186" t="s">
        <v>85</v>
      </c>
      <c r="AF28" s="105" t="s">
        <v>713</v>
      </c>
      <c r="AG28" s="200"/>
      <c r="AH28" s="200"/>
      <c r="AI28" s="200"/>
      <c r="AJ28" s="141"/>
      <c r="AK28" s="139"/>
      <c r="AL28" s="140"/>
      <c r="AM28" s="141"/>
      <c r="AN28" s="131" t="s">
        <v>357</v>
      </c>
      <c r="AO28" s="131"/>
      <c r="AP28" s="105"/>
      <c r="AQ28" s="175"/>
      <c r="AR28" s="175" t="s">
        <v>702</v>
      </c>
      <c r="AS28" s="15"/>
      <c r="AT28" s="15"/>
      <c r="AU28" s="15"/>
      <c r="AV28" s="15"/>
      <c r="AW28" s="15"/>
      <c r="AX28" s="15"/>
      <c r="AY28" s="15"/>
      <c r="AZ28" s="15"/>
      <c r="BA28" s="15"/>
      <c r="BB28" s="15"/>
      <c r="BC28" s="15"/>
      <c r="BD28" s="15"/>
      <c r="BE28" s="15"/>
      <c r="BF28" s="15"/>
      <c r="BG28" s="15"/>
      <c r="BH28" s="15"/>
      <c r="BI28" s="15"/>
      <c r="BJ28" s="15"/>
      <c r="BK28" s="15"/>
      <c r="BL28" s="15"/>
      <c r="BM28" s="15"/>
      <c r="BN28" s="15"/>
      <c r="BO28" s="15"/>
      <c r="BP28" s="15"/>
      <c r="BQ28" s="15"/>
      <c r="BR28" s="15"/>
      <c r="BS28" s="15"/>
      <c r="BT28" s="15"/>
      <c r="BU28" s="15"/>
      <c r="BV28" s="15"/>
      <c r="BW28" s="15"/>
      <c r="BX28" s="15"/>
      <c r="BY28" s="15"/>
      <c r="BZ28" s="15"/>
      <c r="CA28" s="15"/>
      <c r="CB28" s="15"/>
      <c r="CC28" s="15"/>
      <c r="CD28" s="15"/>
      <c r="CE28" s="15"/>
      <c r="CF28" s="15"/>
      <c r="CG28" s="15"/>
      <c r="CH28" s="15"/>
      <c r="CI28" s="15"/>
      <c r="CJ28" s="15"/>
      <c r="CK28" s="15"/>
      <c r="CL28" s="15"/>
      <c r="CM28" s="15"/>
      <c r="CN28" s="15"/>
      <c r="CO28" s="15"/>
      <c r="CP28" s="15"/>
      <c r="CQ28" s="15"/>
      <c r="CR28" s="15"/>
      <c r="CS28" s="15"/>
      <c r="CT28" s="15"/>
      <c r="CU28" s="15"/>
      <c r="CV28" s="15"/>
      <c r="CW28" s="15"/>
      <c r="CX28" s="15"/>
      <c r="CY28" s="15"/>
      <c r="CZ28" s="15"/>
      <c r="DA28" s="15"/>
      <c r="DB28" s="15"/>
      <c r="DC28" s="15"/>
      <c r="DD28" s="15"/>
      <c r="DE28" s="15"/>
      <c r="DF28" s="15"/>
      <c r="DG28" s="15"/>
      <c r="DH28" s="15"/>
      <c r="DI28" s="15"/>
      <c r="DJ28" s="15"/>
      <c r="DK28" s="15"/>
      <c r="DL28" s="15"/>
      <c r="DM28" s="15"/>
      <c r="DN28" s="15"/>
      <c r="DO28" s="15"/>
      <c r="DP28" s="15"/>
      <c r="DQ28" s="15"/>
      <c r="DR28" s="15"/>
      <c r="DS28" s="15"/>
      <c r="DT28" s="15"/>
      <c r="DU28" s="15"/>
      <c r="DV28" s="15"/>
      <c r="DW28" s="15"/>
      <c r="DX28" s="15"/>
      <c r="DY28" s="15"/>
      <c r="DZ28" s="15"/>
      <c r="EA28" s="15"/>
      <c r="EB28" s="15"/>
      <c r="EC28" s="15"/>
      <c r="ED28" s="15"/>
      <c r="EE28" s="15"/>
      <c r="EF28" s="15"/>
      <c r="EG28" s="15"/>
      <c r="EH28" s="15"/>
      <c r="EI28" s="15"/>
      <c r="EJ28" s="15"/>
      <c r="EK28" s="15"/>
      <c r="EL28" s="15"/>
      <c r="EM28" s="15"/>
      <c r="EN28" s="15"/>
      <c r="EO28" s="15"/>
      <c r="EP28" s="15"/>
      <c r="EQ28" s="15"/>
      <c r="ER28" s="15"/>
      <c r="ES28" s="15"/>
      <c r="ET28" s="15"/>
      <c r="EU28" s="15"/>
      <c r="EV28" s="15"/>
      <c r="EW28" s="15"/>
      <c r="EX28" s="15"/>
      <c r="EY28" s="15"/>
      <c r="EZ28" s="15"/>
      <c r="FA28" s="15"/>
      <c r="FB28" s="15"/>
      <c r="FC28" s="15"/>
      <c r="FD28" s="15"/>
      <c r="FE28" s="15"/>
      <c r="FF28" s="15"/>
      <c r="FG28" s="15"/>
      <c r="FH28" s="15"/>
      <c r="FI28" s="15"/>
      <c r="FJ28" s="15"/>
      <c r="FK28" s="15"/>
      <c r="FL28" s="15"/>
      <c r="FM28" s="15"/>
      <c r="FN28" s="15"/>
      <c r="FO28" s="15"/>
      <c r="FP28" s="15"/>
      <c r="FQ28" s="15"/>
      <c r="FR28" s="15"/>
      <c r="FS28" s="15"/>
      <c r="FT28" s="15"/>
      <c r="FU28" s="15"/>
      <c r="FV28" s="15"/>
      <c r="FW28" s="15"/>
      <c r="FX28" s="15"/>
      <c r="FY28" s="15"/>
      <c r="FZ28" s="15"/>
      <c r="GA28" s="15"/>
      <c r="GB28" s="15"/>
      <c r="GC28" s="15"/>
      <c r="GD28" s="15"/>
      <c r="GE28" s="15"/>
      <c r="GF28" s="15"/>
      <c r="GG28" s="15"/>
      <c r="GH28" s="15"/>
      <c r="GI28" s="15"/>
      <c r="GJ28" s="15"/>
      <c r="GK28" s="15"/>
      <c r="GL28" s="15"/>
      <c r="GM28" s="15"/>
      <c r="GN28" s="15"/>
      <c r="GO28" s="15"/>
      <c r="GP28" s="15"/>
      <c r="GQ28" s="15"/>
      <c r="GR28" s="15"/>
      <c r="GS28" s="15"/>
      <c r="GT28" s="15"/>
      <c r="GU28" s="15"/>
      <c r="GV28" s="15"/>
      <c r="GW28" s="15"/>
      <c r="GX28" s="15"/>
      <c r="GY28" s="15"/>
      <c r="GZ28" s="15"/>
      <c r="HA28" s="15"/>
      <c r="HB28" s="15"/>
      <c r="HC28" s="15"/>
      <c r="HD28" s="15"/>
      <c r="HE28" s="15"/>
      <c r="HF28" s="15"/>
      <c r="HG28" s="15"/>
      <c r="HH28" s="15"/>
      <c r="HI28" s="15"/>
      <c r="HJ28" s="15"/>
      <c r="HK28" s="15"/>
      <c r="HL28" s="15"/>
      <c r="HM28" s="15"/>
      <c r="HN28" s="15"/>
      <c r="HO28" s="15"/>
      <c r="HP28" s="15"/>
      <c r="HQ28" s="15"/>
      <c r="HR28" s="15"/>
      <c r="HS28" s="15"/>
      <c r="HT28" s="15"/>
      <c r="HU28" s="15"/>
      <c r="HV28" s="15"/>
      <c r="HW28" s="15"/>
      <c r="HX28" s="15"/>
      <c r="HY28" s="15"/>
      <c r="HZ28" s="15"/>
      <c r="IA28" s="15"/>
      <c r="IB28" s="15"/>
      <c r="IC28" s="15"/>
      <c r="ID28" s="15"/>
      <c r="IE28" s="15"/>
      <c r="IF28" s="15"/>
      <c r="IG28" s="15"/>
      <c r="IH28" s="15"/>
      <c r="II28" s="15"/>
      <c r="IJ28" s="15"/>
      <c r="IK28" s="15"/>
      <c r="IL28" s="15"/>
      <c r="IM28" s="15"/>
      <c r="IN28" s="15"/>
      <c r="IO28" s="15"/>
      <c r="IP28" s="15"/>
      <c r="IQ28" s="15"/>
      <c r="IR28" s="15"/>
      <c r="IS28" s="15"/>
      <c r="IT28" s="15"/>
      <c r="IU28" s="15"/>
      <c r="IV28" s="15"/>
      <c r="IW28" s="15"/>
      <c r="IX28" s="15"/>
      <c r="IY28" s="15"/>
      <c r="IZ28" s="15"/>
      <c r="JA28" s="15"/>
      <c r="JB28" s="15"/>
      <c r="JC28" s="15"/>
      <c r="JD28" s="15"/>
      <c r="JE28" s="15"/>
      <c r="JF28" s="15"/>
      <c r="JG28" s="15"/>
      <c r="JH28" s="15"/>
      <c r="JI28" s="15"/>
      <c r="JJ28" s="15"/>
      <c r="JK28" s="15"/>
      <c r="JL28" s="15"/>
      <c r="JM28" s="15"/>
      <c r="JN28" s="15"/>
      <c r="JO28" s="15"/>
      <c r="JP28" s="15"/>
      <c r="JQ28" s="15"/>
      <c r="JR28" s="15"/>
      <c r="JS28" s="15"/>
      <c r="JT28" s="15"/>
      <c r="JU28" s="15"/>
      <c r="JV28" s="15"/>
      <c r="JW28" s="15"/>
      <c r="JX28" s="15"/>
      <c r="JY28" s="15"/>
      <c r="JZ28" s="15"/>
      <c r="KA28" s="15"/>
      <c r="KB28" s="15"/>
      <c r="KC28" s="15"/>
      <c r="KD28" s="15"/>
      <c r="KE28" s="15"/>
      <c r="KF28" s="15"/>
      <c r="KG28" s="15"/>
      <c r="KH28" s="15"/>
      <c r="KI28" s="15"/>
      <c r="KJ28" s="15"/>
      <c r="KK28" s="15"/>
      <c r="KL28" s="15"/>
      <c r="KM28" s="15"/>
      <c r="KN28" s="15"/>
      <c r="KO28" s="15"/>
      <c r="KP28" s="15"/>
      <c r="KQ28" s="15"/>
      <c r="KR28" s="15"/>
      <c r="KS28" s="15"/>
      <c r="KT28" s="15"/>
      <c r="KU28" s="15"/>
      <c r="KV28" s="15"/>
      <c r="KW28" s="15"/>
      <c r="KX28" s="15"/>
      <c r="KY28" s="15"/>
      <c r="KZ28" s="15"/>
      <c r="LA28" s="15"/>
      <c r="LB28" s="15"/>
      <c r="LC28" s="15"/>
      <c r="LD28" s="15"/>
      <c r="LE28" s="15"/>
      <c r="LF28" s="15"/>
      <c r="LG28" s="15"/>
      <c r="LH28" s="15"/>
      <c r="LI28" s="15"/>
      <c r="LJ28" s="15"/>
      <c r="LK28" s="15"/>
      <c r="LL28" s="15"/>
      <c r="LM28" s="15"/>
      <c r="LN28" s="15"/>
      <c r="LO28" s="15"/>
      <c r="LP28" s="15"/>
      <c r="LQ28" s="15"/>
      <c r="LR28" s="15"/>
      <c r="LS28" s="15"/>
      <c r="LT28" s="15"/>
      <c r="LU28" s="15"/>
      <c r="LV28" s="15"/>
      <c r="LW28" s="15"/>
      <c r="LX28" s="15"/>
      <c r="LY28" s="15"/>
      <c r="LZ28" s="15"/>
      <c r="MA28" s="15"/>
      <c r="MB28" s="15"/>
      <c r="MC28" s="15"/>
      <c r="MD28" s="15"/>
      <c r="ME28" s="15"/>
      <c r="MF28" s="15"/>
      <c r="MG28" s="15"/>
      <c r="MH28" s="15"/>
      <c r="MI28" s="15"/>
      <c r="MJ28" s="15"/>
      <c r="MK28" s="15"/>
      <c r="ML28" s="15"/>
      <c r="MM28" s="15"/>
      <c r="MN28" s="15"/>
      <c r="MO28" s="15"/>
      <c r="MP28" s="15"/>
      <c r="MQ28" s="15"/>
      <c r="MR28" s="15"/>
      <c r="MS28" s="15"/>
      <c r="MT28" s="15"/>
      <c r="MU28" s="15"/>
      <c r="MV28" s="15"/>
      <c r="MW28" s="15"/>
      <c r="MX28" s="15"/>
      <c r="MY28" s="15"/>
      <c r="MZ28" s="15"/>
      <c r="NA28" s="15"/>
      <c r="NB28" s="15"/>
      <c r="NC28" s="15"/>
      <c r="ND28" s="15"/>
      <c r="NE28" s="15"/>
      <c r="NF28" s="15"/>
      <c r="NG28" s="15"/>
      <c r="NH28" s="15"/>
      <c r="NI28" s="15"/>
      <c r="NJ28" s="15"/>
      <c r="NK28" s="15"/>
      <c r="NL28" s="15"/>
      <c r="NM28" s="15"/>
      <c r="NN28" s="15"/>
      <c r="NO28" s="15"/>
      <c r="NP28" s="15"/>
      <c r="NQ28" s="15"/>
      <c r="NR28" s="15"/>
      <c r="NS28" s="15"/>
      <c r="NT28" s="15"/>
      <c r="NU28" s="15"/>
      <c r="NV28" s="15"/>
      <c r="NW28" s="15"/>
      <c r="NX28" s="15"/>
      <c r="NY28" s="15"/>
      <c r="NZ28" s="15"/>
      <c r="OA28" s="15"/>
      <c r="OB28" s="15"/>
      <c r="OC28" s="15"/>
      <c r="OD28" s="15"/>
      <c r="OE28" s="15"/>
      <c r="OF28" s="15"/>
      <c r="OG28" s="15"/>
      <c r="OH28" s="15"/>
      <c r="OI28" s="15"/>
      <c r="OJ28" s="15"/>
      <c r="OK28" s="15"/>
      <c r="OL28" s="15"/>
      <c r="OM28" s="15"/>
      <c r="ON28" s="15"/>
      <c r="OO28" s="15"/>
      <c r="OP28" s="15"/>
      <c r="OQ28" s="15"/>
      <c r="OR28" s="15"/>
      <c r="OS28" s="15"/>
      <c r="OT28" s="15"/>
      <c r="OU28" s="15"/>
      <c r="OV28" s="15"/>
      <c r="OW28" s="15"/>
      <c r="OX28" s="15"/>
      <c r="OY28" s="15"/>
      <c r="OZ28" s="15"/>
      <c r="PA28" s="15"/>
      <c r="PB28" s="15"/>
      <c r="PC28" s="15"/>
      <c r="PD28" s="15"/>
      <c r="PE28" s="15"/>
      <c r="PF28" s="15"/>
      <c r="PG28" s="15"/>
      <c r="PH28" s="15"/>
      <c r="PI28" s="15"/>
      <c r="PJ28" s="15"/>
      <c r="PK28" s="15"/>
      <c r="PL28" s="15"/>
      <c r="PM28" s="15"/>
      <c r="PN28" s="15"/>
      <c r="PO28" s="15"/>
      <c r="PP28" s="15"/>
      <c r="PQ28" s="15"/>
      <c r="PR28" s="15"/>
      <c r="PS28" s="15"/>
      <c r="PT28" s="15"/>
      <c r="PU28" s="15"/>
      <c r="PV28" s="15"/>
      <c r="PW28" s="15"/>
      <c r="PX28" s="15"/>
      <c r="PY28" s="15"/>
      <c r="PZ28" s="15"/>
      <c r="QA28" s="15"/>
      <c r="QB28" s="15"/>
      <c r="QC28" s="15"/>
      <c r="QD28" s="15"/>
      <c r="QE28" s="15"/>
      <c r="QF28" s="15"/>
      <c r="QG28" s="15"/>
      <c r="QH28" s="15"/>
      <c r="QI28" s="15"/>
      <c r="QJ28" s="15"/>
      <c r="QK28" s="15"/>
      <c r="QL28" s="15"/>
      <c r="QM28" s="15"/>
      <c r="QN28" s="15"/>
      <c r="QO28" s="15"/>
      <c r="QP28" s="15"/>
      <c r="QQ28" s="15"/>
      <c r="QR28" s="15"/>
      <c r="QS28" s="15"/>
      <c r="QT28" s="15"/>
      <c r="QU28" s="15"/>
      <c r="QV28" s="15"/>
      <c r="QW28" s="15"/>
      <c r="QX28" s="15"/>
      <c r="QY28" s="15"/>
      <c r="QZ28" s="15"/>
      <c r="RA28" s="15"/>
      <c r="RB28" s="15"/>
      <c r="RC28" s="15"/>
      <c r="RD28" s="15"/>
      <c r="RE28" s="15"/>
      <c r="RF28" s="15"/>
      <c r="RG28" s="15"/>
      <c r="RH28" s="15"/>
      <c r="RI28" s="15"/>
      <c r="RJ28" s="15"/>
      <c r="RK28" s="15"/>
      <c r="RL28" s="15"/>
      <c r="RM28" s="15"/>
      <c r="RN28" s="15"/>
      <c r="RO28" s="15"/>
      <c r="RP28" s="15"/>
      <c r="RQ28" s="15"/>
      <c r="RR28" s="15"/>
      <c r="RS28" s="15"/>
      <c r="RT28" s="15"/>
      <c r="RU28" s="15"/>
      <c r="RV28" s="15"/>
      <c r="RW28" s="15"/>
      <c r="RX28" s="15"/>
      <c r="RY28" s="15"/>
      <c r="RZ28" s="15"/>
      <c r="SA28" s="15"/>
      <c r="SB28" s="15"/>
      <c r="SC28" s="15"/>
      <c r="SD28" s="15"/>
      <c r="SE28" s="15"/>
      <c r="SF28" s="15"/>
      <c r="SG28" s="15"/>
      <c r="SH28" s="15"/>
      <c r="SI28" s="15"/>
      <c r="SJ28" s="15"/>
      <c r="SK28" s="15"/>
      <c r="SL28" s="15"/>
      <c r="SM28" s="15"/>
      <c r="SN28" s="15"/>
      <c r="SO28" s="15"/>
      <c r="SP28" s="15"/>
      <c r="SQ28" s="15"/>
      <c r="SR28" s="15"/>
      <c r="SS28" s="15"/>
      <c r="ST28" s="15"/>
      <c r="SU28" s="15"/>
      <c r="SV28" s="15"/>
      <c r="SW28" s="15"/>
      <c r="SX28" s="15"/>
      <c r="SY28" s="15"/>
      <c r="SZ28" s="15"/>
      <c r="TA28" s="15"/>
      <c r="TB28" s="15"/>
      <c r="TC28" s="15"/>
      <c r="TD28" s="15"/>
      <c r="TE28" s="15"/>
      <c r="TF28" s="15"/>
      <c r="TG28" s="15"/>
      <c r="TH28" s="15"/>
      <c r="TI28" s="15"/>
      <c r="TJ28" s="15"/>
      <c r="TK28" s="15"/>
      <c r="TL28" s="15"/>
      <c r="TM28" s="15"/>
      <c r="TN28" s="15"/>
      <c r="TO28" s="15"/>
      <c r="TP28" s="15"/>
      <c r="TQ28" s="15"/>
      <c r="TR28" s="15"/>
      <c r="TS28" s="15"/>
      <c r="TT28" s="15"/>
      <c r="TU28" s="15"/>
      <c r="TV28" s="15"/>
      <c r="TW28" s="15"/>
      <c r="TX28" s="15"/>
      <c r="TY28" s="15"/>
      <c r="TZ28" s="15"/>
      <c r="UA28" s="15"/>
      <c r="UB28" s="15"/>
      <c r="UC28" s="15"/>
      <c r="UD28" s="15"/>
      <c r="UE28" s="15"/>
      <c r="UF28" s="15"/>
      <c r="UG28" s="15"/>
      <c r="UH28" s="15"/>
      <c r="UI28" s="15"/>
      <c r="UJ28" s="15"/>
      <c r="UK28" s="15"/>
      <c r="UL28" s="15"/>
      <c r="UM28" s="15"/>
      <c r="UN28" s="15"/>
      <c r="UO28" s="15"/>
      <c r="UP28" s="15"/>
      <c r="UQ28" s="15"/>
      <c r="UR28" s="15"/>
      <c r="US28" s="15"/>
      <c r="UT28" s="15"/>
      <c r="UU28" s="15"/>
      <c r="UV28" s="15"/>
      <c r="UW28" s="15"/>
      <c r="UX28" s="15"/>
      <c r="UY28" s="15"/>
      <c r="UZ28" s="15"/>
      <c r="VA28" s="15"/>
      <c r="VB28" s="15"/>
      <c r="VC28" s="15"/>
      <c r="VD28" s="15"/>
      <c r="VE28" s="15"/>
      <c r="VF28" s="15"/>
      <c r="VG28" s="15"/>
      <c r="VH28" s="15"/>
      <c r="VI28" s="15"/>
      <c r="VJ28" s="15"/>
      <c r="VK28" s="15"/>
      <c r="VL28" s="15"/>
      <c r="VM28" s="15"/>
      <c r="VN28" s="15"/>
      <c r="VO28" s="15"/>
      <c r="VP28" s="15"/>
      <c r="VQ28" s="15"/>
      <c r="VR28" s="15"/>
      <c r="VS28" s="15"/>
      <c r="VT28" s="15"/>
      <c r="VU28" s="15"/>
      <c r="VV28" s="15"/>
      <c r="VW28" s="15"/>
      <c r="VX28" s="15"/>
      <c r="VY28" s="15"/>
      <c r="VZ28" s="15"/>
      <c r="WA28" s="15"/>
      <c r="WB28" s="15"/>
      <c r="WC28" s="15"/>
      <c r="WD28" s="15"/>
      <c r="WE28" s="15"/>
      <c r="WF28" s="15"/>
      <c r="WG28" s="15"/>
      <c r="WH28" s="15"/>
      <c r="WI28" s="15"/>
      <c r="WJ28" s="15"/>
      <c r="WK28" s="15"/>
      <c r="WL28" s="15"/>
      <c r="WM28" s="15"/>
      <c r="WN28" s="15"/>
      <c r="WO28" s="15"/>
      <c r="WP28" s="15"/>
      <c r="WQ28" s="15"/>
      <c r="WR28" s="15"/>
      <c r="WS28" s="15"/>
      <c r="WT28" s="15"/>
      <c r="WU28" s="15"/>
      <c r="WV28" s="15"/>
      <c r="WW28" s="15"/>
      <c r="WX28" s="15"/>
      <c r="WY28" s="15"/>
      <c r="WZ28" s="15"/>
      <c r="XA28" s="15"/>
      <c r="XB28" s="15"/>
      <c r="XC28" s="15"/>
      <c r="XD28" s="15"/>
      <c r="XE28" s="15"/>
      <c r="XF28" s="15"/>
      <c r="XG28" s="15"/>
      <c r="XH28" s="15"/>
      <c r="XI28" s="15"/>
      <c r="XJ28" s="15"/>
      <c r="XK28" s="15"/>
      <c r="XL28" s="15"/>
      <c r="XM28" s="15"/>
      <c r="XN28" s="15"/>
      <c r="XO28" s="15"/>
      <c r="XP28" s="15"/>
      <c r="XQ28" s="15"/>
      <c r="XR28" s="15"/>
      <c r="XS28" s="15"/>
      <c r="XT28" s="15"/>
      <c r="XU28" s="15"/>
      <c r="XV28" s="15"/>
      <c r="XW28" s="15"/>
      <c r="XX28" s="15"/>
      <c r="XY28" s="15"/>
      <c r="XZ28" s="15"/>
      <c r="YA28" s="15"/>
      <c r="YB28" s="15"/>
      <c r="YC28" s="15"/>
      <c r="YD28" s="15"/>
      <c r="YE28" s="15"/>
      <c r="YF28" s="15"/>
      <c r="YG28" s="15"/>
      <c r="YH28" s="15"/>
      <c r="YI28" s="15"/>
      <c r="YJ28" s="15"/>
      <c r="YK28" s="15"/>
      <c r="YL28" s="15"/>
      <c r="YM28" s="15"/>
      <c r="YN28" s="15"/>
      <c r="YO28" s="15"/>
      <c r="YP28" s="15"/>
      <c r="YQ28" s="15"/>
      <c r="YR28" s="15"/>
      <c r="YS28" s="15"/>
      <c r="YT28" s="15"/>
      <c r="YU28" s="15"/>
      <c r="YV28" s="15"/>
      <c r="YW28" s="15"/>
      <c r="YX28" s="15"/>
      <c r="YY28" s="15"/>
      <c r="YZ28" s="15"/>
      <c r="ZA28" s="15"/>
      <c r="ZB28" s="15"/>
      <c r="ZC28" s="15"/>
      <c r="ZD28" s="15"/>
      <c r="ZE28" s="15"/>
      <c r="ZF28" s="15"/>
      <c r="ZG28" s="15"/>
      <c r="ZH28" s="15"/>
      <c r="ZI28" s="15"/>
      <c r="ZJ28" s="15"/>
      <c r="ZK28" s="15"/>
      <c r="ZL28" s="15"/>
      <c r="ZM28" s="15"/>
      <c r="ZN28" s="15"/>
      <c r="ZO28" s="15"/>
      <c r="ZP28" s="15"/>
      <c r="ZQ28" s="15"/>
      <c r="ZR28" s="15"/>
      <c r="ZS28" s="15"/>
      <c r="ZT28" s="15"/>
      <c r="ZU28" s="15"/>
      <c r="ZV28" s="15"/>
      <c r="ZW28" s="15"/>
      <c r="ZX28" s="15"/>
      <c r="ZY28" s="15"/>
      <c r="ZZ28" s="15"/>
      <c r="AAA28" s="15"/>
      <c r="AAB28" s="15"/>
      <c r="AAC28" s="15"/>
      <c r="AAD28" s="15"/>
      <c r="AAE28" s="15"/>
      <c r="AAF28" s="15"/>
      <c r="AAG28" s="15"/>
      <c r="AAH28" s="15"/>
      <c r="AAI28" s="15"/>
      <c r="AAJ28" s="15"/>
      <c r="AAK28" s="15"/>
      <c r="AAL28" s="15"/>
      <c r="AAM28" s="15"/>
      <c r="AAN28" s="15"/>
      <c r="AAO28" s="15"/>
      <c r="AAP28" s="15"/>
      <c r="AAQ28" s="15"/>
      <c r="AAR28" s="15"/>
      <c r="AAS28" s="15"/>
      <c r="AAT28" s="15"/>
      <c r="AAU28" s="15"/>
      <c r="AAV28" s="15"/>
      <c r="AAW28" s="15"/>
      <c r="AAX28" s="15"/>
      <c r="AAY28" s="15"/>
      <c r="AAZ28" s="15"/>
      <c r="ABA28" s="15"/>
      <c r="ABB28" s="15"/>
      <c r="ABC28" s="15"/>
      <c r="ABD28" s="15"/>
      <c r="ABE28" s="15"/>
      <c r="ABF28" s="15"/>
      <c r="ABG28" s="15"/>
      <c r="ABH28" s="15"/>
      <c r="ABI28" s="15"/>
      <c r="ABJ28" s="15"/>
      <c r="ABK28" s="15"/>
      <c r="ABL28" s="15"/>
      <c r="ABM28" s="15"/>
      <c r="ABN28" s="15"/>
      <c r="ABO28" s="15"/>
      <c r="ABP28" s="15"/>
      <c r="ABQ28" s="15"/>
      <c r="ABR28" s="15"/>
      <c r="ABS28" s="15"/>
      <c r="ABT28" s="15"/>
      <c r="ABU28" s="15"/>
      <c r="ABV28" s="15"/>
      <c r="ABW28" s="15"/>
      <c r="ABX28" s="15"/>
      <c r="ABY28" s="15"/>
      <c r="ABZ28" s="15"/>
      <c r="ACA28" s="15"/>
      <c r="ACB28" s="15"/>
      <c r="ACC28" s="15"/>
      <c r="ACD28" s="15"/>
      <c r="ACE28" s="15"/>
      <c r="ACF28" s="15"/>
      <c r="ACG28" s="15"/>
      <c r="ACH28" s="15"/>
      <c r="ACI28" s="15"/>
      <c r="ACJ28" s="15"/>
      <c r="ACK28" s="15"/>
      <c r="ACL28" s="15"/>
      <c r="ACM28" s="15"/>
      <c r="ACN28" s="15"/>
      <c r="ACO28" s="15"/>
      <c r="ACP28" s="15"/>
      <c r="ACQ28" s="15"/>
      <c r="ACR28" s="15"/>
      <c r="ACS28" s="15"/>
      <c r="ACT28" s="15"/>
      <c r="ACU28" s="15"/>
      <c r="ACV28" s="15"/>
      <c r="ACW28" s="15"/>
      <c r="ACX28" s="15"/>
      <c r="ACY28" s="15"/>
      <c r="ACZ28" s="15"/>
      <c r="ADA28" s="15"/>
      <c r="ADB28" s="15"/>
      <c r="ADC28" s="15"/>
      <c r="ADD28" s="15"/>
      <c r="ADE28" s="15"/>
      <c r="ADF28" s="15"/>
      <c r="ADG28" s="15"/>
      <c r="ADH28" s="15"/>
      <c r="ADI28" s="15"/>
      <c r="ADJ28" s="15"/>
      <c r="ADK28" s="15"/>
      <c r="ADL28" s="15"/>
      <c r="ADM28" s="15"/>
      <c r="ADN28" s="15"/>
      <c r="ADO28" s="15"/>
      <c r="ADP28" s="15"/>
      <c r="ADQ28" s="15"/>
      <c r="ADR28" s="15"/>
      <c r="ADS28" s="15"/>
      <c r="ADT28" s="15"/>
      <c r="ADU28" s="15"/>
      <c r="ADV28" s="15"/>
      <c r="ADW28" s="15"/>
      <c r="ADX28" s="15"/>
      <c r="ADY28" s="15"/>
      <c r="ADZ28" s="15"/>
      <c r="AEA28" s="15"/>
      <c r="AEB28" s="15"/>
      <c r="AEC28" s="15"/>
      <c r="AED28" s="15"/>
      <c r="AEE28" s="15"/>
      <c r="AEF28" s="15"/>
      <c r="AEG28" s="15"/>
      <c r="AEH28" s="15"/>
      <c r="AEI28" s="15"/>
      <c r="AEJ28" s="15"/>
      <c r="AEK28" s="15"/>
      <c r="AEL28" s="15"/>
      <c r="AEM28" s="15"/>
      <c r="AEN28" s="15"/>
      <c r="AEO28" s="15"/>
      <c r="AEP28" s="15"/>
      <c r="AEQ28" s="15"/>
      <c r="AER28" s="15"/>
      <c r="AES28" s="15"/>
      <c r="AET28" s="15"/>
      <c r="AEU28" s="15"/>
      <c r="AEV28" s="15"/>
      <c r="AEW28" s="15"/>
      <c r="AEX28" s="15"/>
      <c r="AEY28" s="15"/>
      <c r="AEZ28" s="15"/>
      <c r="AFA28" s="15"/>
      <c r="AFB28" s="15"/>
      <c r="AFC28" s="15"/>
      <c r="AFD28" s="15"/>
      <c r="AFE28" s="15"/>
      <c r="AFF28" s="15"/>
      <c r="AFG28" s="15"/>
      <c r="AFH28" s="15"/>
      <c r="AFI28" s="15"/>
      <c r="AFJ28" s="15"/>
      <c r="AFK28" s="15"/>
      <c r="AFL28" s="15"/>
      <c r="AFM28" s="15"/>
      <c r="AFN28" s="15"/>
      <c r="AFO28" s="15"/>
      <c r="AFP28" s="15"/>
      <c r="AFQ28" s="15"/>
      <c r="AFR28" s="15"/>
      <c r="AFS28" s="15"/>
      <c r="AFT28" s="15"/>
      <c r="AFU28" s="15"/>
      <c r="AFV28" s="15"/>
      <c r="AFW28" s="15"/>
      <c r="AFX28" s="15"/>
      <c r="AFY28" s="15"/>
      <c r="AFZ28" s="15"/>
      <c r="AGA28" s="15"/>
      <c r="AGB28" s="15"/>
      <c r="AGC28" s="15"/>
      <c r="AGD28" s="15"/>
      <c r="AGE28" s="15"/>
      <c r="AGF28" s="15"/>
      <c r="AGG28" s="15"/>
      <c r="AGH28" s="15"/>
      <c r="AGI28" s="15"/>
      <c r="AGJ28" s="15"/>
      <c r="AGK28" s="15"/>
      <c r="AGL28" s="15"/>
      <c r="AGM28" s="15"/>
      <c r="AGN28" s="15"/>
      <c r="AGO28" s="15"/>
      <c r="AGP28" s="15"/>
      <c r="AGQ28" s="15"/>
      <c r="AGR28" s="15"/>
      <c r="AGS28" s="15"/>
      <c r="AGT28" s="15"/>
      <c r="AGU28" s="15"/>
      <c r="AGV28" s="15"/>
      <c r="AGW28" s="15"/>
      <c r="AGX28" s="15"/>
      <c r="AGY28" s="15"/>
      <c r="AGZ28" s="15"/>
      <c r="AHA28" s="15"/>
      <c r="AHB28" s="15"/>
      <c r="AHC28" s="15"/>
      <c r="AHD28" s="15"/>
      <c r="AHE28" s="15"/>
      <c r="AHF28" s="15"/>
      <c r="AHG28" s="15"/>
      <c r="AHH28" s="15"/>
      <c r="AHI28" s="15"/>
      <c r="AHJ28" s="15"/>
      <c r="AHK28" s="15"/>
      <c r="AHL28" s="15"/>
      <c r="AHM28" s="15"/>
      <c r="AHN28" s="15"/>
      <c r="AHO28" s="15"/>
      <c r="AHP28" s="15"/>
      <c r="AHQ28" s="15"/>
      <c r="AHR28" s="15"/>
      <c r="AHS28" s="15"/>
      <c r="AHT28" s="15"/>
      <c r="AHU28" s="15"/>
      <c r="AHV28" s="15"/>
      <c r="AHW28" s="15"/>
      <c r="AHX28" s="15"/>
      <c r="AHY28" s="15"/>
      <c r="AHZ28" s="15"/>
      <c r="AIA28" s="15"/>
      <c r="AIB28" s="15"/>
      <c r="AIC28" s="15"/>
      <c r="AID28" s="15"/>
      <c r="AIE28" s="15"/>
      <c r="AIF28" s="15"/>
      <c r="AIG28" s="15"/>
      <c r="AIH28" s="15"/>
      <c r="AII28" s="15"/>
      <c r="AIJ28" s="15"/>
      <c r="AIK28" s="15"/>
      <c r="AIL28" s="15"/>
      <c r="AIM28" s="15"/>
      <c r="AIN28" s="15"/>
      <c r="AIO28" s="15"/>
      <c r="AIP28" s="15"/>
      <c r="AIQ28" s="15"/>
      <c r="AIR28" s="15"/>
      <c r="AIS28" s="15"/>
      <c r="AIT28" s="15"/>
      <c r="AIU28" s="15"/>
      <c r="AIV28" s="15"/>
      <c r="AIW28" s="15"/>
      <c r="AIX28" s="15"/>
      <c r="AIY28" s="15"/>
      <c r="AIZ28" s="15"/>
      <c r="AJA28" s="15"/>
      <c r="AJB28" s="15"/>
      <c r="AJC28" s="15"/>
      <c r="AJD28" s="15"/>
      <c r="AJE28" s="15"/>
      <c r="AJF28" s="15"/>
      <c r="AJG28" s="15"/>
      <c r="AJH28" s="15"/>
      <c r="AJI28" s="15"/>
      <c r="AJJ28" s="15"/>
      <c r="AJK28" s="15"/>
      <c r="AJL28" s="15"/>
      <c r="AJM28" s="15"/>
      <c r="AJN28" s="15"/>
      <c r="AJO28" s="15"/>
      <c r="AJP28" s="15"/>
      <c r="AJQ28" s="15"/>
      <c r="AJR28" s="15"/>
      <c r="AJS28" s="15"/>
      <c r="AJT28" s="15"/>
      <c r="AJU28" s="15"/>
      <c r="AJV28" s="15"/>
      <c r="AJW28" s="15"/>
      <c r="AJX28" s="15"/>
      <c r="AJY28" s="15"/>
      <c r="AJZ28" s="15"/>
      <c r="AKA28" s="15"/>
      <c r="AKB28" s="15"/>
      <c r="AKC28" s="15"/>
      <c r="AKD28" s="15"/>
      <c r="AKE28" s="15"/>
      <c r="AKF28" s="15"/>
      <c r="AKG28" s="15"/>
      <c r="AKH28" s="15"/>
      <c r="AKI28" s="15"/>
      <c r="AKJ28" s="15"/>
      <c r="AKK28" s="15"/>
      <c r="AKL28" s="15"/>
      <c r="AKM28" s="15"/>
      <c r="AKN28" s="15"/>
      <c r="AKO28" s="15"/>
      <c r="AKP28" s="15"/>
      <c r="AKQ28" s="15"/>
      <c r="AKR28" s="15"/>
      <c r="AKS28" s="15"/>
      <c r="AKT28" s="15"/>
      <c r="AKU28" s="15"/>
      <c r="AKV28" s="15"/>
      <c r="AKW28" s="15"/>
      <c r="AKX28" s="15"/>
      <c r="AKY28" s="15"/>
      <c r="AKZ28" s="15"/>
      <c r="ALA28" s="15"/>
      <c r="ALB28" s="15"/>
      <c r="ALC28" s="15"/>
      <c r="ALD28" s="15"/>
      <c r="ALE28" s="15"/>
      <c r="ALF28" s="15"/>
      <c r="ALG28" s="15"/>
      <c r="ALH28" s="15"/>
      <c r="ALI28" s="15"/>
      <c r="ALJ28" s="15"/>
      <c r="ALK28" s="15"/>
      <c r="ALL28" s="15"/>
      <c r="ALM28" s="15"/>
      <c r="ALN28" s="15"/>
      <c r="ALO28" s="15"/>
      <c r="ALP28" s="15"/>
      <c r="ALQ28" s="15"/>
      <c r="ALR28" s="15"/>
      <c r="ALS28" s="15"/>
      <c r="ALT28" s="15"/>
      <c r="ALU28" s="15"/>
      <c r="ALV28" s="15"/>
      <c r="ALW28" s="15"/>
      <c r="ALX28" s="15"/>
      <c r="ALY28" s="15"/>
      <c r="ALZ28" s="15"/>
      <c r="AMA28" s="15"/>
      <c r="AMB28" s="15"/>
      <c r="AMC28" s="15"/>
      <c r="AMD28" s="15"/>
      <c r="AME28" s="15"/>
      <c r="AMF28" s="15"/>
      <c r="AMG28" s="15"/>
      <c r="AMH28" s="15"/>
      <c r="AMI28" s="15"/>
      <c r="AMJ28" s="15"/>
      <c r="AMK28" s="15"/>
      <c r="AML28" s="15"/>
      <c r="AMM28" s="15"/>
      <c r="AMN28" s="15"/>
      <c r="AMO28" s="15"/>
      <c r="AMP28" s="15"/>
      <c r="AMQ28" s="15"/>
      <c r="AMR28" s="15"/>
      <c r="AMS28" s="15"/>
      <c r="AMT28" s="15"/>
      <c r="AMU28" s="15"/>
      <c r="AMV28" s="15"/>
      <c r="AMW28" s="15"/>
      <c r="AMX28" s="15"/>
      <c r="AMY28" s="15"/>
      <c r="AMZ28" s="15"/>
      <c r="ANA28" s="15"/>
      <c r="ANB28" s="15"/>
      <c r="ANC28" s="15"/>
      <c r="AND28" s="15"/>
      <c r="ANE28" s="15"/>
      <c r="ANF28" s="15"/>
      <c r="ANG28" s="15"/>
      <c r="ANH28" s="15"/>
      <c r="ANI28" s="15"/>
      <c r="ANJ28" s="15"/>
      <c r="ANK28" s="15"/>
      <c r="ANL28" s="15"/>
      <c r="ANM28" s="15"/>
      <c r="ANN28" s="15"/>
      <c r="ANO28" s="15"/>
      <c r="ANP28" s="15"/>
      <c r="ANQ28" s="15"/>
      <c r="ANR28" s="15"/>
      <c r="ANS28" s="15"/>
      <c r="ANT28" s="15"/>
      <c r="ANU28" s="15"/>
      <c r="ANV28" s="15"/>
      <c r="ANW28" s="15"/>
      <c r="ANX28" s="15"/>
      <c r="ANY28" s="15"/>
      <c r="ANZ28" s="15"/>
      <c r="AOA28" s="15"/>
      <c r="AOB28" s="15"/>
      <c r="AOC28" s="15"/>
      <c r="AOD28" s="15"/>
      <c r="AOE28" s="15"/>
      <c r="AOF28" s="15"/>
      <c r="AOG28" s="15"/>
      <c r="AOH28" s="15"/>
      <c r="AOI28" s="15"/>
      <c r="AOJ28" s="15"/>
      <c r="AOK28" s="15"/>
      <c r="AOL28" s="15"/>
      <c r="AOM28" s="15"/>
      <c r="AON28" s="15"/>
      <c r="AOO28" s="15"/>
      <c r="AOP28" s="15"/>
      <c r="AOQ28" s="15"/>
      <c r="AOR28" s="15"/>
      <c r="AOS28" s="15"/>
      <c r="AOT28" s="15"/>
      <c r="AOU28" s="15"/>
      <c r="AOV28" s="15"/>
      <c r="AOW28" s="15"/>
      <c r="AOX28" s="15"/>
      <c r="AOY28" s="15"/>
      <c r="AOZ28" s="15"/>
      <c r="APA28" s="15"/>
      <c r="APB28" s="15"/>
      <c r="APC28" s="15"/>
      <c r="APD28" s="15"/>
      <c r="APE28" s="15"/>
      <c r="APF28" s="15"/>
      <c r="APG28" s="15"/>
      <c r="APH28" s="15"/>
      <c r="API28" s="15"/>
      <c r="APJ28" s="15"/>
      <c r="APK28" s="15"/>
      <c r="APL28" s="15"/>
      <c r="APM28" s="15"/>
      <c r="APN28" s="15"/>
      <c r="APO28" s="15"/>
      <c r="APP28" s="15"/>
      <c r="APQ28" s="15"/>
      <c r="APR28" s="15"/>
      <c r="APS28" s="15"/>
      <c r="APT28" s="15"/>
      <c r="APU28" s="15"/>
      <c r="APV28" s="15"/>
      <c r="APW28" s="15"/>
      <c r="APX28" s="15"/>
      <c r="APY28" s="15"/>
      <c r="APZ28" s="15"/>
      <c r="AQA28" s="15"/>
      <c r="AQB28" s="15"/>
      <c r="AQC28" s="15"/>
      <c r="AQD28" s="15"/>
      <c r="AQE28" s="15"/>
      <c r="AQF28" s="15"/>
      <c r="AQG28" s="15"/>
      <c r="AQH28" s="15"/>
      <c r="AQI28" s="15"/>
      <c r="AQJ28" s="15"/>
      <c r="AQK28" s="15"/>
      <c r="AQL28" s="15"/>
      <c r="AQM28" s="15"/>
      <c r="AQN28" s="15"/>
      <c r="AQO28" s="15"/>
      <c r="AQP28" s="15"/>
      <c r="AQQ28" s="15"/>
      <c r="AQR28" s="15"/>
      <c r="AQS28" s="15"/>
      <c r="AQT28" s="15"/>
      <c r="AQU28" s="15"/>
      <c r="AQV28" s="15"/>
      <c r="AQW28" s="15"/>
      <c r="AQX28" s="15"/>
      <c r="AQY28" s="15"/>
      <c r="AQZ28" s="15"/>
      <c r="ARA28" s="15"/>
      <c r="ARB28" s="15"/>
      <c r="ARC28" s="15"/>
      <c r="ARD28" s="15"/>
      <c r="ARE28" s="15"/>
      <c r="ARF28" s="15"/>
      <c r="ARG28" s="15"/>
      <c r="ARH28" s="15"/>
      <c r="ARI28" s="15"/>
      <c r="ARJ28" s="15"/>
      <c r="ARK28" s="15"/>
      <c r="ARL28" s="15"/>
      <c r="ARM28" s="15"/>
      <c r="ARN28" s="15"/>
      <c r="ARO28" s="15"/>
      <c r="ARP28" s="15"/>
      <c r="ARQ28" s="15"/>
      <c r="ARR28" s="15"/>
      <c r="ARS28" s="15"/>
      <c r="ART28" s="15"/>
      <c r="ARU28" s="15"/>
      <c r="ARV28" s="15"/>
      <c r="ARW28" s="15"/>
      <c r="ARX28" s="15"/>
      <c r="ARY28" s="15"/>
      <c r="ARZ28" s="15"/>
      <c r="ASA28" s="15"/>
      <c r="ASB28" s="15"/>
      <c r="ASC28" s="15"/>
      <c r="ASD28" s="15"/>
      <c r="ASE28" s="15"/>
      <c r="ASF28" s="15"/>
      <c r="ASG28" s="15"/>
      <c r="ASH28" s="15"/>
      <c r="ASI28" s="15"/>
      <c r="ASJ28" s="15"/>
      <c r="ASK28" s="15"/>
      <c r="ASL28" s="15"/>
      <c r="ASM28" s="15"/>
      <c r="ASN28" s="15"/>
      <c r="ASO28" s="15"/>
      <c r="ASP28" s="15"/>
      <c r="ASQ28" s="15"/>
      <c r="ASR28" s="15"/>
      <c r="ASS28" s="15"/>
      <c r="AST28" s="15"/>
      <c r="ASU28" s="15"/>
      <c r="ASV28" s="15"/>
      <c r="ASW28" s="15"/>
      <c r="ASX28" s="15"/>
      <c r="ASY28" s="15"/>
      <c r="ASZ28" s="15"/>
      <c r="ATA28" s="15"/>
      <c r="ATB28" s="15"/>
      <c r="ATC28" s="15"/>
      <c r="ATD28" s="15"/>
      <c r="ATE28" s="15"/>
      <c r="ATF28" s="15"/>
      <c r="ATG28" s="15"/>
      <c r="ATH28" s="15"/>
      <c r="ATI28" s="15"/>
      <c r="ATJ28" s="15"/>
      <c r="ATK28" s="15"/>
      <c r="ATL28" s="15"/>
      <c r="ATM28" s="15"/>
      <c r="ATN28" s="15"/>
      <c r="ATO28" s="15"/>
      <c r="ATP28" s="15"/>
      <c r="ATQ28" s="15"/>
      <c r="ATR28" s="15"/>
      <c r="ATS28" s="15"/>
      <c r="ATT28" s="15"/>
      <c r="ATU28" s="15"/>
      <c r="ATV28" s="15"/>
      <c r="ATW28" s="15"/>
      <c r="ATX28" s="15"/>
      <c r="ATY28" s="15"/>
      <c r="ATZ28" s="15"/>
      <c r="AUA28" s="15"/>
      <c r="AUB28" s="15"/>
      <c r="AUC28" s="15"/>
      <c r="AUD28" s="15"/>
      <c r="AUE28" s="15"/>
      <c r="AUF28" s="15"/>
      <c r="AUG28" s="15"/>
      <c r="AUH28" s="15"/>
      <c r="AUI28" s="15"/>
      <c r="AUJ28" s="15"/>
      <c r="AUK28" s="15"/>
      <c r="AUL28" s="15"/>
      <c r="AUM28" s="15"/>
      <c r="AUN28" s="15"/>
      <c r="AUO28" s="15"/>
      <c r="AUP28" s="15"/>
      <c r="AUQ28" s="15"/>
      <c r="AUR28" s="15"/>
      <c r="AUS28" s="15"/>
      <c r="AUT28" s="15"/>
      <c r="AUU28" s="15"/>
      <c r="AUV28" s="15"/>
      <c r="AUW28" s="15"/>
      <c r="AUX28" s="15"/>
      <c r="AUY28" s="15"/>
      <c r="AUZ28" s="15"/>
      <c r="AVA28" s="15"/>
      <c r="AVB28" s="15"/>
      <c r="AVC28" s="15"/>
      <c r="AVD28" s="15"/>
      <c r="AVE28" s="15"/>
      <c r="AVF28" s="15"/>
      <c r="AVG28" s="15"/>
      <c r="AVH28" s="15"/>
      <c r="AVI28" s="15"/>
      <c r="AVJ28" s="15"/>
      <c r="AVK28" s="15"/>
      <c r="AVL28" s="15"/>
      <c r="AVM28" s="15"/>
      <c r="AVN28" s="15"/>
      <c r="AVO28" s="15"/>
      <c r="AVP28" s="15"/>
      <c r="AVQ28" s="15"/>
      <c r="AVR28" s="15"/>
      <c r="AVS28" s="15"/>
      <c r="AVT28" s="15"/>
      <c r="AVU28" s="15"/>
      <c r="AVV28" s="15"/>
      <c r="AVW28" s="15"/>
      <c r="AVX28" s="15"/>
      <c r="AVY28" s="15"/>
      <c r="AVZ28" s="15"/>
      <c r="AWA28" s="15"/>
      <c r="AWB28" s="15"/>
      <c r="AWC28" s="15"/>
      <c r="AWD28" s="15"/>
      <c r="AWE28" s="15"/>
      <c r="AWF28" s="15"/>
      <c r="AWG28" s="15"/>
      <c r="AWH28" s="15"/>
      <c r="AWI28" s="15"/>
      <c r="AWJ28" s="15"/>
      <c r="AWK28" s="15"/>
      <c r="AWL28" s="15"/>
      <c r="AWM28" s="15"/>
      <c r="AWN28" s="15"/>
      <c r="AWO28" s="15"/>
      <c r="AWP28" s="15"/>
      <c r="AWQ28" s="15"/>
      <c r="AWR28" s="15"/>
      <c r="AWS28" s="15"/>
      <c r="AWT28" s="15"/>
      <c r="AWU28" s="15"/>
      <c r="AWV28" s="15"/>
      <c r="AWW28" s="15"/>
      <c r="AWX28" s="15"/>
      <c r="AWY28" s="15"/>
      <c r="AWZ28" s="15"/>
      <c r="AXA28" s="15"/>
      <c r="AXB28" s="15"/>
      <c r="AXC28" s="15"/>
      <c r="AXD28" s="15"/>
      <c r="AXE28" s="15"/>
      <c r="AXF28" s="15"/>
      <c r="AXG28" s="15"/>
      <c r="AXH28" s="15"/>
      <c r="AXI28" s="15"/>
      <c r="AXJ28" s="15"/>
      <c r="AXK28" s="15"/>
      <c r="AXL28" s="15"/>
      <c r="AXM28" s="15"/>
      <c r="AXN28" s="15"/>
      <c r="AXO28" s="15"/>
      <c r="AXP28" s="15"/>
      <c r="AXQ28" s="15"/>
      <c r="AXR28" s="15"/>
      <c r="AXS28" s="15"/>
      <c r="AXT28" s="15"/>
      <c r="AXU28" s="15"/>
      <c r="AXV28" s="15"/>
      <c r="AXW28" s="15"/>
      <c r="AXX28" s="15"/>
      <c r="AXY28" s="15"/>
      <c r="AXZ28" s="15"/>
      <c r="AYA28" s="15"/>
      <c r="AYB28" s="15"/>
      <c r="AYC28" s="15"/>
      <c r="AYD28" s="15"/>
      <c r="AYE28" s="15"/>
      <c r="AYF28" s="15"/>
      <c r="AYG28" s="15"/>
      <c r="AYH28" s="15"/>
      <c r="AYI28" s="15"/>
      <c r="AYJ28" s="15"/>
      <c r="AYK28" s="15"/>
      <c r="AYL28" s="15"/>
      <c r="AYM28" s="15"/>
      <c r="AYN28" s="15"/>
      <c r="AYO28" s="15"/>
      <c r="AYP28" s="15"/>
      <c r="AYQ28" s="15"/>
      <c r="AYR28" s="15"/>
      <c r="AYS28" s="15"/>
      <c r="AYT28" s="15"/>
      <c r="AYU28" s="15"/>
      <c r="AYV28" s="15"/>
      <c r="AYW28" s="15"/>
      <c r="AYX28" s="15"/>
      <c r="AYY28" s="15"/>
      <c r="AYZ28" s="15"/>
      <c r="AZA28" s="15"/>
      <c r="AZB28" s="15"/>
      <c r="AZC28" s="15"/>
      <c r="AZD28" s="15"/>
      <c r="AZE28" s="15"/>
      <c r="AZF28" s="15"/>
      <c r="AZG28" s="15"/>
      <c r="AZH28" s="15"/>
      <c r="AZI28" s="15"/>
      <c r="AZJ28" s="15"/>
      <c r="AZK28" s="15"/>
      <c r="AZL28" s="15"/>
      <c r="AZM28" s="15"/>
      <c r="AZN28" s="15"/>
      <c r="AZO28" s="15"/>
      <c r="AZP28" s="15"/>
      <c r="AZQ28" s="15"/>
      <c r="AZR28" s="15"/>
      <c r="AZS28" s="15"/>
      <c r="AZT28" s="15"/>
      <c r="AZU28" s="15"/>
      <c r="AZV28" s="15"/>
      <c r="AZW28" s="15"/>
      <c r="AZX28" s="15"/>
      <c r="AZY28" s="15"/>
      <c r="AZZ28" s="15"/>
      <c r="BAA28" s="15"/>
      <c r="BAB28" s="15"/>
      <c r="BAC28" s="15"/>
      <c r="BAD28" s="15"/>
      <c r="BAE28" s="15"/>
      <c r="BAF28" s="15"/>
      <c r="BAG28" s="15"/>
      <c r="BAH28" s="15"/>
      <c r="BAI28" s="15"/>
      <c r="BAJ28" s="15"/>
      <c r="BAK28" s="15"/>
      <c r="BAL28" s="15"/>
      <c r="BAM28" s="15"/>
      <c r="BAN28" s="15"/>
      <c r="BAO28" s="15"/>
      <c r="BAP28" s="15"/>
      <c r="BAQ28" s="15"/>
      <c r="BAR28" s="15"/>
      <c r="BAS28" s="15"/>
      <c r="BAT28" s="15"/>
      <c r="BAU28" s="15"/>
      <c r="BAV28" s="15"/>
      <c r="BAW28" s="15"/>
      <c r="BAX28" s="15"/>
      <c r="BAY28" s="15"/>
      <c r="BAZ28" s="15"/>
      <c r="BBA28" s="15"/>
      <c r="BBB28" s="15"/>
      <c r="BBC28" s="15"/>
      <c r="BBD28" s="15"/>
      <c r="BBE28" s="15"/>
      <c r="BBF28" s="15"/>
      <c r="BBG28" s="15"/>
      <c r="BBH28" s="15"/>
      <c r="BBI28" s="15"/>
      <c r="BBJ28" s="15"/>
      <c r="BBK28" s="15"/>
      <c r="BBL28" s="15"/>
      <c r="BBM28" s="15"/>
      <c r="BBN28" s="15"/>
      <c r="BBO28" s="15"/>
      <c r="BBP28" s="15"/>
      <c r="BBQ28" s="15"/>
      <c r="BBR28" s="15"/>
      <c r="BBS28" s="15"/>
      <c r="BBT28" s="15"/>
      <c r="BBU28" s="15"/>
      <c r="BBV28" s="15"/>
      <c r="BBW28" s="15"/>
      <c r="BBX28" s="15"/>
      <c r="BBY28" s="15"/>
      <c r="BBZ28" s="15"/>
      <c r="BCA28" s="15"/>
      <c r="BCB28" s="15"/>
      <c r="BCC28" s="15"/>
      <c r="BCD28" s="15"/>
      <c r="BCE28" s="15"/>
      <c r="BCF28" s="15"/>
      <c r="BCG28" s="15"/>
      <c r="BCH28" s="15"/>
      <c r="BCI28" s="15"/>
      <c r="BCJ28" s="15"/>
      <c r="BCK28" s="15"/>
      <c r="BCL28" s="15"/>
      <c r="BCM28" s="15"/>
      <c r="BCN28" s="15"/>
      <c r="BCO28" s="15"/>
      <c r="BCP28" s="15"/>
      <c r="BCQ28" s="15"/>
      <c r="BCR28" s="15"/>
      <c r="BCS28" s="15"/>
      <c r="BCT28" s="15"/>
      <c r="BCU28" s="15"/>
      <c r="BCV28" s="15"/>
      <c r="BCW28" s="15"/>
      <c r="BCX28" s="15"/>
      <c r="BCY28" s="15"/>
      <c r="BCZ28" s="15"/>
      <c r="BDA28" s="15"/>
      <c r="BDB28" s="15"/>
      <c r="BDC28" s="15"/>
      <c r="BDD28" s="15"/>
      <c r="BDE28" s="15"/>
      <c r="BDF28" s="15"/>
      <c r="BDG28" s="15"/>
      <c r="BDH28" s="15"/>
      <c r="BDI28" s="15"/>
      <c r="BDJ28" s="15"/>
      <c r="BDK28" s="15"/>
      <c r="BDL28" s="15"/>
      <c r="BDM28" s="15"/>
      <c r="BDN28" s="15"/>
      <c r="BDO28" s="15"/>
      <c r="BDP28" s="15"/>
      <c r="BDQ28" s="15"/>
      <c r="BDR28" s="15"/>
      <c r="BDS28" s="15"/>
      <c r="BDT28" s="15"/>
      <c r="BDU28" s="15"/>
      <c r="BDV28" s="15"/>
      <c r="BDW28" s="15"/>
      <c r="BDX28" s="15"/>
      <c r="BDY28" s="15"/>
      <c r="BDZ28" s="15"/>
      <c r="BEA28" s="15"/>
      <c r="BEB28" s="15"/>
      <c r="BEC28" s="15"/>
      <c r="BED28" s="15"/>
      <c r="BEE28" s="15"/>
      <c r="BEF28" s="15"/>
      <c r="BEG28" s="15"/>
      <c r="BEH28" s="15"/>
      <c r="BEI28" s="15"/>
      <c r="BEJ28" s="15"/>
      <c r="BEK28" s="15"/>
      <c r="BEL28" s="15"/>
      <c r="BEM28" s="15"/>
      <c r="BEN28" s="15"/>
      <c r="BEO28" s="15"/>
      <c r="BEP28" s="15"/>
      <c r="BEQ28" s="15"/>
      <c r="BER28" s="15"/>
      <c r="BES28" s="15"/>
      <c r="BET28" s="15"/>
      <c r="BEU28" s="15"/>
      <c r="BEV28" s="15"/>
      <c r="BEW28" s="15"/>
      <c r="BEX28" s="15"/>
      <c r="BEY28" s="15"/>
      <c r="BEZ28" s="15"/>
      <c r="BFA28" s="15"/>
      <c r="BFB28" s="15"/>
      <c r="BFC28" s="15"/>
      <c r="BFD28" s="15"/>
      <c r="BFE28" s="15"/>
      <c r="BFF28" s="15"/>
      <c r="BFG28" s="15"/>
      <c r="BFH28" s="15"/>
      <c r="BFI28" s="15"/>
      <c r="BFJ28" s="15"/>
      <c r="BFK28" s="15"/>
      <c r="BFL28" s="15"/>
      <c r="BFM28" s="15"/>
      <c r="BFN28" s="15"/>
      <c r="BFO28" s="15"/>
      <c r="BFP28" s="15"/>
      <c r="BFQ28" s="15"/>
      <c r="BFR28" s="15"/>
      <c r="BFS28" s="15"/>
      <c r="BFT28" s="15"/>
      <c r="BFU28" s="15"/>
      <c r="BFV28" s="15"/>
      <c r="BFW28" s="15"/>
      <c r="BFX28" s="15"/>
      <c r="BFY28" s="15"/>
      <c r="BFZ28" s="15"/>
      <c r="BGA28" s="15"/>
      <c r="BGB28" s="15"/>
      <c r="BGC28" s="15"/>
      <c r="BGD28" s="15"/>
      <c r="BGE28" s="15"/>
      <c r="BGF28" s="15"/>
      <c r="BGG28" s="15"/>
      <c r="BGH28" s="15"/>
      <c r="BGI28" s="15"/>
      <c r="BGJ28" s="15"/>
      <c r="BGK28" s="15"/>
      <c r="BGL28" s="15"/>
      <c r="BGM28" s="15"/>
      <c r="BGN28" s="15"/>
      <c r="BGO28" s="15"/>
      <c r="BGP28" s="15"/>
      <c r="BGQ28" s="15"/>
      <c r="BGR28" s="15"/>
      <c r="BGS28" s="15"/>
      <c r="BGT28" s="15"/>
      <c r="BGU28" s="15"/>
      <c r="BGV28" s="15"/>
      <c r="BGW28" s="15"/>
      <c r="BGX28" s="15"/>
      <c r="BGY28" s="15"/>
      <c r="BGZ28" s="15"/>
      <c r="BHA28" s="15"/>
      <c r="BHB28" s="15"/>
      <c r="BHC28" s="15"/>
      <c r="BHD28" s="15"/>
      <c r="BHE28" s="15"/>
      <c r="BHF28" s="15"/>
      <c r="BHG28" s="15"/>
      <c r="BHH28" s="15"/>
      <c r="BHI28" s="15"/>
      <c r="BHJ28" s="15"/>
      <c r="BHK28" s="15"/>
      <c r="BHL28" s="15"/>
      <c r="BHM28" s="15"/>
      <c r="BHN28" s="15"/>
      <c r="BHO28" s="15"/>
      <c r="BHP28" s="15"/>
      <c r="BHQ28" s="15"/>
      <c r="BHR28" s="15"/>
      <c r="BHS28" s="15"/>
      <c r="BHT28" s="15"/>
      <c r="BHU28" s="15"/>
      <c r="BHV28" s="15"/>
      <c r="BHW28" s="15"/>
      <c r="BHX28" s="15"/>
      <c r="BHY28" s="15"/>
      <c r="BHZ28" s="15"/>
      <c r="BIA28" s="15"/>
      <c r="BIB28" s="15"/>
      <c r="BIC28" s="15"/>
      <c r="BID28" s="15"/>
      <c r="BIE28" s="15"/>
      <c r="BIF28" s="15"/>
      <c r="BIG28" s="15"/>
      <c r="BIH28" s="15"/>
      <c r="BII28" s="15"/>
      <c r="BIJ28" s="15"/>
      <c r="BIK28" s="15"/>
      <c r="BIL28" s="15"/>
      <c r="BIM28" s="15"/>
      <c r="BIN28" s="15"/>
      <c r="BIO28" s="15"/>
      <c r="BIP28" s="15"/>
      <c r="BIQ28" s="15"/>
      <c r="BIR28" s="15"/>
      <c r="BIS28" s="15"/>
      <c r="BIT28" s="15"/>
      <c r="BIU28" s="15"/>
      <c r="BIV28" s="15"/>
      <c r="BIW28" s="15"/>
      <c r="BIX28" s="15"/>
      <c r="BIY28" s="15"/>
      <c r="BIZ28" s="15"/>
      <c r="BJA28" s="15"/>
      <c r="BJB28" s="15"/>
      <c r="BJC28" s="15"/>
      <c r="BJD28" s="15"/>
      <c r="BJE28" s="15"/>
      <c r="BJF28" s="15"/>
      <c r="BJG28" s="15"/>
      <c r="BJH28" s="15"/>
      <c r="BJI28" s="15"/>
      <c r="BJJ28" s="15"/>
      <c r="BJK28" s="15"/>
      <c r="BJL28" s="15"/>
      <c r="BJM28" s="15"/>
      <c r="BJN28" s="15"/>
      <c r="BJO28" s="15"/>
      <c r="BJP28" s="15"/>
      <c r="BJQ28" s="15"/>
      <c r="BJR28" s="15"/>
      <c r="BJS28" s="15"/>
      <c r="BJT28" s="15"/>
      <c r="BJU28" s="15"/>
      <c r="BJV28" s="15"/>
      <c r="BJW28" s="15"/>
      <c r="BJX28" s="15"/>
      <c r="BJY28" s="15"/>
      <c r="BJZ28" s="15"/>
      <c r="BKA28" s="15"/>
      <c r="BKB28" s="15"/>
      <c r="BKC28" s="15"/>
      <c r="BKD28" s="15"/>
      <c r="BKE28" s="15"/>
      <c r="BKF28" s="15"/>
      <c r="BKG28" s="15"/>
      <c r="BKH28" s="15"/>
      <c r="BKI28" s="15"/>
      <c r="BKJ28" s="15"/>
      <c r="BKK28" s="15"/>
      <c r="BKL28" s="15"/>
      <c r="BKM28" s="15"/>
      <c r="BKN28" s="15"/>
      <c r="BKO28" s="15"/>
      <c r="BKP28" s="15"/>
      <c r="BKQ28" s="15"/>
      <c r="BKR28" s="15"/>
      <c r="BKS28" s="15"/>
      <c r="BKT28" s="15"/>
      <c r="BKU28" s="15"/>
      <c r="BKV28" s="15"/>
      <c r="BKW28" s="15"/>
      <c r="BKX28" s="15"/>
      <c r="BKY28" s="15"/>
      <c r="BKZ28" s="15"/>
      <c r="BLA28" s="15"/>
      <c r="BLB28" s="15"/>
      <c r="BLC28" s="15"/>
      <c r="BLD28" s="15"/>
      <c r="BLE28" s="15"/>
      <c r="BLF28" s="15"/>
      <c r="BLG28" s="15"/>
      <c r="BLH28" s="15"/>
      <c r="BLI28" s="15"/>
      <c r="BLJ28" s="15"/>
      <c r="BLK28" s="15"/>
      <c r="BLL28" s="15"/>
      <c r="BLM28" s="15"/>
      <c r="BLN28" s="15"/>
      <c r="BLO28" s="15"/>
      <c r="BLP28" s="15"/>
      <c r="BLQ28" s="15"/>
      <c r="BLR28" s="15"/>
      <c r="BLS28" s="15"/>
      <c r="BLT28" s="15"/>
      <c r="BLU28" s="15"/>
      <c r="BLV28" s="15"/>
      <c r="BLW28" s="15"/>
      <c r="BLX28" s="15"/>
      <c r="BLY28" s="15"/>
      <c r="BLZ28" s="15"/>
      <c r="BMA28" s="15"/>
      <c r="BMB28" s="15"/>
      <c r="BMC28" s="15"/>
      <c r="BMD28" s="15"/>
      <c r="BME28" s="15"/>
      <c r="BMF28" s="15"/>
      <c r="BMG28" s="15"/>
      <c r="BMH28" s="15"/>
      <c r="BMI28" s="15"/>
      <c r="BMJ28" s="15"/>
      <c r="BMK28" s="15"/>
      <c r="BML28" s="15"/>
      <c r="BMM28" s="15"/>
      <c r="BMN28" s="15"/>
      <c r="BMO28" s="15"/>
      <c r="BMP28" s="15"/>
      <c r="BMQ28" s="15"/>
      <c r="BMR28" s="15"/>
      <c r="BMS28" s="15"/>
      <c r="BMT28" s="15"/>
      <c r="BMU28" s="15"/>
      <c r="BMV28" s="15"/>
      <c r="BMW28" s="15"/>
      <c r="BMX28" s="15"/>
      <c r="BMY28" s="15"/>
      <c r="BMZ28" s="15"/>
      <c r="BNA28" s="15"/>
      <c r="BNB28" s="15"/>
      <c r="BNC28" s="15"/>
      <c r="BND28" s="15"/>
      <c r="BNE28" s="15"/>
      <c r="BNF28" s="15"/>
      <c r="BNG28" s="15"/>
      <c r="BNH28" s="15"/>
      <c r="BNI28" s="15"/>
      <c r="BNJ28" s="15"/>
      <c r="BNK28" s="15"/>
      <c r="BNL28" s="15"/>
      <c r="BNM28" s="15"/>
      <c r="BNN28" s="15"/>
      <c r="BNO28" s="15"/>
      <c r="BNP28" s="15"/>
      <c r="BNQ28" s="15"/>
      <c r="BNR28" s="15"/>
      <c r="BNS28" s="15"/>
      <c r="BNT28" s="15"/>
      <c r="BNU28" s="15"/>
      <c r="BNV28" s="15"/>
      <c r="BNW28" s="15"/>
      <c r="BNX28" s="15"/>
      <c r="BNY28" s="15"/>
      <c r="BNZ28" s="15"/>
      <c r="BOA28" s="15"/>
      <c r="BOB28" s="15"/>
      <c r="BOC28" s="15"/>
      <c r="BOD28" s="15"/>
      <c r="BOE28" s="15"/>
      <c r="BOF28" s="15"/>
      <c r="BOG28" s="15"/>
      <c r="BOH28" s="15"/>
      <c r="BOI28" s="15"/>
      <c r="BOJ28" s="15"/>
      <c r="BOK28" s="15"/>
      <c r="BOL28" s="15"/>
      <c r="BOM28" s="15"/>
      <c r="BON28" s="15"/>
      <c r="BOO28" s="15"/>
      <c r="BOP28" s="15"/>
      <c r="BOQ28" s="15"/>
      <c r="BOR28" s="15"/>
      <c r="BOS28" s="15"/>
      <c r="BOT28" s="15"/>
      <c r="BOU28" s="15"/>
      <c r="BOV28" s="15"/>
      <c r="BOW28" s="15"/>
      <c r="BOX28" s="15"/>
      <c r="BOY28" s="15"/>
      <c r="BOZ28" s="15"/>
      <c r="BPA28" s="15"/>
      <c r="BPB28" s="15"/>
      <c r="BPC28" s="15"/>
      <c r="BPD28" s="15"/>
      <c r="BPE28" s="15"/>
      <c r="BPF28" s="15"/>
      <c r="BPG28" s="15"/>
      <c r="BPH28" s="15"/>
      <c r="BPI28" s="15"/>
      <c r="BPJ28" s="15"/>
      <c r="BPK28" s="15"/>
      <c r="BPL28" s="15"/>
      <c r="BPM28" s="15"/>
      <c r="BPN28" s="15"/>
      <c r="BPO28" s="15"/>
      <c r="BPP28" s="15"/>
      <c r="BPQ28" s="15"/>
      <c r="BPR28" s="15"/>
      <c r="BPS28" s="15"/>
      <c r="BPT28" s="15"/>
      <c r="BPU28" s="15"/>
      <c r="BPV28" s="15"/>
      <c r="BPW28" s="15"/>
      <c r="BPX28" s="15"/>
      <c r="BPY28" s="15"/>
      <c r="BPZ28" s="15"/>
      <c r="BQA28" s="15"/>
      <c r="BQB28" s="15"/>
      <c r="BQC28" s="15"/>
      <c r="BQD28" s="15"/>
      <c r="BQE28" s="15"/>
      <c r="BQF28" s="15"/>
      <c r="BQG28" s="15"/>
      <c r="BQH28" s="15"/>
      <c r="BQI28" s="15"/>
      <c r="BQJ28" s="15"/>
      <c r="BQK28" s="15"/>
      <c r="BQL28" s="15"/>
      <c r="BQM28" s="15"/>
      <c r="BQN28" s="15"/>
      <c r="BQO28" s="15"/>
      <c r="BQP28" s="15"/>
      <c r="BQQ28" s="15"/>
      <c r="BQR28" s="15"/>
      <c r="BQS28" s="15"/>
      <c r="BQT28" s="15"/>
      <c r="BQU28" s="15"/>
      <c r="BQV28" s="15"/>
      <c r="BQW28" s="15"/>
      <c r="BQX28" s="15"/>
      <c r="BQY28" s="15"/>
      <c r="BQZ28" s="15"/>
      <c r="BRA28" s="15"/>
      <c r="BRB28" s="15"/>
      <c r="BRC28" s="15"/>
      <c r="BRD28" s="15"/>
      <c r="BRE28" s="15"/>
      <c r="BRF28" s="15"/>
      <c r="BRG28" s="15"/>
      <c r="BRH28" s="15"/>
      <c r="BRI28" s="15"/>
      <c r="BRJ28" s="15"/>
      <c r="BRK28" s="15"/>
      <c r="BRL28" s="15"/>
      <c r="BRM28" s="15"/>
      <c r="BRN28" s="15"/>
      <c r="BRO28" s="15"/>
      <c r="BRP28" s="15"/>
      <c r="BRQ28" s="15"/>
      <c r="BRR28" s="15"/>
      <c r="BRS28" s="15"/>
      <c r="BRT28" s="15"/>
      <c r="BRU28" s="15"/>
      <c r="BRV28" s="15"/>
      <c r="BRW28" s="15"/>
      <c r="BRX28" s="15"/>
      <c r="BRY28" s="15"/>
      <c r="BRZ28" s="15"/>
      <c r="BSA28" s="15"/>
      <c r="BSB28" s="15"/>
      <c r="BSC28" s="15"/>
      <c r="BSD28" s="15"/>
      <c r="BSE28" s="15"/>
      <c r="BSF28" s="15"/>
      <c r="BSG28" s="15"/>
      <c r="BSH28" s="15"/>
      <c r="BSI28" s="15"/>
      <c r="BSJ28" s="15"/>
      <c r="BSK28" s="15"/>
      <c r="BSL28" s="15"/>
      <c r="BSM28" s="15"/>
      <c r="BSN28" s="15"/>
      <c r="BSO28" s="15"/>
      <c r="BSP28" s="15"/>
      <c r="BSQ28" s="15"/>
      <c r="BSR28" s="15"/>
      <c r="BSS28" s="15"/>
      <c r="BST28" s="15"/>
      <c r="BSU28" s="15"/>
      <c r="BSV28" s="15"/>
      <c r="BSW28" s="15"/>
      <c r="BSX28" s="15"/>
      <c r="BSY28" s="15"/>
      <c r="BSZ28" s="15"/>
      <c r="BTA28" s="15"/>
      <c r="BTB28" s="15"/>
      <c r="BTC28" s="15"/>
      <c r="BTD28" s="15"/>
      <c r="BTE28" s="15"/>
      <c r="BTF28" s="15"/>
      <c r="BTG28" s="15"/>
      <c r="BTH28" s="15"/>
      <c r="BTI28" s="15"/>
      <c r="BTJ28" s="15"/>
      <c r="BTK28" s="15"/>
      <c r="BTL28" s="15"/>
      <c r="BTM28" s="15"/>
      <c r="BTN28" s="15"/>
      <c r="BTO28" s="15"/>
      <c r="BTP28" s="15"/>
      <c r="BTQ28" s="15"/>
      <c r="BTR28" s="15"/>
      <c r="BTS28" s="15"/>
      <c r="BTT28" s="15"/>
      <c r="BTU28" s="15"/>
      <c r="BTV28" s="15"/>
      <c r="BTW28" s="15"/>
      <c r="BTX28" s="15"/>
      <c r="BTY28" s="15"/>
      <c r="BTZ28" s="15"/>
      <c r="BUA28" s="15"/>
      <c r="BUB28" s="15"/>
      <c r="BUC28" s="15"/>
      <c r="BUD28" s="15"/>
      <c r="BUE28" s="15"/>
      <c r="BUF28" s="15"/>
      <c r="BUG28" s="15"/>
      <c r="BUH28" s="15"/>
      <c r="BUI28" s="15"/>
      <c r="BUJ28" s="15"/>
      <c r="BUK28" s="15"/>
      <c r="BUL28" s="15"/>
      <c r="BUM28" s="15"/>
      <c r="BUN28" s="15"/>
      <c r="BUO28" s="15"/>
      <c r="BUP28" s="15"/>
      <c r="BUQ28" s="15"/>
      <c r="BUR28" s="15"/>
      <c r="BUS28" s="15"/>
      <c r="BUT28" s="15"/>
      <c r="BUU28" s="15"/>
      <c r="BUV28" s="15"/>
      <c r="BUW28" s="15"/>
      <c r="BUX28" s="15"/>
      <c r="BUY28" s="15"/>
      <c r="BUZ28" s="15"/>
      <c r="BVA28" s="15"/>
      <c r="BVB28" s="15"/>
      <c r="BVC28" s="15"/>
      <c r="BVD28" s="15"/>
      <c r="BVE28" s="15"/>
      <c r="BVF28" s="15"/>
      <c r="BVG28" s="15"/>
      <c r="BVH28" s="15"/>
      <c r="BVI28" s="15"/>
      <c r="BVJ28" s="15"/>
      <c r="BVK28" s="15"/>
      <c r="BVL28" s="15"/>
      <c r="BVM28" s="15"/>
      <c r="BVN28" s="15"/>
      <c r="BVO28" s="15"/>
      <c r="BVP28" s="15"/>
      <c r="BVQ28" s="15"/>
      <c r="BVR28" s="15"/>
      <c r="BVS28" s="15"/>
      <c r="BVT28" s="15"/>
      <c r="BVU28" s="15"/>
      <c r="BVV28" s="15"/>
      <c r="BVW28" s="15"/>
      <c r="BVX28" s="15"/>
      <c r="BVY28" s="15"/>
      <c r="BVZ28" s="15"/>
      <c r="BWA28" s="15"/>
      <c r="BWB28" s="15"/>
      <c r="BWC28" s="15"/>
      <c r="BWD28" s="15"/>
      <c r="BWE28" s="15"/>
      <c r="BWF28" s="15"/>
      <c r="BWG28" s="15"/>
      <c r="BWH28" s="15"/>
      <c r="BWI28" s="15"/>
      <c r="BWJ28" s="15"/>
      <c r="BWK28" s="15"/>
      <c r="BWL28" s="15"/>
      <c r="BWM28" s="15"/>
      <c r="BWN28" s="15"/>
      <c r="BWO28" s="15"/>
      <c r="BWP28" s="15"/>
      <c r="BWQ28" s="15"/>
      <c r="BWR28" s="15"/>
      <c r="BWS28" s="15"/>
      <c r="BWT28" s="15"/>
      <c r="BWU28" s="15"/>
      <c r="BWV28" s="15"/>
      <c r="BWW28" s="15"/>
      <c r="BWX28" s="15"/>
      <c r="BWY28" s="15"/>
      <c r="BWZ28" s="15"/>
      <c r="BXA28" s="15"/>
      <c r="BXB28" s="15"/>
      <c r="BXC28" s="15"/>
      <c r="BXD28" s="15"/>
      <c r="BXE28" s="15"/>
      <c r="BXF28" s="15"/>
      <c r="BXG28" s="15"/>
      <c r="BXH28" s="15"/>
      <c r="BXI28" s="15"/>
      <c r="BXJ28" s="15"/>
      <c r="BXK28" s="15"/>
      <c r="BXL28" s="15"/>
      <c r="BXM28" s="15"/>
      <c r="BXN28" s="15"/>
      <c r="BXO28" s="15"/>
      <c r="BXP28" s="15"/>
      <c r="BXQ28" s="15"/>
      <c r="BXR28" s="15"/>
      <c r="BXS28" s="15"/>
      <c r="BXT28" s="15"/>
      <c r="BXU28" s="15"/>
      <c r="BXV28" s="15"/>
      <c r="BXW28" s="15"/>
      <c r="BXX28" s="15"/>
      <c r="BXY28" s="15"/>
      <c r="BXZ28" s="15"/>
      <c r="BYA28" s="15"/>
      <c r="BYB28" s="15"/>
      <c r="BYC28" s="15"/>
      <c r="BYD28" s="15"/>
      <c r="BYE28" s="15"/>
      <c r="BYF28" s="15"/>
      <c r="BYG28" s="15"/>
      <c r="BYH28" s="15"/>
      <c r="BYI28" s="15"/>
      <c r="BYJ28" s="15"/>
      <c r="BYK28" s="15"/>
      <c r="BYL28" s="15"/>
      <c r="BYM28" s="15"/>
      <c r="BYN28" s="15"/>
      <c r="BYO28" s="15"/>
      <c r="BYP28" s="15"/>
      <c r="BYQ28" s="15"/>
      <c r="BYR28" s="15"/>
      <c r="BYS28" s="15"/>
      <c r="BYT28" s="15"/>
      <c r="BYU28" s="15"/>
      <c r="BYV28" s="15"/>
      <c r="BYW28" s="15"/>
      <c r="BYX28" s="15"/>
      <c r="BYY28" s="15"/>
      <c r="BYZ28" s="15"/>
      <c r="BZA28" s="15"/>
      <c r="BZB28" s="15"/>
      <c r="BZC28" s="15"/>
      <c r="BZD28" s="15"/>
      <c r="BZE28" s="15"/>
      <c r="BZF28" s="15"/>
      <c r="BZG28" s="15"/>
      <c r="BZH28" s="15"/>
      <c r="BZI28" s="15"/>
      <c r="BZJ28" s="15"/>
      <c r="BZK28" s="15"/>
      <c r="BZL28" s="15"/>
      <c r="BZM28" s="15"/>
      <c r="BZN28" s="15"/>
      <c r="BZO28" s="15"/>
      <c r="BZP28" s="15"/>
      <c r="BZQ28" s="15"/>
      <c r="BZR28" s="15"/>
      <c r="BZS28" s="15"/>
      <c r="BZT28" s="15"/>
      <c r="BZU28" s="15"/>
      <c r="BZV28" s="15"/>
      <c r="BZW28" s="15"/>
      <c r="BZX28" s="15"/>
      <c r="BZY28" s="15"/>
      <c r="BZZ28" s="15"/>
      <c r="CAA28" s="15"/>
      <c r="CAB28" s="15"/>
      <c r="CAC28" s="15"/>
      <c r="CAD28" s="15"/>
      <c r="CAE28" s="15"/>
      <c r="CAF28" s="15"/>
      <c r="CAG28" s="15"/>
      <c r="CAH28" s="15"/>
      <c r="CAI28" s="15"/>
      <c r="CAJ28" s="15"/>
      <c r="CAK28" s="15"/>
      <c r="CAL28" s="15"/>
      <c r="CAM28" s="15"/>
      <c r="CAN28" s="15"/>
      <c r="CAO28" s="15"/>
      <c r="CAP28" s="15"/>
      <c r="CAQ28" s="15"/>
      <c r="CAR28" s="15"/>
      <c r="CAS28" s="15"/>
      <c r="CAT28" s="15"/>
      <c r="CAU28" s="15"/>
      <c r="CAV28" s="15"/>
      <c r="CAW28" s="15"/>
      <c r="CAX28" s="15"/>
      <c r="CAY28" s="15"/>
      <c r="CAZ28" s="15"/>
      <c r="CBA28" s="15"/>
      <c r="CBB28" s="15"/>
      <c r="CBC28" s="15"/>
      <c r="CBD28" s="15"/>
      <c r="CBE28" s="15"/>
      <c r="CBF28" s="15"/>
      <c r="CBG28" s="15"/>
      <c r="CBH28" s="15"/>
      <c r="CBI28" s="15"/>
      <c r="CBJ28" s="15"/>
      <c r="CBK28" s="15"/>
      <c r="CBL28" s="15"/>
      <c r="CBM28" s="15"/>
      <c r="CBN28" s="15"/>
      <c r="CBO28" s="15"/>
      <c r="CBP28" s="15"/>
      <c r="CBQ28" s="15"/>
      <c r="CBR28" s="15"/>
      <c r="CBS28" s="15"/>
      <c r="CBT28" s="15"/>
      <c r="CBU28" s="15"/>
      <c r="CBV28" s="15"/>
      <c r="CBW28" s="15"/>
      <c r="CBX28" s="15"/>
      <c r="CBY28" s="15"/>
      <c r="CBZ28" s="15"/>
      <c r="CCA28" s="15"/>
      <c r="CCB28" s="15"/>
      <c r="CCC28" s="15"/>
      <c r="CCD28" s="15"/>
      <c r="CCE28" s="15"/>
      <c r="CCF28" s="15"/>
      <c r="CCG28" s="15"/>
      <c r="CCH28" s="15"/>
      <c r="CCI28" s="15"/>
      <c r="CCJ28" s="15"/>
      <c r="CCK28" s="15"/>
      <c r="CCL28" s="15"/>
      <c r="CCM28" s="15"/>
      <c r="CCN28" s="15"/>
      <c r="CCO28" s="15"/>
      <c r="CCP28" s="15"/>
      <c r="CCQ28" s="15"/>
      <c r="CCR28" s="15"/>
      <c r="CCS28" s="15"/>
      <c r="CCT28" s="15"/>
      <c r="CCU28" s="15"/>
      <c r="CCV28" s="15"/>
      <c r="CCW28" s="15"/>
      <c r="CCX28" s="15"/>
      <c r="CCY28" s="15"/>
      <c r="CCZ28" s="15"/>
      <c r="CDA28" s="15"/>
      <c r="CDB28" s="15"/>
      <c r="CDC28" s="15"/>
      <c r="CDD28" s="15"/>
      <c r="CDE28" s="15"/>
      <c r="CDF28" s="15"/>
      <c r="CDG28" s="15"/>
      <c r="CDH28" s="15"/>
      <c r="CDI28" s="15"/>
      <c r="CDJ28" s="15"/>
      <c r="CDK28" s="15"/>
      <c r="CDL28" s="15"/>
      <c r="CDM28" s="15"/>
      <c r="CDN28" s="15"/>
      <c r="CDO28" s="15"/>
      <c r="CDP28" s="15"/>
      <c r="CDQ28" s="15"/>
      <c r="CDR28" s="15"/>
      <c r="CDS28" s="15"/>
      <c r="CDT28" s="15"/>
      <c r="CDU28" s="15"/>
      <c r="CDV28" s="15"/>
      <c r="CDW28" s="15"/>
      <c r="CDX28" s="15"/>
      <c r="CDY28" s="15"/>
      <c r="CDZ28" s="15"/>
      <c r="CEA28" s="15"/>
      <c r="CEB28" s="15"/>
      <c r="CEC28" s="15"/>
      <c r="CED28" s="15"/>
      <c r="CEE28" s="15"/>
      <c r="CEF28" s="15"/>
      <c r="CEG28" s="15"/>
      <c r="CEH28" s="15"/>
      <c r="CEI28" s="15"/>
      <c r="CEJ28" s="15"/>
      <c r="CEK28" s="15"/>
      <c r="CEL28" s="15"/>
      <c r="CEM28" s="15"/>
      <c r="CEN28" s="15"/>
      <c r="CEO28" s="15"/>
      <c r="CEP28" s="15"/>
      <c r="CEQ28" s="15"/>
      <c r="CER28" s="15"/>
      <c r="CES28" s="15"/>
      <c r="CET28" s="15"/>
      <c r="CEU28" s="15"/>
      <c r="CEV28" s="15"/>
      <c r="CEW28" s="15"/>
      <c r="CEX28" s="15"/>
      <c r="CEY28" s="15"/>
      <c r="CEZ28" s="15"/>
      <c r="CFA28" s="15"/>
      <c r="CFB28" s="15"/>
      <c r="CFC28" s="15"/>
      <c r="CFD28" s="15"/>
      <c r="CFE28" s="15"/>
      <c r="CFF28" s="15"/>
      <c r="CFG28" s="15"/>
      <c r="CFH28" s="15"/>
      <c r="CFI28" s="15"/>
      <c r="CFJ28" s="15"/>
      <c r="CFK28" s="15"/>
      <c r="CFL28" s="15"/>
      <c r="CFM28" s="15"/>
      <c r="CFN28" s="15"/>
      <c r="CFO28" s="15"/>
      <c r="CFP28" s="15"/>
      <c r="CFQ28" s="15"/>
      <c r="CFR28" s="15"/>
      <c r="CFS28" s="15"/>
      <c r="CFT28" s="15"/>
      <c r="CFU28" s="15"/>
      <c r="CFV28" s="15"/>
      <c r="CFW28" s="15"/>
      <c r="CFX28" s="15"/>
      <c r="CFY28" s="15"/>
      <c r="CFZ28" s="15"/>
      <c r="CGA28" s="15"/>
      <c r="CGB28" s="15"/>
      <c r="CGC28" s="15"/>
      <c r="CGD28" s="15"/>
      <c r="CGE28" s="15"/>
      <c r="CGF28" s="15"/>
      <c r="CGG28" s="15"/>
      <c r="CGH28" s="15"/>
      <c r="CGI28" s="15"/>
      <c r="CGJ28" s="15"/>
      <c r="CGK28" s="15"/>
      <c r="CGL28" s="15"/>
      <c r="CGM28" s="15"/>
      <c r="CGN28" s="15"/>
      <c r="CGO28" s="15"/>
      <c r="CGP28" s="15"/>
      <c r="CGQ28" s="15"/>
      <c r="CGR28" s="15"/>
      <c r="CGS28" s="15"/>
      <c r="CGT28" s="15"/>
      <c r="CGU28" s="15"/>
      <c r="CGV28" s="15"/>
      <c r="CGW28" s="15"/>
      <c r="CGX28" s="15"/>
      <c r="CGY28" s="15"/>
      <c r="CGZ28" s="15"/>
      <c r="CHA28" s="15"/>
      <c r="CHB28" s="15"/>
      <c r="CHC28" s="15"/>
      <c r="CHD28" s="15"/>
      <c r="CHE28" s="15"/>
      <c r="CHF28" s="15"/>
      <c r="CHG28" s="15"/>
      <c r="CHH28" s="15"/>
      <c r="CHI28" s="15"/>
      <c r="CHJ28" s="15"/>
      <c r="CHK28" s="15"/>
      <c r="CHL28" s="15"/>
      <c r="CHM28" s="15"/>
      <c r="CHN28" s="15"/>
      <c r="CHO28" s="15"/>
      <c r="CHP28" s="15"/>
      <c r="CHQ28" s="15"/>
      <c r="CHR28" s="15"/>
      <c r="CHS28" s="15"/>
      <c r="CHT28" s="15"/>
      <c r="CHU28" s="15"/>
      <c r="CHV28" s="15"/>
      <c r="CHW28" s="15"/>
      <c r="CHX28" s="15"/>
      <c r="CHY28" s="15"/>
      <c r="CHZ28" s="15"/>
      <c r="CIA28" s="15"/>
      <c r="CIB28" s="15"/>
      <c r="CIC28" s="15"/>
      <c r="CID28" s="15"/>
      <c r="CIE28" s="15"/>
      <c r="CIF28" s="15"/>
      <c r="CIG28" s="15"/>
      <c r="CIH28" s="15"/>
      <c r="CII28" s="15"/>
      <c r="CIJ28" s="15"/>
      <c r="CIK28" s="15"/>
      <c r="CIL28" s="15"/>
      <c r="CIM28" s="15"/>
      <c r="CIN28" s="15"/>
      <c r="CIO28" s="15"/>
      <c r="CIP28" s="15"/>
      <c r="CIQ28" s="15"/>
      <c r="CIR28" s="15"/>
      <c r="CIS28" s="15"/>
      <c r="CIT28" s="15"/>
      <c r="CIU28" s="15"/>
      <c r="CIV28" s="15"/>
      <c r="CIW28" s="15"/>
      <c r="CIX28" s="15"/>
      <c r="CIY28" s="15"/>
      <c r="CIZ28" s="15"/>
      <c r="CJA28" s="15"/>
      <c r="CJB28" s="15"/>
      <c r="CJC28" s="15"/>
      <c r="CJD28" s="15"/>
      <c r="CJE28" s="15"/>
      <c r="CJF28" s="15"/>
      <c r="CJG28" s="15"/>
      <c r="CJH28" s="15"/>
      <c r="CJI28" s="15"/>
      <c r="CJJ28" s="15"/>
      <c r="CJK28" s="15"/>
      <c r="CJL28" s="15"/>
      <c r="CJM28" s="15"/>
      <c r="CJN28" s="15"/>
      <c r="CJO28" s="15"/>
      <c r="CJP28" s="15"/>
      <c r="CJQ28" s="15"/>
      <c r="CJR28" s="15"/>
      <c r="CJS28" s="15"/>
      <c r="CJT28" s="15"/>
      <c r="CJU28" s="15"/>
      <c r="CJV28" s="15"/>
      <c r="CJW28" s="15"/>
      <c r="CJX28" s="15"/>
      <c r="CJY28" s="15"/>
      <c r="CJZ28" s="15"/>
      <c r="CKA28" s="15"/>
      <c r="CKB28" s="15"/>
      <c r="CKC28" s="15"/>
      <c r="CKD28" s="15"/>
      <c r="CKE28" s="15"/>
      <c r="CKF28" s="15"/>
      <c r="CKG28" s="15"/>
      <c r="CKH28" s="15"/>
      <c r="CKI28" s="15"/>
      <c r="CKJ28" s="15"/>
      <c r="CKK28" s="15"/>
      <c r="CKL28" s="15"/>
      <c r="CKM28" s="15"/>
      <c r="CKN28" s="15"/>
      <c r="CKO28" s="15"/>
      <c r="CKP28" s="15"/>
      <c r="CKQ28" s="15"/>
      <c r="CKR28" s="15"/>
      <c r="CKS28" s="15"/>
      <c r="CKT28" s="15"/>
      <c r="CKU28" s="15"/>
      <c r="CKV28" s="15"/>
      <c r="CKW28" s="15"/>
      <c r="CKX28" s="15"/>
      <c r="CKY28" s="15"/>
      <c r="CKZ28" s="15"/>
      <c r="CLA28" s="15"/>
      <c r="CLB28" s="15"/>
      <c r="CLC28" s="15"/>
      <c r="CLD28" s="15"/>
      <c r="CLE28" s="15"/>
      <c r="CLF28" s="15"/>
      <c r="CLG28" s="15"/>
      <c r="CLH28" s="15"/>
      <c r="CLI28" s="15"/>
      <c r="CLJ28" s="15"/>
      <c r="CLK28" s="15"/>
      <c r="CLL28" s="15"/>
      <c r="CLM28" s="15"/>
      <c r="CLN28" s="15"/>
      <c r="CLO28" s="15"/>
      <c r="CLP28" s="15"/>
      <c r="CLQ28" s="15"/>
      <c r="CLR28" s="15"/>
      <c r="CLS28" s="15"/>
      <c r="CLT28" s="15"/>
      <c r="CLU28" s="15"/>
      <c r="CLV28" s="15"/>
      <c r="CLW28" s="15"/>
      <c r="CLX28" s="15"/>
      <c r="CLY28" s="15"/>
      <c r="CLZ28" s="15"/>
      <c r="CMA28" s="15"/>
      <c r="CMB28" s="15"/>
      <c r="CMC28" s="15"/>
      <c r="CMD28" s="15"/>
      <c r="CME28" s="15"/>
      <c r="CMF28" s="15"/>
      <c r="CMG28" s="15"/>
      <c r="CMH28" s="15"/>
      <c r="CMI28" s="15"/>
      <c r="CMJ28" s="15"/>
      <c r="CMK28" s="15"/>
      <c r="CML28" s="15"/>
      <c r="CMM28" s="15"/>
      <c r="CMN28" s="15"/>
      <c r="CMO28" s="15"/>
      <c r="CMP28" s="15"/>
      <c r="CMQ28" s="15"/>
      <c r="CMR28" s="15"/>
      <c r="CMS28" s="15"/>
      <c r="CMT28" s="15"/>
      <c r="CMU28" s="15"/>
      <c r="CMV28" s="15"/>
      <c r="CMW28" s="15"/>
      <c r="CMX28" s="15"/>
      <c r="CMY28" s="15"/>
      <c r="CMZ28" s="15"/>
      <c r="CNA28" s="15"/>
      <c r="CNB28" s="15"/>
      <c r="CNC28" s="15"/>
      <c r="CND28" s="15"/>
      <c r="CNE28" s="15"/>
      <c r="CNF28" s="15"/>
      <c r="CNG28" s="15"/>
      <c r="CNH28" s="15"/>
      <c r="CNI28" s="15"/>
      <c r="CNJ28" s="15"/>
      <c r="CNK28" s="15"/>
      <c r="CNL28" s="15"/>
      <c r="CNM28" s="15"/>
      <c r="CNN28" s="15"/>
      <c r="CNO28" s="15"/>
      <c r="CNP28" s="15"/>
      <c r="CNQ28" s="15"/>
      <c r="CNR28" s="15"/>
      <c r="CNS28" s="15"/>
      <c r="CNT28" s="15"/>
      <c r="CNU28" s="15"/>
      <c r="CNV28" s="15"/>
      <c r="CNW28" s="15"/>
      <c r="CNX28" s="15"/>
      <c r="CNY28" s="15"/>
      <c r="CNZ28" s="15"/>
      <c r="COA28" s="15"/>
      <c r="COB28" s="15"/>
      <c r="COC28" s="15"/>
      <c r="COD28" s="15"/>
      <c r="COE28" s="15"/>
      <c r="COF28" s="15"/>
      <c r="COG28" s="15"/>
      <c r="COH28" s="15"/>
      <c r="COI28" s="15"/>
      <c r="COJ28" s="15"/>
      <c r="COK28" s="15"/>
      <c r="COL28" s="15"/>
      <c r="COM28" s="15"/>
      <c r="CON28" s="15"/>
      <c r="COO28" s="15"/>
      <c r="COP28" s="15"/>
      <c r="COQ28" s="15"/>
      <c r="COR28" s="15"/>
      <c r="COS28" s="15"/>
      <c r="COT28" s="15"/>
      <c r="COU28" s="15"/>
      <c r="COV28" s="15"/>
      <c r="COW28" s="15"/>
      <c r="COX28" s="15"/>
      <c r="COY28" s="15"/>
      <c r="COZ28" s="15"/>
      <c r="CPA28" s="15"/>
      <c r="CPB28" s="15"/>
      <c r="CPC28" s="15"/>
      <c r="CPD28" s="15"/>
      <c r="CPE28" s="15"/>
      <c r="CPF28" s="15"/>
      <c r="CPG28" s="15"/>
      <c r="CPH28" s="15"/>
      <c r="CPI28" s="15"/>
      <c r="CPJ28" s="15"/>
      <c r="CPK28" s="15"/>
      <c r="CPL28" s="15"/>
      <c r="CPM28" s="15"/>
      <c r="CPN28" s="15"/>
      <c r="CPO28" s="15"/>
      <c r="CPP28" s="15"/>
      <c r="CPQ28" s="15"/>
      <c r="CPR28" s="15"/>
      <c r="CPS28" s="15"/>
      <c r="CPT28" s="15"/>
      <c r="CPU28" s="15"/>
      <c r="CPV28" s="15"/>
      <c r="CPW28" s="15"/>
      <c r="CPX28" s="15"/>
      <c r="CPY28" s="15"/>
      <c r="CPZ28" s="15"/>
      <c r="CQA28" s="15"/>
      <c r="CQB28" s="15"/>
      <c r="CQC28" s="15"/>
      <c r="CQD28" s="15"/>
      <c r="CQE28" s="15"/>
      <c r="CQF28" s="15"/>
      <c r="CQG28" s="15"/>
      <c r="CQH28" s="15"/>
      <c r="CQI28" s="15"/>
      <c r="CQJ28" s="15"/>
      <c r="CQK28" s="15"/>
      <c r="CQL28" s="15"/>
      <c r="CQM28" s="15"/>
      <c r="CQN28" s="15"/>
      <c r="CQO28" s="15"/>
      <c r="CQP28" s="15"/>
      <c r="CQQ28" s="15"/>
      <c r="CQR28" s="15"/>
      <c r="CQS28" s="15"/>
      <c r="CQT28" s="15"/>
      <c r="CQU28" s="15"/>
      <c r="CQV28" s="15"/>
      <c r="CQW28" s="15"/>
      <c r="CQX28" s="15"/>
      <c r="CQY28" s="15"/>
      <c r="CQZ28" s="15"/>
      <c r="CRA28" s="15"/>
      <c r="CRB28" s="15"/>
      <c r="CRC28" s="15"/>
      <c r="CRD28" s="15"/>
      <c r="CRE28" s="15"/>
      <c r="CRF28" s="15"/>
      <c r="CRG28" s="15"/>
      <c r="CRH28" s="15"/>
      <c r="CRI28" s="15"/>
      <c r="CRJ28" s="15"/>
      <c r="CRK28" s="15"/>
      <c r="CRL28" s="15"/>
      <c r="CRM28" s="15"/>
      <c r="CRN28" s="15"/>
      <c r="CRO28" s="15"/>
      <c r="CRP28" s="15"/>
      <c r="CRQ28" s="15"/>
      <c r="CRR28" s="15"/>
      <c r="CRS28" s="15"/>
      <c r="CRT28" s="15"/>
      <c r="CRU28" s="15"/>
      <c r="CRV28" s="15"/>
      <c r="CRW28" s="15"/>
      <c r="CRX28" s="15"/>
      <c r="CRY28" s="15"/>
      <c r="CRZ28" s="15"/>
      <c r="CSA28" s="15"/>
      <c r="CSB28" s="15"/>
      <c r="CSC28" s="15"/>
      <c r="CSD28" s="15"/>
      <c r="CSE28" s="15"/>
      <c r="CSF28" s="15"/>
      <c r="CSG28" s="15"/>
      <c r="CSH28" s="15"/>
      <c r="CSI28" s="15"/>
      <c r="CSJ28" s="15"/>
      <c r="CSK28" s="15"/>
      <c r="CSL28" s="15"/>
      <c r="CSM28" s="15"/>
      <c r="CSN28" s="15"/>
      <c r="CSO28" s="15"/>
      <c r="CSP28" s="15"/>
      <c r="CSQ28" s="15"/>
      <c r="CSR28" s="15"/>
      <c r="CSS28" s="15"/>
      <c r="CST28" s="15"/>
      <c r="CSU28" s="15"/>
      <c r="CSV28" s="15"/>
      <c r="CSW28" s="15"/>
      <c r="CSX28" s="15"/>
      <c r="CSY28" s="15"/>
      <c r="CSZ28" s="15"/>
      <c r="CTA28" s="15"/>
      <c r="CTB28" s="15"/>
      <c r="CTC28" s="15"/>
      <c r="CTD28" s="15"/>
      <c r="CTE28" s="15"/>
      <c r="CTF28" s="15"/>
      <c r="CTG28" s="15"/>
      <c r="CTH28" s="15"/>
      <c r="CTI28" s="15"/>
      <c r="CTJ28" s="15"/>
      <c r="CTK28" s="15"/>
      <c r="CTL28" s="15"/>
      <c r="CTM28" s="15"/>
      <c r="CTN28" s="15"/>
      <c r="CTO28" s="15"/>
      <c r="CTP28" s="15"/>
      <c r="CTQ28" s="15"/>
      <c r="CTR28" s="15"/>
      <c r="CTS28" s="15"/>
      <c r="CTT28" s="15"/>
      <c r="CTU28" s="15"/>
      <c r="CTV28" s="15"/>
      <c r="CTW28" s="15"/>
      <c r="CTX28" s="15"/>
      <c r="CTY28" s="15"/>
      <c r="CTZ28" s="15"/>
      <c r="CUA28" s="15"/>
      <c r="CUB28" s="15"/>
      <c r="CUC28" s="15"/>
      <c r="CUD28" s="15"/>
      <c r="CUE28" s="15"/>
      <c r="CUF28" s="15"/>
      <c r="CUG28" s="15"/>
      <c r="CUH28" s="15"/>
      <c r="CUI28" s="15"/>
      <c r="CUJ28" s="15"/>
      <c r="CUK28" s="15"/>
      <c r="CUL28" s="15"/>
      <c r="CUM28" s="15"/>
      <c r="CUN28" s="15"/>
      <c r="CUO28" s="15"/>
      <c r="CUP28" s="15"/>
      <c r="CUQ28" s="15"/>
      <c r="CUR28" s="15"/>
      <c r="CUS28" s="15"/>
      <c r="CUT28" s="15"/>
      <c r="CUU28" s="15"/>
      <c r="CUV28" s="15"/>
      <c r="CUW28" s="15"/>
      <c r="CUX28" s="15"/>
      <c r="CUY28" s="15"/>
      <c r="CUZ28" s="15"/>
      <c r="CVA28" s="15"/>
      <c r="CVB28" s="15"/>
      <c r="CVC28" s="15"/>
      <c r="CVD28" s="15"/>
      <c r="CVE28" s="15"/>
      <c r="CVF28" s="15"/>
      <c r="CVG28" s="15"/>
      <c r="CVH28" s="15"/>
      <c r="CVI28" s="15"/>
      <c r="CVJ28" s="15"/>
      <c r="CVK28" s="15"/>
      <c r="CVL28" s="15"/>
      <c r="CVM28" s="15"/>
      <c r="CVN28" s="15"/>
      <c r="CVO28" s="15"/>
      <c r="CVP28" s="15"/>
      <c r="CVQ28" s="15"/>
      <c r="CVR28" s="15"/>
      <c r="CVS28" s="15"/>
      <c r="CVT28" s="15"/>
      <c r="CVU28" s="15"/>
      <c r="CVV28" s="15"/>
      <c r="CVW28" s="15"/>
      <c r="CVX28" s="15"/>
      <c r="CVY28" s="15"/>
      <c r="CVZ28" s="15"/>
      <c r="CWA28" s="15"/>
      <c r="CWB28" s="15"/>
      <c r="CWC28" s="15"/>
      <c r="CWD28" s="15"/>
      <c r="CWE28" s="15"/>
      <c r="CWF28" s="15"/>
      <c r="CWG28" s="15"/>
      <c r="CWH28" s="15"/>
      <c r="CWI28" s="15"/>
      <c r="CWJ28" s="15"/>
      <c r="CWK28" s="15"/>
      <c r="CWL28" s="15"/>
      <c r="CWM28" s="15"/>
      <c r="CWN28" s="15"/>
      <c r="CWO28" s="15"/>
      <c r="CWP28" s="15"/>
      <c r="CWQ28" s="15"/>
      <c r="CWR28" s="15"/>
      <c r="CWS28" s="15"/>
      <c r="CWT28" s="15"/>
      <c r="CWU28" s="15"/>
      <c r="CWV28" s="15"/>
      <c r="CWW28" s="15"/>
      <c r="CWX28" s="15"/>
      <c r="CWY28" s="15"/>
      <c r="CWZ28" s="15"/>
      <c r="CXA28" s="15"/>
      <c r="CXB28" s="15"/>
      <c r="CXC28" s="15"/>
      <c r="CXD28" s="15"/>
      <c r="CXE28" s="15"/>
      <c r="CXF28" s="15"/>
      <c r="CXG28" s="15"/>
      <c r="CXH28" s="15"/>
      <c r="CXI28" s="15"/>
      <c r="CXJ28" s="15"/>
      <c r="CXK28" s="15"/>
      <c r="CXL28" s="15"/>
      <c r="CXM28" s="15"/>
      <c r="CXN28" s="15"/>
      <c r="CXO28" s="15"/>
      <c r="CXP28" s="15"/>
      <c r="CXQ28" s="15"/>
      <c r="CXR28" s="15"/>
      <c r="CXS28" s="15"/>
      <c r="CXT28" s="15"/>
      <c r="CXU28" s="15"/>
      <c r="CXV28" s="15"/>
      <c r="CXW28" s="15"/>
      <c r="CXX28" s="15"/>
      <c r="CXY28" s="15"/>
      <c r="CXZ28" s="15"/>
      <c r="CYA28" s="15"/>
      <c r="CYB28" s="15"/>
      <c r="CYC28" s="15"/>
      <c r="CYD28" s="15"/>
      <c r="CYE28" s="15"/>
      <c r="CYF28" s="15"/>
      <c r="CYG28" s="15"/>
      <c r="CYH28" s="15"/>
      <c r="CYI28" s="15"/>
      <c r="CYJ28" s="15"/>
      <c r="CYK28" s="15"/>
      <c r="CYL28" s="15"/>
      <c r="CYM28" s="15"/>
      <c r="CYN28" s="15"/>
      <c r="CYO28" s="15"/>
      <c r="CYP28" s="15"/>
      <c r="CYQ28" s="15"/>
      <c r="CYR28" s="15"/>
      <c r="CYS28" s="15"/>
      <c r="CYT28" s="15"/>
      <c r="CYU28" s="15"/>
      <c r="CYV28" s="15"/>
      <c r="CYW28" s="15"/>
      <c r="CYX28" s="15"/>
      <c r="CYY28" s="15"/>
      <c r="CYZ28" s="15"/>
      <c r="CZA28" s="15"/>
      <c r="CZB28" s="15"/>
      <c r="CZC28" s="15"/>
      <c r="CZD28" s="15"/>
      <c r="CZE28" s="15"/>
      <c r="CZF28" s="15"/>
      <c r="CZG28" s="15"/>
      <c r="CZH28" s="15"/>
      <c r="CZI28" s="15"/>
      <c r="CZJ28" s="15"/>
      <c r="CZK28" s="15"/>
      <c r="CZL28" s="15"/>
      <c r="CZM28" s="15"/>
      <c r="CZN28" s="15"/>
      <c r="CZO28" s="15"/>
      <c r="CZP28" s="15"/>
      <c r="CZQ28" s="15"/>
      <c r="CZR28" s="15"/>
      <c r="CZS28" s="15"/>
      <c r="CZT28" s="15"/>
      <c r="CZU28" s="15"/>
      <c r="CZV28" s="15"/>
      <c r="CZW28" s="15"/>
      <c r="CZX28" s="15"/>
      <c r="CZY28" s="15"/>
      <c r="CZZ28" s="15"/>
      <c r="DAA28" s="15"/>
      <c r="DAB28" s="15"/>
      <c r="DAC28" s="15"/>
      <c r="DAD28" s="15"/>
      <c r="DAE28" s="15"/>
      <c r="DAF28" s="15"/>
      <c r="DAG28" s="15"/>
      <c r="DAH28" s="15"/>
      <c r="DAI28" s="15"/>
      <c r="DAJ28" s="15"/>
      <c r="DAK28" s="15"/>
      <c r="DAL28" s="15"/>
      <c r="DAM28" s="15"/>
      <c r="DAN28" s="15"/>
      <c r="DAO28" s="15"/>
      <c r="DAP28" s="15"/>
      <c r="DAQ28" s="15"/>
      <c r="DAR28" s="15"/>
      <c r="DAS28" s="15"/>
      <c r="DAT28" s="15"/>
      <c r="DAU28" s="15"/>
      <c r="DAV28" s="15"/>
      <c r="DAW28" s="15"/>
      <c r="DAX28" s="15"/>
      <c r="DAY28" s="15"/>
      <c r="DAZ28" s="15"/>
      <c r="DBA28" s="15"/>
      <c r="DBB28" s="15"/>
      <c r="DBC28" s="15"/>
      <c r="DBD28" s="15"/>
      <c r="DBE28" s="15"/>
      <c r="DBF28" s="15"/>
      <c r="DBG28" s="15"/>
      <c r="DBH28" s="15"/>
      <c r="DBI28" s="15"/>
      <c r="DBJ28" s="15"/>
      <c r="DBK28" s="15"/>
      <c r="DBL28" s="15"/>
      <c r="DBM28" s="15"/>
      <c r="DBN28" s="15"/>
      <c r="DBO28" s="15"/>
      <c r="DBP28" s="15"/>
      <c r="DBQ28" s="15"/>
      <c r="DBR28" s="15"/>
      <c r="DBS28" s="15"/>
      <c r="DBT28" s="15"/>
      <c r="DBU28" s="15"/>
      <c r="DBV28" s="15"/>
      <c r="DBW28" s="15"/>
      <c r="DBX28" s="15"/>
      <c r="DBY28" s="15"/>
      <c r="DBZ28" s="15"/>
      <c r="DCA28" s="15"/>
      <c r="DCB28" s="15"/>
      <c r="DCC28" s="15"/>
      <c r="DCD28" s="15"/>
      <c r="DCE28" s="15"/>
      <c r="DCF28" s="15"/>
      <c r="DCG28" s="15"/>
      <c r="DCH28" s="15"/>
      <c r="DCI28" s="15"/>
      <c r="DCJ28" s="15"/>
      <c r="DCK28" s="15"/>
      <c r="DCL28" s="15"/>
      <c r="DCM28" s="15"/>
      <c r="DCN28" s="15"/>
      <c r="DCO28" s="15"/>
      <c r="DCP28" s="15"/>
      <c r="DCQ28" s="15"/>
      <c r="DCR28" s="15"/>
      <c r="DCS28" s="15"/>
      <c r="DCT28" s="15"/>
      <c r="DCU28" s="15"/>
      <c r="DCV28" s="15"/>
      <c r="DCW28" s="15"/>
      <c r="DCX28" s="15"/>
      <c r="DCY28" s="15"/>
      <c r="DCZ28" s="15"/>
      <c r="DDA28" s="15"/>
      <c r="DDB28" s="15"/>
      <c r="DDC28" s="15"/>
      <c r="DDD28" s="15"/>
      <c r="DDE28" s="15"/>
      <c r="DDF28" s="15"/>
      <c r="DDG28" s="15"/>
      <c r="DDH28" s="15"/>
      <c r="DDI28" s="15"/>
      <c r="DDJ28" s="15"/>
      <c r="DDK28" s="15"/>
      <c r="DDL28" s="15"/>
      <c r="DDM28" s="15"/>
      <c r="DDN28" s="15"/>
      <c r="DDO28" s="15"/>
      <c r="DDP28" s="15"/>
      <c r="DDQ28" s="15"/>
      <c r="DDR28" s="15"/>
      <c r="DDS28" s="15"/>
      <c r="DDT28" s="15"/>
      <c r="DDU28" s="15"/>
      <c r="DDV28" s="15"/>
      <c r="DDW28" s="15"/>
      <c r="DDX28" s="15"/>
      <c r="DDY28" s="15"/>
      <c r="DDZ28" s="15"/>
      <c r="DEA28" s="15"/>
      <c r="DEB28" s="15"/>
      <c r="DEC28" s="15"/>
      <c r="DED28" s="15"/>
      <c r="DEE28" s="15"/>
      <c r="DEF28" s="15"/>
      <c r="DEG28" s="15"/>
      <c r="DEH28" s="15"/>
      <c r="DEI28" s="15"/>
      <c r="DEJ28" s="15"/>
      <c r="DEK28" s="15"/>
      <c r="DEL28" s="15"/>
      <c r="DEM28" s="15"/>
      <c r="DEN28" s="15"/>
      <c r="DEO28" s="15"/>
      <c r="DEP28" s="15"/>
      <c r="DEQ28" s="15"/>
      <c r="DER28" s="15"/>
      <c r="DES28" s="15"/>
      <c r="DET28" s="15"/>
      <c r="DEU28" s="15"/>
      <c r="DEV28" s="15"/>
      <c r="DEW28" s="15"/>
      <c r="DEX28" s="15"/>
      <c r="DEY28" s="15"/>
      <c r="DEZ28" s="15"/>
      <c r="DFA28" s="15"/>
      <c r="DFB28" s="15"/>
      <c r="DFC28" s="15"/>
      <c r="DFD28" s="15"/>
      <c r="DFE28" s="15"/>
      <c r="DFF28" s="15"/>
      <c r="DFG28" s="15"/>
      <c r="DFH28" s="15"/>
      <c r="DFI28" s="15"/>
      <c r="DFJ28" s="15"/>
      <c r="DFK28" s="15"/>
      <c r="DFL28" s="15"/>
      <c r="DFM28" s="15"/>
      <c r="DFN28" s="15"/>
      <c r="DFO28" s="15"/>
      <c r="DFP28" s="15"/>
      <c r="DFQ28" s="15"/>
      <c r="DFR28" s="15"/>
      <c r="DFS28" s="15"/>
      <c r="DFT28" s="15"/>
      <c r="DFU28" s="15"/>
      <c r="DFV28" s="15"/>
      <c r="DFW28" s="15"/>
      <c r="DFX28" s="15"/>
      <c r="DFY28" s="15"/>
      <c r="DFZ28" s="15"/>
      <c r="DGA28" s="15"/>
      <c r="DGB28" s="15"/>
      <c r="DGC28" s="15"/>
      <c r="DGD28" s="15"/>
      <c r="DGE28" s="15"/>
      <c r="DGF28" s="15"/>
      <c r="DGG28" s="15"/>
      <c r="DGH28" s="15"/>
      <c r="DGI28" s="15"/>
      <c r="DGJ28" s="15"/>
      <c r="DGK28" s="15"/>
      <c r="DGL28" s="15"/>
      <c r="DGM28" s="15"/>
      <c r="DGN28" s="15"/>
      <c r="DGO28" s="15"/>
      <c r="DGP28" s="15"/>
      <c r="DGQ28" s="15"/>
      <c r="DGR28" s="15"/>
      <c r="DGS28" s="15"/>
      <c r="DGT28" s="15"/>
      <c r="DGU28" s="15"/>
      <c r="DGV28" s="15"/>
      <c r="DGW28" s="15"/>
      <c r="DGX28" s="15"/>
      <c r="DGY28" s="15"/>
      <c r="DGZ28" s="15"/>
      <c r="DHA28" s="15"/>
      <c r="DHB28" s="15"/>
      <c r="DHC28" s="15"/>
      <c r="DHD28" s="15"/>
      <c r="DHE28" s="15"/>
      <c r="DHF28" s="15"/>
      <c r="DHG28" s="15"/>
      <c r="DHH28" s="15"/>
      <c r="DHI28" s="15"/>
      <c r="DHJ28" s="15"/>
      <c r="DHK28" s="15"/>
      <c r="DHL28" s="15"/>
      <c r="DHM28" s="15"/>
      <c r="DHN28" s="15"/>
      <c r="DHO28" s="15"/>
      <c r="DHP28" s="15"/>
      <c r="DHQ28" s="15"/>
      <c r="DHR28" s="15"/>
      <c r="DHS28" s="15"/>
      <c r="DHT28" s="15"/>
      <c r="DHU28" s="15"/>
      <c r="DHV28" s="15"/>
      <c r="DHW28" s="15"/>
      <c r="DHX28" s="15"/>
      <c r="DHY28" s="15"/>
      <c r="DHZ28" s="15"/>
      <c r="DIA28" s="15"/>
      <c r="DIB28" s="15"/>
      <c r="DIC28" s="15"/>
      <c r="DID28" s="15"/>
      <c r="DIE28" s="15"/>
      <c r="DIF28" s="15"/>
      <c r="DIG28" s="15"/>
      <c r="DIH28" s="15"/>
      <c r="DII28" s="15"/>
      <c r="DIJ28" s="15"/>
      <c r="DIK28" s="15"/>
      <c r="DIL28" s="15"/>
      <c r="DIM28" s="15"/>
      <c r="DIN28" s="15"/>
      <c r="DIO28" s="15"/>
      <c r="DIP28" s="15"/>
      <c r="DIQ28" s="15"/>
      <c r="DIR28" s="15"/>
      <c r="DIS28" s="15"/>
      <c r="DIT28" s="15"/>
      <c r="DIU28" s="15"/>
      <c r="DIV28" s="15"/>
      <c r="DIW28" s="15"/>
      <c r="DIX28" s="15"/>
      <c r="DIY28" s="15"/>
      <c r="DIZ28" s="15"/>
      <c r="DJA28" s="15"/>
      <c r="DJB28" s="15"/>
      <c r="DJC28" s="15"/>
      <c r="DJD28" s="15"/>
      <c r="DJE28" s="15"/>
      <c r="DJF28" s="15"/>
      <c r="DJG28" s="15"/>
      <c r="DJH28" s="15"/>
      <c r="DJI28" s="15"/>
      <c r="DJJ28" s="15"/>
      <c r="DJK28" s="15"/>
      <c r="DJL28" s="15"/>
      <c r="DJM28" s="15"/>
      <c r="DJN28" s="15"/>
      <c r="DJO28" s="15"/>
      <c r="DJP28" s="15"/>
      <c r="DJQ28" s="15"/>
      <c r="DJR28" s="15"/>
      <c r="DJS28" s="15"/>
      <c r="DJT28" s="15"/>
      <c r="DJU28" s="15"/>
      <c r="DJV28" s="15"/>
      <c r="DJW28" s="15"/>
      <c r="DJX28" s="15"/>
      <c r="DJY28" s="15"/>
      <c r="DJZ28" s="15"/>
      <c r="DKA28" s="15"/>
      <c r="DKB28" s="15"/>
      <c r="DKC28" s="15"/>
      <c r="DKD28" s="15"/>
      <c r="DKE28" s="15"/>
      <c r="DKF28" s="15"/>
      <c r="DKG28" s="15"/>
      <c r="DKH28" s="15"/>
      <c r="DKI28" s="15"/>
      <c r="DKJ28" s="15"/>
      <c r="DKK28" s="15"/>
      <c r="DKL28" s="15"/>
      <c r="DKM28" s="15"/>
      <c r="DKN28" s="15"/>
      <c r="DKO28" s="15"/>
      <c r="DKP28" s="15"/>
      <c r="DKQ28" s="15"/>
      <c r="DKR28" s="15"/>
      <c r="DKS28" s="15"/>
      <c r="DKT28" s="15"/>
      <c r="DKU28" s="15"/>
      <c r="DKV28" s="15"/>
      <c r="DKW28" s="15"/>
      <c r="DKX28" s="15"/>
      <c r="DKY28" s="15"/>
      <c r="DKZ28" s="15"/>
      <c r="DLA28" s="15"/>
      <c r="DLB28" s="15"/>
      <c r="DLC28" s="15"/>
      <c r="DLD28" s="15"/>
      <c r="DLE28" s="15"/>
      <c r="DLF28" s="15"/>
      <c r="DLG28" s="15"/>
      <c r="DLH28" s="15"/>
      <c r="DLI28" s="15"/>
      <c r="DLJ28" s="15"/>
      <c r="DLK28" s="15"/>
      <c r="DLL28" s="15"/>
      <c r="DLM28" s="15"/>
      <c r="DLN28" s="15"/>
      <c r="DLO28" s="15"/>
      <c r="DLP28" s="15"/>
      <c r="DLQ28" s="15"/>
      <c r="DLR28" s="15"/>
      <c r="DLS28" s="15"/>
      <c r="DLT28" s="15"/>
      <c r="DLU28" s="15"/>
      <c r="DLV28" s="15"/>
      <c r="DLW28" s="15"/>
      <c r="DLX28" s="15"/>
      <c r="DLY28" s="15"/>
      <c r="DLZ28" s="15"/>
      <c r="DMA28" s="15"/>
      <c r="DMB28" s="15"/>
      <c r="DMC28" s="15"/>
      <c r="DMD28" s="15"/>
      <c r="DME28" s="15"/>
      <c r="DMF28" s="15"/>
      <c r="DMG28" s="15"/>
      <c r="DMH28" s="15"/>
      <c r="DMI28" s="15"/>
      <c r="DMJ28" s="15"/>
      <c r="DMK28" s="15"/>
      <c r="DML28" s="15"/>
      <c r="DMM28" s="15"/>
      <c r="DMN28" s="15"/>
      <c r="DMO28" s="15"/>
      <c r="DMP28" s="15"/>
      <c r="DMQ28" s="15"/>
      <c r="DMR28" s="15"/>
      <c r="DMS28" s="15"/>
      <c r="DMT28" s="15"/>
      <c r="DMU28" s="15"/>
      <c r="DMV28" s="15"/>
      <c r="DMW28" s="15"/>
      <c r="DMX28" s="15"/>
      <c r="DMY28" s="15"/>
      <c r="DMZ28" s="15"/>
      <c r="DNA28" s="15"/>
      <c r="DNB28" s="15"/>
      <c r="DNC28" s="15"/>
      <c r="DND28" s="15"/>
      <c r="DNE28" s="15"/>
      <c r="DNF28" s="15"/>
      <c r="DNG28" s="15"/>
      <c r="DNH28" s="15"/>
      <c r="DNI28" s="15"/>
      <c r="DNJ28" s="15"/>
      <c r="DNK28" s="15"/>
      <c r="DNL28" s="15"/>
      <c r="DNM28" s="15"/>
      <c r="DNN28" s="15"/>
      <c r="DNO28" s="15"/>
      <c r="DNP28" s="15"/>
      <c r="DNQ28" s="15"/>
      <c r="DNR28" s="15"/>
      <c r="DNS28" s="15"/>
      <c r="DNT28" s="15"/>
      <c r="DNU28" s="15"/>
      <c r="DNV28" s="15"/>
      <c r="DNW28" s="15"/>
      <c r="DNX28" s="15"/>
      <c r="DNY28" s="15"/>
      <c r="DNZ28" s="15"/>
      <c r="DOA28" s="15"/>
      <c r="DOB28" s="15"/>
      <c r="DOC28" s="15"/>
      <c r="DOD28" s="15"/>
      <c r="DOE28" s="15"/>
      <c r="DOF28" s="15"/>
      <c r="DOG28" s="15"/>
      <c r="DOH28" s="15"/>
      <c r="DOI28" s="15"/>
      <c r="DOJ28" s="15"/>
      <c r="DOK28" s="15"/>
      <c r="DOL28" s="15"/>
      <c r="DOM28" s="15"/>
      <c r="DON28" s="15"/>
      <c r="DOO28" s="15"/>
      <c r="DOP28" s="15"/>
      <c r="DOQ28" s="15"/>
      <c r="DOR28" s="15"/>
      <c r="DOS28" s="15"/>
      <c r="DOT28" s="15"/>
      <c r="DOU28" s="15"/>
      <c r="DOV28" s="15"/>
      <c r="DOW28" s="15"/>
      <c r="DOX28" s="15"/>
      <c r="DOY28" s="15"/>
      <c r="DOZ28" s="15"/>
      <c r="DPA28" s="15"/>
      <c r="DPB28" s="15"/>
      <c r="DPC28" s="15"/>
      <c r="DPD28" s="15"/>
      <c r="DPE28" s="15"/>
      <c r="DPF28" s="15"/>
      <c r="DPG28" s="15"/>
      <c r="DPH28" s="15"/>
      <c r="DPI28" s="15"/>
      <c r="DPJ28" s="15"/>
      <c r="DPK28" s="15"/>
      <c r="DPL28" s="15"/>
      <c r="DPM28" s="15"/>
      <c r="DPN28" s="15"/>
      <c r="DPO28" s="15"/>
      <c r="DPP28" s="15"/>
      <c r="DPQ28" s="15"/>
      <c r="DPR28" s="15"/>
      <c r="DPS28" s="15"/>
      <c r="DPT28" s="15"/>
      <c r="DPU28" s="15"/>
      <c r="DPV28" s="15"/>
      <c r="DPW28" s="15"/>
      <c r="DPX28" s="15"/>
      <c r="DPY28" s="15"/>
      <c r="DPZ28" s="15"/>
      <c r="DQA28" s="15"/>
      <c r="DQB28" s="15"/>
      <c r="DQC28" s="15"/>
      <c r="DQD28" s="15"/>
      <c r="DQE28" s="15"/>
      <c r="DQF28" s="15"/>
      <c r="DQG28" s="15"/>
      <c r="DQH28" s="15"/>
      <c r="DQI28" s="15"/>
      <c r="DQJ28" s="15"/>
      <c r="DQK28" s="15"/>
      <c r="DQL28" s="15"/>
      <c r="DQM28" s="15"/>
      <c r="DQN28" s="15"/>
      <c r="DQO28" s="15"/>
      <c r="DQP28" s="15"/>
      <c r="DQQ28" s="15"/>
      <c r="DQR28" s="15"/>
      <c r="DQS28" s="15"/>
      <c r="DQT28" s="15"/>
      <c r="DQU28" s="15"/>
      <c r="DQV28" s="15"/>
      <c r="DQW28" s="15"/>
      <c r="DQX28" s="15"/>
      <c r="DQY28" s="15"/>
      <c r="DQZ28" s="15"/>
      <c r="DRA28" s="15"/>
      <c r="DRB28" s="15"/>
      <c r="DRC28" s="15"/>
      <c r="DRD28" s="15"/>
      <c r="DRE28" s="15"/>
      <c r="DRF28" s="15"/>
      <c r="DRG28" s="15"/>
      <c r="DRH28" s="15"/>
      <c r="DRI28" s="15"/>
      <c r="DRJ28" s="15"/>
      <c r="DRK28" s="15"/>
      <c r="DRL28" s="15"/>
      <c r="DRM28" s="15"/>
      <c r="DRN28" s="15"/>
      <c r="DRO28" s="15"/>
      <c r="DRP28" s="15"/>
      <c r="DRQ28" s="15"/>
      <c r="DRR28" s="15"/>
      <c r="DRS28" s="15"/>
      <c r="DRT28" s="15"/>
      <c r="DRU28" s="15"/>
      <c r="DRV28" s="15"/>
      <c r="DRW28" s="15"/>
      <c r="DRX28" s="15"/>
      <c r="DRY28" s="15"/>
      <c r="DRZ28" s="15"/>
      <c r="DSA28" s="15"/>
      <c r="DSB28" s="15"/>
      <c r="DSC28" s="15"/>
      <c r="DSD28" s="15"/>
      <c r="DSE28" s="15"/>
      <c r="DSF28" s="15"/>
      <c r="DSG28" s="15"/>
      <c r="DSH28" s="15"/>
      <c r="DSI28" s="15"/>
      <c r="DSJ28" s="15"/>
      <c r="DSK28" s="15"/>
      <c r="DSL28" s="15"/>
      <c r="DSM28" s="15"/>
      <c r="DSN28" s="15"/>
      <c r="DSO28" s="15"/>
      <c r="DSP28" s="15"/>
      <c r="DSQ28" s="15"/>
      <c r="DSR28" s="15"/>
      <c r="DSS28" s="15"/>
      <c r="DST28" s="15"/>
      <c r="DSU28" s="15"/>
      <c r="DSV28" s="15"/>
      <c r="DSW28" s="15"/>
      <c r="DSX28" s="15"/>
      <c r="DSY28" s="15"/>
      <c r="DSZ28" s="15"/>
      <c r="DTA28" s="15"/>
      <c r="DTB28" s="15"/>
      <c r="DTC28" s="15"/>
      <c r="DTD28" s="15"/>
      <c r="DTE28" s="15"/>
      <c r="DTF28" s="15"/>
      <c r="DTG28" s="15"/>
      <c r="DTH28" s="15"/>
      <c r="DTI28" s="15"/>
      <c r="DTJ28" s="15"/>
      <c r="DTK28" s="15"/>
      <c r="DTL28" s="15"/>
      <c r="DTM28" s="15"/>
      <c r="DTN28" s="15"/>
      <c r="DTO28" s="15"/>
      <c r="DTP28" s="15"/>
      <c r="DTQ28" s="15"/>
      <c r="DTR28" s="15"/>
      <c r="DTS28" s="15"/>
      <c r="DTT28" s="15"/>
      <c r="DTU28" s="15"/>
      <c r="DTV28" s="15"/>
      <c r="DTW28" s="15"/>
      <c r="DTX28" s="15"/>
      <c r="DTY28" s="15"/>
      <c r="DTZ28" s="15"/>
      <c r="DUA28" s="15"/>
      <c r="DUB28" s="15"/>
      <c r="DUC28" s="15"/>
      <c r="DUD28" s="15"/>
      <c r="DUE28" s="15"/>
      <c r="DUF28" s="15"/>
      <c r="DUG28" s="15"/>
      <c r="DUH28" s="15"/>
      <c r="DUI28" s="15"/>
      <c r="DUJ28" s="15"/>
      <c r="DUK28" s="15"/>
      <c r="DUL28" s="15"/>
      <c r="DUM28" s="15"/>
      <c r="DUN28" s="15"/>
      <c r="DUO28" s="15"/>
      <c r="DUP28" s="15"/>
      <c r="DUQ28" s="15"/>
      <c r="DUR28" s="15"/>
      <c r="DUS28" s="15"/>
      <c r="DUT28" s="15"/>
      <c r="DUU28" s="15"/>
      <c r="DUV28" s="15"/>
      <c r="DUW28" s="15"/>
      <c r="DUX28" s="15"/>
      <c r="DUY28" s="15"/>
      <c r="DUZ28" s="15"/>
      <c r="DVA28" s="15"/>
      <c r="DVB28" s="15"/>
      <c r="DVC28" s="15"/>
      <c r="DVD28" s="15"/>
      <c r="DVE28" s="15"/>
      <c r="DVF28" s="15"/>
      <c r="DVG28" s="15"/>
      <c r="DVH28" s="15"/>
      <c r="DVI28" s="15"/>
      <c r="DVJ28" s="15"/>
      <c r="DVK28" s="15"/>
      <c r="DVL28" s="15"/>
      <c r="DVM28" s="15"/>
      <c r="DVN28" s="15"/>
      <c r="DVO28" s="15"/>
      <c r="DVP28" s="15"/>
      <c r="DVQ28" s="15"/>
      <c r="DVR28" s="15"/>
      <c r="DVS28" s="15"/>
      <c r="DVT28" s="15"/>
      <c r="DVU28" s="15"/>
      <c r="DVV28" s="15"/>
      <c r="DVW28" s="15"/>
      <c r="DVX28" s="15"/>
      <c r="DVY28" s="15"/>
      <c r="DVZ28" s="15"/>
      <c r="DWA28" s="15"/>
      <c r="DWB28" s="15"/>
      <c r="DWC28" s="15"/>
      <c r="DWD28" s="15"/>
      <c r="DWE28" s="15"/>
      <c r="DWF28" s="15"/>
      <c r="DWG28" s="15"/>
      <c r="DWH28" s="15"/>
      <c r="DWI28" s="15"/>
      <c r="DWJ28" s="15"/>
      <c r="DWK28" s="15"/>
      <c r="DWL28" s="15"/>
      <c r="DWM28" s="15"/>
      <c r="DWN28" s="15"/>
      <c r="DWO28" s="15"/>
      <c r="DWP28" s="15"/>
      <c r="DWQ28" s="15"/>
      <c r="DWR28" s="15"/>
      <c r="DWS28" s="15"/>
      <c r="DWT28" s="15"/>
      <c r="DWU28" s="15"/>
      <c r="DWV28" s="15"/>
      <c r="DWW28" s="15"/>
      <c r="DWX28" s="15"/>
      <c r="DWY28" s="15"/>
      <c r="DWZ28" s="15"/>
      <c r="DXA28" s="15"/>
      <c r="DXB28" s="15"/>
      <c r="DXC28" s="15"/>
      <c r="DXD28" s="15"/>
      <c r="DXE28" s="15"/>
      <c r="DXF28" s="15"/>
      <c r="DXG28" s="15"/>
      <c r="DXH28" s="15"/>
      <c r="DXI28" s="15"/>
      <c r="DXJ28" s="15"/>
      <c r="DXK28" s="15"/>
      <c r="DXL28" s="15"/>
      <c r="DXM28" s="15"/>
      <c r="DXN28" s="15"/>
      <c r="DXO28" s="15"/>
      <c r="DXP28" s="15"/>
      <c r="DXQ28" s="15"/>
      <c r="DXR28" s="15"/>
      <c r="DXS28" s="15"/>
      <c r="DXT28" s="15"/>
      <c r="DXU28" s="15"/>
      <c r="DXV28" s="15"/>
      <c r="DXW28" s="15"/>
      <c r="DXX28" s="15"/>
      <c r="DXY28" s="15"/>
      <c r="DXZ28" s="15"/>
      <c r="DYA28" s="15"/>
      <c r="DYB28" s="15"/>
      <c r="DYC28" s="15"/>
      <c r="DYD28" s="15"/>
      <c r="DYE28" s="15"/>
      <c r="DYF28" s="15"/>
      <c r="DYG28" s="15"/>
      <c r="DYH28" s="15"/>
      <c r="DYI28" s="15"/>
      <c r="DYJ28" s="15"/>
      <c r="DYK28" s="15"/>
      <c r="DYL28" s="15"/>
      <c r="DYM28" s="15"/>
      <c r="DYN28" s="15"/>
      <c r="DYO28" s="15"/>
      <c r="DYP28" s="15"/>
      <c r="DYQ28" s="15"/>
      <c r="DYR28" s="15"/>
      <c r="DYS28" s="15"/>
      <c r="DYT28" s="15"/>
      <c r="DYU28" s="15"/>
      <c r="DYV28" s="15"/>
      <c r="DYW28" s="15"/>
      <c r="DYX28" s="15"/>
      <c r="DYY28" s="15"/>
      <c r="DYZ28" s="15"/>
      <c r="DZA28" s="15"/>
      <c r="DZB28" s="15"/>
      <c r="DZC28" s="15"/>
      <c r="DZD28" s="15"/>
      <c r="DZE28" s="15"/>
      <c r="DZF28" s="15"/>
      <c r="DZG28" s="15"/>
      <c r="DZH28" s="15"/>
      <c r="DZI28" s="15"/>
      <c r="DZJ28" s="15"/>
      <c r="DZK28" s="15"/>
      <c r="DZL28" s="15"/>
      <c r="DZM28" s="15"/>
      <c r="DZN28" s="15"/>
      <c r="DZO28" s="15"/>
      <c r="DZP28" s="15"/>
      <c r="DZQ28" s="15"/>
      <c r="DZR28" s="15"/>
      <c r="DZS28" s="15"/>
      <c r="DZT28" s="15"/>
      <c r="DZU28" s="15"/>
      <c r="DZV28" s="15"/>
      <c r="DZW28" s="15"/>
      <c r="DZX28" s="15"/>
      <c r="DZY28" s="15"/>
      <c r="DZZ28" s="15"/>
      <c r="EAA28" s="15"/>
      <c r="EAB28" s="15"/>
      <c r="EAC28" s="15"/>
      <c r="EAD28" s="15"/>
      <c r="EAE28" s="15"/>
      <c r="EAF28" s="15"/>
      <c r="EAG28" s="15"/>
      <c r="EAH28" s="15"/>
      <c r="EAI28" s="15"/>
      <c r="EAJ28" s="15"/>
      <c r="EAK28" s="15"/>
      <c r="EAL28" s="15"/>
      <c r="EAM28" s="15"/>
      <c r="EAN28" s="15"/>
      <c r="EAO28" s="15"/>
      <c r="EAP28" s="15"/>
      <c r="EAQ28" s="15"/>
      <c r="EAR28" s="15"/>
      <c r="EAS28" s="15"/>
      <c r="EAT28" s="15"/>
      <c r="EAU28" s="15"/>
      <c r="EAV28" s="15"/>
      <c r="EAW28" s="15"/>
      <c r="EAX28" s="15"/>
      <c r="EAY28" s="15"/>
      <c r="EAZ28" s="15"/>
      <c r="EBA28" s="15"/>
      <c r="EBB28" s="15"/>
      <c r="EBC28" s="15"/>
      <c r="EBD28" s="15"/>
      <c r="EBE28" s="15"/>
      <c r="EBF28" s="15"/>
      <c r="EBG28" s="15"/>
      <c r="EBH28" s="15"/>
      <c r="EBI28" s="15"/>
      <c r="EBJ28" s="15"/>
      <c r="EBK28" s="15"/>
      <c r="EBL28" s="15"/>
      <c r="EBM28" s="15"/>
      <c r="EBN28" s="15"/>
      <c r="EBO28" s="15"/>
      <c r="EBP28" s="15"/>
      <c r="EBQ28" s="15"/>
      <c r="EBR28" s="15"/>
      <c r="EBS28" s="15"/>
      <c r="EBT28" s="15"/>
      <c r="EBU28" s="15"/>
      <c r="EBV28" s="15"/>
      <c r="EBW28" s="15"/>
      <c r="EBX28" s="15"/>
      <c r="EBY28" s="15"/>
      <c r="EBZ28" s="15"/>
      <c r="ECA28" s="15"/>
      <c r="ECB28" s="15"/>
      <c r="ECC28" s="15"/>
      <c r="ECD28" s="15"/>
      <c r="ECE28" s="15"/>
      <c r="ECF28" s="15"/>
      <c r="ECG28" s="15"/>
      <c r="ECH28" s="15"/>
      <c r="ECI28" s="15"/>
      <c r="ECJ28" s="15"/>
      <c r="ECK28" s="15"/>
      <c r="ECL28" s="15"/>
      <c r="ECM28" s="15"/>
      <c r="ECN28" s="15"/>
      <c r="ECO28" s="15"/>
      <c r="ECP28" s="15"/>
      <c r="ECQ28" s="15"/>
      <c r="ECR28" s="15"/>
      <c r="ECS28" s="15"/>
      <c r="ECT28" s="15"/>
      <c r="ECU28" s="15"/>
      <c r="ECV28" s="15"/>
      <c r="ECW28" s="15"/>
      <c r="ECX28" s="15"/>
      <c r="ECY28" s="15"/>
      <c r="ECZ28" s="15"/>
      <c r="EDA28" s="15"/>
      <c r="EDB28" s="15"/>
      <c r="EDC28" s="15"/>
      <c r="EDD28" s="15"/>
      <c r="EDE28" s="15"/>
      <c r="EDF28" s="15"/>
      <c r="EDG28" s="15"/>
      <c r="EDH28" s="15"/>
      <c r="EDI28" s="15"/>
      <c r="EDJ28" s="15"/>
      <c r="EDK28" s="15"/>
      <c r="EDL28" s="15"/>
      <c r="EDM28" s="15"/>
      <c r="EDN28" s="15"/>
      <c r="EDO28" s="15"/>
      <c r="EDP28" s="15"/>
      <c r="EDQ28" s="15"/>
      <c r="EDR28" s="15"/>
      <c r="EDS28" s="15"/>
      <c r="EDT28" s="15"/>
      <c r="EDU28" s="15"/>
      <c r="EDV28" s="15"/>
      <c r="EDW28" s="15"/>
      <c r="EDX28" s="15"/>
      <c r="EDY28" s="15"/>
      <c r="EDZ28" s="15"/>
      <c r="EEA28" s="15"/>
      <c r="EEB28" s="15"/>
      <c r="EEC28" s="15"/>
      <c r="EED28" s="15"/>
      <c r="EEE28" s="15"/>
      <c r="EEF28" s="15"/>
      <c r="EEG28" s="15"/>
      <c r="EEH28" s="15"/>
      <c r="EEI28" s="15"/>
      <c r="EEJ28" s="15"/>
      <c r="EEK28" s="15"/>
      <c r="EEL28" s="15"/>
      <c r="EEM28" s="15"/>
      <c r="EEN28" s="15"/>
      <c r="EEO28" s="15"/>
      <c r="EEP28" s="15"/>
      <c r="EEQ28" s="15"/>
      <c r="EER28" s="15"/>
      <c r="EES28" s="15"/>
      <c r="EET28" s="15"/>
      <c r="EEU28" s="15"/>
      <c r="EEV28" s="15"/>
      <c r="EEW28" s="15"/>
      <c r="EEX28" s="15"/>
      <c r="EEY28" s="15"/>
      <c r="EEZ28" s="15"/>
      <c r="EFA28" s="15"/>
      <c r="EFB28" s="15"/>
      <c r="EFC28" s="15"/>
      <c r="EFD28" s="15"/>
      <c r="EFE28" s="15"/>
      <c r="EFF28" s="15"/>
      <c r="EFG28" s="15"/>
      <c r="EFH28" s="15"/>
      <c r="EFI28" s="15"/>
      <c r="EFJ28" s="15"/>
      <c r="EFK28" s="15"/>
      <c r="EFL28" s="15"/>
      <c r="EFM28" s="15"/>
      <c r="EFN28" s="15"/>
      <c r="EFO28" s="15"/>
      <c r="EFP28" s="15"/>
      <c r="EFQ28" s="15"/>
      <c r="EFR28" s="15"/>
      <c r="EFS28" s="15"/>
      <c r="EFT28" s="15"/>
      <c r="EFU28" s="15"/>
      <c r="EFV28" s="15"/>
      <c r="EFW28" s="15"/>
      <c r="EFX28" s="15"/>
      <c r="EFY28" s="15"/>
      <c r="EFZ28" s="15"/>
      <c r="EGA28" s="15"/>
      <c r="EGB28" s="15"/>
      <c r="EGC28" s="15"/>
      <c r="EGD28" s="15"/>
      <c r="EGE28" s="15"/>
      <c r="EGF28" s="15"/>
      <c r="EGG28" s="15"/>
      <c r="EGH28" s="15"/>
      <c r="EGI28" s="15"/>
      <c r="EGJ28" s="15"/>
      <c r="EGK28" s="15"/>
      <c r="EGL28" s="15"/>
      <c r="EGM28" s="15"/>
      <c r="EGN28" s="15"/>
      <c r="EGO28" s="15"/>
      <c r="EGP28" s="15"/>
      <c r="EGQ28" s="15"/>
      <c r="EGR28" s="15"/>
      <c r="EGS28" s="15"/>
      <c r="EGT28" s="15"/>
      <c r="EGU28" s="15"/>
      <c r="EGV28" s="15"/>
      <c r="EGW28" s="15"/>
      <c r="EGX28" s="15"/>
      <c r="EGY28" s="15"/>
      <c r="EGZ28" s="15"/>
      <c r="EHA28" s="15"/>
      <c r="EHB28" s="15"/>
      <c r="EHC28" s="15"/>
      <c r="EHD28" s="15"/>
      <c r="EHE28" s="15"/>
      <c r="EHF28" s="15"/>
      <c r="EHG28" s="15"/>
      <c r="EHH28" s="15"/>
      <c r="EHI28" s="15"/>
      <c r="EHJ28" s="15"/>
      <c r="EHK28" s="15"/>
      <c r="EHL28" s="15"/>
      <c r="EHM28" s="15"/>
      <c r="EHN28" s="15"/>
      <c r="EHO28" s="15"/>
      <c r="EHP28" s="15"/>
      <c r="EHQ28" s="15"/>
      <c r="EHR28" s="15"/>
      <c r="EHS28" s="15"/>
      <c r="EHT28" s="15"/>
      <c r="EHU28" s="15"/>
      <c r="EHV28" s="15"/>
      <c r="EHW28" s="15"/>
      <c r="EHX28" s="15"/>
      <c r="EHY28" s="15"/>
      <c r="EHZ28" s="15"/>
      <c r="EIA28" s="15"/>
      <c r="EIB28" s="15"/>
      <c r="EIC28" s="15"/>
      <c r="EID28" s="15"/>
      <c r="EIE28" s="15"/>
      <c r="EIF28" s="15"/>
      <c r="EIG28" s="15"/>
      <c r="EIH28" s="15"/>
      <c r="EII28" s="15"/>
      <c r="EIJ28" s="15"/>
      <c r="EIK28" s="15"/>
      <c r="EIL28" s="15"/>
      <c r="EIM28" s="15"/>
      <c r="EIN28" s="15"/>
      <c r="EIO28" s="15"/>
      <c r="EIP28" s="15"/>
      <c r="EIQ28" s="15"/>
      <c r="EIR28" s="15"/>
      <c r="EIS28" s="15"/>
      <c r="EIT28" s="15"/>
      <c r="EIU28" s="15"/>
      <c r="EIV28" s="15"/>
      <c r="EIW28" s="15"/>
      <c r="EIX28" s="15"/>
      <c r="EIY28" s="15"/>
      <c r="EIZ28" s="15"/>
      <c r="EJA28" s="15"/>
      <c r="EJB28" s="15"/>
      <c r="EJC28" s="15"/>
      <c r="EJD28" s="15"/>
      <c r="EJE28" s="15"/>
      <c r="EJF28" s="15"/>
      <c r="EJG28" s="15"/>
      <c r="EJH28" s="15"/>
      <c r="EJI28" s="15"/>
      <c r="EJJ28" s="15"/>
      <c r="EJK28" s="15"/>
      <c r="EJL28" s="15"/>
      <c r="EJM28" s="15"/>
      <c r="EJN28" s="15"/>
      <c r="EJO28" s="15"/>
      <c r="EJP28" s="15"/>
      <c r="EJQ28" s="15"/>
      <c r="EJR28" s="15"/>
      <c r="EJS28" s="15"/>
      <c r="EJT28" s="15"/>
      <c r="EJU28" s="15"/>
      <c r="EJV28" s="15"/>
      <c r="EJW28" s="15"/>
      <c r="EJX28" s="15"/>
      <c r="EJY28" s="15"/>
      <c r="EJZ28" s="15"/>
      <c r="EKA28" s="15"/>
      <c r="EKB28" s="15"/>
      <c r="EKC28" s="15"/>
      <c r="EKD28" s="15"/>
      <c r="EKE28" s="15"/>
      <c r="EKF28" s="15"/>
      <c r="EKG28" s="15"/>
      <c r="EKH28" s="15"/>
      <c r="EKI28" s="15"/>
      <c r="EKJ28" s="15"/>
      <c r="EKK28" s="15"/>
      <c r="EKL28" s="15"/>
      <c r="EKM28" s="15"/>
      <c r="EKN28" s="15"/>
      <c r="EKO28" s="15"/>
      <c r="EKP28" s="15"/>
      <c r="EKQ28" s="15"/>
      <c r="EKR28" s="15"/>
      <c r="EKS28" s="15"/>
      <c r="EKT28" s="15"/>
      <c r="EKU28" s="15"/>
      <c r="EKV28" s="15"/>
      <c r="EKW28" s="15"/>
      <c r="EKX28" s="15"/>
      <c r="EKY28" s="15"/>
      <c r="EKZ28" s="15"/>
      <c r="ELA28" s="15"/>
      <c r="ELB28" s="15"/>
      <c r="ELC28" s="15"/>
      <c r="ELD28" s="15"/>
      <c r="ELE28" s="15"/>
      <c r="ELF28" s="15"/>
      <c r="ELG28" s="15"/>
      <c r="ELH28" s="15"/>
      <c r="ELI28" s="15"/>
      <c r="ELJ28" s="15"/>
      <c r="ELK28" s="15"/>
      <c r="ELL28" s="15"/>
      <c r="ELM28" s="15"/>
      <c r="ELN28" s="15"/>
      <c r="ELO28" s="15"/>
      <c r="ELP28" s="15"/>
      <c r="ELQ28" s="15"/>
      <c r="ELR28" s="15"/>
      <c r="ELS28" s="15"/>
      <c r="ELT28" s="15"/>
      <c r="ELU28" s="15"/>
      <c r="ELV28" s="15"/>
      <c r="ELW28" s="15"/>
      <c r="ELX28" s="15"/>
      <c r="ELY28" s="15"/>
      <c r="ELZ28" s="15"/>
      <c r="EMA28" s="15"/>
      <c r="EMB28" s="15"/>
      <c r="EMC28" s="15"/>
      <c r="EMD28" s="15"/>
      <c r="EME28" s="15"/>
      <c r="EMF28" s="15"/>
      <c r="EMG28" s="15"/>
      <c r="EMH28" s="15"/>
      <c r="EMI28" s="15"/>
      <c r="EMJ28" s="15"/>
      <c r="EMK28" s="15"/>
      <c r="EML28" s="15"/>
      <c r="EMM28" s="15"/>
      <c r="EMN28" s="15"/>
      <c r="EMO28" s="15"/>
      <c r="EMP28" s="15"/>
      <c r="EMQ28" s="15"/>
      <c r="EMR28" s="15"/>
      <c r="EMS28" s="15"/>
      <c r="EMT28" s="15"/>
      <c r="EMU28" s="15"/>
      <c r="EMV28" s="15"/>
      <c r="EMW28" s="15"/>
      <c r="EMX28" s="15"/>
      <c r="EMY28" s="15"/>
      <c r="EMZ28" s="15"/>
      <c r="ENA28" s="15"/>
      <c r="ENB28" s="15"/>
      <c r="ENC28" s="15"/>
      <c r="END28" s="15"/>
      <c r="ENE28" s="15"/>
      <c r="ENF28" s="15"/>
      <c r="ENG28" s="15"/>
      <c r="ENH28" s="15"/>
      <c r="ENI28" s="15"/>
      <c r="ENJ28" s="15"/>
      <c r="ENK28" s="15"/>
      <c r="ENL28" s="15"/>
      <c r="ENM28" s="15"/>
      <c r="ENN28" s="15"/>
      <c r="ENO28" s="15"/>
      <c r="ENP28" s="15"/>
      <c r="ENQ28" s="15"/>
      <c r="ENR28" s="15"/>
      <c r="ENS28" s="15"/>
      <c r="ENT28" s="15"/>
      <c r="ENU28" s="15"/>
      <c r="ENV28" s="15"/>
      <c r="ENW28" s="15"/>
      <c r="ENX28" s="15"/>
      <c r="ENY28" s="15"/>
      <c r="ENZ28" s="15"/>
      <c r="EOA28" s="15"/>
      <c r="EOB28" s="15"/>
      <c r="EOC28" s="15"/>
      <c r="EOD28" s="15"/>
      <c r="EOE28" s="15"/>
      <c r="EOF28" s="15"/>
      <c r="EOG28" s="15"/>
      <c r="EOH28" s="15"/>
      <c r="EOI28" s="15"/>
      <c r="EOJ28" s="15"/>
      <c r="EOK28" s="15"/>
      <c r="EOL28" s="15"/>
      <c r="EOM28" s="15"/>
      <c r="EON28" s="15"/>
      <c r="EOO28" s="15"/>
      <c r="EOP28" s="15"/>
      <c r="EOQ28" s="15"/>
      <c r="EOR28" s="15"/>
      <c r="EOS28" s="15"/>
      <c r="EOT28" s="15"/>
      <c r="EOU28" s="15"/>
      <c r="EOV28" s="15"/>
      <c r="EOW28" s="15"/>
      <c r="EOX28" s="15"/>
      <c r="EOY28" s="15"/>
      <c r="EOZ28" s="15"/>
      <c r="EPA28" s="15"/>
      <c r="EPB28" s="15"/>
      <c r="EPC28" s="15"/>
      <c r="EPD28" s="15"/>
      <c r="EPE28" s="15"/>
      <c r="EPF28" s="15"/>
      <c r="EPG28" s="15"/>
      <c r="EPH28" s="15"/>
      <c r="EPI28" s="15"/>
      <c r="EPJ28" s="15"/>
      <c r="EPK28" s="15"/>
      <c r="EPL28" s="15"/>
      <c r="EPM28" s="15"/>
      <c r="EPN28" s="15"/>
      <c r="EPO28" s="15"/>
      <c r="EPP28" s="15"/>
      <c r="EPQ28" s="15"/>
      <c r="EPR28" s="15"/>
      <c r="EPS28" s="15"/>
      <c r="EPT28" s="15"/>
      <c r="EPU28" s="15"/>
      <c r="EPV28" s="15"/>
      <c r="EPW28" s="15"/>
      <c r="EPX28" s="15"/>
      <c r="EPY28" s="15"/>
      <c r="EPZ28" s="15"/>
      <c r="EQA28" s="15"/>
      <c r="EQB28" s="15"/>
      <c r="EQC28" s="15"/>
      <c r="EQD28" s="15"/>
      <c r="EQE28" s="15"/>
      <c r="EQF28" s="15"/>
      <c r="EQG28" s="15"/>
      <c r="EQH28" s="15"/>
      <c r="EQI28" s="15"/>
      <c r="EQJ28" s="15"/>
      <c r="EQK28" s="15"/>
      <c r="EQL28" s="15"/>
      <c r="EQM28" s="15"/>
      <c r="EQN28" s="15"/>
      <c r="EQO28" s="15"/>
      <c r="EQP28" s="15"/>
      <c r="EQQ28" s="15"/>
      <c r="EQR28" s="15"/>
      <c r="EQS28" s="15"/>
      <c r="EQT28" s="15"/>
      <c r="EQU28" s="15"/>
      <c r="EQV28" s="15"/>
      <c r="EQW28" s="15"/>
      <c r="EQX28" s="15"/>
      <c r="EQY28" s="15"/>
      <c r="EQZ28" s="15"/>
      <c r="ERA28" s="15"/>
      <c r="ERB28" s="15"/>
      <c r="ERC28" s="15"/>
      <c r="ERD28" s="15"/>
      <c r="ERE28" s="15"/>
      <c r="ERF28" s="15"/>
      <c r="ERG28" s="15"/>
      <c r="ERH28" s="15"/>
      <c r="ERI28" s="15"/>
      <c r="ERJ28" s="15"/>
      <c r="ERK28" s="15"/>
      <c r="ERL28" s="15"/>
      <c r="ERM28" s="15"/>
      <c r="ERN28" s="15"/>
      <c r="ERO28" s="15"/>
      <c r="ERP28" s="15"/>
      <c r="ERQ28" s="15"/>
      <c r="ERR28" s="15"/>
      <c r="ERS28" s="15"/>
      <c r="ERT28" s="15"/>
      <c r="ERU28" s="15"/>
      <c r="ERV28" s="15"/>
      <c r="ERW28" s="15"/>
      <c r="ERX28" s="15"/>
      <c r="ERY28" s="15"/>
      <c r="ERZ28" s="15"/>
      <c r="ESA28" s="15"/>
      <c r="ESB28" s="15"/>
      <c r="ESC28" s="15"/>
      <c r="ESD28" s="15"/>
      <c r="ESE28" s="15"/>
      <c r="ESF28" s="15"/>
      <c r="ESG28" s="15"/>
      <c r="ESH28" s="15"/>
      <c r="ESI28" s="15"/>
      <c r="ESJ28" s="15"/>
      <c r="ESK28" s="15"/>
      <c r="ESL28" s="15"/>
      <c r="ESM28" s="15"/>
      <c r="ESN28" s="15"/>
      <c r="ESO28" s="15"/>
      <c r="ESP28" s="15"/>
      <c r="ESQ28" s="15"/>
      <c r="ESR28" s="15"/>
      <c r="ESS28" s="15"/>
      <c r="EST28" s="15"/>
      <c r="ESU28" s="15"/>
      <c r="ESV28" s="15"/>
      <c r="ESW28" s="15"/>
      <c r="ESX28" s="15"/>
      <c r="ESY28" s="15"/>
      <c r="ESZ28" s="15"/>
      <c r="ETA28" s="15"/>
      <c r="ETB28" s="15"/>
      <c r="ETC28" s="15"/>
      <c r="ETD28" s="15"/>
      <c r="ETE28" s="15"/>
      <c r="ETF28" s="15"/>
      <c r="ETG28" s="15"/>
      <c r="ETH28" s="15"/>
      <c r="ETI28" s="15"/>
      <c r="ETJ28" s="15"/>
      <c r="ETK28" s="15"/>
      <c r="ETL28" s="15"/>
      <c r="ETM28" s="15"/>
      <c r="ETN28" s="15"/>
      <c r="ETO28" s="15"/>
      <c r="ETP28" s="15"/>
      <c r="ETQ28" s="15"/>
      <c r="ETR28" s="15"/>
      <c r="ETS28" s="15"/>
      <c r="ETT28" s="15"/>
      <c r="ETU28" s="15"/>
      <c r="ETV28" s="15"/>
      <c r="ETW28" s="15"/>
      <c r="ETX28" s="15"/>
      <c r="ETY28" s="15"/>
      <c r="ETZ28" s="15"/>
      <c r="EUA28" s="15"/>
      <c r="EUB28" s="15"/>
      <c r="EUC28" s="15"/>
      <c r="EUD28" s="15"/>
      <c r="EUE28" s="15"/>
      <c r="EUF28" s="15"/>
      <c r="EUG28" s="15"/>
      <c r="EUH28" s="15"/>
      <c r="EUI28" s="15"/>
      <c r="EUJ28" s="15"/>
      <c r="EUK28" s="15"/>
      <c r="EUL28" s="15"/>
      <c r="EUM28" s="15"/>
      <c r="EUN28" s="15"/>
      <c r="EUO28" s="15"/>
      <c r="EUP28" s="15"/>
      <c r="EUQ28" s="15"/>
      <c r="EUR28" s="15"/>
      <c r="EUS28" s="15"/>
      <c r="EUT28" s="15"/>
      <c r="EUU28" s="15"/>
      <c r="EUV28" s="15"/>
      <c r="EUW28" s="15"/>
      <c r="EUX28" s="15"/>
      <c r="EUY28" s="15"/>
      <c r="EUZ28" s="15"/>
      <c r="EVA28" s="15"/>
      <c r="EVB28" s="15"/>
      <c r="EVC28" s="15"/>
      <c r="EVD28" s="15"/>
      <c r="EVE28" s="15"/>
      <c r="EVF28" s="15"/>
      <c r="EVG28" s="15"/>
      <c r="EVH28" s="15"/>
      <c r="EVI28" s="15"/>
      <c r="EVJ28" s="15"/>
      <c r="EVK28" s="15"/>
      <c r="EVL28" s="15"/>
      <c r="EVM28" s="15"/>
      <c r="EVN28" s="15"/>
      <c r="EVO28" s="15"/>
      <c r="EVP28" s="15"/>
      <c r="EVQ28" s="15"/>
      <c r="EVR28" s="15"/>
      <c r="EVS28" s="15"/>
      <c r="EVT28" s="15"/>
      <c r="EVU28" s="15"/>
      <c r="EVV28" s="15"/>
      <c r="EVW28" s="15"/>
      <c r="EVX28" s="15"/>
      <c r="EVY28" s="15"/>
      <c r="EVZ28" s="15"/>
      <c r="EWA28" s="15"/>
      <c r="EWB28" s="15"/>
      <c r="EWC28" s="15"/>
      <c r="EWD28" s="15"/>
      <c r="EWE28" s="15"/>
      <c r="EWF28" s="15"/>
      <c r="EWG28" s="15"/>
      <c r="EWH28" s="15"/>
      <c r="EWI28" s="15"/>
      <c r="EWJ28" s="15"/>
      <c r="EWK28" s="15"/>
      <c r="EWL28" s="15"/>
      <c r="EWM28" s="15"/>
      <c r="EWN28" s="15"/>
      <c r="EWO28" s="15"/>
      <c r="EWP28" s="15"/>
      <c r="EWQ28" s="15"/>
      <c r="EWR28" s="15"/>
      <c r="EWS28" s="15"/>
      <c r="EWT28" s="15"/>
      <c r="EWU28" s="15"/>
      <c r="EWV28" s="15"/>
      <c r="EWW28" s="15"/>
      <c r="EWX28" s="15"/>
      <c r="EWY28" s="15"/>
      <c r="EWZ28" s="15"/>
      <c r="EXA28" s="15"/>
      <c r="EXB28" s="15"/>
      <c r="EXC28" s="15"/>
      <c r="EXD28" s="15"/>
      <c r="EXE28" s="15"/>
      <c r="EXF28" s="15"/>
      <c r="EXG28" s="15"/>
      <c r="EXH28" s="15"/>
      <c r="EXI28" s="15"/>
      <c r="EXJ28" s="15"/>
      <c r="EXK28" s="15"/>
      <c r="EXL28" s="15"/>
      <c r="EXM28" s="15"/>
      <c r="EXN28" s="15"/>
      <c r="EXO28" s="15"/>
      <c r="EXP28" s="15"/>
      <c r="EXQ28" s="15"/>
      <c r="EXR28" s="15"/>
      <c r="EXS28" s="15"/>
      <c r="EXT28" s="15"/>
      <c r="EXU28" s="15"/>
      <c r="EXV28" s="15"/>
      <c r="EXW28" s="15"/>
      <c r="EXX28" s="15"/>
      <c r="EXY28" s="15"/>
      <c r="EXZ28" s="15"/>
      <c r="EYA28" s="15"/>
      <c r="EYB28" s="15"/>
      <c r="EYC28" s="15"/>
      <c r="EYD28" s="15"/>
      <c r="EYE28" s="15"/>
      <c r="EYF28" s="15"/>
      <c r="EYG28" s="15"/>
      <c r="EYH28" s="15"/>
      <c r="EYI28" s="15"/>
      <c r="EYJ28" s="15"/>
      <c r="EYK28" s="15"/>
      <c r="EYL28" s="15"/>
      <c r="EYM28" s="15"/>
      <c r="EYN28" s="15"/>
      <c r="EYO28" s="15"/>
      <c r="EYP28" s="15"/>
      <c r="EYQ28" s="15"/>
      <c r="EYR28" s="15"/>
      <c r="EYS28" s="15"/>
      <c r="EYT28" s="15"/>
      <c r="EYU28" s="15"/>
      <c r="EYV28" s="15"/>
      <c r="EYW28" s="15"/>
      <c r="EYX28" s="15"/>
      <c r="EYY28" s="15"/>
      <c r="EYZ28" s="15"/>
      <c r="EZA28" s="15"/>
      <c r="EZB28" s="15"/>
      <c r="EZC28" s="15"/>
      <c r="EZD28" s="15"/>
      <c r="EZE28" s="15"/>
      <c r="EZF28" s="15"/>
      <c r="EZG28" s="15"/>
      <c r="EZH28" s="15"/>
      <c r="EZI28" s="15"/>
      <c r="EZJ28" s="15"/>
      <c r="EZK28" s="15"/>
      <c r="EZL28" s="15"/>
      <c r="EZM28" s="15"/>
      <c r="EZN28" s="15"/>
      <c r="EZO28" s="15"/>
      <c r="EZP28" s="15"/>
      <c r="EZQ28" s="15"/>
      <c r="EZR28" s="15"/>
      <c r="EZS28" s="15"/>
      <c r="EZT28" s="15"/>
      <c r="EZU28" s="15"/>
      <c r="EZV28" s="15"/>
      <c r="EZW28" s="15"/>
      <c r="EZX28" s="15"/>
      <c r="EZY28" s="15"/>
      <c r="EZZ28" s="15"/>
      <c r="FAA28" s="15"/>
      <c r="FAB28" s="15"/>
      <c r="FAC28" s="15"/>
      <c r="FAD28" s="15"/>
      <c r="FAE28" s="15"/>
      <c r="FAF28" s="15"/>
      <c r="FAG28" s="15"/>
      <c r="FAH28" s="15"/>
      <c r="FAI28" s="15"/>
      <c r="FAJ28" s="15"/>
      <c r="FAK28" s="15"/>
      <c r="FAL28" s="15"/>
      <c r="FAM28" s="15"/>
      <c r="FAN28" s="15"/>
      <c r="FAO28" s="15"/>
      <c r="FAP28" s="15"/>
      <c r="FAQ28" s="15"/>
      <c r="FAR28" s="15"/>
      <c r="FAS28" s="15"/>
      <c r="FAT28" s="15"/>
      <c r="FAU28" s="15"/>
      <c r="FAV28" s="15"/>
      <c r="FAW28" s="15"/>
      <c r="FAX28" s="15"/>
      <c r="FAY28" s="15"/>
      <c r="FAZ28" s="15"/>
      <c r="FBA28" s="15"/>
      <c r="FBB28" s="15"/>
      <c r="FBC28" s="15"/>
      <c r="FBD28" s="15"/>
      <c r="FBE28" s="15"/>
      <c r="FBF28" s="15"/>
      <c r="FBG28" s="15"/>
      <c r="FBH28" s="15"/>
      <c r="FBI28" s="15"/>
      <c r="FBJ28" s="15"/>
      <c r="FBK28" s="15"/>
      <c r="FBL28" s="15"/>
      <c r="FBM28" s="15"/>
      <c r="FBN28" s="15"/>
      <c r="FBO28" s="15"/>
      <c r="FBP28" s="15"/>
      <c r="FBQ28" s="15"/>
      <c r="FBR28" s="15"/>
      <c r="FBS28" s="15"/>
      <c r="FBT28" s="15"/>
      <c r="FBU28" s="15"/>
      <c r="FBV28" s="15"/>
      <c r="FBW28" s="15"/>
      <c r="FBX28" s="15"/>
      <c r="FBY28" s="15"/>
      <c r="FBZ28" s="15"/>
      <c r="FCA28" s="15"/>
      <c r="FCB28" s="15"/>
      <c r="FCC28" s="15"/>
      <c r="FCD28" s="15"/>
      <c r="FCE28" s="15"/>
      <c r="FCF28" s="15"/>
      <c r="FCG28" s="15"/>
      <c r="FCH28" s="15"/>
      <c r="FCI28" s="15"/>
      <c r="FCJ28" s="15"/>
      <c r="FCK28" s="15"/>
      <c r="FCL28" s="15"/>
      <c r="FCM28" s="15"/>
      <c r="FCN28" s="15"/>
      <c r="FCO28" s="15"/>
      <c r="FCP28" s="15"/>
      <c r="FCQ28" s="15"/>
      <c r="FCR28" s="15"/>
      <c r="FCS28" s="15"/>
      <c r="FCT28" s="15"/>
      <c r="FCU28" s="15"/>
      <c r="FCV28" s="15"/>
      <c r="FCW28" s="15"/>
      <c r="FCX28" s="15"/>
      <c r="FCY28" s="15"/>
      <c r="FCZ28" s="15"/>
      <c r="FDA28" s="15"/>
      <c r="FDB28" s="15"/>
      <c r="FDC28" s="15"/>
      <c r="FDD28" s="15"/>
      <c r="FDE28" s="15"/>
      <c r="FDF28" s="15"/>
      <c r="FDG28" s="15"/>
      <c r="FDH28" s="15"/>
      <c r="FDI28" s="15"/>
      <c r="FDJ28" s="15"/>
      <c r="FDK28" s="15"/>
      <c r="FDL28" s="15"/>
      <c r="FDM28" s="15"/>
      <c r="FDN28" s="15"/>
      <c r="FDO28" s="15"/>
      <c r="FDP28" s="15"/>
      <c r="FDQ28" s="15"/>
      <c r="FDR28" s="15"/>
      <c r="FDS28" s="15"/>
      <c r="FDT28" s="15"/>
      <c r="FDU28" s="15"/>
      <c r="FDV28" s="15"/>
      <c r="FDW28" s="15"/>
      <c r="FDX28" s="15"/>
      <c r="FDY28" s="15"/>
      <c r="FDZ28" s="15"/>
      <c r="FEA28" s="15"/>
      <c r="FEB28" s="15"/>
      <c r="FEC28" s="15"/>
      <c r="FED28" s="15"/>
      <c r="FEE28" s="15"/>
      <c r="FEF28" s="15"/>
      <c r="FEG28" s="15"/>
      <c r="FEH28" s="15"/>
      <c r="FEI28" s="15"/>
      <c r="FEJ28" s="15"/>
      <c r="FEK28" s="15"/>
      <c r="FEL28" s="15"/>
      <c r="FEM28" s="15"/>
      <c r="FEN28" s="15"/>
      <c r="FEO28" s="15"/>
      <c r="FEP28" s="15"/>
      <c r="FEQ28" s="15"/>
      <c r="FER28" s="15"/>
      <c r="FES28" s="15"/>
      <c r="FET28" s="15"/>
      <c r="FEU28" s="15"/>
      <c r="FEV28" s="15"/>
      <c r="FEW28" s="15"/>
      <c r="FEX28" s="15"/>
      <c r="FEY28" s="15"/>
      <c r="FEZ28" s="15"/>
      <c r="FFA28" s="15"/>
      <c r="FFB28" s="15"/>
      <c r="FFC28" s="15"/>
      <c r="FFD28" s="15"/>
      <c r="FFE28" s="15"/>
      <c r="FFF28" s="15"/>
      <c r="FFG28" s="15"/>
      <c r="FFH28" s="15"/>
      <c r="FFI28" s="15"/>
      <c r="FFJ28" s="15"/>
      <c r="FFK28" s="15"/>
      <c r="FFL28" s="15"/>
      <c r="FFM28" s="15"/>
      <c r="FFN28" s="15"/>
      <c r="FFO28" s="15"/>
      <c r="FFP28" s="15"/>
      <c r="FFQ28" s="15"/>
      <c r="FFR28" s="15"/>
      <c r="FFS28" s="15"/>
      <c r="FFT28" s="15"/>
      <c r="FFU28" s="15"/>
      <c r="FFV28" s="15"/>
      <c r="FFW28" s="15"/>
      <c r="FFX28" s="15"/>
      <c r="FFY28" s="15"/>
      <c r="FFZ28" s="15"/>
      <c r="FGA28" s="15"/>
      <c r="FGB28" s="15"/>
      <c r="FGC28" s="15"/>
      <c r="FGD28" s="15"/>
      <c r="FGE28" s="15"/>
      <c r="FGF28" s="15"/>
      <c r="FGG28" s="15"/>
      <c r="FGH28" s="15"/>
      <c r="FGI28" s="15"/>
      <c r="FGJ28" s="15"/>
      <c r="FGK28" s="15"/>
      <c r="FGL28" s="15"/>
      <c r="FGM28" s="15"/>
      <c r="FGN28" s="15"/>
      <c r="FGO28" s="15"/>
      <c r="FGP28" s="15"/>
      <c r="FGQ28" s="15"/>
      <c r="FGR28" s="15"/>
      <c r="FGS28" s="15"/>
      <c r="FGT28" s="15"/>
      <c r="FGU28" s="15"/>
      <c r="FGV28" s="15"/>
      <c r="FGW28" s="15"/>
      <c r="FGX28" s="15"/>
      <c r="FGY28" s="15"/>
      <c r="FGZ28" s="15"/>
      <c r="FHA28" s="15"/>
      <c r="FHB28" s="15"/>
      <c r="FHC28" s="15"/>
      <c r="FHD28" s="15"/>
      <c r="FHE28" s="15"/>
      <c r="FHF28" s="15"/>
      <c r="FHG28" s="15"/>
      <c r="FHH28" s="15"/>
      <c r="FHI28" s="15"/>
      <c r="FHJ28" s="15"/>
      <c r="FHK28" s="15"/>
      <c r="FHL28" s="15"/>
      <c r="FHM28" s="15"/>
      <c r="FHN28" s="15"/>
      <c r="FHO28" s="15"/>
      <c r="FHP28" s="15"/>
      <c r="FHQ28" s="15"/>
      <c r="FHR28" s="15"/>
      <c r="FHS28" s="15"/>
      <c r="FHT28" s="15"/>
      <c r="FHU28" s="15"/>
      <c r="FHV28" s="15"/>
      <c r="FHW28" s="15"/>
      <c r="FHX28" s="15"/>
      <c r="FHY28" s="15"/>
      <c r="FHZ28" s="15"/>
      <c r="FIA28" s="15"/>
      <c r="FIB28" s="15"/>
      <c r="FIC28" s="15"/>
      <c r="FID28" s="15"/>
      <c r="FIE28" s="15"/>
      <c r="FIF28" s="15"/>
      <c r="FIG28" s="15"/>
      <c r="FIH28" s="15"/>
      <c r="FII28" s="15"/>
      <c r="FIJ28" s="15"/>
      <c r="FIK28" s="15"/>
      <c r="FIL28" s="15"/>
      <c r="FIM28" s="15"/>
      <c r="FIN28" s="15"/>
      <c r="FIO28" s="15"/>
      <c r="FIP28" s="15"/>
      <c r="FIQ28" s="15"/>
      <c r="FIR28" s="15"/>
      <c r="FIS28" s="15"/>
      <c r="FIT28" s="15"/>
      <c r="FIU28" s="15"/>
      <c r="FIV28" s="15"/>
      <c r="FIW28" s="15"/>
      <c r="FIX28" s="15"/>
      <c r="FIY28" s="15"/>
      <c r="FIZ28" s="15"/>
      <c r="FJA28" s="15"/>
      <c r="FJB28" s="15"/>
      <c r="FJC28" s="15"/>
      <c r="FJD28" s="15"/>
      <c r="FJE28" s="15"/>
      <c r="FJF28" s="15"/>
      <c r="FJG28" s="15"/>
      <c r="FJH28" s="15"/>
      <c r="FJI28" s="15"/>
      <c r="FJJ28" s="15"/>
      <c r="FJK28" s="15"/>
      <c r="FJL28" s="15"/>
      <c r="FJM28" s="15"/>
      <c r="FJN28" s="15"/>
      <c r="FJO28" s="15"/>
      <c r="FJP28" s="15"/>
      <c r="FJQ28" s="15"/>
      <c r="FJR28" s="15"/>
      <c r="FJS28" s="15"/>
      <c r="FJT28" s="15"/>
      <c r="FJU28" s="15"/>
      <c r="FJV28" s="15"/>
      <c r="FJW28" s="15"/>
      <c r="FJX28" s="15"/>
      <c r="FJY28" s="15"/>
      <c r="FJZ28" s="15"/>
      <c r="FKA28" s="15"/>
      <c r="FKB28" s="15"/>
      <c r="FKC28" s="15"/>
      <c r="FKD28" s="15"/>
      <c r="FKE28" s="15"/>
      <c r="FKF28" s="15"/>
      <c r="FKG28" s="15"/>
      <c r="FKH28" s="15"/>
      <c r="FKI28" s="15"/>
      <c r="FKJ28" s="15"/>
      <c r="FKK28" s="15"/>
      <c r="FKL28" s="15"/>
      <c r="FKM28" s="15"/>
      <c r="FKN28" s="15"/>
      <c r="FKO28" s="15"/>
      <c r="FKP28" s="15"/>
      <c r="FKQ28" s="15"/>
      <c r="FKR28" s="15"/>
      <c r="FKS28" s="15"/>
      <c r="FKT28" s="15"/>
      <c r="FKU28" s="15"/>
      <c r="FKV28" s="15"/>
      <c r="FKW28" s="15"/>
      <c r="FKX28" s="15"/>
      <c r="FKY28" s="15"/>
      <c r="FKZ28" s="15"/>
      <c r="FLA28" s="15"/>
      <c r="FLB28" s="15"/>
      <c r="FLC28" s="15"/>
      <c r="FLD28" s="15"/>
      <c r="FLE28" s="15"/>
      <c r="FLF28" s="15"/>
      <c r="FLG28" s="15"/>
      <c r="FLH28" s="15"/>
      <c r="FLI28" s="15"/>
      <c r="FLJ28" s="15"/>
      <c r="FLK28" s="15"/>
      <c r="FLL28" s="15"/>
      <c r="FLM28" s="15"/>
      <c r="FLN28" s="15"/>
      <c r="FLO28" s="15"/>
      <c r="FLP28" s="15"/>
      <c r="FLQ28" s="15"/>
      <c r="FLR28" s="15"/>
      <c r="FLS28" s="15"/>
      <c r="FLT28" s="15"/>
      <c r="FLU28" s="15"/>
      <c r="FLV28" s="15"/>
      <c r="FLW28" s="15"/>
      <c r="FLX28" s="15"/>
      <c r="FLY28" s="15"/>
      <c r="FLZ28" s="15"/>
      <c r="FMA28" s="15"/>
      <c r="FMB28" s="15"/>
      <c r="FMC28" s="15"/>
      <c r="FMD28" s="15"/>
      <c r="FME28" s="15"/>
      <c r="FMF28" s="15"/>
      <c r="FMG28" s="15"/>
      <c r="FMH28" s="15"/>
      <c r="FMI28" s="15"/>
      <c r="FMJ28" s="15"/>
      <c r="FMK28" s="15"/>
      <c r="FML28" s="15"/>
      <c r="FMM28" s="15"/>
      <c r="FMN28" s="15"/>
      <c r="FMO28" s="15"/>
      <c r="FMP28" s="15"/>
      <c r="FMQ28" s="15"/>
      <c r="FMR28" s="15"/>
      <c r="FMS28" s="15"/>
      <c r="FMT28" s="15"/>
      <c r="FMU28" s="15"/>
      <c r="FMV28" s="15"/>
      <c r="FMW28" s="15"/>
      <c r="FMX28" s="15"/>
      <c r="FMY28" s="15"/>
      <c r="FMZ28" s="15"/>
      <c r="FNA28" s="15"/>
      <c r="FNB28" s="15"/>
      <c r="FNC28" s="15"/>
      <c r="FND28" s="15"/>
      <c r="FNE28" s="15"/>
      <c r="FNF28" s="15"/>
      <c r="FNG28" s="15"/>
      <c r="FNH28" s="15"/>
      <c r="FNI28" s="15"/>
      <c r="FNJ28" s="15"/>
      <c r="FNK28" s="15"/>
      <c r="FNL28" s="15"/>
      <c r="FNM28" s="15"/>
      <c r="FNN28" s="15"/>
      <c r="FNO28" s="15"/>
      <c r="FNP28" s="15"/>
      <c r="FNQ28" s="15"/>
      <c r="FNR28" s="15"/>
      <c r="FNS28" s="15"/>
      <c r="FNT28" s="15"/>
      <c r="FNU28" s="15"/>
      <c r="FNV28" s="15"/>
      <c r="FNW28" s="15"/>
      <c r="FNX28" s="15"/>
      <c r="FNY28" s="15"/>
      <c r="FNZ28" s="15"/>
      <c r="FOA28" s="15"/>
      <c r="FOB28" s="15"/>
      <c r="FOC28" s="15"/>
      <c r="FOD28" s="15"/>
      <c r="FOE28" s="15"/>
      <c r="FOF28" s="15"/>
      <c r="FOG28" s="15"/>
      <c r="FOH28" s="15"/>
      <c r="FOI28" s="15"/>
      <c r="FOJ28" s="15"/>
      <c r="FOK28" s="15"/>
      <c r="FOL28" s="15"/>
      <c r="FOM28" s="15"/>
      <c r="FON28" s="15"/>
      <c r="FOO28" s="15"/>
      <c r="FOP28" s="15"/>
      <c r="FOQ28" s="15"/>
      <c r="FOR28" s="15"/>
      <c r="FOS28" s="15"/>
      <c r="FOT28" s="15"/>
      <c r="FOU28" s="15"/>
      <c r="FOV28" s="15"/>
      <c r="FOW28" s="15"/>
      <c r="FOX28" s="15"/>
      <c r="FOY28" s="15"/>
      <c r="FOZ28" s="15"/>
      <c r="FPA28" s="15"/>
      <c r="FPB28" s="15"/>
      <c r="FPC28" s="15"/>
      <c r="FPD28" s="15"/>
      <c r="FPE28" s="15"/>
      <c r="FPF28" s="15"/>
      <c r="FPG28" s="15"/>
      <c r="FPH28" s="15"/>
      <c r="FPI28" s="15"/>
      <c r="FPJ28" s="15"/>
      <c r="FPK28" s="15"/>
      <c r="FPL28" s="15"/>
      <c r="FPM28" s="15"/>
      <c r="FPN28" s="15"/>
      <c r="FPO28" s="15"/>
      <c r="FPP28" s="15"/>
      <c r="FPQ28" s="15"/>
      <c r="FPR28" s="15"/>
      <c r="FPS28" s="15"/>
      <c r="FPT28" s="15"/>
      <c r="FPU28" s="15"/>
      <c r="FPV28" s="15"/>
      <c r="FPW28" s="15"/>
      <c r="FPX28" s="15"/>
      <c r="FPY28" s="15"/>
      <c r="FPZ28" s="15"/>
      <c r="FQA28" s="15"/>
      <c r="FQB28" s="15"/>
      <c r="FQC28" s="15"/>
      <c r="FQD28" s="15"/>
      <c r="FQE28" s="15"/>
      <c r="FQF28" s="15"/>
      <c r="FQG28" s="15"/>
      <c r="FQH28" s="15"/>
      <c r="FQI28" s="15"/>
      <c r="FQJ28" s="15"/>
      <c r="FQK28" s="15"/>
      <c r="FQL28" s="15"/>
      <c r="FQM28" s="15"/>
      <c r="FQN28" s="15"/>
      <c r="FQO28" s="15"/>
      <c r="FQP28" s="15"/>
      <c r="FQQ28" s="15"/>
      <c r="FQR28" s="15"/>
      <c r="FQS28" s="15"/>
      <c r="FQT28" s="15"/>
      <c r="FQU28" s="15"/>
      <c r="FQV28" s="15"/>
      <c r="FQW28" s="15"/>
      <c r="FQX28" s="15"/>
      <c r="FQY28" s="15"/>
      <c r="FQZ28" s="15"/>
      <c r="FRA28" s="15"/>
      <c r="FRB28" s="15"/>
      <c r="FRC28" s="15"/>
      <c r="FRD28" s="15"/>
      <c r="FRE28" s="15"/>
      <c r="FRF28" s="15"/>
      <c r="FRG28" s="15"/>
      <c r="FRH28" s="15"/>
      <c r="FRI28" s="15"/>
      <c r="FRJ28" s="15"/>
      <c r="FRK28" s="15"/>
      <c r="FRL28" s="15"/>
      <c r="FRM28" s="15"/>
      <c r="FRN28" s="15"/>
      <c r="FRO28" s="15"/>
      <c r="FRP28" s="15"/>
      <c r="FRQ28" s="15"/>
      <c r="FRR28" s="15"/>
      <c r="FRS28" s="15"/>
      <c r="FRT28" s="15"/>
      <c r="FRU28" s="15"/>
      <c r="FRV28" s="15"/>
      <c r="FRW28" s="15"/>
      <c r="FRX28" s="15"/>
      <c r="FRY28" s="15"/>
      <c r="FRZ28" s="15"/>
      <c r="FSA28" s="15"/>
      <c r="FSB28" s="15"/>
      <c r="FSC28" s="15"/>
      <c r="FSD28" s="15"/>
      <c r="FSE28" s="15"/>
      <c r="FSF28" s="15"/>
      <c r="FSG28" s="15"/>
      <c r="FSH28" s="15"/>
      <c r="FSI28" s="15"/>
      <c r="FSJ28" s="15"/>
      <c r="FSK28" s="15"/>
      <c r="FSL28" s="15"/>
      <c r="FSM28" s="15"/>
      <c r="FSN28" s="15"/>
      <c r="FSO28" s="15"/>
      <c r="FSP28" s="15"/>
      <c r="FSQ28" s="15"/>
      <c r="FSR28" s="15"/>
      <c r="FSS28" s="15"/>
      <c r="FST28" s="15"/>
      <c r="FSU28" s="15"/>
      <c r="FSV28" s="15"/>
      <c r="FSW28" s="15"/>
      <c r="FSX28" s="15"/>
      <c r="FSY28" s="15"/>
      <c r="FSZ28" s="15"/>
      <c r="FTA28" s="15"/>
      <c r="FTB28" s="15"/>
      <c r="FTC28" s="15"/>
      <c r="FTD28" s="15"/>
      <c r="FTE28" s="15"/>
      <c r="FTF28" s="15"/>
      <c r="FTG28" s="15"/>
      <c r="FTH28" s="15"/>
      <c r="FTI28" s="15"/>
      <c r="FTJ28" s="15"/>
      <c r="FTK28" s="15"/>
      <c r="FTL28" s="15"/>
      <c r="FTM28" s="15"/>
      <c r="FTN28" s="15"/>
      <c r="FTO28" s="15"/>
      <c r="FTP28" s="15"/>
      <c r="FTQ28" s="15"/>
      <c r="FTR28" s="15"/>
      <c r="FTS28" s="15"/>
      <c r="FTT28" s="15"/>
      <c r="FTU28" s="15"/>
      <c r="FTV28" s="15"/>
      <c r="FTW28" s="15"/>
      <c r="FTX28" s="15"/>
      <c r="FTY28" s="15"/>
      <c r="FTZ28" s="15"/>
      <c r="FUA28" s="15"/>
      <c r="FUB28" s="15"/>
      <c r="FUC28" s="15"/>
      <c r="FUD28" s="15"/>
      <c r="FUE28" s="15"/>
      <c r="FUF28" s="15"/>
      <c r="FUG28" s="15"/>
      <c r="FUH28" s="15"/>
      <c r="FUI28" s="15"/>
      <c r="FUJ28" s="15"/>
      <c r="FUK28" s="15"/>
      <c r="FUL28" s="15"/>
      <c r="FUM28" s="15"/>
      <c r="FUN28" s="15"/>
      <c r="FUO28" s="15"/>
      <c r="FUP28" s="15"/>
      <c r="FUQ28" s="15"/>
      <c r="FUR28" s="15"/>
      <c r="FUS28" s="15"/>
      <c r="FUT28" s="15"/>
      <c r="FUU28" s="15"/>
      <c r="FUV28" s="15"/>
      <c r="FUW28" s="15"/>
      <c r="FUX28" s="15"/>
      <c r="FUY28" s="15"/>
      <c r="FUZ28" s="15"/>
      <c r="FVA28" s="15"/>
      <c r="FVB28" s="15"/>
      <c r="FVC28" s="15"/>
      <c r="FVD28" s="15"/>
      <c r="FVE28" s="15"/>
      <c r="FVF28" s="15"/>
      <c r="FVG28" s="15"/>
      <c r="FVH28" s="15"/>
      <c r="FVI28" s="15"/>
      <c r="FVJ28" s="15"/>
      <c r="FVK28" s="15"/>
      <c r="FVL28" s="15"/>
      <c r="FVM28" s="15"/>
      <c r="FVN28" s="15"/>
      <c r="FVO28" s="15"/>
      <c r="FVP28" s="15"/>
      <c r="FVQ28" s="15"/>
      <c r="FVR28" s="15"/>
      <c r="FVS28" s="15"/>
      <c r="FVT28" s="15"/>
      <c r="FVU28" s="15"/>
      <c r="FVV28" s="15"/>
      <c r="FVW28" s="15"/>
      <c r="FVX28" s="15"/>
      <c r="FVY28" s="15"/>
      <c r="FVZ28" s="15"/>
      <c r="FWA28" s="15"/>
      <c r="FWB28" s="15"/>
      <c r="FWC28" s="15"/>
      <c r="FWD28" s="15"/>
      <c r="FWE28" s="15"/>
      <c r="FWF28" s="15"/>
      <c r="FWG28" s="15"/>
      <c r="FWH28" s="15"/>
      <c r="FWI28" s="15"/>
      <c r="FWJ28" s="15"/>
      <c r="FWK28" s="15"/>
      <c r="FWL28" s="15"/>
      <c r="FWM28" s="15"/>
      <c r="FWN28" s="15"/>
      <c r="FWO28" s="15"/>
      <c r="FWP28" s="15"/>
      <c r="FWQ28" s="15"/>
      <c r="FWR28" s="15"/>
      <c r="FWS28" s="15"/>
      <c r="FWT28" s="15"/>
      <c r="FWU28" s="15"/>
      <c r="FWV28" s="15"/>
      <c r="FWW28" s="15"/>
      <c r="FWX28" s="15"/>
      <c r="FWY28" s="15"/>
      <c r="FWZ28" s="15"/>
      <c r="FXA28" s="15"/>
      <c r="FXB28" s="15"/>
      <c r="FXC28" s="15"/>
      <c r="FXD28" s="15"/>
      <c r="FXE28" s="15"/>
      <c r="FXF28" s="15"/>
      <c r="FXG28" s="15"/>
      <c r="FXH28" s="15"/>
      <c r="FXI28" s="15"/>
      <c r="FXJ28" s="15"/>
      <c r="FXK28" s="15"/>
      <c r="FXL28" s="15"/>
      <c r="FXM28" s="15"/>
      <c r="FXN28" s="15"/>
      <c r="FXO28" s="15"/>
      <c r="FXP28" s="15"/>
      <c r="FXQ28" s="15"/>
      <c r="FXR28" s="15"/>
      <c r="FXS28" s="15"/>
      <c r="FXT28" s="15"/>
      <c r="FXU28" s="15"/>
      <c r="FXV28" s="15"/>
      <c r="FXW28" s="15"/>
      <c r="FXX28" s="15"/>
      <c r="FXY28" s="15"/>
      <c r="FXZ28" s="15"/>
      <c r="FYA28" s="15"/>
      <c r="FYB28" s="15"/>
      <c r="FYC28" s="15"/>
      <c r="FYD28" s="15"/>
      <c r="FYE28" s="15"/>
      <c r="FYF28" s="15"/>
      <c r="FYG28" s="15"/>
      <c r="FYH28" s="15"/>
      <c r="FYI28" s="15"/>
      <c r="FYJ28" s="15"/>
      <c r="FYK28" s="15"/>
      <c r="FYL28" s="15"/>
      <c r="FYM28" s="15"/>
      <c r="FYN28" s="15"/>
      <c r="FYO28" s="15"/>
      <c r="FYP28" s="15"/>
      <c r="FYQ28" s="15"/>
      <c r="FYR28" s="15"/>
      <c r="FYS28" s="15"/>
      <c r="FYT28" s="15"/>
      <c r="FYU28" s="15"/>
      <c r="FYV28" s="15"/>
      <c r="FYW28" s="15"/>
      <c r="FYX28" s="15"/>
      <c r="FYY28" s="15"/>
      <c r="FYZ28" s="15"/>
      <c r="FZA28" s="15"/>
      <c r="FZB28" s="15"/>
      <c r="FZC28" s="15"/>
      <c r="FZD28" s="15"/>
      <c r="FZE28" s="15"/>
      <c r="FZF28" s="15"/>
      <c r="FZG28" s="15"/>
      <c r="FZH28" s="15"/>
      <c r="FZI28" s="15"/>
      <c r="FZJ28" s="15"/>
      <c r="FZK28" s="15"/>
      <c r="FZL28" s="15"/>
      <c r="FZM28" s="15"/>
      <c r="FZN28" s="15"/>
      <c r="FZO28" s="15"/>
      <c r="FZP28" s="15"/>
      <c r="FZQ28" s="15"/>
      <c r="FZR28" s="15"/>
      <c r="FZS28" s="15"/>
      <c r="FZT28" s="15"/>
      <c r="FZU28" s="15"/>
      <c r="FZV28" s="15"/>
      <c r="FZW28" s="15"/>
      <c r="FZX28" s="15"/>
      <c r="FZY28" s="15"/>
      <c r="FZZ28" s="15"/>
      <c r="GAA28" s="15"/>
      <c r="GAB28" s="15"/>
      <c r="GAC28" s="15"/>
      <c r="GAD28" s="15"/>
      <c r="GAE28" s="15"/>
      <c r="GAF28" s="15"/>
      <c r="GAG28" s="15"/>
      <c r="GAH28" s="15"/>
      <c r="GAI28" s="15"/>
      <c r="GAJ28" s="15"/>
      <c r="GAK28" s="15"/>
      <c r="GAL28" s="15"/>
      <c r="GAM28" s="15"/>
      <c r="GAN28" s="15"/>
      <c r="GAO28" s="15"/>
      <c r="GAP28" s="15"/>
      <c r="GAQ28" s="15"/>
      <c r="GAR28" s="15"/>
      <c r="GAS28" s="15"/>
      <c r="GAT28" s="15"/>
      <c r="GAU28" s="15"/>
      <c r="GAV28" s="15"/>
      <c r="GAW28" s="15"/>
      <c r="GAX28" s="15"/>
      <c r="GAY28" s="15"/>
      <c r="GAZ28" s="15"/>
      <c r="GBA28" s="15"/>
      <c r="GBB28" s="15"/>
      <c r="GBC28" s="15"/>
      <c r="GBD28" s="15"/>
      <c r="GBE28" s="15"/>
      <c r="GBF28" s="15"/>
      <c r="GBG28" s="15"/>
      <c r="GBH28" s="15"/>
      <c r="GBI28" s="15"/>
      <c r="GBJ28" s="15"/>
      <c r="GBK28" s="15"/>
      <c r="GBL28" s="15"/>
      <c r="GBM28" s="15"/>
      <c r="GBN28" s="15"/>
      <c r="GBO28" s="15"/>
      <c r="GBP28" s="15"/>
      <c r="GBQ28" s="15"/>
      <c r="GBR28" s="15"/>
      <c r="GBS28" s="15"/>
      <c r="GBT28" s="15"/>
      <c r="GBU28" s="15"/>
      <c r="GBV28" s="15"/>
      <c r="GBW28" s="15"/>
      <c r="GBX28" s="15"/>
      <c r="GBY28" s="15"/>
      <c r="GBZ28" s="15"/>
      <c r="GCA28" s="15"/>
      <c r="GCB28" s="15"/>
      <c r="GCC28" s="15"/>
      <c r="GCD28" s="15"/>
      <c r="GCE28" s="15"/>
      <c r="GCF28" s="15"/>
      <c r="GCG28" s="15"/>
      <c r="GCH28" s="15"/>
      <c r="GCI28" s="15"/>
      <c r="GCJ28" s="15"/>
      <c r="GCK28" s="15"/>
      <c r="GCL28" s="15"/>
      <c r="GCM28" s="15"/>
      <c r="GCN28" s="15"/>
      <c r="GCO28" s="15"/>
      <c r="GCP28" s="15"/>
      <c r="GCQ28" s="15"/>
      <c r="GCR28" s="15"/>
      <c r="GCS28" s="15"/>
      <c r="GCT28" s="15"/>
      <c r="GCU28" s="15"/>
      <c r="GCV28" s="15"/>
      <c r="GCW28" s="15"/>
      <c r="GCX28" s="15"/>
      <c r="GCY28" s="15"/>
      <c r="GCZ28" s="15"/>
      <c r="GDA28" s="15"/>
      <c r="GDB28" s="15"/>
      <c r="GDC28" s="15"/>
      <c r="GDD28" s="15"/>
      <c r="GDE28" s="15"/>
      <c r="GDF28" s="15"/>
      <c r="GDG28" s="15"/>
      <c r="GDH28" s="15"/>
      <c r="GDI28" s="15"/>
      <c r="GDJ28" s="15"/>
      <c r="GDK28" s="15"/>
      <c r="GDL28" s="15"/>
      <c r="GDM28" s="15"/>
      <c r="GDN28" s="15"/>
      <c r="GDO28" s="15"/>
      <c r="GDP28" s="15"/>
      <c r="GDQ28" s="15"/>
      <c r="GDR28" s="15"/>
      <c r="GDS28" s="15"/>
      <c r="GDT28" s="15"/>
      <c r="GDU28" s="15"/>
      <c r="GDV28" s="15"/>
      <c r="GDW28" s="15"/>
      <c r="GDX28" s="15"/>
      <c r="GDY28" s="15"/>
      <c r="GDZ28" s="15"/>
      <c r="GEA28" s="15"/>
      <c r="GEB28" s="15"/>
      <c r="GEC28" s="15"/>
      <c r="GED28" s="15"/>
      <c r="GEE28" s="15"/>
      <c r="GEF28" s="15"/>
      <c r="GEG28" s="15"/>
      <c r="GEH28" s="15"/>
      <c r="GEI28" s="15"/>
      <c r="GEJ28" s="15"/>
      <c r="GEK28" s="15"/>
      <c r="GEL28" s="15"/>
      <c r="GEM28" s="15"/>
      <c r="GEN28" s="15"/>
      <c r="GEO28" s="15"/>
      <c r="GEP28" s="15"/>
      <c r="GEQ28" s="15"/>
      <c r="GER28" s="15"/>
      <c r="GES28" s="15"/>
      <c r="GET28" s="15"/>
      <c r="GEU28" s="15"/>
      <c r="GEV28" s="15"/>
      <c r="GEW28" s="15"/>
      <c r="GEX28" s="15"/>
      <c r="GEY28" s="15"/>
      <c r="GEZ28" s="15"/>
      <c r="GFA28" s="15"/>
      <c r="GFB28" s="15"/>
      <c r="GFC28" s="15"/>
      <c r="GFD28" s="15"/>
      <c r="GFE28" s="15"/>
      <c r="GFF28" s="15"/>
      <c r="GFG28" s="15"/>
      <c r="GFH28" s="15"/>
      <c r="GFI28" s="15"/>
      <c r="GFJ28" s="15"/>
      <c r="GFK28" s="15"/>
      <c r="GFL28" s="15"/>
      <c r="GFM28" s="15"/>
      <c r="GFN28" s="15"/>
      <c r="GFO28" s="15"/>
      <c r="GFP28" s="15"/>
      <c r="GFQ28" s="15"/>
      <c r="GFR28" s="15"/>
      <c r="GFS28" s="15"/>
      <c r="GFT28" s="15"/>
      <c r="GFU28" s="15"/>
      <c r="GFV28" s="15"/>
      <c r="GFW28" s="15"/>
      <c r="GFX28" s="15"/>
      <c r="GFY28" s="15"/>
      <c r="GFZ28" s="15"/>
      <c r="GGA28" s="15"/>
      <c r="GGB28" s="15"/>
      <c r="GGC28" s="15"/>
      <c r="GGD28" s="15"/>
      <c r="GGE28" s="15"/>
      <c r="GGF28" s="15"/>
      <c r="GGG28" s="15"/>
      <c r="GGH28" s="15"/>
      <c r="GGI28" s="15"/>
      <c r="GGJ28" s="15"/>
      <c r="GGK28" s="15"/>
      <c r="GGL28" s="15"/>
      <c r="GGM28" s="15"/>
      <c r="GGN28" s="15"/>
      <c r="GGO28" s="15"/>
      <c r="GGP28" s="15"/>
      <c r="GGQ28" s="15"/>
      <c r="GGR28" s="15"/>
      <c r="GGS28" s="15"/>
      <c r="GGT28" s="15"/>
      <c r="GGU28" s="15"/>
      <c r="GGV28" s="15"/>
      <c r="GGW28" s="15"/>
      <c r="GGX28" s="15"/>
      <c r="GGY28" s="15"/>
      <c r="GGZ28" s="15"/>
      <c r="GHA28" s="15"/>
      <c r="GHB28" s="15"/>
      <c r="GHC28" s="15"/>
      <c r="GHD28" s="15"/>
      <c r="GHE28" s="15"/>
      <c r="GHF28" s="15"/>
      <c r="GHG28" s="15"/>
      <c r="GHH28" s="15"/>
      <c r="GHI28" s="15"/>
      <c r="GHJ28" s="15"/>
      <c r="GHK28" s="15"/>
      <c r="GHL28" s="15"/>
      <c r="GHM28" s="15"/>
      <c r="GHN28" s="15"/>
      <c r="GHO28" s="15"/>
      <c r="GHP28" s="15"/>
      <c r="GHQ28" s="15"/>
      <c r="GHR28" s="15"/>
      <c r="GHS28" s="15"/>
      <c r="GHT28" s="15"/>
      <c r="GHU28" s="15"/>
      <c r="GHV28" s="15"/>
      <c r="GHW28" s="15"/>
      <c r="GHX28" s="15"/>
      <c r="GHY28" s="15"/>
      <c r="GHZ28" s="15"/>
      <c r="GIA28" s="15"/>
      <c r="GIB28" s="15"/>
      <c r="GIC28" s="15"/>
      <c r="GID28" s="15"/>
      <c r="GIE28" s="15"/>
      <c r="GIF28" s="15"/>
      <c r="GIG28" s="15"/>
      <c r="GIH28" s="15"/>
      <c r="GII28" s="15"/>
      <c r="GIJ28" s="15"/>
      <c r="GIK28" s="15"/>
      <c r="GIL28" s="15"/>
      <c r="GIM28" s="15"/>
      <c r="GIN28" s="15"/>
      <c r="GIO28" s="15"/>
      <c r="GIP28" s="15"/>
      <c r="GIQ28" s="15"/>
      <c r="GIR28" s="15"/>
      <c r="GIS28" s="15"/>
      <c r="GIT28" s="15"/>
      <c r="GIU28" s="15"/>
      <c r="GIV28" s="15"/>
      <c r="GIW28" s="15"/>
      <c r="GIX28" s="15"/>
      <c r="GIY28" s="15"/>
      <c r="GIZ28" s="15"/>
      <c r="GJA28" s="15"/>
      <c r="GJB28" s="15"/>
      <c r="GJC28" s="15"/>
      <c r="GJD28" s="15"/>
      <c r="GJE28" s="15"/>
      <c r="GJF28" s="15"/>
      <c r="GJG28" s="15"/>
      <c r="GJH28" s="15"/>
      <c r="GJI28" s="15"/>
      <c r="GJJ28" s="15"/>
      <c r="GJK28" s="15"/>
      <c r="GJL28" s="15"/>
      <c r="GJM28" s="15"/>
      <c r="GJN28" s="15"/>
      <c r="GJO28" s="15"/>
      <c r="GJP28" s="15"/>
      <c r="GJQ28" s="15"/>
      <c r="GJR28" s="15"/>
      <c r="GJS28" s="15"/>
      <c r="GJT28" s="15"/>
      <c r="GJU28" s="15"/>
      <c r="GJV28" s="15"/>
      <c r="GJW28" s="15"/>
      <c r="GJX28" s="15"/>
      <c r="GJY28" s="15"/>
      <c r="GJZ28" s="15"/>
      <c r="GKA28" s="15"/>
      <c r="GKB28" s="15"/>
      <c r="GKC28" s="15"/>
      <c r="GKD28" s="15"/>
      <c r="GKE28" s="15"/>
      <c r="GKF28" s="15"/>
      <c r="GKG28" s="15"/>
      <c r="GKH28" s="15"/>
      <c r="GKI28" s="15"/>
      <c r="GKJ28" s="15"/>
      <c r="GKK28" s="15"/>
      <c r="GKL28" s="15"/>
      <c r="GKM28" s="15"/>
      <c r="GKN28" s="15"/>
      <c r="GKO28" s="15"/>
      <c r="GKP28" s="15"/>
      <c r="GKQ28" s="15"/>
      <c r="GKR28" s="15"/>
      <c r="GKS28" s="15"/>
      <c r="GKT28" s="15"/>
      <c r="GKU28" s="15"/>
      <c r="GKV28" s="15"/>
      <c r="GKW28" s="15"/>
      <c r="GKX28" s="15"/>
      <c r="GKY28" s="15"/>
      <c r="GKZ28" s="15"/>
      <c r="GLA28" s="15"/>
      <c r="GLB28" s="15"/>
      <c r="GLC28" s="15"/>
      <c r="GLD28" s="15"/>
      <c r="GLE28" s="15"/>
      <c r="GLF28" s="15"/>
      <c r="GLG28" s="15"/>
      <c r="GLH28" s="15"/>
      <c r="GLI28" s="15"/>
      <c r="GLJ28" s="15"/>
      <c r="GLK28" s="15"/>
      <c r="GLL28" s="15"/>
      <c r="GLM28" s="15"/>
      <c r="GLN28" s="15"/>
      <c r="GLO28" s="15"/>
      <c r="GLP28" s="15"/>
      <c r="GLQ28" s="15"/>
      <c r="GLR28" s="15"/>
      <c r="GLS28" s="15"/>
      <c r="GLT28" s="15"/>
      <c r="GLU28" s="15"/>
      <c r="GLV28" s="15"/>
      <c r="GLW28" s="15"/>
      <c r="GLX28" s="15"/>
      <c r="GLY28" s="15"/>
      <c r="GLZ28" s="15"/>
      <c r="GMA28" s="15"/>
      <c r="GMB28" s="15"/>
      <c r="GMC28" s="15"/>
      <c r="GMD28" s="15"/>
      <c r="GME28" s="15"/>
      <c r="GMF28" s="15"/>
      <c r="GMG28" s="15"/>
      <c r="GMH28" s="15"/>
      <c r="GMI28" s="15"/>
      <c r="GMJ28" s="15"/>
      <c r="GMK28" s="15"/>
      <c r="GML28" s="15"/>
      <c r="GMM28" s="15"/>
      <c r="GMN28" s="15"/>
      <c r="GMO28" s="15"/>
      <c r="GMP28" s="15"/>
      <c r="GMQ28" s="15"/>
      <c r="GMR28" s="15"/>
      <c r="GMS28" s="15"/>
      <c r="GMT28" s="15"/>
      <c r="GMU28" s="15"/>
      <c r="GMV28" s="15"/>
      <c r="GMW28" s="15"/>
      <c r="GMX28" s="15"/>
      <c r="GMY28" s="15"/>
      <c r="GMZ28" s="15"/>
      <c r="GNA28" s="15"/>
      <c r="GNB28" s="15"/>
      <c r="GNC28" s="15"/>
      <c r="GND28" s="15"/>
      <c r="GNE28" s="15"/>
      <c r="GNF28" s="15"/>
      <c r="GNG28" s="15"/>
      <c r="GNH28" s="15"/>
      <c r="GNI28" s="15"/>
      <c r="GNJ28" s="15"/>
      <c r="GNK28" s="15"/>
      <c r="GNL28" s="15"/>
      <c r="GNM28" s="15"/>
      <c r="GNN28" s="15"/>
      <c r="GNO28" s="15"/>
      <c r="GNP28" s="15"/>
      <c r="GNQ28" s="15"/>
      <c r="GNR28" s="15"/>
      <c r="GNS28" s="15"/>
      <c r="GNT28" s="15"/>
      <c r="GNU28" s="15"/>
      <c r="GNV28" s="15"/>
      <c r="GNW28" s="15"/>
      <c r="GNX28" s="15"/>
      <c r="GNY28" s="15"/>
      <c r="GNZ28" s="15"/>
      <c r="GOA28" s="15"/>
      <c r="GOB28" s="15"/>
      <c r="GOC28" s="15"/>
      <c r="GOD28" s="15"/>
      <c r="GOE28" s="15"/>
      <c r="GOF28" s="15"/>
      <c r="GOG28" s="15"/>
      <c r="GOH28" s="15"/>
      <c r="GOI28" s="15"/>
      <c r="GOJ28" s="15"/>
      <c r="GOK28" s="15"/>
      <c r="GOL28" s="15"/>
      <c r="GOM28" s="15"/>
      <c r="GON28" s="15"/>
      <c r="GOO28" s="15"/>
      <c r="GOP28" s="15"/>
      <c r="GOQ28" s="15"/>
      <c r="GOR28" s="15"/>
      <c r="GOS28" s="15"/>
      <c r="GOT28" s="15"/>
      <c r="GOU28" s="15"/>
      <c r="GOV28" s="15"/>
      <c r="GOW28" s="15"/>
      <c r="GOX28" s="15"/>
      <c r="GOY28" s="15"/>
      <c r="GOZ28" s="15"/>
      <c r="GPA28" s="15"/>
      <c r="GPB28" s="15"/>
      <c r="GPC28" s="15"/>
      <c r="GPD28" s="15"/>
      <c r="GPE28" s="15"/>
      <c r="GPF28" s="15"/>
      <c r="GPG28" s="15"/>
      <c r="GPH28" s="15"/>
      <c r="GPI28" s="15"/>
      <c r="GPJ28" s="15"/>
      <c r="GPK28" s="15"/>
      <c r="GPL28" s="15"/>
      <c r="GPM28" s="15"/>
      <c r="GPN28" s="15"/>
      <c r="GPO28" s="15"/>
      <c r="GPP28" s="15"/>
      <c r="GPQ28" s="15"/>
      <c r="GPR28" s="15"/>
      <c r="GPS28" s="15"/>
      <c r="GPT28" s="15"/>
      <c r="GPU28" s="15"/>
      <c r="GPV28" s="15"/>
      <c r="GPW28" s="15"/>
      <c r="GPX28" s="15"/>
      <c r="GPY28" s="15"/>
      <c r="GPZ28" s="15"/>
      <c r="GQA28" s="15"/>
      <c r="GQB28" s="15"/>
      <c r="GQC28" s="15"/>
      <c r="GQD28" s="15"/>
      <c r="GQE28" s="15"/>
      <c r="GQF28" s="15"/>
      <c r="GQG28" s="15"/>
      <c r="GQH28" s="15"/>
      <c r="GQI28" s="15"/>
      <c r="GQJ28" s="15"/>
      <c r="GQK28" s="15"/>
      <c r="GQL28" s="15"/>
      <c r="GQM28" s="15"/>
      <c r="GQN28" s="15"/>
      <c r="GQO28" s="15"/>
      <c r="GQP28" s="15"/>
      <c r="GQQ28" s="15"/>
      <c r="GQR28" s="15"/>
      <c r="GQS28" s="15"/>
      <c r="GQT28" s="15"/>
      <c r="GQU28" s="15"/>
      <c r="GQV28" s="15"/>
      <c r="GQW28" s="15"/>
      <c r="GQX28" s="15"/>
      <c r="GQY28" s="15"/>
      <c r="GQZ28" s="15"/>
      <c r="GRA28" s="15"/>
      <c r="GRB28" s="15"/>
      <c r="GRC28" s="15"/>
      <c r="GRD28" s="15"/>
      <c r="GRE28" s="15"/>
      <c r="GRF28" s="15"/>
      <c r="GRG28" s="15"/>
      <c r="GRH28" s="15"/>
      <c r="GRI28" s="15"/>
      <c r="GRJ28" s="15"/>
      <c r="GRK28" s="15"/>
      <c r="GRL28" s="15"/>
      <c r="GRM28" s="15"/>
      <c r="GRN28" s="15"/>
      <c r="GRO28" s="15"/>
      <c r="GRP28" s="15"/>
      <c r="GRQ28" s="15"/>
      <c r="GRR28" s="15"/>
      <c r="GRS28" s="15"/>
      <c r="GRT28" s="15"/>
      <c r="GRU28" s="15"/>
      <c r="GRV28" s="15"/>
      <c r="GRW28" s="15"/>
      <c r="GRX28" s="15"/>
      <c r="GRY28" s="15"/>
      <c r="GRZ28" s="15"/>
      <c r="GSA28" s="15"/>
      <c r="GSB28" s="15"/>
      <c r="GSC28" s="15"/>
      <c r="GSD28" s="15"/>
      <c r="GSE28" s="15"/>
      <c r="GSF28" s="15"/>
      <c r="GSG28" s="15"/>
      <c r="GSH28" s="15"/>
      <c r="GSI28" s="15"/>
      <c r="GSJ28" s="15"/>
      <c r="GSK28" s="15"/>
      <c r="GSL28" s="15"/>
      <c r="GSM28" s="15"/>
      <c r="GSN28" s="15"/>
      <c r="GSO28" s="15"/>
      <c r="GSP28" s="15"/>
      <c r="GSQ28" s="15"/>
      <c r="GSR28" s="15"/>
      <c r="GSS28" s="15"/>
      <c r="GST28" s="15"/>
      <c r="GSU28" s="15"/>
      <c r="GSV28" s="15"/>
      <c r="GSW28" s="15"/>
      <c r="GSX28" s="15"/>
      <c r="GSY28" s="15"/>
      <c r="GSZ28" s="15"/>
      <c r="GTA28" s="15"/>
      <c r="GTB28" s="15"/>
      <c r="GTC28" s="15"/>
      <c r="GTD28" s="15"/>
      <c r="GTE28" s="15"/>
      <c r="GTF28" s="15"/>
      <c r="GTG28" s="15"/>
      <c r="GTH28" s="15"/>
      <c r="GTI28" s="15"/>
      <c r="GTJ28" s="15"/>
      <c r="GTK28" s="15"/>
      <c r="GTL28" s="15"/>
      <c r="GTM28" s="15"/>
      <c r="GTN28" s="15"/>
      <c r="GTO28" s="15"/>
      <c r="GTP28" s="15"/>
      <c r="GTQ28" s="15"/>
      <c r="GTR28" s="15"/>
      <c r="GTS28" s="15"/>
      <c r="GTT28" s="15"/>
      <c r="GTU28" s="15"/>
      <c r="GTV28" s="15"/>
      <c r="GTW28" s="15"/>
      <c r="GTX28" s="15"/>
      <c r="GTY28" s="15"/>
      <c r="GTZ28" s="15"/>
      <c r="GUA28" s="15"/>
      <c r="GUB28" s="15"/>
      <c r="GUC28" s="15"/>
      <c r="GUD28" s="15"/>
      <c r="GUE28" s="15"/>
      <c r="GUF28" s="15"/>
      <c r="GUG28" s="15"/>
      <c r="GUH28" s="15"/>
      <c r="GUI28" s="15"/>
      <c r="GUJ28" s="15"/>
      <c r="GUK28" s="15"/>
      <c r="GUL28" s="15"/>
      <c r="GUM28" s="15"/>
      <c r="GUN28" s="15"/>
      <c r="GUO28" s="15"/>
      <c r="GUP28" s="15"/>
      <c r="GUQ28" s="15"/>
      <c r="GUR28" s="15"/>
      <c r="GUS28" s="15"/>
      <c r="GUT28" s="15"/>
      <c r="GUU28" s="15"/>
      <c r="GUV28" s="15"/>
      <c r="GUW28" s="15"/>
      <c r="GUX28" s="15"/>
      <c r="GUY28" s="15"/>
      <c r="GUZ28" s="15"/>
      <c r="GVA28" s="15"/>
      <c r="GVB28" s="15"/>
      <c r="GVC28" s="15"/>
      <c r="GVD28" s="15"/>
      <c r="GVE28" s="15"/>
      <c r="GVF28" s="15"/>
      <c r="GVG28" s="15"/>
      <c r="GVH28" s="15"/>
      <c r="GVI28" s="15"/>
      <c r="GVJ28" s="15"/>
      <c r="GVK28" s="15"/>
      <c r="GVL28" s="15"/>
      <c r="GVM28" s="15"/>
      <c r="GVN28" s="15"/>
      <c r="GVO28" s="15"/>
      <c r="GVP28" s="15"/>
      <c r="GVQ28" s="15"/>
      <c r="GVR28" s="15"/>
      <c r="GVS28" s="15"/>
      <c r="GVT28" s="15"/>
      <c r="GVU28" s="15"/>
      <c r="GVV28" s="15"/>
      <c r="GVW28" s="15"/>
      <c r="GVX28" s="15"/>
      <c r="GVY28" s="15"/>
      <c r="GVZ28" s="15"/>
      <c r="GWA28" s="15"/>
      <c r="GWB28" s="15"/>
      <c r="GWC28" s="15"/>
      <c r="GWD28" s="15"/>
      <c r="GWE28" s="15"/>
      <c r="GWF28" s="15"/>
      <c r="GWG28" s="15"/>
      <c r="GWH28" s="15"/>
      <c r="GWI28" s="15"/>
      <c r="GWJ28" s="15"/>
      <c r="GWK28" s="15"/>
      <c r="GWL28" s="15"/>
      <c r="GWM28" s="15"/>
      <c r="GWN28" s="15"/>
      <c r="GWO28" s="15"/>
      <c r="GWP28" s="15"/>
      <c r="GWQ28" s="15"/>
      <c r="GWR28" s="15"/>
      <c r="GWS28" s="15"/>
      <c r="GWT28" s="15"/>
      <c r="GWU28" s="15"/>
      <c r="GWV28" s="15"/>
      <c r="GWW28" s="15"/>
      <c r="GWX28" s="15"/>
      <c r="GWY28" s="15"/>
      <c r="GWZ28" s="15"/>
      <c r="GXA28" s="15"/>
      <c r="GXB28" s="15"/>
      <c r="GXC28" s="15"/>
      <c r="GXD28" s="15"/>
      <c r="GXE28" s="15"/>
      <c r="GXF28" s="15"/>
      <c r="GXG28" s="15"/>
      <c r="GXH28" s="15"/>
      <c r="GXI28" s="15"/>
      <c r="GXJ28" s="15"/>
      <c r="GXK28" s="15"/>
      <c r="GXL28" s="15"/>
      <c r="GXM28" s="15"/>
      <c r="GXN28" s="15"/>
      <c r="GXO28" s="15"/>
      <c r="GXP28" s="15"/>
      <c r="GXQ28" s="15"/>
      <c r="GXR28" s="15"/>
      <c r="GXS28" s="15"/>
      <c r="GXT28" s="15"/>
      <c r="GXU28" s="15"/>
      <c r="GXV28" s="15"/>
      <c r="GXW28" s="15"/>
      <c r="GXX28" s="15"/>
      <c r="GXY28" s="15"/>
      <c r="GXZ28" s="15"/>
      <c r="GYA28" s="15"/>
      <c r="GYB28" s="15"/>
      <c r="GYC28" s="15"/>
      <c r="GYD28" s="15"/>
      <c r="GYE28" s="15"/>
      <c r="GYF28" s="15"/>
      <c r="GYG28" s="15"/>
      <c r="GYH28" s="15"/>
      <c r="GYI28" s="15"/>
      <c r="GYJ28" s="15"/>
      <c r="GYK28" s="15"/>
      <c r="GYL28" s="15"/>
      <c r="GYM28" s="15"/>
      <c r="GYN28" s="15"/>
      <c r="GYO28" s="15"/>
      <c r="GYP28" s="15"/>
      <c r="GYQ28" s="15"/>
      <c r="GYR28" s="15"/>
      <c r="GYS28" s="15"/>
      <c r="GYT28" s="15"/>
      <c r="GYU28" s="15"/>
      <c r="GYV28" s="15"/>
      <c r="GYW28" s="15"/>
      <c r="GYX28" s="15"/>
      <c r="GYY28" s="15"/>
      <c r="GYZ28" s="15"/>
      <c r="GZA28" s="15"/>
      <c r="GZB28" s="15"/>
      <c r="GZC28" s="15"/>
      <c r="GZD28" s="15"/>
      <c r="GZE28" s="15"/>
      <c r="GZF28" s="15"/>
      <c r="GZG28" s="15"/>
      <c r="GZH28" s="15"/>
      <c r="GZI28" s="15"/>
      <c r="GZJ28" s="15"/>
      <c r="GZK28" s="15"/>
      <c r="GZL28" s="15"/>
      <c r="GZM28" s="15"/>
      <c r="GZN28" s="15"/>
      <c r="GZO28" s="15"/>
      <c r="GZP28" s="15"/>
      <c r="GZQ28" s="15"/>
      <c r="GZR28" s="15"/>
      <c r="GZS28" s="15"/>
      <c r="GZT28" s="15"/>
      <c r="GZU28" s="15"/>
      <c r="GZV28" s="15"/>
      <c r="GZW28" s="15"/>
      <c r="GZX28" s="15"/>
      <c r="GZY28" s="15"/>
      <c r="GZZ28" s="15"/>
      <c r="HAA28" s="15"/>
      <c r="HAB28" s="15"/>
      <c r="HAC28" s="15"/>
      <c r="HAD28" s="15"/>
      <c r="HAE28" s="15"/>
      <c r="HAF28" s="15"/>
      <c r="HAG28" s="15"/>
      <c r="HAH28" s="15"/>
      <c r="HAI28" s="15"/>
      <c r="HAJ28" s="15"/>
      <c r="HAK28" s="15"/>
      <c r="HAL28" s="15"/>
      <c r="HAM28" s="15"/>
      <c r="HAN28" s="15"/>
      <c r="HAO28" s="15"/>
      <c r="HAP28" s="15"/>
      <c r="HAQ28" s="15"/>
      <c r="HAR28" s="15"/>
      <c r="HAS28" s="15"/>
      <c r="HAT28" s="15"/>
      <c r="HAU28" s="15"/>
      <c r="HAV28" s="15"/>
      <c r="HAW28" s="15"/>
      <c r="HAX28" s="15"/>
      <c r="HAY28" s="15"/>
      <c r="HAZ28" s="15"/>
      <c r="HBA28" s="15"/>
      <c r="HBB28" s="15"/>
      <c r="HBC28" s="15"/>
      <c r="HBD28" s="15"/>
      <c r="HBE28" s="15"/>
      <c r="HBF28" s="15"/>
      <c r="HBG28" s="15"/>
      <c r="HBH28" s="15"/>
      <c r="HBI28" s="15"/>
      <c r="HBJ28" s="15"/>
      <c r="HBK28" s="15"/>
      <c r="HBL28" s="15"/>
      <c r="HBM28" s="15"/>
      <c r="HBN28" s="15"/>
      <c r="HBO28" s="15"/>
      <c r="HBP28" s="15"/>
      <c r="HBQ28" s="15"/>
      <c r="HBR28" s="15"/>
      <c r="HBS28" s="15"/>
      <c r="HBT28" s="15"/>
      <c r="HBU28" s="15"/>
      <c r="HBV28" s="15"/>
      <c r="HBW28" s="15"/>
      <c r="HBX28" s="15"/>
      <c r="HBY28" s="15"/>
      <c r="HBZ28" s="15"/>
      <c r="HCA28" s="15"/>
      <c r="HCB28" s="15"/>
      <c r="HCC28" s="15"/>
      <c r="HCD28" s="15"/>
      <c r="HCE28" s="15"/>
      <c r="HCF28" s="15"/>
      <c r="HCG28" s="15"/>
      <c r="HCH28" s="15"/>
      <c r="HCI28" s="15"/>
      <c r="HCJ28" s="15"/>
      <c r="HCK28" s="15"/>
      <c r="HCL28" s="15"/>
      <c r="HCM28" s="15"/>
      <c r="HCN28" s="15"/>
      <c r="HCO28" s="15"/>
      <c r="HCP28" s="15"/>
      <c r="HCQ28" s="15"/>
      <c r="HCR28" s="15"/>
      <c r="HCS28" s="15"/>
      <c r="HCT28" s="15"/>
      <c r="HCU28" s="15"/>
      <c r="HCV28" s="15"/>
      <c r="HCW28" s="15"/>
      <c r="HCX28" s="15"/>
      <c r="HCY28" s="15"/>
      <c r="HCZ28" s="15"/>
      <c r="HDA28" s="15"/>
      <c r="HDB28" s="15"/>
      <c r="HDC28" s="15"/>
      <c r="HDD28" s="15"/>
      <c r="HDE28" s="15"/>
      <c r="HDF28" s="15"/>
      <c r="HDG28" s="15"/>
      <c r="HDH28" s="15"/>
      <c r="HDI28" s="15"/>
      <c r="HDJ28" s="15"/>
      <c r="HDK28" s="15"/>
      <c r="HDL28" s="15"/>
      <c r="HDM28" s="15"/>
      <c r="HDN28" s="15"/>
      <c r="HDO28" s="15"/>
      <c r="HDP28" s="15"/>
      <c r="HDQ28" s="15"/>
      <c r="HDR28" s="15"/>
      <c r="HDS28" s="15"/>
      <c r="HDT28" s="15"/>
      <c r="HDU28" s="15"/>
      <c r="HDV28" s="15"/>
      <c r="HDW28" s="15"/>
      <c r="HDX28" s="15"/>
      <c r="HDY28" s="15"/>
      <c r="HDZ28" s="15"/>
      <c r="HEA28" s="15"/>
      <c r="HEB28" s="15"/>
      <c r="HEC28" s="15"/>
      <c r="HED28" s="15"/>
      <c r="HEE28" s="15"/>
      <c r="HEF28" s="15"/>
      <c r="HEG28" s="15"/>
      <c r="HEH28" s="15"/>
      <c r="HEI28" s="15"/>
      <c r="HEJ28" s="15"/>
      <c r="HEK28" s="15"/>
      <c r="HEL28" s="15"/>
      <c r="HEM28" s="15"/>
      <c r="HEN28" s="15"/>
      <c r="HEO28" s="15"/>
      <c r="HEP28" s="15"/>
      <c r="HEQ28" s="15"/>
      <c r="HER28" s="15"/>
      <c r="HES28" s="15"/>
      <c r="HET28" s="15"/>
      <c r="HEU28" s="15"/>
      <c r="HEV28" s="15"/>
      <c r="HEW28" s="15"/>
      <c r="HEX28" s="15"/>
      <c r="HEY28" s="15"/>
      <c r="HEZ28" s="15"/>
      <c r="HFA28" s="15"/>
      <c r="HFB28" s="15"/>
      <c r="HFC28" s="15"/>
      <c r="HFD28" s="15"/>
      <c r="HFE28" s="15"/>
      <c r="HFF28" s="15"/>
      <c r="HFG28" s="15"/>
      <c r="HFH28" s="15"/>
      <c r="HFI28" s="15"/>
      <c r="HFJ28" s="15"/>
      <c r="HFK28" s="15"/>
      <c r="HFL28" s="15"/>
      <c r="HFM28" s="15"/>
      <c r="HFN28" s="15"/>
      <c r="HFO28" s="15"/>
      <c r="HFP28" s="15"/>
      <c r="HFQ28" s="15"/>
      <c r="HFR28" s="15"/>
      <c r="HFS28" s="15"/>
      <c r="HFT28" s="15"/>
      <c r="HFU28" s="15"/>
      <c r="HFV28" s="15"/>
      <c r="HFW28" s="15"/>
      <c r="HFX28" s="15"/>
      <c r="HFY28" s="15"/>
      <c r="HFZ28" s="15"/>
      <c r="HGA28" s="15"/>
      <c r="HGB28" s="15"/>
      <c r="HGC28" s="15"/>
      <c r="HGD28" s="15"/>
      <c r="HGE28" s="15"/>
      <c r="HGF28" s="15"/>
      <c r="HGG28" s="15"/>
      <c r="HGH28" s="15"/>
      <c r="HGI28" s="15"/>
      <c r="HGJ28" s="15"/>
      <c r="HGK28" s="15"/>
      <c r="HGL28" s="15"/>
      <c r="HGM28" s="15"/>
      <c r="HGN28" s="15"/>
      <c r="HGO28" s="15"/>
      <c r="HGP28" s="15"/>
      <c r="HGQ28" s="15"/>
      <c r="HGR28" s="15"/>
      <c r="HGS28" s="15"/>
      <c r="HGT28" s="15"/>
      <c r="HGU28" s="15"/>
      <c r="HGV28" s="15"/>
      <c r="HGW28" s="15"/>
      <c r="HGX28" s="15"/>
      <c r="HGY28" s="15"/>
      <c r="HGZ28" s="15"/>
      <c r="HHA28" s="15"/>
      <c r="HHB28" s="15"/>
      <c r="HHC28" s="15"/>
      <c r="HHD28" s="15"/>
      <c r="HHE28" s="15"/>
      <c r="HHF28" s="15"/>
      <c r="HHG28" s="15"/>
      <c r="HHH28" s="15"/>
      <c r="HHI28" s="15"/>
      <c r="HHJ28" s="15"/>
      <c r="HHK28" s="15"/>
      <c r="HHL28" s="15"/>
      <c r="HHM28" s="15"/>
      <c r="HHN28" s="15"/>
      <c r="HHO28" s="15"/>
      <c r="HHP28" s="15"/>
      <c r="HHQ28" s="15"/>
      <c r="HHR28" s="15"/>
      <c r="HHS28" s="15"/>
      <c r="HHT28" s="15"/>
      <c r="HHU28" s="15"/>
      <c r="HHV28" s="15"/>
      <c r="HHW28" s="15"/>
      <c r="HHX28" s="15"/>
      <c r="HHY28" s="15"/>
      <c r="HHZ28" s="15"/>
      <c r="HIA28" s="15"/>
      <c r="HIB28" s="15"/>
      <c r="HIC28" s="15"/>
      <c r="HID28" s="15"/>
      <c r="HIE28" s="15"/>
      <c r="HIF28" s="15"/>
      <c r="HIG28" s="15"/>
      <c r="HIH28" s="15"/>
      <c r="HII28" s="15"/>
      <c r="HIJ28" s="15"/>
      <c r="HIK28" s="15"/>
      <c r="HIL28" s="15"/>
      <c r="HIM28" s="15"/>
      <c r="HIN28" s="15"/>
      <c r="HIO28" s="15"/>
      <c r="HIP28" s="15"/>
      <c r="HIQ28" s="15"/>
      <c r="HIR28" s="15"/>
      <c r="HIS28" s="15"/>
      <c r="HIT28" s="15"/>
      <c r="HIU28" s="15"/>
      <c r="HIV28" s="15"/>
      <c r="HIW28" s="15"/>
      <c r="HIX28" s="15"/>
      <c r="HIY28" s="15"/>
      <c r="HIZ28" s="15"/>
      <c r="HJA28" s="15"/>
      <c r="HJB28" s="15"/>
      <c r="HJC28" s="15"/>
      <c r="HJD28" s="15"/>
      <c r="HJE28" s="15"/>
      <c r="HJF28" s="15"/>
      <c r="HJG28" s="15"/>
      <c r="HJH28" s="15"/>
      <c r="HJI28" s="15"/>
      <c r="HJJ28" s="15"/>
      <c r="HJK28" s="15"/>
      <c r="HJL28" s="15"/>
      <c r="HJM28" s="15"/>
      <c r="HJN28" s="15"/>
      <c r="HJO28" s="15"/>
      <c r="HJP28" s="15"/>
      <c r="HJQ28" s="15"/>
      <c r="HJR28" s="15"/>
      <c r="HJS28" s="15"/>
      <c r="HJT28" s="15"/>
      <c r="HJU28" s="15"/>
      <c r="HJV28" s="15"/>
      <c r="HJW28" s="15"/>
      <c r="HJX28" s="15"/>
      <c r="HJY28" s="15"/>
      <c r="HJZ28" s="15"/>
      <c r="HKA28" s="15"/>
      <c r="HKB28" s="15"/>
      <c r="HKC28" s="15"/>
      <c r="HKD28" s="15"/>
      <c r="HKE28" s="15"/>
      <c r="HKF28" s="15"/>
      <c r="HKG28" s="15"/>
      <c r="HKH28" s="15"/>
      <c r="HKI28" s="15"/>
      <c r="HKJ28" s="15"/>
      <c r="HKK28" s="15"/>
      <c r="HKL28" s="15"/>
      <c r="HKM28" s="15"/>
      <c r="HKN28" s="15"/>
      <c r="HKO28" s="15"/>
      <c r="HKP28" s="15"/>
      <c r="HKQ28" s="15"/>
      <c r="HKR28" s="15"/>
      <c r="HKS28" s="15"/>
      <c r="HKT28" s="15"/>
      <c r="HKU28" s="15"/>
      <c r="HKV28" s="15"/>
      <c r="HKW28" s="15"/>
      <c r="HKX28" s="15"/>
      <c r="HKY28" s="15"/>
      <c r="HKZ28" s="15"/>
      <c r="HLA28" s="15"/>
      <c r="HLB28" s="15"/>
      <c r="HLC28" s="15"/>
      <c r="HLD28" s="15"/>
      <c r="HLE28" s="15"/>
      <c r="HLF28" s="15"/>
      <c r="HLG28" s="15"/>
      <c r="HLH28" s="15"/>
      <c r="HLI28" s="15"/>
      <c r="HLJ28" s="15"/>
      <c r="HLK28" s="15"/>
      <c r="HLL28" s="15"/>
      <c r="HLM28" s="15"/>
      <c r="HLN28" s="15"/>
      <c r="HLO28" s="15"/>
      <c r="HLP28" s="15"/>
      <c r="HLQ28" s="15"/>
      <c r="HLR28" s="15"/>
      <c r="HLS28" s="15"/>
      <c r="HLT28" s="15"/>
      <c r="HLU28" s="15"/>
      <c r="HLV28" s="15"/>
      <c r="HLW28" s="15"/>
      <c r="HLX28" s="15"/>
      <c r="HLY28" s="15"/>
      <c r="HLZ28" s="15"/>
      <c r="HMA28" s="15"/>
      <c r="HMB28" s="15"/>
      <c r="HMC28" s="15"/>
      <c r="HMD28" s="15"/>
      <c r="HME28" s="15"/>
      <c r="HMF28" s="15"/>
      <c r="HMG28" s="15"/>
      <c r="HMH28" s="15"/>
      <c r="HMI28" s="15"/>
      <c r="HMJ28" s="15"/>
      <c r="HMK28" s="15"/>
      <c r="HML28" s="15"/>
      <c r="HMM28" s="15"/>
      <c r="HMN28" s="15"/>
      <c r="HMO28" s="15"/>
      <c r="HMP28" s="15"/>
      <c r="HMQ28" s="15"/>
      <c r="HMR28" s="15"/>
      <c r="HMS28" s="15"/>
      <c r="HMT28" s="15"/>
      <c r="HMU28" s="15"/>
      <c r="HMV28" s="15"/>
      <c r="HMW28" s="15"/>
      <c r="HMX28" s="15"/>
      <c r="HMY28" s="15"/>
      <c r="HMZ28" s="15"/>
      <c r="HNA28" s="15"/>
      <c r="HNB28" s="15"/>
      <c r="HNC28" s="15"/>
      <c r="HND28" s="15"/>
      <c r="HNE28" s="15"/>
      <c r="HNF28" s="15"/>
      <c r="HNG28" s="15"/>
      <c r="HNH28" s="15"/>
      <c r="HNI28" s="15"/>
      <c r="HNJ28" s="15"/>
      <c r="HNK28" s="15"/>
      <c r="HNL28" s="15"/>
      <c r="HNM28" s="15"/>
      <c r="HNN28" s="15"/>
      <c r="HNO28" s="15"/>
      <c r="HNP28" s="15"/>
      <c r="HNQ28" s="15"/>
      <c r="HNR28" s="15"/>
      <c r="HNS28" s="15"/>
      <c r="HNT28" s="15"/>
      <c r="HNU28" s="15"/>
      <c r="HNV28" s="15"/>
      <c r="HNW28" s="15"/>
      <c r="HNX28" s="15"/>
      <c r="HNY28" s="15"/>
      <c r="HNZ28" s="15"/>
      <c r="HOA28" s="15"/>
      <c r="HOB28" s="15"/>
      <c r="HOC28" s="15"/>
      <c r="HOD28" s="15"/>
      <c r="HOE28" s="15"/>
      <c r="HOF28" s="15"/>
      <c r="HOG28" s="15"/>
      <c r="HOH28" s="15"/>
      <c r="HOI28" s="15"/>
      <c r="HOJ28" s="15"/>
      <c r="HOK28" s="15"/>
      <c r="HOL28" s="15"/>
      <c r="HOM28" s="15"/>
      <c r="HON28" s="15"/>
      <c r="HOO28" s="15"/>
      <c r="HOP28" s="15"/>
      <c r="HOQ28" s="15"/>
      <c r="HOR28" s="15"/>
      <c r="HOS28" s="15"/>
      <c r="HOT28" s="15"/>
      <c r="HOU28" s="15"/>
      <c r="HOV28" s="15"/>
      <c r="HOW28" s="15"/>
      <c r="HOX28" s="15"/>
      <c r="HOY28" s="15"/>
      <c r="HOZ28" s="15"/>
      <c r="HPA28" s="15"/>
      <c r="HPB28" s="15"/>
      <c r="HPC28" s="15"/>
      <c r="HPD28" s="15"/>
      <c r="HPE28" s="15"/>
      <c r="HPF28" s="15"/>
      <c r="HPG28" s="15"/>
      <c r="HPH28" s="15"/>
      <c r="HPI28" s="15"/>
      <c r="HPJ28" s="15"/>
      <c r="HPK28" s="15"/>
      <c r="HPL28" s="15"/>
      <c r="HPM28" s="15"/>
      <c r="HPN28" s="15"/>
      <c r="HPO28" s="15"/>
      <c r="HPP28" s="15"/>
      <c r="HPQ28" s="15"/>
      <c r="HPR28" s="15"/>
      <c r="HPS28" s="15"/>
      <c r="HPT28" s="15"/>
      <c r="HPU28" s="15"/>
      <c r="HPV28" s="15"/>
      <c r="HPW28" s="15"/>
      <c r="HPX28" s="15"/>
      <c r="HPY28" s="15"/>
      <c r="HPZ28" s="15"/>
      <c r="HQA28" s="15"/>
      <c r="HQB28" s="15"/>
      <c r="HQC28" s="15"/>
      <c r="HQD28" s="15"/>
      <c r="HQE28" s="15"/>
      <c r="HQF28" s="15"/>
      <c r="HQG28" s="15"/>
      <c r="HQH28" s="15"/>
      <c r="HQI28" s="15"/>
      <c r="HQJ28" s="15"/>
      <c r="HQK28" s="15"/>
      <c r="HQL28" s="15"/>
      <c r="HQM28" s="15"/>
      <c r="HQN28" s="15"/>
      <c r="HQO28" s="15"/>
      <c r="HQP28" s="15"/>
      <c r="HQQ28" s="15"/>
      <c r="HQR28" s="15"/>
      <c r="HQS28" s="15"/>
      <c r="HQT28" s="15"/>
      <c r="HQU28" s="15"/>
      <c r="HQV28" s="15"/>
      <c r="HQW28" s="15"/>
      <c r="HQX28" s="15"/>
      <c r="HQY28" s="15"/>
      <c r="HQZ28" s="15"/>
      <c r="HRA28" s="15"/>
      <c r="HRB28" s="15"/>
      <c r="HRC28" s="15"/>
      <c r="HRD28" s="15"/>
      <c r="HRE28" s="15"/>
      <c r="HRF28" s="15"/>
      <c r="HRG28" s="15"/>
      <c r="HRH28" s="15"/>
      <c r="HRI28" s="15"/>
      <c r="HRJ28" s="15"/>
      <c r="HRK28" s="15"/>
      <c r="HRL28" s="15"/>
      <c r="HRM28" s="15"/>
      <c r="HRN28" s="15"/>
      <c r="HRO28" s="15"/>
      <c r="HRP28" s="15"/>
      <c r="HRQ28" s="15"/>
      <c r="HRR28" s="15"/>
      <c r="HRS28" s="15"/>
      <c r="HRT28" s="15"/>
      <c r="HRU28" s="15"/>
      <c r="HRV28" s="15"/>
      <c r="HRW28" s="15"/>
      <c r="HRX28" s="15"/>
      <c r="HRY28" s="15"/>
      <c r="HRZ28" s="15"/>
      <c r="HSA28" s="15"/>
      <c r="HSB28" s="15"/>
      <c r="HSC28" s="15"/>
      <c r="HSD28" s="15"/>
      <c r="HSE28" s="15"/>
      <c r="HSF28" s="15"/>
      <c r="HSG28" s="15"/>
      <c r="HSH28" s="15"/>
      <c r="HSI28" s="15"/>
      <c r="HSJ28" s="15"/>
      <c r="HSK28" s="15"/>
      <c r="HSL28" s="15"/>
      <c r="HSM28" s="15"/>
      <c r="HSN28" s="15"/>
      <c r="HSO28" s="15"/>
      <c r="HSP28" s="15"/>
      <c r="HSQ28" s="15"/>
      <c r="HSR28" s="15"/>
      <c r="HSS28" s="15"/>
      <c r="HST28" s="15"/>
      <c r="HSU28" s="15"/>
      <c r="HSV28" s="15"/>
      <c r="HSW28" s="15"/>
      <c r="HSX28" s="15"/>
      <c r="HSY28" s="15"/>
      <c r="HSZ28" s="15"/>
      <c r="HTA28" s="15"/>
      <c r="HTB28" s="15"/>
      <c r="HTC28" s="15"/>
      <c r="HTD28" s="15"/>
      <c r="HTE28" s="15"/>
      <c r="HTF28" s="15"/>
      <c r="HTG28" s="15"/>
      <c r="HTH28" s="15"/>
      <c r="HTI28" s="15"/>
      <c r="HTJ28" s="15"/>
      <c r="HTK28" s="15"/>
      <c r="HTL28" s="15"/>
      <c r="HTM28" s="15"/>
      <c r="HTN28" s="15"/>
      <c r="HTO28" s="15"/>
      <c r="HTP28" s="15"/>
      <c r="HTQ28" s="15"/>
      <c r="HTR28" s="15"/>
      <c r="HTS28" s="15"/>
      <c r="HTT28" s="15"/>
      <c r="HTU28" s="15"/>
      <c r="HTV28" s="15"/>
      <c r="HTW28" s="15"/>
      <c r="HTX28" s="15"/>
      <c r="HTY28" s="15"/>
      <c r="HTZ28" s="15"/>
      <c r="HUA28" s="15"/>
      <c r="HUB28" s="15"/>
      <c r="HUC28" s="15"/>
      <c r="HUD28" s="15"/>
      <c r="HUE28" s="15"/>
      <c r="HUF28" s="15"/>
      <c r="HUG28" s="15"/>
      <c r="HUH28" s="15"/>
      <c r="HUI28" s="15"/>
      <c r="HUJ28" s="15"/>
      <c r="HUK28" s="15"/>
      <c r="HUL28" s="15"/>
      <c r="HUM28" s="15"/>
      <c r="HUN28" s="15"/>
      <c r="HUO28" s="15"/>
      <c r="HUP28" s="15"/>
      <c r="HUQ28" s="15"/>
      <c r="HUR28" s="15"/>
      <c r="HUS28" s="15"/>
      <c r="HUT28" s="15"/>
      <c r="HUU28" s="15"/>
      <c r="HUV28" s="15"/>
      <c r="HUW28" s="15"/>
      <c r="HUX28" s="15"/>
      <c r="HUY28" s="15"/>
      <c r="HUZ28" s="15"/>
      <c r="HVA28" s="15"/>
      <c r="HVB28" s="15"/>
      <c r="HVC28" s="15"/>
      <c r="HVD28" s="15"/>
      <c r="HVE28" s="15"/>
      <c r="HVF28" s="15"/>
      <c r="HVG28" s="15"/>
      <c r="HVH28" s="15"/>
      <c r="HVI28" s="15"/>
      <c r="HVJ28" s="15"/>
      <c r="HVK28" s="15"/>
      <c r="HVL28" s="15"/>
      <c r="HVM28" s="15"/>
      <c r="HVN28" s="15"/>
      <c r="HVO28" s="15"/>
      <c r="HVP28" s="15"/>
      <c r="HVQ28" s="15"/>
      <c r="HVR28" s="15"/>
      <c r="HVS28" s="15"/>
      <c r="HVT28" s="15"/>
      <c r="HVU28" s="15"/>
      <c r="HVV28" s="15"/>
      <c r="HVW28" s="15"/>
      <c r="HVX28" s="15"/>
      <c r="HVY28" s="15"/>
      <c r="HVZ28" s="15"/>
      <c r="HWA28" s="15"/>
      <c r="HWB28" s="15"/>
      <c r="HWC28" s="15"/>
      <c r="HWD28" s="15"/>
      <c r="HWE28" s="15"/>
      <c r="HWF28" s="15"/>
      <c r="HWG28" s="15"/>
      <c r="HWH28" s="15"/>
      <c r="HWI28" s="15"/>
      <c r="HWJ28" s="15"/>
      <c r="HWK28" s="15"/>
      <c r="HWL28" s="15"/>
      <c r="HWM28" s="15"/>
      <c r="HWN28" s="15"/>
      <c r="HWO28" s="15"/>
      <c r="HWP28" s="15"/>
      <c r="HWQ28" s="15"/>
      <c r="HWR28" s="15"/>
      <c r="HWS28" s="15"/>
      <c r="HWT28" s="15"/>
      <c r="HWU28" s="15"/>
      <c r="HWV28" s="15"/>
      <c r="HWW28" s="15"/>
      <c r="HWX28" s="15"/>
      <c r="HWY28" s="15"/>
      <c r="HWZ28" s="15"/>
      <c r="HXA28" s="15"/>
      <c r="HXB28" s="15"/>
      <c r="HXC28" s="15"/>
      <c r="HXD28" s="15"/>
      <c r="HXE28" s="15"/>
      <c r="HXF28" s="15"/>
      <c r="HXG28" s="15"/>
      <c r="HXH28" s="15"/>
      <c r="HXI28" s="15"/>
      <c r="HXJ28" s="15"/>
      <c r="HXK28" s="15"/>
      <c r="HXL28" s="15"/>
      <c r="HXM28" s="15"/>
      <c r="HXN28" s="15"/>
      <c r="HXO28" s="15"/>
      <c r="HXP28" s="15"/>
      <c r="HXQ28" s="15"/>
      <c r="HXR28" s="15"/>
      <c r="HXS28" s="15"/>
      <c r="HXT28" s="15"/>
      <c r="HXU28" s="15"/>
      <c r="HXV28" s="15"/>
      <c r="HXW28" s="15"/>
      <c r="HXX28" s="15"/>
      <c r="HXY28" s="15"/>
      <c r="HXZ28" s="15"/>
      <c r="HYA28" s="15"/>
      <c r="HYB28" s="15"/>
      <c r="HYC28" s="15"/>
      <c r="HYD28" s="15"/>
      <c r="HYE28" s="15"/>
      <c r="HYF28" s="15"/>
      <c r="HYG28" s="15"/>
      <c r="HYH28" s="15"/>
      <c r="HYI28" s="15"/>
      <c r="HYJ28" s="15"/>
      <c r="HYK28" s="15"/>
      <c r="HYL28" s="15"/>
      <c r="HYM28" s="15"/>
      <c r="HYN28" s="15"/>
      <c r="HYO28" s="15"/>
      <c r="HYP28" s="15"/>
      <c r="HYQ28" s="15"/>
      <c r="HYR28" s="15"/>
      <c r="HYS28" s="15"/>
      <c r="HYT28" s="15"/>
      <c r="HYU28" s="15"/>
      <c r="HYV28" s="15"/>
      <c r="HYW28" s="15"/>
      <c r="HYX28" s="15"/>
      <c r="HYY28" s="15"/>
      <c r="HYZ28" s="15"/>
      <c r="HZA28" s="15"/>
      <c r="HZB28" s="15"/>
      <c r="HZC28" s="15"/>
      <c r="HZD28" s="15"/>
      <c r="HZE28" s="15"/>
      <c r="HZF28" s="15"/>
      <c r="HZG28" s="15"/>
      <c r="HZH28" s="15"/>
      <c r="HZI28" s="15"/>
      <c r="HZJ28" s="15"/>
      <c r="HZK28" s="15"/>
      <c r="HZL28" s="15"/>
      <c r="HZM28" s="15"/>
      <c r="HZN28" s="15"/>
      <c r="HZO28" s="15"/>
      <c r="HZP28" s="15"/>
      <c r="HZQ28" s="15"/>
      <c r="HZR28" s="15"/>
      <c r="HZS28" s="15"/>
      <c r="HZT28" s="15"/>
      <c r="HZU28" s="15"/>
      <c r="HZV28" s="15"/>
      <c r="HZW28" s="15"/>
      <c r="HZX28" s="15"/>
      <c r="HZY28" s="15"/>
      <c r="HZZ28" s="15"/>
      <c r="IAA28" s="15"/>
      <c r="IAB28" s="15"/>
      <c r="IAC28" s="15"/>
      <c r="IAD28" s="15"/>
      <c r="IAE28" s="15"/>
      <c r="IAF28" s="15"/>
      <c r="IAG28" s="15"/>
      <c r="IAH28" s="15"/>
      <c r="IAI28" s="15"/>
      <c r="IAJ28" s="15"/>
      <c r="IAK28" s="15"/>
      <c r="IAL28" s="15"/>
      <c r="IAM28" s="15"/>
      <c r="IAN28" s="15"/>
      <c r="IAO28" s="15"/>
      <c r="IAP28" s="15"/>
      <c r="IAQ28" s="15"/>
      <c r="IAR28" s="15"/>
      <c r="IAS28" s="15"/>
      <c r="IAT28" s="15"/>
      <c r="IAU28" s="15"/>
      <c r="IAV28" s="15"/>
      <c r="IAW28" s="15"/>
      <c r="IAX28" s="15"/>
      <c r="IAY28" s="15"/>
      <c r="IAZ28" s="15"/>
      <c r="IBA28" s="15"/>
      <c r="IBB28" s="15"/>
      <c r="IBC28" s="15"/>
      <c r="IBD28" s="15"/>
      <c r="IBE28" s="15"/>
      <c r="IBF28" s="15"/>
      <c r="IBG28" s="15"/>
      <c r="IBH28" s="15"/>
      <c r="IBI28" s="15"/>
      <c r="IBJ28" s="15"/>
      <c r="IBK28" s="15"/>
      <c r="IBL28" s="15"/>
      <c r="IBM28" s="15"/>
      <c r="IBN28" s="15"/>
      <c r="IBO28" s="15"/>
      <c r="IBP28" s="15"/>
      <c r="IBQ28" s="15"/>
      <c r="IBR28" s="15"/>
      <c r="IBS28" s="15"/>
      <c r="IBT28" s="15"/>
      <c r="IBU28" s="15"/>
      <c r="IBV28" s="15"/>
      <c r="IBW28" s="15"/>
      <c r="IBX28" s="15"/>
      <c r="IBY28" s="15"/>
      <c r="IBZ28" s="15"/>
      <c r="ICA28" s="15"/>
      <c r="ICB28" s="15"/>
      <c r="ICC28" s="15"/>
      <c r="ICD28" s="15"/>
      <c r="ICE28" s="15"/>
      <c r="ICF28" s="15"/>
      <c r="ICG28" s="15"/>
      <c r="ICH28" s="15"/>
      <c r="ICI28" s="15"/>
      <c r="ICJ28" s="15"/>
      <c r="ICK28" s="15"/>
      <c r="ICL28" s="15"/>
      <c r="ICM28" s="15"/>
      <c r="ICN28" s="15"/>
      <c r="ICO28" s="15"/>
      <c r="ICP28" s="15"/>
      <c r="ICQ28" s="15"/>
      <c r="ICR28" s="15"/>
      <c r="ICS28" s="15"/>
      <c r="ICT28" s="15"/>
      <c r="ICU28" s="15"/>
      <c r="ICV28" s="15"/>
      <c r="ICW28" s="15"/>
      <c r="ICX28" s="15"/>
      <c r="ICY28" s="15"/>
      <c r="ICZ28" s="15"/>
      <c r="IDA28" s="15"/>
      <c r="IDB28" s="15"/>
      <c r="IDC28" s="15"/>
      <c r="IDD28" s="15"/>
      <c r="IDE28" s="15"/>
      <c r="IDF28" s="15"/>
      <c r="IDG28" s="15"/>
      <c r="IDH28" s="15"/>
      <c r="IDI28" s="15"/>
      <c r="IDJ28" s="15"/>
      <c r="IDK28" s="15"/>
      <c r="IDL28" s="15"/>
      <c r="IDM28" s="15"/>
      <c r="IDN28" s="15"/>
      <c r="IDO28" s="15"/>
      <c r="IDP28" s="15"/>
      <c r="IDQ28" s="15"/>
      <c r="IDR28" s="15"/>
      <c r="IDS28" s="15"/>
      <c r="IDT28" s="15"/>
      <c r="IDU28" s="15"/>
      <c r="IDV28" s="15"/>
      <c r="IDW28" s="15"/>
      <c r="IDX28" s="15"/>
      <c r="IDY28" s="15"/>
      <c r="IDZ28" s="15"/>
      <c r="IEA28" s="15"/>
      <c r="IEB28" s="15"/>
      <c r="IEC28" s="15"/>
      <c r="IED28" s="15"/>
      <c r="IEE28" s="15"/>
      <c r="IEF28" s="15"/>
      <c r="IEG28" s="15"/>
      <c r="IEH28" s="15"/>
      <c r="IEI28" s="15"/>
      <c r="IEJ28" s="15"/>
      <c r="IEK28" s="15"/>
      <c r="IEL28" s="15"/>
      <c r="IEM28" s="15"/>
      <c r="IEN28" s="15"/>
      <c r="IEO28" s="15"/>
      <c r="IEP28" s="15"/>
      <c r="IEQ28" s="15"/>
      <c r="IER28" s="15"/>
      <c r="IES28" s="15"/>
      <c r="IET28" s="15"/>
      <c r="IEU28" s="15"/>
      <c r="IEV28" s="15"/>
      <c r="IEW28" s="15"/>
      <c r="IEX28" s="15"/>
      <c r="IEY28" s="15"/>
      <c r="IEZ28" s="15"/>
      <c r="IFA28" s="15"/>
      <c r="IFB28" s="15"/>
      <c r="IFC28" s="15"/>
      <c r="IFD28" s="15"/>
      <c r="IFE28" s="15"/>
      <c r="IFF28" s="15"/>
      <c r="IFG28" s="15"/>
      <c r="IFH28" s="15"/>
      <c r="IFI28" s="15"/>
      <c r="IFJ28" s="15"/>
      <c r="IFK28" s="15"/>
      <c r="IFL28" s="15"/>
      <c r="IFM28" s="15"/>
      <c r="IFN28" s="15"/>
      <c r="IFO28" s="15"/>
      <c r="IFP28" s="15"/>
      <c r="IFQ28" s="15"/>
      <c r="IFR28" s="15"/>
      <c r="IFS28" s="15"/>
      <c r="IFT28" s="15"/>
      <c r="IFU28" s="15"/>
      <c r="IFV28" s="15"/>
      <c r="IFW28" s="15"/>
      <c r="IFX28" s="15"/>
      <c r="IFY28" s="15"/>
      <c r="IFZ28" s="15"/>
      <c r="IGA28" s="15"/>
      <c r="IGB28" s="15"/>
      <c r="IGC28" s="15"/>
      <c r="IGD28" s="15"/>
      <c r="IGE28" s="15"/>
      <c r="IGF28" s="15"/>
      <c r="IGG28" s="15"/>
      <c r="IGH28" s="15"/>
      <c r="IGI28" s="15"/>
      <c r="IGJ28" s="15"/>
      <c r="IGK28" s="15"/>
      <c r="IGL28" s="15"/>
      <c r="IGM28" s="15"/>
      <c r="IGN28" s="15"/>
      <c r="IGO28" s="15"/>
      <c r="IGP28" s="15"/>
      <c r="IGQ28" s="15"/>
      <c r="IGR28" s="15"/>
      <c r="IGS28" s="15"/>
      <c r="IGT28" s="15"/>
      <c r="IGU28" s="15"/>
      <c r="IGV28" s="15"/>
      <c r="IGW28" s="15"/>
      <c r="IGX28" s="15"/>
      <c r="IGY28" s="15"/>
      <c r="IGZ28" s="15"/>
      <c r="IHA28" s="15"/>
      <c r="IHB28" s="15"/>
      <c r="IHC28" s="15"/>
      <c r="IHD28" s="15"/>
      <c r="IHE28" s="15"/>
      <c r="IHF28" s="15"/>
      <c r="IHG28" s="15"/>
      <c r="IHH28" s="15"/>
      <c r="IHI28" s="15"/>
      <c r="IHJ28" s="15"/>
      <c r="IHK28" s="15"/>
      <c r="IHL28" s="15"/>
      <c r="IHM28" s="15"/>
      <c r="IHN28" s="15"/>
      <c r="IHO28" s="15"/>
      <c r="IHP28" s="15"/>
      <c r="IHQ28" s="15"/>
      <c r="IHR28" s="15"/>
      <c r="IHS28" s="15"/>
      <c r="IHT28" s="15"/>
      <c r="IHU28" s="15"/>
      <c r="IHV28" s="15"/>
      <c r="IHW28" s="15"/>
      <c r="IHX28" s="15"/>
      <c r="IHY28" s="15"/>
      <c r="IHZ28" s="15"/>
      <c r="IIA28" s="15"/>
      <c r="IIB28" s="15"/>
      <c r="IIC28" s="15"/>
      <c r="IID28" s="15"/>
      <c r="IIE28" s="15"/>
      <c r="IIF28" s="15"/>
      <c r="IIG28" s="15"/>
      <c r="IIH28" s="15"/>
      <c r="III28" s="15"/>
      <c r="IIJ28" s="15"/>
      <c r="IIK28" s="15"/>
      <c r="IIL28" s="15"/>
      <c r="IIM28" s="15"/>
      <c r="IIN28" s="15"/>
      <c r="IIO28" s="15"/>
      <c r="IIP28" s="15"/>
      <c r="IIQ28" s="15"/>
      <c r="IIR28" s="15"/>
      <c r="IIS28" s="15"/>
      <c r="IIT28" s="15"/>
      <c r="IIU28" s="15"/>
      <c r="IIV28" s="15"/>
      <c r="IIW28" s="15"/>
      <c r="IIX28" s="15"/>
      <c r="IIY28" s="15"/>
      <c r="IIZ28" s="15"/>
      <c r="IJA28" s="15"/>
      <c r="IJB28" s="15"/>
      <c r="IJC28" s="15"/>
      <c r="IJD28" s="15"/>
      <c r="IJE28" s="15"/>
      <c r="IJF28" s="15"/>
      <c r="IJG28" s="15"/>
      <c r="IJH28" s="15"/>
      <c r="IJI28" s="15"/>
      <c r="IJJ28" s="15"/>
      <c r="IJK28" s="15"/>
      <c r="IJL28" s="15"/>
      <c r="IJM28" s="15"/>
      <c r="IJN28" s="15"/>
      <c r="IJO28" s="15"/>
      <c r="IJP28" s="15"/>
      <c r="IJQ28" s="15"/>
      <c r="IJR28" s="15"/>
      <c r="IJS28" s="15"/>
      <c r="IJT28" s="15"/>
      <c r="IJU28" s="15"/>
      <c r="IJV28" s="15"/>
      <c r="IJW28" s="15"/>
      <c r="IJX28" s="15"/>
      <c r="IJY28" s="15"/>
      <c r="IJZ28" s="15"/>
      <c r="IKA28" s="15"/>
      <c r="IKB28" s="15"/>
      <c r="IKC28" s="15"/>
      <c r="IKD28" s="15"/>
      <c r="IKE28" s="15"/>
      <c r="IKF28" s="15"/>
      <c r="IKG28" s="15"/>
      <c r="IKH28" s="15"/>
      <c r="IKI28" s="15"/>
      <c r="IKJ28" s="15"/>
      <c r="IKK28" s="15"/>
      <c r="IKL28" s="15"/>
      <c r="IKM28" s="15"/>
      <c r="IKN28" s="15"/>
      <c r="IKO28" s="15"/>
      <c r="IKP28" s="15"/>
      <c r="IKQ28" s="15"/>
      <c r="IKR28" s="15"/>
      <c r="IKS28" s="15"/>
      <c r="IKT28" s="15"/>
      <c r="IKU28" s="15"/>
      <c r="IKV28" s="15"/>
      <c r="IKW28" s="15"/>
      <c r="IKX28" s="15"/>
      <c r="IKY28" s="15"/>
      <c r="IKZ28" s="15"/>
      <c r="ILA28" s="15"/>
      <c r="ILB28" s="15"/>
      <c r="ILC28" s="15"/>
      <c r="ILD28" s="15"/>
      <c r="ILE28" s="15"/>
      <c r="ILF28" s="15"/>
      <c r="ILG28" s="15"/>
      <c r="ILH28" s="15"/>
      <c r="ILI28" s="15"/>
      <c r="ILJ28" s="15"/>
      <c r="ILK28" s="15"/>
      <c r="ILL28" s="15"/>
      <c r="ILM28" s="15"/>
      <c r="ILN28" s="15"/>
      <c r="ILO28" s="15"/>
      <c r="ILP28" s="15"/>
      <c r="ILQ28" s="15"/>
      <c r="ILR28" s="15"/>
      <c r="ILS28" s="15"/>
      <c r="ILT28" s="15"/>
      <c r="ILU28" s="15"/>
      <c r="ILV28" s="15"/>
      <c r="ILW28" s="15"/>
      <c r="ILX28" s="15"/>
      <c r="ILY28" s="15"/>
      <c r="ILZ28" s="15"/>
      <c r="IMA28" s="15"/>
      <c r="IMB28" s="15"/>
      <c r="IMC28" s="15"/>
      <c r="IMD28" s="15"/>
      <c r="IME28" s="15"/>
      <c r="IMF28" s="15"/>
      <c r="IMG28" s="15"/>
      <c r="IMH28" s="15"/>
      <c r="IMI28" s="15"/>
      <c r="IMJ28" s="15"/>
      <c r="IMK28" s="15"/>
      <c r="IML28" s="15"/>
      <c r="IMM28" s="15"/>
      <c r="IMN28" s="15"/>
      <c r="IMO28" s="15"/>
      <c r="IMP28" s="15"/>
      <c r="IMQ28" s="15"/>
      <c r="IMR28" s="15"/>
      <c r="IMS28" s="15"/>
      <c r="IMT28" s="15"/>
      <c r="IMU28" s="15"/>
      <c r="IMV28" s="15"/>
      <c r="IMW28" s="15"/>
      <c r="IMX28" s="15"/>
      <c r="IMY28" s="15"/>
      <c r="IMZ28" s="15"/>
      <c r="INA28" s="15"/>
      <c r="INB28" s="15"/>
      <c r="INC28" s="15"/>
      <c r="IND28" s="15"/>
      <c r="INE28" s="15"/>
      <c r="INF28" s="15"/>
      <c r="ING28" s="15"/>
      <c r="INH28" s="15"/>
      <c r="INI28" s="15"/>
      <c r="INJ28" s="15"/>
      <c r="INK28" s="15"/>
      <c r="INL28" s="15"/>
      <c r="INM28" s="15"/>
      <c r="INN28" s="15"/>
      <c r="INO28" s="15"/>
      <c r="INP28" s="15"/>
      <c r="INQ28" s="15"/>
      <c r="INR28" s="15"/>
      <c r="INS28" s="15"/>
      <c r="INT28" s="15"/>
      <c r="INU28" s="15"/>
      <c r="INV28" s="15"/>
      <c r="INW28" s="15"/>
      <c r="INX28" s="15"/>
      <c r="INY28" s="15"/>
      <c r="INZ28" s="15"/>
      <c r="IOA28" s="15"/>
      <c r="IOB28" s="15"/>
      <c r="IOC28" s="15"/>
      <c r="IOD28" s="15"/>
      <c r="IOE28" s="15"/>
      <c r="IOF28" s="15"/>
      <c r="IOG28" s="15"/>
      <c r="IOH28" s="15"/>
      <c r="IOI28" s="15"/>
      <c r="IOJ28" s="15"/>
      <c r="IOK28" s="15"/>
      <c r="IOL28" s="15"/>
      <c r="IOM28" s="15"/>
      <c r="ION28" s="15"/>
      <c r="IOO28" s="15"/>
      <c r="IOP28" s="15"/>
      <c r="IOQ28" s="15"/>
      <c r="IOR28" s="15"/>
      <c r="IOS28" s="15"/>
      <c r="IOT28" s="15"/>
      <c r="IOU28" s="15"/>
      <c r="IOV28" s="15"/>
      <c r="IOW28" s="15"/>
      <c r="IOX28" s="15"/>
      <c r="IOY28" s="15"/>
      <c r="IOZ28" s="15"/>
      <c r="IPA28" s="15"/>
      <c r="IPB28" s="15"/>
      <c r="IPC28" s="15"/>
      <c r="IPD28" s="15"/>
      <c r="IPE28" s="15"/>
      <c r="IPF28" s="15"/>
      <c r="IPG28" s="15"/>
      <c r="IPH28" s="15"/>
      <c r="IPI28" s="15"/>
      <c r="IPJ28" s="15"/>
      <c r="IPK28" s="15"/>
      <c r="IPL28" s="15"/>
      <c r="IPM28" s="15"/>
      <c r="IPN28" s="15"/>
      <c r="IPO28" s="15"/>
      <c r="IPP28" s="15"/>
      <c r="IPQ28" s="15"/>
      <c r="IPR28" s="15"/>
      <c r="IPS28" s="15"/>
      <c r="IPT28" s="15"/>
      <c r="IPU28" s="15"/>
      <c r="IPV28" s="15"/>
      <c r="IPW28" s="15"/>
      <c r="IPX28" s="15"/>
      <c r="IPY28" s="15"/>
      <c r="IPZ28" s="15"/>
      <c r="IQA28" s="15"/>
      <c r="IQB28" s="15"/>
      <c r="IQC28" s="15"/>
      <c r="IQD28" s="15"/>
      <c r="IQE28" s="15"/>
      <c r="IQF28" s="15"/>
      <c r="IQG28" s="15"/>
      <c r="IQH28" s="15"/>
      <c r="IQI28" s="15"/>
      <c r="IQJ28" s="15"/>
      <c r="IQK28" s="15"/>
      <c r="IQL28" s="15"/>
      <c r="IQM28" s="15"/>
      <c r="IQN28" s="15"/>
      <c r="IQO28" s="15"/>
      <c r="IQP28" s="15"/>
      <c r="IQQ28" s="15"/>
      <c r="IQR28" s="15"/>
      <c r="IQS28" s="15"/>
      <c r="IQT28" s="15"/>
      <c r="IQU28" s="15"/>
      <c r="IQV28" s="15"/>
      <c r="IQW28" s="15"/>
      <c r="IQX28" s="15"/>
      <c r="IQY28" s="15"/>
      <c r="IQZ28" s="15"/>
      <c r="IRA28" s="15"/>
      <c r="IRB28" s="15"/>
      <c r="IRC28" s="15"/>
      <c r="IRD28" s="15"/>
      <c r="IRE28" s="15"/>
      <c r="IRF28" s="15"/>
      <c r="IRG28" s="15"/>
      <c r="IRH28" s="15"/>
      <c r="IRI28" s="15"/>
      <c r="IRJ28" s="15"/>
      <c r="IRK28" s="15"/>
      <c r="IRL28" s="15"/>
      <c r="IRM28" s="15"/>
      <c r="IRN28" s="15"/>
      <c r="IRO28" s="15"/>
      <c r="IRP28" s="15"/>
      <c r="IRQ28" s="15"/>
      <c r="IRR28" s="15"/>
      <c r="IRS28" s="15"/>
      <c r="IRT28" s="15"/>
      <c r="IRU28" s="15"/>
      <c r="IRV28" s="15"/>
      <c r="IRW28" s="15"/>
      <c r="IRX28" s="15"/>
      <c r="IRY28" s="15"/>
      <c r="IRZ28" s="15"/>
      <c r="ISA28" s="15"/>
      <c r="ISB28" s="15"/>
      <c r="ISC28" s="15"/>
      <c r="ISD28" s="15"/>
      <c r="ISE28" s="15"/>
      <c r="ISF28" s="15"/>
      <c r="ISG28" s="15"/>
      <c r="ISH28" s="15"/>
      <c r="ISI28" s="15"/>
      <c r="ISJ28" s="15"/>
      <c r="ISK28" s="15"/>
      <c r="ISL28" s="15"/>
      <c r="ISM28" s="15"/>
      <c r="ISN28" s="15"/>
      <c r="ISO28" s="15"/>
      <c r="ISP28" s="15"/>
      <c r="ISQ28" s="15"/>
      <c r="ISR28" s="15"/>
      <c r="ISS28" s="15"/>
      <c r="IST28" s="15"/>
      <c r="ISU28" s="15"/>
      <c r="ISV28" s="15"/>
      <c r="ISW28" s="15"/>
      <c r="ISX28" s="15"/>
      <c r="ISY28" s="15"/>
      <c r="ISZ28" s="15"/>
      <c r="ITA28" s="15"/>
      <c r="ITB28" s="15"/>
      <c r="ITC28" s="15"/>
      <c r="ITD28" s="15"/>
      <c r="ITE28" s="15"/>
      <c r="ITF28" s="15"/>
      <c r="ITG28" s="15"/>
      <c r="ITH28" s="15"/>
      <c r="ITI28" s="15"/>
      <c r="ITJ28" s="15"/>
      <c r="ITK28" s="15"/>
      <c r="ITL28" s="15"/>
      <c r="ITM28" s="15"/>
      <c r="ITN28" s="15"/>
      <c r="ITO28" s="15"/>
      <c r="ITP28" s="15"/>
      <c r="ITQ28" s="15"/>
      <c r="ITR28" s="15"/>
      <c r="ITS28" s="15"/>
      <c r="ITT28" s="15"/>
      <c r="ITU28" s="15"/>
      <c r="ITV28" s="15"/>
      <c r="ITW28" s="15"/>
      <c r="ITX28" s="15"/>
      <c r="ITY28" s="15"/>
      <c r="ITZ28" s="15"/>
      <c r="IUA28" s="15"/>
      <c r="IUB28" s="15"/>
      <c r="IUC28" s="15"/>
      <c r="IUD28" s="15"/>
      <c r="IUE28" s="15"/>
      <c r="IUF28" s="15"/>
      <c r="IUG28" s="15"/>
      <c r="IUH28" s="15"/>
      <c r="IUI28" s="15"/>
      <c r="IUJ28" s="15"/>
      <c r="IUK28" s="15"/>
      <c r="IUL28" s="15"/>
      <c r="IUM28" s="15"/>
      <c r="IUN28" s="15"/>
      <c r="IUO28" s="15"/>
      <c r="IUP28" s="15"/>
      <c r="IUQ28" s="15"/>
      <c r="IUR28" s="15"/>
      <c r="IUS28" s="15"/>
      <c r="IUT28" s="15"/>
      <c r="IUU28" s="15"/>
      <c r="IUV28" s="15"/>
      <c r="IUW28" s="15"/>
      <c r="IUX28" s="15"/>
      <c r="IUY28" s="15"/>
      <c r="IUZ28" s="15"/>
      <c r="IVA28" s="15"/>
      <c r="IVB28" s="15"/>
      <c r="IVC28" s="15"/>
      <c r="IVD28" s="15"/>
      <c r="IVE28" s="15"/>
      <c r="IVF28" s="15"/>
      <c r="IVG28" s="15"/>
      <c r="IVH28" s="15"/>
      <c r="IVI28" s="15"/>
      <c r="IVJ28" s="15"/>
      <c r="IVK28" s="15"/>
      <c r="IVL28" s="15"/>
      <c r="IVM28" s="15"/>
      <c r="IVN28" s="15"/>
      <c r="IVO28" s="15"/>
      <c r="IVP28" s="15"/>
      <c r="IVQ28" s="15"/>
      <c r="IVR28" s="15"/>
      <c r="IVS28" s="15"/>
      <c r="IVT28" s="15"/>
      <c r="IVU28" s="15"/>
      <c r="IVV28" s="15"/>
      <c r="IVW28" s="15"/>
      <c r="IVX28" s="15"/>
      <c r="IVY28" s="15"/>
      <c r="IVZ28" s="15"/>
      <c r="IWA28" s="15"/>
      <c r="IWB28" s="15"/>
      <c r="IWC28" s="15"/>
      <c r="IWD28" s="15"/>
      <c r="IWE28" s="15"/>
      <c r="IWF28" s="15"/>
      <c r="IWG28" s="15"/>
      <c r="IWH28" s="15"/>
      <c r="IWI28" s="15"/>
      <c r="IWJ28" s="15"/>
      <c r="IWK28" s="15"/>
      <c r="IWL28" s="15"/>
      <c r="IWM28" s="15"/>
      <c r="IWN28" s="15"/>
      <c r="IWO28" s="15"/>
      <c r="IWP28" s="15"/>
      <c r="IWQ28" s="15"/>
      <c r="IWR28" s="15"/>
      <c r="IWS28" s="15"/>
      <c r="IWT28" s="15"/>
      <c r="IWU28" s="15"/>
      <c r="IWV28" s="15"/>
      <c r="IWW28" s="15"/>
      <c r="IWX28" s="15"/>
      <c r="IWY28" s="15"/>
      <c r="IWZ28" s="15"/>
      <c r="IXA28" s="15"/>
      <c r="IXB28" s="15"/>
      <c r="IXC28" s="15"/>
      <c r="IXD28" s="15"/>
      <c r="IXE28" s="15"/>
      <c r="IXF28" s="15"/>
      <c r="IXG28" s="15"/>
      <c r="IXH28" s="15"/>
      <c r="IXI28" s="15"/>
      <c r="IXJ28" s="15"/>
      <c r="IXK28" s="15"/>
      <c r="IXL28" s="15"/>
      <c r="IXM28" s="15"/>
      <c r="IXN28" s="15"/>
      <c r="IXO28" s="15"/>
      <c r="IXP28" s="15"/>
      <c r="IXQ28" s="15"/>
      <c r="IXR28" s="15"/>
      <c r="IXS28" s="15"/>
      <c r="IXT28" s="15"/>
      <c r="IXU28" s="15"/>
      <c r="IXV28" s="15"/>
      <c r="IXW28" s="15"/>
      <c r="IXX28" s="15"/>
      <c r="IXY28" s="15"/>
      <c r="IXZ28" s="15"/>
      <c r="IYA28" s="15"/>
      <c r="IYB28" s="15"/>
      <c r="IYC28" s="15"/>
      <c r="IYD28" s="15"/>
      <c r="IYE28" s="15"/>
      <c r="IYF28" s="15"/>
      <c r="IYG28" s="15"/>
      <c r="IYH28" s="15"/>
      <c r="IYI28" s="15"/>
      <c r="IYJ28" s="15"/>
      <c r="IYK28" s="15"/>
      <c r="IYL28" s="15"/>
      <c r="IYM28" s="15"/>
      <c r="IYN28" s="15"/>
      <c r="IYO28" s="15"/>
      <c r="IYP28" s="15"/>
      <c r="IYQ28" s="15"/>
      <c r="IYR28" s="15"/>
      <c r="IYS28" s="15"/>
      <c r="IYT28" s="15"/>
      <c r="IYU28" s="15"/>
      <c r="IYV28" s="15"/>
      <c r="IYW28" s="15"/>
      <c r="IYX28" s="15"/>
      <c r="IYY28" s="15"/>
      <c r="IYZ28" s="15"/>
      <c r="IZA28" s="15"/>
      <c r="IZB28" s="15"/>
      <c r="IZC28" s="15"/>
      <c r="IZD28" s="15"/>
      <c r="IZE28" s="15"/>
      <c r="IZF28" s="15"/>
      <c r="IZG28" s="15"/>
      <c r="IZH28" s="15"/>
      <c r="IZI28" s="15"/>
      <c r="IZJ28" s="15"/>
      <c r="IZK28" s="15"/>
      <c r="IZL28" s="15"/>
      <c r="IZM28" s="15"/>
      <c r="IZN28" s="15"/>
      <c r="IZO28" s="15"/>
      <c r="IZP28" s="15"/>
      <c r="IZQ28" s="15"/>
      <c r="IZR28" s="15"/>
      <c r="IZS28" s="15"/>
      <c r="IZT28" s="15"/>
      <c r="IZU28" s="15"/>
      <c r="IZV28" s="15"/>
      <c r="IZW28" s="15"/>
      <c r="IZX28" s="15"/>
      <c r="IZY28" s="15"/>
      <c r="IZZ28" s="15"/>
      <c r="JAA28" s="15"/>
      <c r="JAB28" s="15"/>
      <c r="JAC28" s="15"/>
      <c r="JAD28" s="15"/>
      <c r="JAE28" s="15"/>
      <c r="JAF28" s="15"/>
      <c r="JAG28" s="15"/>
      <c r="JAH28" s="15"/>
      <c r="JAI28" s="15"/>
      <c r="JAJ28" s="15"/>
      <c r="JAK28" s="15"/>
      <c r="JAL28" s="15"/>
      <c r="JAM28" s="15"/>
      <c r="JAN28" s="15"/>
      <c r="JAO28" s="15"/>
      <c r="JAP28" s="15"/>
      <c r="JAQ28" s="15"/>
      <c r="JAR28" s="15"/>
      <c r="JAS28" s="15"/>
      <c r="JAT28" s="15"/>
      <c r="JAU28" s="15"/>
      <c r="JAV28" s="15"/>
      <c r="JAW28" s="15"/>
      <c r="JAX28" s="15"/>
      <c r="JAY28" s="15"/>
      <c r="JAZ28" s="15"/>
      <c r="JBA28" s="15"/>
      <c r="JBB28" s="15"/>
      <c r="JBC28" s="15"/>
      <c r="JBD28" s="15"/>
      <c r="JBE28" s="15"/>
      <c r="JBF28" s="15"/>
      <c r="JBG28" s="15"/>
      <c r="JBH28" s="15"/>
      <c r="JBI28" s="15"/>
      <c r="JBJ28" s="15"/>
      <c r="JBK28" s="15"/>
      <c r="JBL28" s="15"/>
      <c r="JBM28" s="15"/>
      <c r="JBN28" s="15"/>
      <c r="JBO28" s="15"/>
      <c r="JBP28" s="15"/>
      <c r="JBQ28" s="15"/>
      <c r="JBR28" s="15"/>
      <c r="JBS28" s="15"/>
      <c r="JBT28" s="15"/>
      <c r="JBU28" s="15"/>
      <c r="JBV28" s="15"/>
      <c r="JBW28" s="15"/>
      <c r="JBX28" s="15"/>
      <c r="JBY28" s="15"/>
      <c r="JBZ28" s="15"/>
      <c r="JCA28" s="15"/>
      <c r="JCB28" s="15"/>
      <c r="JCC28" s="15"/>
      <c r="JCD28" s="15"/>
      <c r="JCE28" s="15"/>
      <c r="JCF28" s="15"/>
      <c r="JCG28" s="15"/>
      <c r="JCH28" s="15"/>
      <c r="JCI28" s="15"/>
      <c r="JCJ28" s="15"/>
      <c r="JCK28" s="15"/>
      <c r="JCL28" s="15"/>
      <c r="JCM28" s="15"/>
      <c r="JCN28" s="15"/>
      <c r="JCO28" s="15"/>
      <c r="JCP28" s="15"/>
      <c r="JCQ28" s="15"/>
      <c r="JCR28" s="15"/>
      <c r="JCS28" s="15"/>
      <c r="JCT28" s="15"/>
      <c r="JCU28" s="15"/>
      <c r="JCV28" s="15"/>
      <c r="JCW28" s="15"/>
      <c r="JCX28" s="15"/>
      <c r="JCY28" s="15"/>
      <c r="JCZ28" s="15"/>
      <c r="JDA28" s="15"/>
      <c r="JDB28" s="15"/>
      <c r="JDC28" s="15"/>
      <c r="JDD28" s="15"/>
      <c r="JDE28" s="15"/>
      <c r="JDF28" s="15"/>
      <c r="JDG28" s="15"/>
      <c r="JDH28" s="15"/>
      <c r="JDI28" s="15"/>
      <c r="JDJ28" s="15"/>
      <c r="JDK28" s="15"/>
      <c r="JDL28" s="15"/>
      <c r="JDM28" s="15"/>
      <c r="JDN28" s="15"/>
      <c r="JDO28" s="15"/>
      <c r="JDP28" s="15"/>
      <c r="JDQ28" s="15"/>
      <c r="JDR28" s="15"/>
      <c r="JDS28" s="15"/>
      <c r="JDT28" s="15"/>
      <c r="JDU28" s="15"/>
      <c r="JDV28" s="15"/>
      <c r="JDW28" s="15"/>
      <c r="JDX28" s="15"/>
      <c r="JDY28" s="15"/>
      <c r="JDZ28" s="15"/>
      <c r="JEA28" s="15"/>
      <c r="JEB28" s="15"/>
      <c r="JEC28" s="15"/>
      <c r="JED28" s="15"/>
      <c r="JEE28" s="15"/>
      <c r="JEF28" s="15"/>
      <c r="JEG28" s="15"/>
      <c r="JEH28" s="15"/>
      <c r="JEI28" s="15"/>
      <c r="JEJ28" s="15"/>
      <c r="JEK28" s="15"/>
      <c r="JEL28" s="15"/>
      <c r="JEM28" s="15"/>
      <c r="JEN28" s="15"/>
      <c r="JEO28" s="15"/>
      <c r="JEP28" s="15"/>
      <c r="JEQ28" s="15"/>
      <c r="JER28" s="15"/>
      <c r="JES28" s="15"/>
      <c r="JET28" s="15"/>
      <c r="JEU28" s="15"/>
      <c r="JEV28" s="15"/>
      <c r="JEW28" s="15"/>
      <c r="JEX28" s="15"/>
      <c r="JEY28" s="15"/>
      <c r="JEZ28" s="15"/>
      <c r="JFA28" s="15"/>
      <c r="JFB28" s="15"/>
      <c r="JFC28" s="15"/>
      <c r="JFD28" s="15"/>
      <c r="JFE28" s="15"/>
      <c r="JFF28" s="15"/>
      <c r="JFG28" s="15"/>
      <c r="JFH28" s="15"/>
      <c r="JFI28" s="15"/>
      <c r="JFJ28" s="15"/>
      <c r="JFK28" s="15"/>
      <c r="JFL28" s="15"/>
      <c r="JFM28" s="15"/>
      <c r="JFN28" s="15"/>
      <c r="JFO28" s="15"/>
      <c r="JFP28" s="15"/>
      <c r="JFQ28" s="15"/>
      <c r="JFR28" s="15"/>
      <c r="JFS28" s="15"/>
      <c r="JFT28" s="15"/>
      <c r="JFU28" s="15"/>
      <c r="JFV28" s="15"/>
      <c r="JFW28" s="15"/>
      <c r="JFX28" s="15"/>
      <c r="JFY28" s="15"/>
      <c r="JFZ28" s="15"/>
      <c r="JGA28" s="15"/>
      <c r="JGB28" s="15"/>
      <c r="JGC28" s="15"/>
      <c r="JGD28" s="15"/>
      <c r="JGE28" s="15"/>
      <c r="JGF28" s="15"/>
      <c r="JGG28" s="15"/>
      <c r="JGH28" s="15"/>
      <c r="JGI28" s="15"/>
      <c r="JGJ28" s="15"/>
      <c r="JGK28" s="15"/>
      <c r="JGL28" s="15"/>
      <c r="JGM28" s="15"/>
      <c r="JGN28" s="15"/>
      <c r="JGO28" s="15"/>
      <c r="JGP28" s="15"/>
      <c r="JGQ28" s="15"/>
      <c r="JGR28" s="15"/>
      <c r="JGS28" s="15"/>
      <c r="JGT28" s="15"/>
      <c r="JGU28" s="15"/>
      <c r="JGV28" s="15"/>
      <c r="JGW28" s="15"/>
      <c r="JGX28" s="15"/>
      <c r="JGY28" s="15"/>
      <c r="JGZ28" s="15"/>
      <c r="JHA28" s="15"/>
      <c r="JHB28" s="15"/>
      <c r="JHC28" s="15"/>
      <c r="JHD28" s="15"/>
      <c r="JHE28" s="15"/>
      <c r="JHF28" s="15"/>
      <c r="JHG28" s="15"/>
      <c r="JHH28" s="15"/>
      <c r="JHI28" s="15"/>
      <c r="JHJ28" s="15"/>
      <c r="JHK28" s="15"/>
      <c r="JHL28" s="15"/>
      <c r="JHM28" s="15"/>
      <c r="JHN28" s="15"/>
      <c r="JHO28" s="15"/>
      <c r="JHP28" s="15"/>
      <c r="JHQ28" s="15"/>
      <c r="JHR28" s="15"/>
      <c r="JHS28" s="15"/>
      <c r="JHT28" s="15"/>
      <c r="JHU28" s="15"/>
      <c r="JHV28" s="15"/>
      <c r="JHW28" s="15"/>
      <c r="JHX28" s="15"/>
      <c r="JHY28" s="15"/>
      <c r="JHZ28" s="15"/>
      <c r="JIA28" s="15"/>
      <c r="JIB28" s="15"/>
      <c r="JIC28" s="15"/>
      <c r="JID28" s="15"/>
      <c r="JIE28" s="15"/>
      <c r="JIF28" s="15"/>
      <c r="JIG28" s="15"/>
      <c r="JIH28" s="15"/>
      <c r="JII28" s="15"/>
      <c r="JIJ28" s="15"/>
      <c r="JIK28" s="15"/>
      <c r="JIL28" s="15"/>
      <c r="JIM28" s="15"/>
      <c r="JIN28" s="15"/>
      <c r="JIO28" s="15"/>
      <c r="JIP28" s="15"/>
      <c r="JIQ28" s="15"/>
      <c r="JIR28" s="15"/>
      <c r="JIS28" s="15"/>
      <c r="JIT28" s="15"/>
      <c r="JIU28" s="15"/>
      <c r="JIV28" s="15"/>
      <c r="JIW28" s="15"/>
      <c r="JIX28" s="15"/>
      <c r="JIY28" s="15"/>
      <c r="JIZ28" s="15"/>
      <c r="JJA28" s="15"/>
      <c r="JJB28" s="15"/>
      <c r="JJC28" s="15"/>
      <c r="JJD28" s="15"/>
      <c r="JJE28" s="15"/>
      <c r="JJF28" s="15"/>
      <c r="JJG28" s="15"/>
      <c r="JJH28" s="15"/>
      <c r="JJI28" s="15"/>
      <c r="JJJ28" s="15"/>
      <c r="JJK28" s="15"/>
      <c r="JJL28" s="15"/>
      <c r="JJM28" s="15"/>
      <c r="JJN28" s="15"/>
      <c r="JJO28" s="15"/>
      <c r="JJP28" s="15"/>
      <c r="JJQ28" s="15"/>
      <c r="JJR28" s="15"/>
      <c r="JJS28" s="15"/>
      <c r="JJT28" s="15"/>
      <c r="JJU28" s="15"/>
      <c r="JJV28" s="15"/>
      <c r="JJW28" s="15"/>
      <c r="JJX28" s="15"/>
      <c r="JJY28" s="15"/>
      <c r="JJZ28" s="15"/>
      <c r="JKA28" s="15"/>
      <c r="JKB28" s="15"/>
      <c r="JKC28" s="15"/>
      <c r="JKD28" s="15"/>
      <c r="JKE28" s="15"/>
      <c r="JKF28" s="15"/>
      <c r="JKG28" s="15"/>
      <c r="JKH28" s="15"/>
      <c r="JKI28" s="15"/>
      <c r="JKJ28" s="15"/>
      <c r="JKK28" s="15"/>
      <c r="JKL28" s="15"/>
      <c r="JKM28" s="15"/>
      <c r="JKN28" s="15"/>
      <c r="JKO28" s="15"/>
      <c r="JKP28" s="15"/>
      <c r="JKQ28" s="15"/>
      <c r="JKR28" s="15"/>
      <c r="JKS28" s="15"/>
      <c r="JKT28" s="15"/>
      <c r="JKU28" s="15"/>
      <c r="JKV28" s="15"/>
      <c r="JKW28" s="15"/>
      <c r="JKX28" s="15"/>
      <c r="JKY28" s="15"/>
      <c r="JKZ28" s="15"/>
      <c r="JLA28" s="15"/>
      <c r="JLB28" s="15"/>
      <c r="JLC28" s="15"/>
      <c r="JLD28" s="15"/>
      <c r="JLE28" s="15"/>
      <c r="JLF28" s="15"/>
      <c r="JLG28" s="15"/>
      <c r="JLH28" s="15"/>
      <c r="JLI28" s="15"/>
      <c r="JLJ28" s="15"/>
      <c r="JLK28" s="15"/>
      <c r="JLL28" s="15"/>
      <c r="JLM28" s="15"/>
      <c r="JLN28" s="15"/>
      <c r="JLO28" s="15"/>
      <c r="JLP28" s="15"/>
      <c r="JLQ28" s="15"/>
      <c r="JLR28" s="15"/>
      <c r="JLS28" s="15"/>
      <c r="JLT28" s="15"/>
      <c r="JLU28" s="15"/>
      <c r="JLV28" s="15"/>
      <c r="JLW28" s="15"/>
      <c r="JLX28" s="15"/>
      <c r="JLY28" s="15"/>
      <c r="JLZ28" s="15"/>
      <c r="JMA28" s="15"/>
      <c r="JMB28" s="15"/>
      <c r="JMC28" s="15"/>
      <c r="JMD28" s="15"/>
      <c r="JME28" s="15"/>
      <c r="JMF28" s="15"/>
      <c r="JMG28" s="15"/>
      <c r="JMH28" s="15"/>
      <c r="JMI28" s="15"/>
      <c r="JMJ28" s="15"/>
      <c r="JMK28" s="15"/>
      <c r="JML28" s="15"/>
      <c r="JMM28" s="15"/>
      <c r="JMN28" s="15"/>
      <c r="JMO28" s="15"/>
      <c r="JMP28" s="15"/>
      <c r="JMQ28" s="15"/>
      <c r="JMR28" s="15"/>
      <c r="JMS28" s="15"/>
      <c r="JMT28" s="15"/>
      <c r="JMU28" s="15"/>
      <c r="JMV28" s="15"/>
      <c r="JMW28" s="15"/>
      <c r="JMX28" s="15"/>
      <c r="JMY28" s="15"/>
      <c r="JMZ28" s="15"/>
      <c r="JNA28" s="15"/>
      <c r="JNB28" s="15"/>
      <c r="JNC28" s="15"/>
      <c r="JND28" s="15"/>
      <c r="JNE28" s="15"/>
      <c r="JNF28" s="15"/>
      <c r="JNG28" s="15"/>
      <c r="JNH28" s="15"/>
      <c r="JNI28" s="15"/>
      <c r="JNJ28" s="15"/>
      <c r="JNK28" s="15"/>
      <c r="JNL28" s="15"/>
      <c r="JNM28" s="15"/>
      <c r="JNN28" s="15"/>
      <c r="JNO28" s="15"/>
      <c r="JNP28" s="15"/>
      <c r="JNQ28" s="15"/>
      <c r="JNR28" s="15"/>
      <c r="JNS28" s="15"/>
      <c r="JNT28" s="15"/>
      <c r="JNU28" s="15"/>
      <c r="JNV28" s="15"/>
      <c r="JNW28" s="15"/>
      <c r="JNX28" s="15"/>
      <c r="JNY28" s="15"/>
      <c r="JNZ28" s="15"/>
      <c r="JOA28" s="15"/>
      <c r="JOB28" s="15"/>
      <c r="JOC28" s="15"/>
      <c r="JOD28" s="15"/>
      <c r="JOE28" s="15"/>
      <c r="JOF28" s="15"/>
      <c r="JOG28" s="15"/>
      <c r="JOH28" s="15"/>
      <c r="JOI28" s="15"/>
      <c r="JOJ28" s="15"/>
      <c r="JOK28" s="15"/>
      <c r="JOL28" s="15"/>
      <c r="JOM28" s="15"/>
      <c r="JON28" s="15"/>
      <c r="JOO28" s="15"/>
      <c r="JOP28" s="15"/>
      <c r="JOQ28" s="15"/>
      <c r="JOR28" s="15"/>
      <c r="JOS28" s="15"/>
      <c r="JOT28" s="15"/>
      <c r="JOU28" s="15"/>
      <c r="JOV28" s="15"/>
      <c r="JOW28" s="15"/>
      <c r="JOX28" s="15"/>
      <c r="JOY28" s="15"/>
      <c r="JOZ28" s="15"/>
      <c r="JPA28" s="15"/>
      <c r="JPB28" s="15"/>
      <c r="JPC28" s="15"/>
      <c r="JPD28" s="15"/>
      <c r="JPE28" s="15"/>
      <c r="JPF28" s="15"/>
      <c r="JPG28" s="15"/>
      <c r="JPH28" s="15"/>
      <c r="JPI28" s="15"/>
      <c r="JPJ28" s="15"/>
      <c r="JPK28" s="15"/>
      <c r="JPL28" s="15"/>
      <c r="JPM28" s="15"/>
      <c r="JPN28" s="15"/>
      <c r="JPO28" s="15"/>
      <c r="JPP28" s="15"/>
      <c r="JPQ28" s="15"/>
      <c r="JPR28" s="15"/>
      <c r="JPS28" s="15"/>
      <c r="JPT28" s="15"/>
      <c r="JPU28" s="15"/>
      <c r="JPV28" s="15"/>
      <c r="JPW28" s="15"/>
      <c r="JPX28" s="15"/>
      <c r="JPY28" s="15"/>
      <c r="JPZ28" s="15"/>
      <c r="JQA28" s="15"/>
      <c r="JQB28" s="15"/>
      <c r="JQC28" s="15"/>
      <c r="JQD28" s="15"/>
      <c r="JQE28" s="15"/>
      <c r="JQF28" s="15"/>
      <c r="JQG28" s="15"/>
      <c r="JQH28" s="15"/>
      <c r="JQI28" s="15"/>
      <c r="JQJ28" s="15"/>
      <c r="JQK28" s="15"/>
      <c r="JQL28" s="15"/>
      <c r="JQM28" s="15"/>
      <c r="JQN28" s="15"/>
      <c r="JQO28" s="15"/>
      <c r="JQP28" s="15"/>
      <c r="JQQ28" s="15"/>
      <c r="JQR28" s="15"/>
      <c r="JQS28" s="15"/>
      <c r="JQT28" s="15"/>
      <c r="JQU28" s="15"/>
      <c r="JQV28" s="15"/>
      <c r="JQW28" s="15"/>
      <c r="JQX28" s="15"/>
      <c r="JQY28" s="15"/>
      <c r="JQZ28" s="15"/>
      <c r="JRA28" s="15"/>
      <c r="JRB28" s="15"/>
      <c r="JRC28" s="15"/>
      <c r="JRD28" s="15"/>
      <c r="JRE28" s="15"/>
      <c r="JRF28" s="15"/>
      <c r="JRG28" s="15"/>
      <c r="JRH28" s="15"/>
      <c r="JRI28" s="15"/>
      <c r="JRJ28" s="15"/>
      <c r="JRK28" s="15"/>
      <c r="JRL28" s="15"/>
      <c r="JRM28" s="15"/>
      <c r="JRN28" s="15"/>
      <c r="JRO28" s="15"/>
      <c r="JRP28" s="15"/>
      <c r="JRQ28" s="15"/>
      <c r="JRR28" s="15"/>
      <c r="JRS28" s="15"/>
      <c r="JRT28" s="15"/>
      <c r="JRU28" s="15"/>
      <c r="JRV28" s="15"/>
      <c r="JRW28" s="15"/>
      <c r="JRX28" s="15"/>
      <c r="JRY28" s="15"/>
      <c r="JRZ28" s="15"/>
      <c r="JSA28" s="15"/>
      <c r="JSB28" s="15"/>
      <c r="JSC28" s="15"/>
      <c r="JSD28" s="15"/>
      <c r="JSE28" s="15"/>
      <c r="JSF28" s="15"/>
      <c r="JSG28" s="15"/>
      <c r="JSH28" s="15"/>
      <c r="JSI28" s="15"/>
      <c r="JSJ28" s="15"/>
      <c r="JSK28" s="15"/>
      <c r="JSL28" s="15"/>
      <c r="JSM28" s="15"/>
      <c r="JSN28" s="15"/>
      <c r="JSO28" s="15"/>
      <c r="JSP28" s="15"/>
      <c r="JSQ28" s="15"/>
      <c r="JSR28" s="15"/>
      <c r="JSS28" s="15"/>
      <c r="JST28" s="15"/>
      <c r="JSU28" s="15"/>
      <c r="JSV28" s="15"/>
      <c r="JSW28" s="15"/>
      <c r="JSX28" s="15"/>
      <c r="JSY28" s="15"/>
      <c r="JSZ28" s="15"/>
      <c r="JTA28" s="15"/>
      <c r="JTB28" s="15"/>
      <c r="JTC28" s="15"/>
      <c r="JTD28" s="15"/>
      <c r="JTE28" s="15"/>
      <c r="JTF28" s="15"/>
      <c r="JTG28" s="15"/>
      <c r="JTH28" s="15"/>
      <c r="JTI28" s="15"/>
      <c r="JTJ28" s="15"/>
      <c r="JTK28" s="15"/>
      <c r="JTL28" s="15"/>
      <c r="JTM28" s="15"/>
      <c r="JTN28" s="15"/>
      <c r="JTO28" s="15"/>
      <c r="JTP28" s="15"/>
      <c r="JTQ28" s="15"/>
      <c r="JTR28" s="15"/>
      <c r="JTS28" s="15"/>
      <c r="JTT28" s="15"/>
      <c r="JTU28" s="15"/>
      <c r="JTV28" s="15"/>
      <c r="JTW28" s="15"/>
      <c r="JTX28" s="15"/>
      <c r="JTY28" s="15"/>
      <c r="JTZ28" s="15"/>
      <c r="JUA28" s="15"/>
      <c r="JUB28" s="15"/>
      <c r="JUC28" s="15"/>
      <c r="JUD28" s="15"/>
      <c r="JUE28" s="15"/>
      <c r="JUF28" s="15"/>
      <c r="JUG28" s="15"/>
      <c r="JUH28" s="15"/>
      <c r="JUI28" s="15"/>
      <c r="JUJ28" s="15"/>
      <c r="JUK28" s="15"/>
      <c r="JUL28" s="15"/>
      <c r="JUM28" s="15"/>
      <c r="JUN28" s="15"/>
      <c r="JUO28" s="15"/>
      <c r="JUP28" s="15"/>
      <c r="JUQ28" s="15"/>
      <c r="JUR28" s="15"/>
      <c r="JUS28" s="15"/>
      <c r="JUT28" s="15"/>
      <c r="JUU28" s="15"/>
      <c r="JUV28" s="15"/>
      <c r="JUW28" s="15"/>
      <c r="JUX28" s="15"/>
      <c r="JUY28" s="15"/>
      <c r="JUZ28" s="15"/>
      <c r="JVA28" s="15"/>
      <c r="JVB28" s="15"/>
      <c r="JVC28" s="15"/>
      <c r="JVD28" s="15"/>
      <c r="JVE28" s="15"/>
      <c r="JVF28" s="15"/>
      <c r="JVG28" s="15"/>
      <c r="JVH28" s="15"/>
      <c r="JVI28" s="15"/>
      <c r="JVJ28" s="15"/>
      <c r="JVK28" s="15"/>
      <c r="JVL28" s="15"/>
      <c r="JVM28" s="15"/>
      <c r="JVN28" s="15"/>
      <c r="JVO28" s="15"/>
      <c r="JVP28" s="15"/>
      <c r="JVQ28" s="15"/>
      <c r="JVR28" s="15"/>
      <c r="JVS28" s="15"/>
      <c r="JVT28" s="15"/>
      <c r="JVU28" s="15"/>
      <c r="JVV28" s="15"/>
      <c r="JVW28" s="15"/>
      <c r="JVX28" s="15"/>
      <c r="JVY28" s="15"/>
      <c r="JVZ28" s="15"/>
      <c r="JWA28" s="15"/>
      <c r="JWB28" s="15"/>
      <c r="JWC28" s="15"/>
      <c r="JWD28" s="15"/>
      <c r="JWE28" s="15"/>
      <c r="JWF28" s="15"/>
      <c r="JWG28" s="15"/>
      <c r="JWH28" s="15"/>
      <c r="JWI28" s="15"/>
      <c r="JWJ28" s="15"/>
      <c r="JWK28" s="15"/>
      <c r="JWL28" s="15"/>
      <c r="JWM28" s="15"/>
      <c r="JWN28" s="15"/>
      <c r="JWO28" s="15"/>
      <c r="JWP28" s="15"/>
      <c r="JWQ28" s="15"/>
      <c r="JWR28" s="15"/>
      <c r="JWS28" s="15"/>
      <c r="JWT28" s="15"/>
      <c r="JWU28" s="15"/>
      <c r="JWV28" s="15"/>
      <c r="JWW28" s="15"/>
      <c r="JWX28" s="15"/>
      <c r="JWY28" s="15"/>
      <c r="JWZ28" s="15"/>
      <c r="JXA28" s="15"/>
      <c r="JXB28" s="15"/>
      <c r="JXC28" s="15"/>
      <c r="JXD28" s="15"/>
      <c r="JXE28" s="15"/>
      <c r="JXF28" s="15"/>
      <c r="JXG28" s="15"/>
      <c r="JXH28" s="15"/>
      <c r="JXI28" s="15"/>
      <c r="JXJ28" s="15"/>
      <c r="JXK28" s="15"/>
      <c r="JXL28" s="15"/>
      <c r="JXM28" s="15"/>
      <c r="JXN28" s="15"/>
      <c r="JXO28" s="15"/>
      <c r="JXP28" s="15"/>
      <c r="JXQ28" s="15"/>
      <c r="JXR28" s="15"/>
      <c r="JXS28" s="15"/>
      <c r="JXT28" s="15"/>
      <c r="JXU28" s="15"/>
      <c r="JXV28" s="15"/>
      <c r="JXW28" s="15"/>
      <c r="JXX28" s="15"/>
      <c r="JXY28" s="15"/>
      <c r="JXZ28" s="15"/>
      <c r="JYA28" s="15"/>
      <c r="JYB28" s="15"/>
      <c r="JYC28" s="15"/>
      <c r="JYD28" s="15"/>
      <c r="JYE28" s="15"/>
      <c r="JYF28" s="15"/>
      <c r="JYG28" s="15"/>
      <c r="JYH28" s="15"/>
      <c r="JYI28" s="15"/>
      <c r="JYJ28" s="15"/>
      <c r="JYK28" s="15"/>
      <c r="JYL28" s="15"/>
      <c r="JYM28" s="15"/>
      <c r="JYN28" s="15"/>
      <c r="JYO28" s="15"/>
      <c r="JYP28" s="15"/>
      <c r="JYQ28" s="15"/>
      <c r="JYR28" s="15"/>
      <c r="JYS28" s="15"/>
      <c r="JYT28" s="15"/>
      <c r="JYU28" s="15"/>
      <c r="JYV28" s="15"/>
      <c r="JYW28" s="15"/>
      <c r="JYX28" s="15"/>
      <c r="JYY28" s="15"/>
      <c r="JYZ28" s="15"/>
      <c r="JZA28" s="15"/>
      <c r="JZB28" s="15"/>
      <c r="JZC28" s="15"/>
      <c r="JZD28" s="15"/>
      <c r="JZE28" s="15"/>
      <c r="JZF28" s="15"/>
      <c r="JZG28" s="15"/>
      <c r="JZH28" s="15"/>
      <c r="JZI28" s="15"/>
      <c r="JZJ28" s="15"/>
      <c r="JZK28" s="15"/>
      <c r="JZL28" s="15"/>
      <c r="JZM28" s="15"/>
      <c r="JZN28" s="15"/>
      <c r="JZO28" s="15"/>
      <c r="JZP28" s="15"/>
      <c r="JZQ28" s="15"/>
      <c r="JZR28" s="15"/>
      <c r="JZS28" s="15"/>
      <c r="JZT28" s="15"/>
      <c r="JZU28" s="15"/>
      <c r="JZV28" s="15"/>
      <c r="JZW28" s="15"/>
      <c r="JZX28" s="15"/>
      <c r="JZY28" s="15"/>
      <c r="JZZ28" s="15"/>
      <c r="KAA28" s="15"/>
      <c r="KAB28" s="15"/>
      <c r="KAC28" s="15"/>
      <c r="KAD28" s="15"/>
      <c r="KAE28" s="15"/>
      <c r="KAF28" s="15"/>
      <c r="KAG28" s="15"/>
      <c r="KAH28" s="15"/>
      <c r="KAI28" s="15"/>
      <c r="KAJ28" s="15"/>
      <c r="KAK28" s="15"/>
      <c r="KAL28" s="15"/>
      <c r="KAM28" s="15"/>
      <c r="KAN28" s="15"/>
      <c r="KAO28" s="15"/>
      <c r="KAP28" s="15"/>
      <c r="KAQ28" s="15"/>
      <c r="KAR28" s="15"/>
      <c r="KAS28" s="15"/>
      <c r="KAT28" s="15"/>
      <c r="KAU28" s="15"/>
      <c r="KAV28" s="15"/>
      <c r="KAW28" s="15"/>
      <c r="KAX28" s="15"/>
      <c r="KAY28" s="15"/>
      <c r="KAZ28" s="15"/>
      <c r="KBA28" s="15"/>
      <c r="KBB28" s="15"/>
      <c r="KBC28" s="15"/>
      <c r="KBD28" s="15"/>
      <c r="KBE28" s="15"/>
      <c r="KBF28" s="15"/>
      <c r="KBG28" s="15"/>
      <c r="KBH28" s="15"/>
      <c r="KBI28" s="15"/>
      <c r="KBJ28" s="15"/>
      <c r="KBK28" s="15"/>
      <c r="KBL28" s="15"/>
      <c r="KBM28" s="15"/>
      <c r="KBN28" s="15"/>
      <c r="KBO28" s="15"/>
      <c r="KBP28" s="15"/>
      <c r="KBQ28" s="15"/>
      <c r="KBR28" s="15"/>
      <c r="KBS28" s="15"/>
      <c r="KBT28" s="15"/>
      <c r="KBU28" s="15"/>
      <c r="KBV28" s="15"/>
      <c r="KBW28" s="15"/>
      <c r="KBX28" s="15"/>
      <c r="KBY28" s="15"/>
      <c r="KBZ28" s="15"/>
      <c r="KCA28" s="15"/>
      <c r="KCB28" s="15"/>
      <c r="KCC28" s="15"/>
      <c r="KCD28" s="15"/>
      <c r="KCE28" s="15"/>
      <c r="KCF28" s="15"/>
      <c r="KCG28" s="15"/>
      <c r="KCH28" s="15"/>
      <c r="KCI28" s="15"/>
      <c r="KCJ28" s="15"/>
      <c r="KCK28" s="15"/>
      <c r="KCL28" s="15"/>
      <c r="KCM28" s="15"/>
      <c r="KCN28" s="15"/>
      <c r="KCO28" s="15"/>
      <c r="KCP28" s="15"/>
      <c r="KCQ28" s="15"/>
      <c r="KCR28" s="15"/>
      <c r="KCS28" s="15"/>
      <c r="KCT28" s="15"/>
      <c r="KCU28" s="15"/>
      <c r="KCV28" s="15"/>
      <c r="KCW28" s="15"/>
      <c r="KCX28" s="15"/>
      <c r="KCY28" s="15"/>
      <c r="KCZ28" s="15"/>
      <c r="KDA28" s="15"/>
      <c r="KDB28" s="15"/>
      <c r="KDC28" s="15"/>
      <c r="KDD28" s="15"/>
      <c r="KDE28" s="15"/>
      <c r="KDF28" s="15"/>
      <c r="KDG28" s="15"/>
      <c r="KDH28" s="15"/>
      <c r="KDI28" s="15"/>
      <c r="KDJ28" s="15"/>
      <c r="KDK28" s="15"/>
      <c r="KDL28" s="15"/>
      <c r="KDM28" s="15"/>
      <c r="KDN28" s="15"/>
      <c r="KDO28" s="15"/>
      <c r="KDP28" s="15"/>
      <c r="KDQ28" s="15"/>
      <c r="KDR28" s="15"/>
      <c r="KDS28" s="15"/>
      <c r="KDT28" s="15"/>
      <c r="KDU28" s="15"/>
      <c r="KDV28" s="15"/>
      <c r="KDW28" s="15"/>
      <c r="KDX28" s="15"/>
      <c r="KDY28" s="15"/>
      <c r="KDZ28" s="15"/>
      <c r="KEA28" s="15"/>
      <c r="KEB28" s="15"/>
      <c r="KEC28" s="15"/>
      <c r="KED28" s="15"/>
      <c r="KEE28" s="15"/>
      <c r="KEF28" s="15"/>
      <c r="KEG28" s="15"/>
      <c r="KEH28" s="15"/>
      <c r="KEI28" s="15"/>
      <c r="KEJ28" s="15"/>
      <c r="KEK28" s="15"/>
      <c r="KEL28" s="15"/>
      <c r="KEM28" s="15"/>
      <c r="KEN28" s="15"/>
      <c r="KEO28" s="15"/>
      <c r="KEP28" s="15"/>
      <c r="KEQ28" s="15"/>
      <c r="KER28" s="15"/>
      <c r="KES28" s="15"/>
      <c r="KET28" s="15"/>
      <c r="KEU28" s="15"/>
      <c r="KEV28" s="15"/>
      <c r="KEW28" s="15"/>
      <c r="KEX28" s="15"/>
      <c r="KEY28" s="15"/>
      <c r="KEZ28" s="15"/>
      <c r="KFA28" s="15"/>
      <c r="KFB28" s="15"/>
      <c r="KFC28" s="15"/>
      <c r="KFD28" s="15"/>
      <c r="KFE28" s="15"/>
      <c r="KFF28" s="15"/>
      <c r="KFG28" s="15"/>
      <c r="KFH28" s="15"/>
      <c r="KFI28" s="15"/>
      <c r="KFJ28" s="15"/>
      <c r="KFK28" s="15"/>
      <c r="KFL28" s="15"/>
      <c r="KFM28" s="15"/>
      <c r="KFN28" s="15"/>
      <c r="KFO28" s="15"/>
      <c r="KFP28" s="15"/>
      <c r="KFQ28" s="15"/>
      <c r="KFR28" s="15"/>
      <c r="KFS28" s="15"/>
      <c r="KFT28" s="15"/>
      <c r="KFU28" s="15"/>
      <c r="KFV28" s="15"/>
      <c r="KFW28" s="15"/>
      <c r="KFX28" s="15"/>
      <c r="KFY28" s="15"/>
      <c r="KFZ28" s="15"/>
      <c r="KGA28" s="15"/>
      <c r="KGB28" s="15"/>
      <c r="KGC28" s="15"/>
      <c r="KGD28" s="15"/>
      <c r="KGE28" s="15"/>
      <c r="KGF28" s="15"/>
      <c r="KGG28" s="15"/>
      <c r="KGH28" s="15"/>
      <c r="KGI28" s="15"/>
      <c r="KGJ28" s="15"/>
      <c r="KGK28" s="15"/>
      <c r="KGL28" s="15"/>
      <c r="KGM28" s="15"/>
      <c r="KGN28" s="15"/>
      <c r="KGO28" s="15"/>
      <c r="KGP28" s="15"/>
      <c r="KGQ28" s="15"/>
      <c r="KGR28" s="15"/>
      <c r="KGS28" s="15"/>
      <c r="KGT28" s="15"/>
      <c r="KGU28" s="15"/>
      <c r="KGV28" s="15"/>
      <c r="KGW28" s="15"/>
      <c r="KGX28" s="15"/>
      <c r="KGY28" s="15"/>
      <c r="KGZ28" s="15"/>
      <c r="KHA28" s="15"/>
      <c r="KHB28" s="15"/>
      <c r="KHC28" s="15"/>
      <c r="KHD28" s="15"/>
      <c r="KHE28" s="15"/>
      <c r="KHF28" s="15"/>
      <c r="KHG28" s="15"/>
      <c r="KHH28" s="15"/>
      <c r="KHI28" s="15"/>
      <c r="KHJ28" s="15"/>
      <c r="KHK28" s="15"/>
      <c r="KHL28" s="15"/>
      <c r="KHM28" s="15"/>
      <c r="KHN28" s="15"/>
      <c r="KHO28" s="15"/>
      <c r="KHP28" s="15"/>
      <c r="KHQ28" s="15"/>
      <c r="KHR28" s="15"/>
      <c r="KHS28" s="15"/>
      <c r="KHT28" s="15"/>
      <c r="KHU28" s="15"/>
      <c r="KHV28" s="15"/>
      <c r="KHW28" s="15"/>
      <c r="KHX28" s="15"/>
      <c r="KHY28" s="15"/>
      <c r="KHZ28" s="15"/>
      <c r="KIA28" s="15"/>
      <c r="KIB28" s="15"/>
      <c r="KIC28" s="15"/>
      <c r="KID28" s="15"/>
      <c r="KIE28" s="15"/>
      <c r="KIF28" s="15"/>
      <c r="KIG28" s="15"/>
      <c r="KIH28" s="15"/>
      <c r="KII28" s="15"/>
      <c r="KIJ28" s="15"/>
      <c r="KIK28" s="15"/>
      <c r="KIL28" s="15"/>
      <c r="KIM28" s="15"/>
      <c r="KIN28" s="15"/>
      <c r="KIO28" s="15"/>
      <c r="KIP28" s="15"/>
      <c r="KIQ28" s="15"/>
      <c r="KIR28" s="15"/>
      <c r="KIS28" s="15"/>
      <c r="KIT28" s="15"/>
      <c r="KIU28" s="15"/>
      <c r="KIV28" s="15"/>
      <c r="KIW28" s="15"/>
      <c r="KIX28" s="15"/>
      <c r="KIY28" s="15"/>
      <c r="KIZ28" s="15"/>
      <c r="KJA28" s="15"/>
      <c r="KJB28" s="15"/>
      <c r="KJC28" s="15"/>
      <c r="KJD28" s="15"/>
      <c r="KJE28" s="15"/>
      <c r="KJF28" s="15"/>
      <c r="KJG28" s="15"/>
      <c r="KJH28" s="15"/>
      <c r="KJI28" s="15"/>
      <c r="KJJ28" s="15"/>
      <c r="KJK28" s="15"/>
      <c r="KJL28" s="15"/>
      <c r="KJM28" s="15"/>
      <c r="KJN28" s="15"/>
      <c r="KJO28" s="15"/>
      <c r="KJP28" s="15"/>
      <c r="KJQ28" s="15"/>
      <c r="KJR28" s="15"/>
      <c r="KJS28" s="15"/>
      <c r="KJT28" s="15"/>
      <c r="KJU28" s="15"/>
      <c r="KJV28" s="15"/>
      <c r="KJW28" s="15"/>
      <c r="KJX28" s="15"/>
      <c r="KJY28" s="15"/>
      <c r="KJZ28" s="15"/>
      <c r="KKA28" s="15"/>
      <c r="KKB28" s="15"/>
      <c r="KKC28" s="15"/>
      <c r="KKD28" s="15"/>
      <c r="KKE28" s="15"/>
      <c r="KKF28" s="15"/>
      <c r="KKG28" s="15"/>
      <c r="KKH28" s="15"/>
      <c r="KKI28" s="15"/>
      <c r="KKJ28" s="15"/>
      <c r="KKK28" s="15"/>
      <c r="KKL28" s="15"/>
      <c r="KKM28" s="15"/>
      <c r="KKN28" s="15"/>
      <c r="KKO28" s="15"/>
      <c r="KKP28" s="15"/>
      <c r="KKQ28" s="15"/>
      <c r="KKR28" s="15"/>
      <c r="KKS28" s="15"/>
      <c r="KKT28" s="15"/>
      <c r="KKU28" s="15"/>
      <c r="KKV28" s="15"/>
      <c r="KKW28" s="15"/>
      <c r="KKX28" s="15"/>
      <c r="KKY28" s="15"/>
      <c r="KKZ28" s="15"/>
      <c r="KLA28" s="15"/>
      <c r="KLB28" s="15"/>
      <c r="KLC28" s="15"/>
      <c r="KLD28" s="15"/>
      <c r="KLE28" s="15"/>
      <c r="KLF28" s="15"/>
      <c r="KLG28" s="15"/>
      <c r="KLH28" s="15"/>
      <c r="KLI28" s="15"/>
      <c r="KLJ28" s="15"/>
      <c r="KLK28" s="15"/>
      <c r="KLL28" s="15"/>
      <c r="KLM28" s="15"/>
      <c r="KLN28" s="15"/>
      <c r="KLO28" s="15"/>
      <c r="KLP28" s="15"/>
      <c r="KLQ28" s="15"/>
      <c r="KLR28" s="15"/>
      <c r="KLS28" s="15"/>
      <c r="KLT28" s="15"/>
      <c r="KLU28" s="15"/>
      <c r="KLV28" s="15"/>
      <c r="KLW28" s="15"/>
      <c r="KLX28" s="15"/>
      <c r="KLY28" s="15"/>
      <c r="KLZ28" s="15"/>
      <c r="KMA28" s="15"/>
      <c r="KMB28" s="15"/>
      <c r="KMC28" s="15"/>
      <c r="KMD28" s="15"/>
      <c r="KME28" s="15"/>
      <c r="KMF28" s="15"/>
      <c r="KMG28" s="15"/>
      <c r="KMH28" s="15"/>
      <c r="KMI28" s="15"/>
      <c r="KMJ28" s="15"/>
      <c r="KMK28" s="15"/>
      <c r="KML28" s="15"/>
      <c r="KMM28" s="15"/>
      <c r="KMN28" s="15"/>
      <c r="KMO28" s="15"/>
      <c r="KMP28" s="15"/>
      <c r="KMQ28" s="15"/>
      <c r="KMR28" s="15"/>
      <c r="KMS28" s="15"/>
      <c r="KMT28" s="15"/>
      <c r="KMU28" s="15"/>
      <c r="KMV28" s="15"/>
      <c r="KMW28" s="15"/>
      <c r="KMX28" s="15"/>
      <c r="KMY28" s="15"/>
      <c r="KMZ28" s="15"/>
      <c r="KNA28" s="15"/>
      <c r="KNB28" s="15"/>
      <c r="KNC28" s="15"/>
      <c r="KND28" s="15"/>
      <c r="KNE28" s="15"/>
      <c r="KNF28" s="15"/>
      <c r="KNG28" s="15"/>
      <c r="KNH28" s="15"/>
      <c r="KNI28" s="15"/>
      <c r="KNJ28" s="15"/>
      <c r="KNK28" s="15"/>
      <c r="KNL28" s="15"/>
      <c r="KNM28" s="15"/>
      <c r="KNN28" s="15"/>
      <c r="KNO28" s="15"/>
      <c r="KNP28" s="15"/>
      <c r="KNQ28" s="15"/>
      <c r="KNR28" s="15"/>
      <c r="KNS28" s="15"/>
      <c r="KNT28" s="15"/>
      <c r="KNU28" s="15"/>
      <c r="KNV28" s="15"/>
      <c r="KNW28" s="15"/>
      <c r="KNX28" s="15"/>
      <c r="KNY28" s="15"/>
      <c r="KNZ28" s="15"/>
      <c r="KOA28" s="15"/>
      <c r="KOB28" s="15"/>
      <c r="KOC28" s="15"/>
      <c r="KOD28" s="15"/>
      <c r="KOE28" s="15"/>
      <c r="KOF28" s="15"/>
      <c r="KOG28" s="15"/>
      <c r="KOH28" s="15"/>
      <c r="KOI28" s="15"/>
      <c r="KOJ28" s="15"/>
      <c r="KOK28" s="15"/>
      <c r="KOL28" s="15"/>
      <c r="KOM28" s="15"/>
      <c r="KON28" s="15"/>
      <c r="KOO28" s="15"/>
      <c r="KOP28" s="15"/>
      <c r="KOQ28" s="15"/>
      <c r="KOR28" s="15"/>
      <c r="KOS28" s="15"/>
      <c r="KOT28" s="15"/>
      <c r="KOU28" s="15"/>
      <c r="KOV28" s="15"/>
      <c r="KOW28" s="15"/>
      <c r="KOX28" s="15"/>
      <c r="KOY28" s="15"/>
      <c r="KOZ28" s="15"/>
      <c r="KPA28" s="15"/>
      <c r="KPB28" s="15"/>
      <c r="KPC28" s="15"/>
      <c r="KPD28" s="15"/>
      <c r="KPE28" s="15"/>
      <c r="KPF28" s="15"/>
      <c r="KPG28" s="15"/>
      <c r="KPH28" s="15"/>
      <c r="KPI28" s="15"/>
      <c r="KPJ28" s="15"/>
      <c r="KPK28" s="15"/>
      <c r="KPL28" s="15"/>
      <c r="KPM28" s="15"/>
      <c r="KPN28" s="15"/>
      <c r="KPO28" s="15"/>
      <c r="KPP28" s="15"/>
      <c r="KPQ28" s="15"/>
      <c r="KPR28" s="15"/>
      <c r="KPS28" s="15"/>
      <c r="KPT28" s="15"/>
      <c r="KPU28" s="15"/>
      <c r="KPV28" s="15"/>
      <c r="KPW28" s="15"/>
      <c r="KPX28" s="15"/>
      <c r="KPY28" s="15"/>
      <c r="KPZ28" s="15"/>
      <c r="KQA28" s="15"/>
      <c r="KQB28" s="15"/>
      <c r="KQC28" s="15"/>
      <c r="KQD28" s="15"/>
      <c r="KQE28" s="15"/>
      <c r="KQF28" s="15"/>
      <c r="KQG28" s="15"/>
      <c r="KQH28" s="15"/>
      <c r="KQI28" s="15"/>
      <c r="KQJ28" s="15"/>
      <c r="KQK28" s="15"/>
      <c r="KQL28" s="15"/>
      <c r="KQM28" s="15"/>
      <c r="KQN28" s="15"/>
      <c r="KQO28" s="15"/>
      <c r="KQP28" s="15"/>
      <c r="KQQ28" s="15"/>
      <c r="KQR28" s="15"/>
      <c r="KQS28" s="15"/>
      <c r="KQT28" s="15"/>
      <c r="KQU28" s="15"/>
      <c r="KQV28" s="15"/>
      <c r="KQW28" s="15"/>
      <c r="KQX28" s="15"/>
      <c r="KQY28" s="15"/>
      <c r="KQZ28" s="15"/>
      <c r="KRA28" s="15"/>
      <c r="KRB28" s="15"/>
      <c r="KRC28" s="15"/>
      <c r="KRD28" s="15"/>
      <c r="KRE28" s="15"/>
      <c r="KRF28" s="15"/>
      <c r="KRG28" s="15"/>
      <c r="KRH28" s="15"/>
      <c r="KRI28" s="15"/>
      <c r="KRJ28" s="15"/>
      <c r="KRK28" s="15"/>
      <c r="KRL28" s="15"/>
      <c r="KRM28" s="15"/>
      <c r="KRN28" s="15"/>
      <c r="KRO28" s="15"/>
      <c r="KRP28" s="15"/>
      <c r="KRQ28" s="15"/>
      <c r="KRR28" s="15"/>
      <c r="KRS28" s="15"/>
      <c r="KRT28" s="15"/>
      <c r="KRU28" s="15"/>
      <c r="KRV28" s="15"/>
      <c r="KRW28" s="15"/>
      <c r="KRX28" s="15"/>
      <c r="KRY28" s="15"/>
      <c r="KRZ28" s="15"/>
      <c r="KSA28" s="15"/>
      <c r="KSB28" s="15"/>
      <c r="KSC28" s="15"/>
      <c r="KSD28" s="15"/>
      <c r="KSE28" s="15"/>
      <c r="KSF28" s="15"/>
      <c r="KSG28" s="15"/>
      <c r="KSH28" s="15"/>
      <c r="KSI28" s="15"/>
      <c r="KSJ28" s="15"/>
      <c r="KSK28" s="15"/>
      <c r="KSL28" s="15"/>
      <c r="KSM28" s="15"/>
      <c r="KSN28" s="15"/>
      <c r="KSO28" s="15"/>
      <c r="KSP28" s="15"/>
      <c r="KSQ28" s="15"/>
      <c r="KSR28" s="15"/>
      <c r="KSS28" s="15"/>
      <c r="KST28" s="15"/>
      <c r="KSU28" s="15"/>
      <c r="KSV28" s="15"/>
      <c r="KSW28" s="15"/>
      <c r="KSX28" s="15"/>
      <c r="KSY28" s="15"/>
      <c r="KSZ28" s="15"/>
      <c r="KTA28" s="15"/>
      <c r="KTB28" s="15"/>
      <c r="KTC28" s="15"/>
      <c r="KTD28" s="15"/>
      <c r="KTE28" s="15"/>
      <c r="KTF28" s="15"/>
      <c r="KTG28" s="15"/>
      <c r="KTH28" s="15"/>
      <c r="KTI28" s="15"/>
      <c r="KTJ28" s="15"/>
      <c r="KTK28" s="15"/>
      <c r="KTL28" s="15"/>
      <c r="KTM28" s="15"/>
      <c r="KTN28" s="15"/>
      <c r="KTO28" s="15"/>
      <c r="KTP28" s="15"/>
      <c r="KTQ28" s="15"/>
      <c r="KTR28" s="15"/>
      <c r="KTS28" s="15"/>
      <c r="KTT28" s="15"/>
      <c r="KTU28" s="15"/>
      <c r="KTV28" s="15"/>
      <c r="KTW28" s="15"/>
      <c r="KTX28" s="15"/>
      <c r="KTY28" s="15"/>
      <c r="KTZ28" s="15"/>
      <c r="KUA28" s="15"/>
      <c r="KUB28" s="15"/>
      <c r="KUC28" s="15"/>
      <c r="KUD28" s="15"/>
      <c r="KUE28" s="15"/>
      <c r="KUF28" s="15"/>
      <c r="KUG28" s="15"/>
      <c r="KUH28" s="15"/>
      <c r="KUI28" s="15"/>
      <c r="KUJ28" s="15"/>
      <c r="KUK28" s="15"/>
      <c r="KUL28" s="15"/>
      <c r="KUM28" s="15"/>
      <c r="KUN28" s="15"/>
      <c r="KUO28" s="15"/>
      <c r="KUP28" s="15"/>
      <c r="KUQ28" s="15"/>
      <c r="KUR28" s="15"/>
      <c r="KUS28" s="15"/>
      <c r="KUT28" s="15"/>
      <c r="KUU28" s="15"/>
      <c r="KUV28" s="15"/>
      <c r="KUW28" s="15"/>
      <c r="KUX28" s="15"/>
      <c r="KUY28" s="15"/>
      <c r="KUZ28" s="15"/>
      <c r="KVA28" s="15"/>
      <c r="KVB28" s="15"/>
      <c r="KVC28" s="15"/>
      <c r="KVD28" s="15"/>
      <c r="KVE28" s="15"/>
      <c r="KVF28" s="15"/>
      <c r="KVG28" s="15"/>
      <c r="KVH28" s="15"/>
      <c r="KVI28" s="15"/>
      <c r="KVJ28" s="15"/>
      <c r="KVK28" s="15"/>
      <c r="KVL28" s="15"/>
      <c r="KVM28" s="15"/>
      <c r="KVN28" s="15"/>
      <c r="KVO28" s="15"/>
      <c r="KVP28" s="15"/>
      <c r="KVQ28" s="15"/>
      <c r="KVR28" s="15"/>
      <c r="KVS28" s="15"/>
      <c r="KVT28" s="15"/>
      <c r="KVU28" s="15"/>
      <c r="KVV28" s="15"/>
      <c r="KVW28" s="15"/>
      <c r="KVX28" s="15"/>
      <c r="KVY28" s="15"/>
      <c r="KVZ28" s="15"/>
      <c r="KWA28" s="15"/>
      <c r="KWB28" s="15"/>
      <c r="KWC28" s="15"/>
      <c r="KWD28" s="15"/>
      <c r="KWE28" s="15"/>
      <c r="KWF28" s="15"/>
      <c r="KWG28" s="15"/>
      <c r="KWH28" s="15"/>
      <c r="KWI28" s="15"/>
      <c r="KWJ28" s="15"/>
      <c r="KWK28" s="15"/>
      <c r="KWL28" s="15"/>
      <c r="KWM28" s="15"/>
      <c r="KWN28" s="15"/>
      <c r="KWO28" s="15"/>
      <c r="KWP28" s="15"/>
      <c r="KWQ28" s="15"/>
      <c r="KWR28" s="15"/>
      <c r="KWS28" s="15"/>
      <c r="KWT28" s="15"/>
      <c r="KWU28" s="15"/>
      <c r="KWV28" s="15"/>
      <c r="KWW28" s="15"/>
      <c r="KWX28" s="15"/>
      <c r="KWY28" s="15"/>
      <c r="KWZ28" s="15"/>
      <c r="KXA28" s="15"/>
      <c r="KXB28" s="15"/>
      <c r="KXC28" s="15"/>
      <c r="KXD28" s="15"/>
      <c r="KXE28" s="15"/>
      <c r="KXF28" s="15"/>
      <c r="KXG28" s="15"/>
      <c r="KXH28" s="15"/>
      <c r="KXI28" s="15"/>
      <c r="KXJ28" s="15"/>
      <c r="KXK28" s="15"/>
      <c r="KXL28" s="15"/>
      <c r="KXM28" s="15"/>
      <c r="KXN28" s="15"/>
      <c r="KXO28" s="15"/>
      <c r="KXP28" s="15"/>
      <c r="KXQ28" s="15"/>
      <c r="KXR28" s="15"/>
      <c r="KXS28" s="15"/>
      <c r="KXT28" s="15"/>
      <c r="KXU28" s="15"/>
      <c r="KXV28" s="15"/>
      <c r="KXW28" s="15"/>
      <c r="KXX28" s="15"/>
      <c r="KXY28" s="15"/>
      <c r="KXZ28" s="15"/>
      <c r="KYA28" s="15"/>
      <c r="KYB28" s="15"/>
      <c r="KYC28" s="15"/>
      <c r="KYD28" s="15"/>
      <c r="KYE28" s="15"/>
      <c r="KYF28" s="15"/>
      <c r="KYG28" s="15"/>
      <c r="KYH28" s="15"/>
      <c r="KYI28" s="15"/>
      <c r="KYJ28" s="15"/>
      <c r="KYK28" s="15"/>
      <c r="KYL28" s="15"/>
      <c r="KYM28" s="15"/>
      <c r="KYN28" s="15"/>
      <c r="KYO28" s="15"/>
      <c r="KYP28" s="15"/>
      <c r="KYQ28" s="15"/>
      <c r="KYR28" s="15"/>
      <c r="KYS28" s="15"/>
      <c r="KYT28" s="15"/>
      <c r="KYU28" s="15"/>
      <c r="KYV28" s="15"/>
      <c r="KYW28" s="15"/>
      <c r="KYX28" s="15"/>
      <c r="KYY28" s="15"/>
      <c r="KYZ28" s="15"/>
      <c r="KZA28" s="15"/>
      <c r="KZB28" s="15"/>
      <c r="KZC28" s="15"/>
      <c r="KZD28" s="15"/>
      <c r="KZE28" s="15"/>
      <c r="KZF28" s="15"/>
      <c r="KZG28" s="15"/>
      <c r="KZH28" s="15"/>
      <c r="KZI28" s="15"/>
      <c r="KZJ28" s="15"/>
      <c r="KZK28" s="15"/>
      <c r="KZL28" s="15"/>
      <c r="KZM28" s="15"/>
      <c r="KZN28" s="15"/>
      <c r="KZO28" s="15"/>
      <c r="KZP28" s="15"/>
      <c r="KZQ28" s="15"/>
      <c r="KZR28" s="15"/>
      <c r="KZS28" s="15"/>
      <c r="KZT28" s="15"/>
      <c r="KZU28" s="15"/>
      <c r="KZV28" s="15"/>
      <c r="KZW28" s="15"/>
      <c r="KZX28" s="15"/>
      <c r="KZY28" s="15"/>
      <c r="KZZ28" s="15"/>
      <c r="LAA28" s="15"/>
      <c r="LAB28" s="15"/>
      <c r="LAC28" s="15"/>
      <c r="LAD28" s="15"/>
      <c r="LAE28" s="15"/>
      <c r="LAF28" s="15"/>
      <c r="LAG28" s="15"/>
      <c r="LAH28" s="15"/>
      <c r="LAI28" s="15"/>
      <c r="LAJ28" s="15"/>
      <c r="LAK28" s="15"/>
      <c r="LAL28" s="15"/>
      <c r="LAM28" s="15"/>
      <c r="LAN28" s="15"/>
      <c r="LAO28" s="15"/>
      <c r="LAP28" s="15"/>
      <c r="LAQ28" s="15"/>
      <c r="LAR28" s="15"/>
      <c r="LAS28" s="15"/>
      <c r="LAT28" s="15"/>
      <c r="LAU28" s="15"/>
      <c r="LAV28" s="15"/>
      <c r="LAW28" s="15"/>
      <c r="LAX28" s="15"/>
      <c r="LAY28" s="15"/>
      <c r="LAZ28" s="15"/>
      <c r="LBA28" s="15"/>
      <c r="LBB28" s="15"/>
      <c r="LBC28" s="15"/>
      <c r="LBD28" s="15"/>
      <c r="LBE28" s="15"/>
      <c r="LBF28" s="15"/>
      <c r="LBG28" s="15"/>
      <c r="LBH28" s="15"/>
      <c r="LBI28" s="15"/>
      <c r="LBJ28" s="15"/>
      <c r="LBK28" s="15"/>
      <c r="LBL28" s="15"/>
      <c r="LBM28" s="15"/>
      <c r="LBN28" s="15"/>
      <c r="LBO28" s="15"/>
      <c r="LBP28" s="15"/>
      <c r="LBQ28" s="15"/>
      <c r="LBR28" s="15"/>
      <c r="LBS28" s="15"/>
      <c r="LBT28" s="15"/>
      <c r="LBU28" s="15"/>
      <c r="LBV28" s="15"/>
      <c r="LBW28" s="15"/>
      <c r="LBX28" s="15"/>
      <c r="LBY28" s="15"/>
      <c r="LBZ28" s="15"/>
      <c r="LCA28" s="15"/>
      <c r="LCB28" s="15"/>
      <c r="LCC28" s="15"/>
      <c r="LCD28" s="15"/>
      <c r="LCE28" s="15"/>
      <c r="LCF28" s="15"/>
      <c r="LCG28" s="15"/>
      <c r="LCH28" s="15"/>
      <c r="LCI28" s="15"/>
      <c r="LCJ28" s="15"/>
      <c r="LCK28" s="15"/>
      <c r="LCL28" s="15"/>
      <c r="LCM28" s="15"/>
      <c r="LCN28" s="15"/>
      <c r="LCO28" s="15"/>
      <c r="LCP28" s="15"/>
      <c r="LCQ28" s="15"/>
      <c r="LCR28" s="15"/>
      <c r="LCS28" s="15"/>
      <c r="LCT28" s="15"/>
      <c r="LCU28" s="15"/>
      <c r="LCV28" s="15"/>
      <c r="LCW28" s="15"/>
      <c r="LCX28" s="15"/>
      <c r="LCY28" s="15"/>
      <c r="LCZ28" s="15"/>
      <c r="LDA28" s="15"/>
      <c r="LDB28" s="15"/>
      <c r="LDC28" s="15"/>
      <c r="LDD28" s="15"/>
      <c r="LDE28" s="15"/>
      <c r="LDF28" s="15"/>
      <c r="LDG28" s="15"/>
      <c r="LDH28" s="15"/>
      <c r="LDI28" s="15"/>
      <c r="LDJ28" s="15"/>
      <c r="LDK28" s="15"/>
      <c r="LDL28" s="15"/>
      <c r="LDM28" s="15"/>
      <c r="LDN28" s="15"/>
      <c r="LDO28" s="15"/>
      <c r="LDP28" s="15"/>
      <c r="LDQ28" s="15"/>
      <c r="LDR28" s="15"/>
      <c r="LDS28" s="15"/>
      <c r="LDT28" s="15"/>
      <c r="LDU28" s="15"/>
      <c r="LDV28" s="15"/>
      <c r="LDW28" s="15"/>
      <c r="LDX28" s="15"/>
      <c r="LDY28" s="15"/>
      <c r="LDZ28" s="15"/>
      <c r="LEA28" s="15"/>
      <c r="LEB28" s="15"/>
      <c r="LEC28" s="15"/>
      <c r="LED28" s="15"/>
      <c r="LEE28" s="15"/>
      <c r="LEF28" s="15"/>
      <c r="LEG28" s="15"/>
      <c r="LEH28" s="15"/>
      <c r="LEI28" s="15"/>
      <c r="LEJ28" s="15"/>
      <c r="LEK28" s="15"/>
      <c r="LEL28" s="15"/>
      <c r="LEM28" s="15"/>
      <c r="LEN28" s="15"/>
      <c r="LEO28" s="15"/>
      <c r="LEP28" s="15"/>
      <c r="LEQ28" s="15"/>
      <c r="LER28" s="15"/>
      <c r="LES28" s="15"/>
      <c r="LET28" s="15"/>
      <c r="LEU28" s="15"/>
      <c r="LEV28" s="15"/>
      <c r="LEW28" s="15"/>
      <c r="LEX28" s="15"/>
      <c r="LEY28" s="15"/>
      <c r="LEZ28" s="15"/>
      <c r="LFA28" s="15"/>
      <c r="LFB28" s="15"/>
      <c r="LFC28" s="15"/>
      <c r="LFD28" s="15"/>
      <c r="LFE28" s="15"/>
      <c r="LFF28" s="15"/>
      <c r="LFG28" s="15"/>
      <c r="LFH28" s="15"/>
      <c r="LFI28" s="15"/>
      <c r="LFJ28" s="15"/>
      <c r="LFK28" s="15"/>
      <c r="LFL28" s="15"/>
      <c r="LFM28" s="15"/>
      <c r="LFN28" s="15"/>
      <c r="LFO28" s="15"/>
      <c r="LFP28" s="15"/>
      <c r="LFQ28" s="15"/>
      <c r="LFR28" s="15"/>
      <c r="LFS28" s="15"/>
      <c r="LFT28" s="15"/>
      <c r="LFU28" s="15"/>
      <c r="LFV28" s="15"/>
      <c r="LFW28" s="15"/>
      <c r="LFX28" s="15"/>
      <c r="LFY28" s="15"/>
      <c r="LFZ28" s="15"/>
      <c r="LGA28" s="15"/>
      <c r="LGB28" s="15"/>
      <c r="LGC28" s="15"/>
      <c r="LGD28" s="15"/>
      <c r="LGE28" s="15"/>
      <c r="LGF28" s="15"/>
      <c r="LGG28" s="15"/>
      <c r="LGH28" s="15"/>
      <c r="LGI28" s="15"/>
      <c r="LGJ28" s="15"/>
      <c r="LGK28" s="15"/>
      <c r="LGL28" s="15"/>
      <c r="LGM28" s="15"/>
      <c r="LGN28" s="15"/>
      <c r="LGO28" s="15"/>
      <c r="LGP28" s="15"/>
      <c r="LGQ28" s="15"/>
      <c r="LGR28" s="15"/>
      <c r="LGS28" s="15"/>
      <c r="LGT28" s="15"/>
      <c r="LGU28" s="15"/>
      <c r="LGV28" s="15"/>
      <c r="LGW28" s="15"/>
      <c r="LGX28" s="15"/>
      <c r="LGY28" s="15"/>
      <c r="LGZ28" s="15"/>
      <c r="LHA28" s="15"/>
      <c r="LHB28" s="15"/>
      <c r="LHC28" s="15"/>
      <c r="LHD28" s="15"/>
      <c r="LHE28" s="15"/>
      <c r="LHF28" s="15"/>
      <c r="LHG28" s="15"/>
      <c r="LHH28" s="15"/>
      <c r="LHI28" s="15"/>
      <c r="LHJ28" s="15"/>
      <c r="LHK28" s="15"/>
      <c r="LHL28" s="15"/>
      <c r="LHM28" s="15"/>
      <c r="LHN28" s="15"/>
      <c r="LHO28" s="15"/>
      <c r="LHP28" s="15"/>
      <c r="LHQ28" s="15"/>
      <c r="LHR28" s="15"/>
      <c r="LHS28" s="15"/>
      <c r="LHT28" s="15"/>
      <c r="LHU28" s="15"/>
      <c r="LHV28" s="15"/>
      <c r="LHW28" s="15"/>
      <c r="LHX28" s="15"/>
      <c r="LHY28" s="15"/>
      <c r="LHZ28" s="15"/>
      <c r="LIA28" s="15"/>
      <c r="LIB28" s="15"/>
      <c r="LIC28" s="15"/>
      <c r="LID28" s="15"/>
      <c r="LIE28" s="15"/>
      <c r="LIF28" s="15"/>
      <c r="LIG28" s="15"/>
      <c r="LIH28" s="15"/>
      <c r="LII28" s="15"/>
      <c r="LIJ28" s="15"/>
      <c r="LIK28" s="15"/>
      <c r="LIL28" s="15"/>
      <c r="LIM28" s="15"/>
      <c r="LIN28" s="15"/>
      <c r="LIO28" s="15"/>
      <c r="LIP28" s="15"/>
      <c r="LIQ28" s="15"/>
      <c r="LIR28" s="15"/>
      <c r="LIS28" s="15"/>
      <c r="LIT28" s="15"/>
      <c r="LIU28" s="15"/>
      <c r="LIV28" s="15"/>
      <c r="LIW28" s="15"/>
      <c r="LIX28" s="15"/>
      <c r="LIY28" s="15"/>
      <c r="LIZ28" s="15"/>
      <c r="LJA28" s="15"/>
      <c r="LJB28" s="15"/>
      <c r="LJC28" s="15"/>
      <c r="LJD28" s="15"/>
      <c r="LJE28" s="15"/>
      <c r="LJF28" s="15"/>
      <c r="LJG28" s="15"/>
      <c r="LJH28" s="15"/>
      <c r="LJI28" s="15"/>
      <c r="LJJ28" s="15"/>
      <c r="LJK28" s="15"/>
      <c r="LJL28" s="15"/>
      <c r="LJM28" s="15"/>
      <c r="LJN28" s="15"/>
      <c r="LJO28" s="15"/>
      <c r="LJP28" s="15"/>
      <c r="LJQ28" s="15"/>
      <c r="LJR28" s="15"/>
      <c r="LJS28" s="15"/>
      <c r="LJT28" s="15"/>
      <c r="LJU28" s="15"/>
      <c r="LJV28" s="15"/>
      <c r="LJW28" s="15"/>
      <c r="LJX28" s="15"/>
      <c r="LJY28" s="15"/>
      <c r="LJZ28" s="15"/>
      <c r="LKA28" s="15"/>
      <c r="LKB28" s="15"/>
      <c r="LKC28" s="15"/>
      <c r="LKD28" s="15"/>
      <c r="LKE28" s="15"/>
      <c r="LKF28" s="15"/>
      <c r="LKG28" s="15"/>
      <c r="LKH28" s="15"/>
      <c r="LKI28" s="15"/>
      <c r="LKJ28" s="15"/>
      <c r="LKK28" s="15"/>
      <c r="LKL28" s="15"/>
      <c r="LKM28" s="15"/>
      <c r="LKN28" s="15"/>
      <c r="LKO28" s="15"/>
      <c r="LKP28" s="15"/>
      <c r="LKQ28" s="15"/>
      <c r="LKR28" s="15"/>
      <c r="LKS28" s="15"/>
      <c r="LKT28" s="15"/>
      <c r="LKU28" s="15"/>
      <c r="LKV28" s="15"/>
      <c r="LKW28" s="15"/>
      <c r="LKX28" s="15"/>
      <c r="LKY28" s="15"/>
      <c r="LKZ28" s="15"/>
      <c r="LLA28" s="15"/>
      <c r="LLB28" s="15"/>
      <c r="LLC28" s="15"/>
      <c r="LLD28" s="15"/>
      <c r="LLE28" s="15"/>
      <c r="LLF28" s="15"/>
      <c r="LLG28" s="15"/>
      <c r="LLH28" s="15"/>
      <c r="LLI28" s="15"/>
      <c r="LLJ28" s="15"/>
      <c r="LLK28" s="15"/>
      <c r="LLL28" s="15"/>
      <c r="LLM28" s="15"/>
      <c r="LLN28" s="15"/>
      <c r="LLO28" s="15"/>
      <c r="LLP28" s="15"/>
      <c r="LLQ28" s="15"/>
      <c r="LLR28" s="15"/>
      <c r="LLS28" s="15"/>
      <c r="LLT28" s="15"/>
      <c r="LLU28" s="15"/>
      <c r="LLV28" s="15"/>
      <c r="LLW28" s="15"/>
      <c r="LLX28" s="15"/>
      <c r="LLY28" s="15"/>
      <c r="LLZ28" s="15"/>
      <c r="LMA28" s="15"/>
      <c r="LMB28" s="15"/>
      <c r="LMC28" s="15"/>
      <c r="LMD28" s="15"/>
      <c r="LME28" s="15"/>
      <c r="LMF28" s="15"/>
      <c r="LMG28" s="15"/>
      <c r="LMH28" s="15"/>
      <c r="LMI28" s="15"/>
      <c r="LMJ28" s="15"/>
      <c r="LMK28" s="15"/>
      <c r="LML28" s="15"/>
      <c r="LMM28" s="15"/>
      <c r="LMN28" s="15"/>
      <c r="LMO28" s="15"/>
      <c r="LMP28" s="15"/>
      <c r="LMQ28" s="15"/>
      <c r="LMR28" s="15"/>
      <c r="LMS28" s="15"/>
      <c r="LMT28" s="15"/>
      <c r="LMU28" s="15"/>
      <c r="LMV28" s="15"/>
      <c r="LMW28" s="15"/>
      <c r="LMX28" s="15"/>
      <c r="LMY28" s="15"/>
      <c r="LMZ28" s="15"/>
      <c r="LNA28" s="15"/>
      <c r="LNB28" s="15"/>
      <c r="LNC28" s="15"/>
      <c r="LND28" s="15"/>
      <c r="LNE28" s="15"/>
      <c r="LNF28" s="15"/>
      <c r="LNG28" s="15"/>
      <c r="LNH28" s="15"/>
      <c r="LNI28" s="15"/>
      <c r="LNJ28" s="15"/>
      <c r="LNK28" s="15"/>
      <c r="LNL28" s="15"/>
      <c r="LNM28" s="15"/>
      <c r="LNN28" s="15"/>
      <c r="LNO28" s="15"/>
      <c r="LNP28" s="15"/>
      <c r="LNQ28" s="15"/>
      <c r="LNR28" s="15"/>
      <c r="LNS28" s="15"/>
      <c r="LNT28" s="15"/>
      <c r="LNU28" s="15"/>
      <c r="LNV28" s="15"/>
      <c r="LNW28" s="15"/>
      <c r="LNX28" s="15"/>
      <c r="LNY28" s="15"/>
      <c r="LNZ28" s="15"/>
      <c r="LOA28" s="15"/>
      <c r="LOB28" s="15"/>
      <c r="LOC28" s="15"/>
      <c r="LOD28" s="15"/>
      <c r="LOE28" s="15"/>
      <c r="LOF28" s="15"/>
      <c r="LOG28" s="15"/>
      <c r="LOH28" s="15"/>
      <c r="LOI28" s="15"/>
      <c r="LOJ28" s="15"/>
      <c r="LOK28" s="15"/>
      <c r="LOL28" s="15"/>
      <c r="LOM28" s="15"/>
      <c r="LON28" s="15"/>
      <c r="LOO28" s="15"/>
      <c r="LOP28" s="15"/>
      <c r="LOQ28" s="15"/>
      <c r="LOR28" s="15"/>
      <c r="LOS28" s="15"/>
      <c r="LOT28" s="15"/>
      <c r="LOU28" s="15"/>
      <c r="LOV28" s="15"/>
      <c r="LOW28" s="15"/>
      <c r="LOX28" s="15"/>
      <c r="LOY28" s="15"/>
      <c r="LOZ28" s="15"/>
      <c r="LPA28" s="15"/>
      <c r="LPB28" s="15"/>
      <c r="LPC28" s="15"/>
      <c r="LPD28" s="15"/>
      <c r="LPE28" s="15"/>
      <c r="LPF28" s="15"/>
      <c r="LPG28" s="15"/>
      <c r="LPH28" s="15"/>
      <c r="LPI28" s="15"/>
      <c r="LPJ28" s="15"/>
      <c r="LPK28" s="15"/>
      <c r="LPL28" s="15"/>
      <c r="LPM28" s="15"/>
      <c r="LPN28" s="15"/>
      <c r="LPO28" s="15"/>
      <c r="LPP28" s="15"/>
      <c r="LPQ28" s="15"/>
      <c r="LPR28" s="15"/>
      <c r="LPS28" s="15"/>
      <c r="LPT28" s="15"/>
      <c r="LPU28" s="15"/>
      <c r="LPV28" s="15"/>
      <c r="LPW28" s="15"/>
      <c r="LPX28" s="15"/>
      <c r="LPY28" s="15"/>
      <c r="LPZ28" s="15"/>
      <c r="LQA28" s="15"/>
      <c r="LQB28" s="15"/>
      <c r="LQC28" s="15"/>
      <c r="LQD28" s="15"/>
      <c r="LQE28" s="15"/>
      <c r="LQF28" s="15"/>
      <c r="LQG28" s="15"/>
      <c r="LQH28" s="15"/>
      <c r="LQI28" s="15"/>
      <c r="LQJ28" s="15"/>
      <c r="LQK28" s="15"/>
      <c r="LQL28" s="15"/>
      <c r="LQM28" s="15"/>
      <c r="LQN28" s="15"/>
      <c r="LQO28" s="15"/>
      <c r="LQP28" s="15"/>
      <c r="LQQ28" s="15"/>
      <c r="LQR28" s="15"/>
      <c r="LQS28" s="15"/>
      <c r="LQT28" s="15"/>
      <c r="LQU28" s="15"/>
      <c r="LQV28" s="15"/>
      <c r="LQW28" s="15"/>
      <c r="LQX28" s="15"/>
      <c r="LQY28" s="15"/>
      <c r="LQZ28" s="15"/>
      <c r="LRA28" s="15"/>
      <c r="LRB28" s="15"/>
      <c r="LRC28" s="15"/>
      <c r="LRD28" s="15"/>
      <c r="LRE28" s="15"/>
      <c r="LRF28" s="15"/>
      <c r="LRG28" s="15"/>
      <c r="LRH28" s="15"/>
      <c r="LRI28" s="15"/>
      <c r="LRJ28" s="15"/>
      <c r="LRK28" s="15"/>
      <c r="LRL28" s="15"/>
      <c r="LRM28" s="15"/>
      <c r="LRN28" s="15"/>
      <c r="LRO28" s="15"/>
      <c r="LRP28" s="15"/>
      <c r="LRQ28" s="15"/>
      <c r="LRR28" s="15"/>
      <c r="LRS28" s="15"/>
      <c r="LRT28" s="15"/>
      <c r="LRU28" s="15"/>
      <c r="LRV28" s="15"/>
      <c r="LRW28" s="15"/>
      <c r="LRX28" s="15"/>
      <c r="LRY28" s="15"/>
      <c r="LRZ28" s="15"/>
      <c r="LSA28" s="15"/>
      <c r="LSB28" s="15"/>
      <c r="LSC28" s="15"/>
      <c r="LSD28" s="15"/>
      <c r="LSE28" s="15"/>
      <c r="LSF28" s="15"/>
      <c r="LSG28" s="15"/>
      <c r="LSH28" s="15"/>
      <c r="LSI28" s="15"/>
      <c r="LSJ28" s="15"/>
      <c r="LSK28" s="15"/>
      <c r="LSL28" s="15"/>
      <c r="LSM28" s="15"/>
      <c r="LSN28" s="15"/>
      <c r="LSO28" s="15"/>
      <c r="LSP28" s="15"/>
      <c r="LSQ28" s="15"/>
      <c r="LSR28" s="15"/>
      <c r="LSS28" s="15"/>
      <c r="LST28" s="15"/>
      <c r="LSU28" s="15"/>
      <c r="LSV28" s="15"/>
      <c r="LSW28" s="15"/>
      <c r="LSX28" s="15"/>
      <c r="LSY28" s="15"/>
      <c r="LSZ28" s="15"/>
      <c r="LTA28" s="15"/>
      <c r="LTB28" s="15"/>
      <c r="LTC28" s="15"/>
      <c r="LTD28" s="15"/>
      <c r="LTE28" s="15"/>
      <c r="LTF28" s="15"/>
      <c r="LTG28" s="15"/>
      <c r="LTH28" s="15"/>
      <c r="LTI28" s="15"/>
      <c r="LTJ28" s="15"/>
      <c r="LTK28" s="15"/>
      <c r="LTL28" s="15"/>
      <c r="LTM28" s="15"/>
      <c r="LTN28" s="15"/>
      <c r="LTO28" s="15"/>
      <c r="LTP28" s="15"/>
      <c r="LTQ28" s="15"/>
      <c r="LTR28" s="15"/>
      <c r="LTS28" s="15"/>
      <c r="LTT28" s="15"/>
      <c r="LTU28" s="15"/>
      <c r="LTV28" s="15"/>
      <c r="LTW28" s="15"/>
      <c r="LTX28" s="15"/>
      <c r="LTY28" s="15"/>
      <c r="LTZ28" s="15"/>
      <c r="LUA28" s="15"/>
      <c r="LUB28" s="15"/>
      <c r="LUC28" s="15"/>
      <c r="LUD28" s="15"/>
      <c r="LUE28" s="15"/>
      <c r="LUF28" s="15"/>
      <c r="LUG28" s="15"/>
      <c r="LUH28" s="15"/>
      <c r="LUI28" s="15"/>
      <c r="LUJ28" s="15"/>
      <c r="LUK28" s="15"/>
      <c r="LUL28" s="15"/>
      <c r="LUM28" s="15"/>
      <c r="LUN28" s="15"/>
      <c r="LUO28" s="15"/>
      <c r="LUP28" s="15"/>
      <c r="LUQ28" s="15"/>
      <c r="LUR28" s="15"/>
      <c r="LUS28" s="15"/>
      <c r="LUT28" s="15"/>
      <c r="LUU28" s="15"/>
      <c r="LUV28" s="15"/>
      <c r="LUW28" s="15"/>
      <c r="LUX28" s="15"/>
      <c r="LUY28" s="15"/>
      <c r="LUZ28" s="15"/>
      <c r="LVA28" s="15"/>
      <c r="LVB28" s="15"/>
      <c r="LVC28" s="15"/>
      <c r="LVD28" s="15"/>
      <c r="LVE28" s="15"/>
      <c r="LVF28" s="15"/>
      <c r="LVG28" s="15"/>
      <c r="LVH28" s="15"/>
      <c r="LVI28" s="15"/>
      <c r="LVJ28" s="15"/>
      <c r="LVK28" s="15"/>
      <c r="LVL28" s="15"/>
      <c r="LVM28" s="15"/>
      <c r="LVN28" s="15"/>
      <c r="LVO28" s="15"/>
      <c r="LVP28" s="15"/>
      <c r="LVQ28" s="15"/>
      <c r="LVR28" s="15"/>
      <c r="LVS28" s="15"/>
      <c r="LVT28" s="15"/>
      <c r="LVU28" s="15"/>
      <c r="LVV28" s="15"/>
      <c r="LVW28" s="15"/>
      <c r="LVX28" s="15"/>
      <c r="LVY28" s="15"/>
      <c r="LVZ28" s="15"/>
      <c r="LWA28" s="15"/>
      <c r="LWB28" s="15"/>
      <c r="LWC28" s="15"/>
      <c r="LWD28" s="15"/>
      <c r="LWE28" s="15"/>
      <c r="LWF28" s="15"/>
      <c r="LWG28" s="15"/>
      <c r="LWH28" s="15"/>
      <c r="LWI28" s="15"/>
      <c r="LWJ28" s="15"/>
      <c r="LWK28" s="15"/>
      <c r="LWL28" s="15"/>
      <c r="LWM28" s="15"/>
      <c r="LWN28" s="15"/>
      <c r="LWO28" s="15"/>
      <c r="LWP28" s="15"/>
      <c r="LWQ28" s="15"/>
      <c r="LWR28" s="15"/>
      <c r="LWS28" s="15"/>
      <c r="LWT28" s="15"/>
      <c r="LWU28" s="15"/>
      <c r="LWV28" s="15"/>
      <c r="LWW28" s="15"/>
      <c r="LWX28" s="15"/>
      <c r="LWY28" s="15"/>
      <c r="LWZ28" s="15"/>
      <c r="LXA28" s="15"/>
      <c r="LXB28" s="15"/>
      <c r="LXC28" s="15"/>
      <c r="LXD28" s="15"/>
      <c r="LXE28" s="15"/>
      <c r="LXF28" s="15"/>
      <c r="LXG28" s="15"/>
      <c r="LXH28" s="15"/>
      <c r="LXI28" s="15"/>
      <c r="LXJ28" s="15"/>
      <c r="LXK28" s="15"/>
      <c r="LXL28" s="15"/>
      <c r="LXM28" s="15"/>
      <c r="LXN28" s="15"/>
      <c r="LXO28" s="15"/>
      <c r="LXP28" s="15"/>
      <c r="LXQ28" s="15"/>
      <c r="LXR28" s="15"/>
      <c r="LXS28" s="15"/>
      <c r="LXT28" s="15"/>
      <c r="LXU28" s="15"/>
      <c r="LXV28" s="15"/>
      <c r="LXW28" s="15"/>
      <c r="LXX28" s="15"/>
      <c r="LXY28" s="15"/>
      <c r="LXZ28" s="15"/>
      <c r="LYA28" s="15"/>
      <c r="LYB28" s="15"/>
      <c r="LYC28" s="15"/>
      <c r="LYD28" s="15"/>
      <c r="LYE28" s="15"/>
      <c r="LYF28" s="15"/>
      <c r="LYG28" s="15"/>
      <c r="LYH28" s="15"/>
      <c r="LYI28" s="15"/>
      <c r="LYJ28" s="15"/>
      <c r="LYK28" s="15"/>
      <c r="LYL28" s="15"/>
      <c r="LYM28" s="15"/>
      <c r="LYN28" s="15"/>
      <c r="LYO28" s="15"/>
      <c r="LYP28" s="15"/>
      <c r="LYQ28" s="15"/>
      <c r="LYR28" s="15"/>
      <c r="LYS28" s="15"/>
      <c r="LYT28" s="15"/>
      <c r="LYU28" s="15"/>
      <c r="LYV28" s="15"/>
      <c r="LYW28" s="15"/>
      <c r="LYX28" s="15"/>
      <c r="LYY28" s="15"/>
      <c r="LYZ28" s="15"/>
      <c r="LZA28" s="15"/>
      <c r="LZB28" s="15"/>
      <c r="LZC28" s="15"/>
      <c r="LZD28" s="15"/>
      <c r="LZE28" s="15"/>
      <c r="LZF28" s="15"/>
      <c r="LZG28" s="15"/>
      <c r="LZH28" s="15"/>
      <c r="LZI28" s="15"/>
      <c r="LZJ28" s="15"/>
      <c r="LZK28" s="15"/>
      <c r="LZL28" s="15"/>
      <c r="LZM28" s="15"/>
      <c r="LZN28" s="15"/>
      <c r="LZO28" s="15"/>
      <c r="LZP28" s="15"/>
      <c r="LZQ28" s="15"/>
      <c r="LZR28" s="15"/>
      <c r="LZS28" s="15"/>
      <c r="LZT28" s="15"/>
      <c r="LZU28" s="15"/>
      <c r="LZV28" s="15"/>
      <c r="LZW28" s="15"/>
      <c r="LZX28" s="15"/>
      <c r="LZY28" s="15"/>
      <c r="LZZ28" s="15"/>
      <c r="MAA28" s="15"/>
      <c r="MAB28" s="15"/>
      <c r="MAC28" s="15"/>
      <c r="MAD28" s="15"/>
      <c r="MAE28" s="15"/>
      <c r="MAF28" s="15"/>
      <c r="MAG28" s="15"/>
      <c r="MAH28" s="15"/>
      <c r="MAI28" s="15"/>
      <c r="MAJ28" s="15"/>
      <c r="MAK28" s="15"/>
      <c r="MAL28" s="15"/>
      <c r="MAM28" s="15"/>
      <c r="MAN28" s="15"/>
      <c r="MAO28" s="15"/>
      <c r="MAP28" s="15"/>
      <c r="MAQ28" s="15"/>
      <c r="MAR28" s="15"/>
      <c r="MAS28" s="15"/>
      <c r="MAT28" s="15"/>
      <c r="MAU28" s="15"/>
      <c r="MAV28" s="15"/>
      <c r="MAW28" s="15"/>
      <c r="MAX28" s="15"/>
      <c r="MAY28" s="15"/>
      <c r="MAZ28" s="15"/>
      <c r="MBA28" s="15"/>
      <c r="MBB28" s="15"/>
      <c r="MBC28" s="15"/>
      <c r="MBD28" s="15"/>
      <c r="MBE28" s="15"/>
      <c r="MBF28" s="15"/>
      <c r="MBG28" s="15"/>
      <c r="MBH28" s="15"/>
      <c r="MBI28" s="15"/>
      <c r="MBJ28" s="15"/>
      <c r="MBK28" s="15"/>
      <c r="MBL28" s="15"/>
      <c r="MBM28" s="15"/>
      <c r="MBN28" s="15"/>
      <c r="MBO28" s="15"/>
      <c r="MBP28" s="15"/>
      <c r="MBQ28" s="15"/>
      <c r="MBR28" s="15"/>
      <c r="MBS28" s="15"/>
      <c r="MBT28" s="15"/>
      <c r="MBU28" s="15"/>
      <c r="MBV28" s="15"/>
      <c r="MBW28" s="15"/>
      <c r="MBX28" s="15"/>
      <c r="MBY28" s="15"/>
      <c r="MBZ28" s="15"/>
      <c r="MCA28" s="15"/>
      <c r="MCB28" s="15"/>
      <c r="MCC28" s="15"/>
      <c r="MCD28" s="15"/>
      <c r="MCE28" s="15"/>
      <c r="MCF28" s="15"/>
      <c r="MCG28" s="15"/>
      <c r="MCH28" s="15"/>
      <c r="MCI28" s="15"/>
      <c r="MCJ28" s="15"/>
      <c r="MCK28" s="15"/>
      <c r="MCL28" s="15"/>
      <c r="MCM28" s="15"/>
      <c r="MCN28" s="15"/>
      <c r="MCO28" s="15"/>
      <c r="MCP28" s="15"/>
      <c r="MCQ28" s="15"/>
      <c r="MCR28" s="15"/>
      <c r="MCS28" s="15"/>
      <c r="MCT28" s="15"/>
      <c r="MCU28" s="15"/>
      <c r="MCV28" s="15"/>
      <c r="MCW28" s="15"/>
      <c r="MCX28" s="15"/>
      <c r="MCY28" s="15"/>
      <c r="MCZ28" s="15"/>
      <c r="MDA28" s="15"/>
      <c r="MDB28" s="15"/>
      <c r="MDC28" s="15"/>
      <c r="MDD28" s="15"/>
      <c r="MDE28" s="15"/>
      <c r="MDF28" s="15"/>
      <c r="MDG28" s="15"/>
      <c r="MDH28" s="15"/>
      <c r="MDI28" s="15"/>
      <c r="MDJ28" s="15"/>
      <c r="MDK28" s="15"/>
      <c r="MDL28" s="15"/>
      <c r="MDM28" s="15"/>
      <c r="MDN28" s="15"/>
      <c r="MDO28" s="15"/>
      <c r="MDP28" s="15"/>
      <c r="MDQ28" s="15"/>
      <c r="MDR28" s="15"/>
      <c r="MDS28" s="15"/>
      <c r="MDT28" s="15"/>
      <c r="MDU28" s="15"/>
      <c r="MDV28" s="15"/>
      <c r="MDW28" s="15"/>
      <c r="MDX28" s="15"/>
      <c r="MDY28" s="15"/>
      <c r="MDZ28" s="15"/>
      <c r="MEA28" s="15"/>
      <c r="MEB28" s="15"/>
      <c r="MEC28" s="15"/>
      <c r="MED28" s="15"/>
      <c r="MEE28" s="15"/>
      <c r="MEF28" s="15"/>
      <c r="MEG28" s="15"/>
      <c r="MEH28" s="15"/>
      <c r="MEI28" s="15"/>
      <c r="MEJ28" s="15"/>
      <c r="MEK28" s="15"/>
      <c r="MEL28" s="15"/>
      <c r="MEM28" s="15"/>
      <c r="MEN28" s="15"/>
      <c r="MEO28" s="15"/>
      <c r="MEP28" s="15"/>
      <c r="MEQ28" s="15"/>
      <c r="MER28" s="15"/>
      <c r="MES28" s="15"/>
      <c r="MET28" s="15"/>
      <c r="MEU28" s="15"/>
      <c r="MEV28" s="15"/>
      <c r="MEW28" s="15"/>
      <c r="MEX28" s="15"/>
      <c r="MEY28" s="15"/>
      <c r="MEZ28" s="15"/>
      <c r="MFA28" s="15"/>
      <c r="MFB28" s="15"/>
      <c r="MFC28" s="15"/>
      <c r="MFD28" s="15"/>
      <c r="MFE28" s="15"/>
      <c r="MFF28" s="15"/>
      <c r="MFG28" s="15"/>
      <c r="MFH28" s="15"/>
      <c r="MFI28" s="15"/>
      <c r="MFJ28" s="15"/>
      <c r="MFK28" s="15"/>
      <c r="MFL28" s="15"/>
      <c r="MFM28" s="15"/>
      <c r="MFN28" s="15"/>
      <c r="MFO28" s="15"/>
      <c r="MFP28" s="15"/>
      <c r="MFQ28" s="15"/>
      <c r="MFR28" s="15"/>
      <c r="MFS28" s="15"/>
      <c r="MFT28" s="15"/>
      <c r="MFU28" s="15"/>
      <c r="MFV28" s="15"/>
      <c r="MFW28" s="15"/>
      <c r="MFX28" s="15"/>
      <c r="MFY28" s="15"/>
      <c r="MFZ28" s="15"/>
      <c r="MGA28" s="15"/>
      <c r="MGB28" s="15"/>
      <c r="MGC28" s="15"/>
      <c r="MGD28" s="15"/>
      <c r="MGE28" s="15"/>
      <c r="MGF28" s="15"/>
      <c r="MGG28" s="15"/>
      <c r="MGH28" s="15"/>
      <c r="MGI28" s="15"/>
      <c r="MGJ28" s="15"/>
      <c r="MGK28" s="15"/>
      <c r="MGL28" s="15"/>
      <c r="MGM28" s="15"/>
      <c r="MGN28" s="15"/>
      <c r="MGO28" s="15"/>
      <c r="MGP28" s="15"/>
      <c r="MGQ28" s="15"/>
      <c r="MGR28" s="15"/>
      <c r="MGS28" s="15"/>
      <c r="MGT28" s="15"/>
      <c r="MGU28" s="15"/>
      <c r="MGV28" s="15"/>
      <c r="MGW28" s="15"/>
      <c r="MGX28" s="15"/>
      <c r="MGY28" s="15"/>
      <c r="MGZ28" s="15"/>
      <c r="MHA28" s="15"/>
      <c r="MHB28" s="15"/>
      <c r="MHC28" s="15"/>
      <c r="MHD28" s="15"/>
      <c r="MHE28" s="15"/>
      <c r="MHF28" s="15"/>
      <c r="MHG28" s="15"/>
      <c r="MHH28" s="15"/>
      <c r="MHI28" s="15"/>
      <c r="MHJ28" s="15"/>
      <c r="MHK28" s="15"/>
      <c r="MHL28" s="15"/>
      <c r="MHM28" s="15"/>
      <c r="MHN28" s="15"/>
      <c r="MHO28" s="15"/>
      <c r="MHP28" s="15"/>
      <c r="MHQ28" s="15"/>
      <c r="MHR28" s="15"/>
      <c r="MHS28" s="15"/>
      <c r="MHT28" s="15"/>
      <c r="MHU28" s="15"/>
      <c r="MHV28" s="15"/>
      <c r="MHW28" s="15"/>
      <c r="MHX28" s="15"/>
      <c r="MHY28" s="15"/>
      <c r="MHZ28" s="15"/>
      <c r="MIA28" s="15"/>
      <c r="MIB28" s="15"/>
      <c r="MIC28" s="15"/>
      <c r="MID28" s="15"/>
      <c r="MIE28" s="15"/>
      <c r="MIF28" s="15"/>
      <c r="MIG28" s="15"/>
      <c r="MIH28" s="15"/>
      <c r="MII28" s="15"/>
      <c r="MIJ28" s="15"/>
      <c r="MIK28" s="15"/>
      <c r="MIL28" s="15"/>
      <c r="MIM28" s="15"/>
      <c r="MIN28" s="15"/>
      <c r="MIO28" s="15"/>
      <c r="MIP28" s="15"/>
      <c r="MIQ28" s="15"/>
      <c r="MIR28" s="15"/>
      <c r="MIS28" s="15"/>
      <c r="MIT28" s="15"/>
      <c r="MIU28" s="15"/>
      <c r="MIV28" s="15"/>
      <c r="MIW28" s="15"/>
      <c r="MIX28" s="15"/>
      <c r="MIY28" s="15"/>
      <c r="MIZ28" s="15"/>
      <c r="MJA28" s="15"/>
      <c r="MJB28" s="15"/>
      <c r="MJC28" s="15"/>
      <c r="MJD28" s="15"/>
      <c r="MJE28" s="15"/>
      <c r="MJF28" s="15"/>
      <c r="MJG28" s="15"/>
      <c r="MJH28" s="15"/>
      <c r="MJI28" s="15"/>
      <c r="MJJ28" s="15"/>
      <c r="MJK28" s="15"/>
      <c r="MJL28" s="15"/>
      <c r="MJM28" s="15"/>
      <c r="MJN28" s="15"/>
      <c r="MJO28" s="15"/>
      <c r="MJP28" s="15"/>
      <c r="MJQ28" s="15"/>
      <c r="MJR28" s="15"/>
      <c r="MJS28" s="15"/>
      <c r="MJT28" s="15"/>
      <c r="MJU28" s="15"/>
      <c r="MJV28" s="15"/>
      <c r="MJW28" s="15"/>
      <c r="MJX28" s="15"/>
      <c r="MJY28" s="15"/>
      <c r="MJZ28" s="15"/>
      <c r="MKA28" s="15"/>
      <c r="MKB28" s="15"/>
      <c r="MKC28" s="15"/>
      <c r="MKD28" s="15"/>
      <c r="MKE28" s="15"/>
      <c r="MKF28" s="15"/>
      <c r="MKG28" s="15"/>
      <c r="MKH28" s="15"/>
      <c r="MKI28" s="15"/>
      <c r="MKJ28" s="15"/>
      <c r="MKK28" s="15"/>
      <c r="MKL28" s="15"/>
      <c r="MKM28" s="15"/>
      <c r="MKN28" s="15"/>
      <c r="MKO28" s="15"/>
      <c r="MKP28" s="15"/>
      <c r="MKQ28" s="15"/>
      <c r="MKR28" s="15"/>
      <c r="MKS28" s="15"/>
      <c r="MKT28" s="15"/>
      <c r="MKU28" s="15"/>
      <c r="MKV28" s="15"/>
      <c r="MKW28" s="15"/>
      <c r="MKX28" s="15"/>
      <c r="MKY28" s="15"/>
      <c r="MKZ28" s="15"/>
      <c r="MLA28" s="15"/>
      <c r="MLB28" s="15"/>
      <c r="MLC28" s="15"/>
      <c r="MLD28" s="15"/>
      <c r="MLE28" s="15"/>
      <c r="MLF28" s="15"/>
      <c r="MLG28" s="15"/>
      <c r="MLH28" s="15"/>
      <c r="MLI28" s="15"/>
      <c r="MLJ28" s="15"/>
      <c r="MLK28" s="15"/>
      <c r="MLL28" s="15"/>
      <c r="MLM28" s="15"/>
      <c r="MLN28" s="15"/>
      <c r="MLO28" s="15"/>
      <c r="MLP28" s="15"/>
      <c r="MLQ28" s="15"/>
      <c r="MLR28" s="15"/>
      <c r="MLS28" s="15"/>
      <c r="MLT28" s="15"/>
      <c r="MLU28" s="15"/>
      <c r="MLV28" s="15"/>
      <c r="MLW28" s="15"/>
      <c r="MLX28" s="15"/>
      <c r="MLY28" s="15"/>
      <c r="MLZ28" s="15"/>
      <c r="MMA28" s="15"/>
      <c r="MMB28" s="15"/>
      <c r="MMC28" s="15"/>
      <c r="MMD28" s="15"/>
      <c r="MME28" s="15"/>
      <c r="MMF28" s="15"/>
      <c r="MMG28" s="15"/>
      <c r="MMH28" s="15"/>
      <c r="MMI28" s="15"/>
      <c r="MMJ28" s="15"/>
      <c r="MMK28" s="15"/>
      <c r="MML28" s="15"/>
      <c r="MMM28" s="15"/>
      <c r="MMN28" s="15"/>
      <c r="MMO28" s="15"/>
      <c r="MMP28" s="15"/>
      <c r="MMQ28" s="15"/>
      <c r="MMR28" s="15"/>
      <c r="MMS28" s="15"/>
      <c r="MMT28" s="15"/>
      <c r="MMU28" s="15"/>
      <c r="MMV28" s="15"/>
      <c r="MMW28" s="15"/>
      <c r="MMX28" s="15"/>
      <c r="MMY28" s="15"/>
      <c r="MMZ28" s="15"/>
      <c r="MNA28" s="15"/>
      <c r="MNB28" s="15"/>
      <c r="MNC28" s="15"/>
      <c r="MND28" s="15"/>
      <c r="MNE28" s="15"/>
      <c r="MNF28" s="15"/>
      <c r="MNG28" s="15"/>
      <c r="MNH28" s="15"/>
      <c r="MNI28" s="15"/>
      <c r="MNJ28" s="15"/>
      <c r="MNK28" s="15"/>
      <c r="MNL28" s="15"/>
      <c r="MNM28" s="15"/>
      <c r="MNN28" s="15"/>
      <c r="MNO28" s="15"/>
      <c r="MNP28" s="15"/>
      <c r="MNQ28" s="15"/>
      <c r="MNR28" s="15"/>
      <c r="MNS28" s="15"/>
      <c r="MNT28" s="15"/>
      <c r="MNU28" s="15"/>
      <c r="MNV28" s="15"/>
      <c r="MNW28" s="15"/>
      <c r="MNX28" s="15"/>
      <c r="MNY28" s="15"/>
      <c r="MNZ28" s="15"/>
      <c r="MOA28" s="15"/>
      <c r="MOB28" s="15"/>
      <c r="MOC28" s="15"/>
      <c r="MOD28" s="15"/>
      <c r="MOE28" s="15"/>
      <c r="MOF28" s="15"/>
      <c r="MOG28" s="15"/>
      <c r="MOH28" s="15"/>
      <c r="MOI28" s="15"/>
      <c r="MOJ28" s="15"/>
      <c r="MOK28" s="15"/>
      <c r="MOL28" s="15"/>
      <c r="MOM28" s="15"/>
      <c r="MON28" s="15"/>
      <c r="MOO28" s="15"/>
      <c r="MOP28" s="15"/>
      <c r="MOQ28" s="15"/>
      <c r="MOR28" s="15"/>
      <c r="MOS28" s="15"/>
      <c r="MOT28" s="15"/>
      <c r="MOU28" s="15"/>
      <c r="MOV28" s="15"/>
      <c r="MOW28" s="15"/>
      <c r="MOX28" s="15"/>
      <c r="MOY28" s="15"/>
      <c r="MOZ28" s="15"/>
      <c r="MPA28" s="15"/>
      <c r="MPB28" s="15"/>
      <c r="MPC28" s="15"/>
      <c r="MPD28" s="15"/>
      <c r="MPE28" s="15"/>
      <c r="MPF28" s="15"/>
      <c r="MPG28" s="15"/>
      <c r="MPH28" s="15"/>
      <c r="MPI28" s="15"/>
      <c r="MPJ28" s="15"/>
      <c r="MPK28" s="15"/>
      <c r="MPL28" s="15"/>
      <c r="MPM28" s="15"/>
      <c r="MPN28" s="15"/>
      <c r="MPO28" s="15"/>
      <c r="MPP28" s="15"/>
      <c r="MPQ28" s="15"/>
      <c r="MPR28" s="15"/>
      <c r="MPS28" s="15"/>
      <c r="MPT28" s="15"/>
      <c r="MPU28" s="15"/>
      <c r="MPV28" s="15"/>
      <c r="MPW28" s="15"/>
      <c r="MPX28" s="15"/>
      <c r="MPY28" s="15"/>
      <c r="MPZ28" s="15"/>
      <c r="MQA28" s="15"/>
      <c r="MQB28" s="15"/>
      <c r="MQC28" s="15"/>
      <c r="MQD28" s="15"/>
      <c r="MQE28" s="15"/>
      <c r="MQF28" s="15"/>
      <c r="MQG28" s="15"/>
      <c r="MQH28" s="15"/>
      <c r="MQI28" s="15"/>
      <c r="MQJ28" s="15"/>
      <c r="MQK28" s="15"/>
      <c r="MQL28" s="15"/>
      <c r="MQM28" s="15"/>
      <c r="MQN28" s="15"/>
      <c r="MQO28" s="15"/>
      <c r="MQP28" s="15"/>
      <c r="MQQ28" s="15"/>
      <c r="MQR28" s="15"/>
      <c r="MQS28" s="15"/>
      <c r="MQT28" s="15"/>
      <c r="MQU28" s="15"/>
      <c r="MQV28" s="15"/>
      <c r="MQW28" s="15"/>
      <c r="MQX28" s="15"/>
      <c r="MQY28" s="15"/>
      <c r="MQZ28" s="15"/>
      <c r="MRA28" s="15"/>
      <c r="MRB28" s="15"/>
      <c r="MRC28" s="15"/>
      <c r="MRD28" s="15"/>
      <c r="MRE28" s="15"/>
      <c r="MRF28" s="15"/>
      <c r="MRG28" s="15"/>
      <c r="MRH28" s="15"/>
      <c r="MRI28" s="15"/>
      <c r="MRJ28" s="15"/>
      <c r="MRK28" s="15"/>
      <c r="MRL28" s="15"/>
      <c r="MRM28" s="15"/>
      <c r="MRN28" s="15"/>
      <c r="MRO28" s="15"/>
      <c r="MRP28" s="15"/>
      <c r="MRQ28" s="15"/>
      <c r="MRR28" s="15"/>
      <c r="MRS28" s="15"/>
      <c r="MRT28" s="15"/>
      <c r="MRU28" s="15"/>
      <c r="MRV28" s="15"/>
      <c r="MRW28" s="15"/>
      <c r="MRX28" s="15"/>
      <c r="MRY28" s="15"/>
      <c r="MRZ28" s="15"/>
      <c r="MSA28" s="15"/>
      <c r="MSB28" s="15"/>
      <c r="MSC28" s="15"/>
      <c r="MSD28" s="15"/>
      <c r="MSE28" s="15"/>
      <c r="MSF28" s="15"/>
      <c r="MSG28" s="15"/>
      <c r="MSH28" s="15"/>
      <c r="MSI28" s="15"/>
      <c r="MSJ28" s="15"/>
      <c r="MSK28" s="15"/>
      <c r="MSL28" s="15"/>
      <c r="MSM28" s="15"/>
      <c r="MSN28" s="15"/>
      <c r="MSO28" s="15"/>
      <c r="MSP28" s="15"/>
      <c r="MSQ28" s="15"/>
      <c r="MSR28" s="15"/>
      <c r="MSS28" s="15"/>
      <c r="MST28" s="15"/>
      <c r="MSU28" s="15"/>
      <c r="MSV28" s="15"/>
      <c r="MSW28" s="15"/>
      <c r="MSX28" s="15"/>
      <c r="MSY28" s="15"/>
      <c r="MSZ28" s="15"/>
      <c r="MTA28" s="15"/>
      <c r="MTB28" s="15"/>
      <c r="MTC28" s="15"/>
      <c r="MTD28" s="15"/>
      <c r="MTE28" s="15"/>
      <c r="MTF28" s="15"/>
      <c r="MTG28" s="15"/>
      <c r="MTH28" s="15"/>
      <c r="MTI28" s="15"/>
      <c r="MTJ28" s="15"/>
      <c r="MTK28" s="15"/>
      <c r="MTL28" s="15"/>
      <c r="MTM28" s="15"/>
      <c r="MTN28" s="15"/>
      <c r="MTO28" s="15"/>
      <c r="MTP28" s="15"/>
      <c r="MTQ28" s="15"/>
      <c r="MTR28" s="15"/>
      <c r="MTS28" s="15"/>
      <c r="MTT28" s="15"/>
      <c r="MTU28" s="15"/>
      <c r="MTV28" s="15"/>
      <c r="MTW28" s="15"/>
      <c r="MTX28" s="15"/>
      <c r="MTY28" s="15"/>
      <c r="MTZ28" s="15"/>
      <c r="MUA28" s="15"/>
      <c r="MUB28" s="15"/>
      <c r="MUC28" s="15"/>
      <c r="MUD28" s="15"/>
      <c r="MUE28" s="15"/>
      <c r="MUF28" s="15"/>
      <c r="MUG28" s="15"/>
      <c r="MUH28" s="15"/>
      <c r="MUI28" s="15"/>
      <c r="MUJ28" s="15"/>
      <c r="MUK28" s="15"/>
      <c r="MUL28" s="15"/>
      <c r="MUM28" s="15"/>
      <c r="MUN28" s="15"/>
      <c r="MUO28" s="15"/>
      <c r="MUP28" s="15"/>
      <c r="MUQ28" s="15"/>
      <c r="MUR28" s="15"/>
      <c r="MUS28" s="15"/>
      <c r="MUT28" s="15"/>
      <c r="MUU28" s="15"/>
      <c r="MUV28" s="15"/>
      <c r="MUW28" s="15"/>
      <c r="MUX28" s="15"/>
      <c r="MUY28" s="15"/>
      <c r="MUZ28" s="15"/>
      <c r="MVA28" s="15"/>
      <c r="MVB28" s="15"/>
      <c r="MVC28" s="15"/>
      <c r="MVD28" s="15"/>
      <c r="MVE28" s="15"/>
      <c r="MVF28" s="15"/>
      <c r="MVG28" s="15"/>
      <c r="MVH28" s="15"/>
      <c r="MVI28" s="15"/>
      <c r="MVJ28" s="15"/>
      <c r="MVK28" s="15"/>
      <c r="MVL28" s="15"/>
      <c r="MVM28" s="15"/>
      <c r="MVN28" s="15"/>
      <c r="MVO28" s="15"/>
      <c r="MVP28" s="15"/>
      <c r="MVQ28" s="15"/>
      <c r="MVR28" s="15"/>
      <c r="MVS28" s="15"/>
      <c r="MVT28" s="15"/>
      <c r="MVU28" s="15"/>
      <c r="MVV28" s="15"/>
      <c r="MVW28" s="15"/>
      <c r="MVX28" s="15"/>
      <c r="MVY28" s="15"/>
      <c r="MVZ28" s="15"/>
      <c r="MWA28" s="15"/>
      <c r="MWB28" s="15"/>
      <c r="MWC28" s="15"/>
      <c r="MWD28" s="15"/>
      <c r="MWE28" s="15"/>
      <c r="MWF28" s="15"/>
      <c r="MWG28" s="15"/>
      <c r="MWH28" s="15"/>
      <c r="MWI28" s="15"/>
      <c r="MWJ28" s="15"/>
      <c r="MWK28" s="15"/>
      <c r="MWL28" s="15"/>
      <c r="MWM28" s="15"/>
      <c r="MWN28" s="15"/>
      <c r="MWO28" s="15"/>
      <c r="MWP28" s="15"/>
      <c r="MWQ28" s="15"/>
      <c r="MWR28" s="15"/>
      <c r="MWS28" s="15"/>
      <c r="MWT28" s="15"/>
      <c r="MWU28" s="15"/>
      <c r="MWV28" s="15"/>
      <c r="MWW28" s="15"/>
      <c r="MWX28" s="15"/>
      <c r="MWY28" s="15"/>
      <c r="MWZ28" s="15"/>
      <c r="MXA28" s="15"/>
      <c r="MXB28" s="15"/>
      <c r="MXC28" s="15"/>
      <c r="MXD28" s="15"/>
      <c r="MXE28" s="15"/>
      <c r="MXF28" s="15"/>
      <c r="MXG28" s="15"/>
      <c r="MXH28" s="15"/>
      <c r="MXI28" s="15"/>
      <c r="MXJ28" s="15"/>
      <c r="MXK28" s="15"/>
      <c r="MXL28" s="15"/>
      <c r="MXM28" s="15"/>
      <c r="MXN28" s="15"/>
      <c r="MXO28" s="15"/>
      <c r="MXP28" s="15"/>
      <c r="MXQ28" s="15"/>
      <c r="MXR28" s="15"/>
      <c r="MXS28" s="15"/>
      <c r="MXT28" s="15"/>
      <c r="MXU28" s="15"/>
      <c r="MXV28" s="15"/>
      <c r="MXW28" s="15"/>
      <c r="MXX28" s="15"/>
      <c r="MXY28" s="15"/>
      <c r="MXZ28" s="15"/>
      <c r="MYA28" s="15"/>
      <c r="MYB28" s="15"/>
      <c r="MYC28" s="15"/>
      <c r="MYD28" s="15"/>
      <c r="MYE28" s="15"/>
      <c r="MYF28" s="15"/>
      <c r="MYG28" s="15"/>
      <c r="MYH28" s="15"/>
      <c r="MYI28" s="15"/>
      <c r="MYJ28" s="15"/>
      <c r="MYK28" s="15"/>
      <c r="MYL28" s="15"/>
      <c r="MYM28" s="15"/>
      <c r="MYN28" s="15"/>
      <c r="MYO28" s="15"/>
      <c r="MYP28" s="15"/>
      <c r="MYQ28" s="15"/>
      <c r="MYR28" s="15"/>
      <c r="MYS28" s="15"/>
      <c r="MYT28" s="15"/>
      <c r="MYU28" s="15"/>
      <c r="MYV28" s="15"/>
      <c r="MYW28" s="15"/>
      <c r="MYX28" s="15"/>
      <c r="MYY28" s="15"/>
      <c r="MYZ28" s="15"/>
      <c r="MZA28" s="15"/>
      <c r="MZB28" s="15"/>
      <c r="MZC28" s="15"/>
      <c r="MZD28" s="15"/>
      <c r="MZE28" s="15"/>
      <c r="MZF28" s="15"/>
      <c r="MZG28" s="15"/>
      <c r="MZH28" s="15"/>
      <c r="MZI28" s="15"/>
      <c r="MZJ28" s="15"/>
      <c r="MZK28" s="15"/>
      <c r="MZL28" s="15"/>
      <c r="MZM28" s="15"/>
      <c r="MZN28" s="15"/>
      <c r="MZO28" s="15"/>
      <c r="MZP28" s="15"/>
      <c r="MZQ28" s="15"/>
      <c r="MZR28" s="15"/>
      <c r="MZS28" s="15"/>
      <c r="MZT28" s="15"/>
      <c r="MZU28" s="15"/>
      <c r="MZV28" s="15"/>
      <c r="MZW28" s="15"/>
      <c r="MZX28" s="15"/>
      <c r="MZY28" s="15"/>
      <c r="MZZ28" s="15"/>
      <c r="NAA28" s="15"/>
      <c r="NAB28" s="15"/>
      <c r="NAC28" s="15"/>
      <c r="NAD28" s="15"/>
      <c r="NAE28" s="15"/>
      <c r="NAF28" s="15"/>
      <c r="NAG28" s="15"/>
      <c r="NAH28" s="15"/>
      <c r="NAI28" s="15"/>
      <c r="NAJ28" s="15"/>
      <c r="NAK28" s="15"/>
      <c r="NAL28" s="15"/>
      <c r="NAM28" s="15"/>
      <c r="NAN28" s="15"/>
      <c r="NAO28" s="15"/>
      <c r="NAP28" s="15"/>
      <c r="NAQ28" s="15"/>
      <c r="NAR28" s="15"/>
      <c r="NAS28" s="15"/>
      <c r="NAT28" s="15"/>
      <c r="NAU28" s="15"/>
      <c r="NAV28" s="15"/>
      <c r="NAW28" s="15"/>
      <c r="NAX28" s="15"/>
      <c r="NAY28" s="15"/>
      <c r="NAZ28" s="15"/>
      <c r="NBA28" s="15"/>
      <c r="NBB28" s="15"/>
      <c r="NBC28" s="15"/>
      <c r="NBD28" s="15"/>
      <c r="NBE28" s="15"/>
      <c r="NBF28" s="15"/>
      <c r="NBG28" s="15"/>
      <c r="NBH28" s="15"/>
      <c r="NBI28" s="15"/>
      <c r="NBJ28" s="15"/>
      <c r="NBK28" s="15"/>
      <c r="NBL28" s="15"/>
      <c r="NBM28" s="15"/>
      <c r="NBN28" s="15"/>
      <c r="NBO28" s="15"/>
      <c r="NBP28" s="15"/>
      <c r="NBQ28" s="15"/>
      <c r="NBR28" s="15"/>
      <c r="NBS28" s="15"/>
      <c r="NBT28" s="15"/>
      <c r="NBU28" s="15"/>
      <c r="NBV28" s="15"/>
      <c r="NBW28" s="15"/>
      <c r="NBX28" s="15"/>
      <c r="NBY28" s="15"/>
      <c r="NBZ28" s="15"/>
      <c r="NCA28" s="15"/>
      <c r="NCB28" s="15"/>
      <c r="NCC28" s="15"/>
      <c r="NCD28" s="15"/>
      <c r="NCE28" s="15"/>
      <c r="NCF28" s="15"/>
      <c r="NCG28" s="15"/>
      <c r="NCH28" s="15"/>
      <c r="NCI28" s="15"/>
      <c r="NCJ28" s="15"/>
      <c r="NCK28" s="15"/>
      <c r="NCL28" s="15"/>
      <c r="NCM28" s="15"/>
      <c r="NCN28" s="15"/>
      <c r="NCO28" s="15"/>
      <c r="NCP28" s="15"/>
      <c r="NCQ28" s="15"/>
      <c r="NCR28" s="15"/>
      <c r="NCS28" s="15"/>
      <c r="NCT28" s="15"/>
      <c r="NCU28" s="15"/>
      <c r="NCV28" s="15"/>
      <c r="NCW28" s="15"/>
      <c r="NCX28" s="15"/>
      <c r="NCY28" s="15"/>
      <c r="NCZ28" s="15"/>
      <c r="NDA28" s="15"/>
      <c r="NDB28" s="15"/>
      <c r="NDC28" s="15"/>
      <c r="NDD28" s="15"/>
      <c r="NDE28" s="15"/>
      <c r="NDF28" s="15"/>
      <c r="NDG28" s="15"/>
      <c r="NDH28" s="15"/>
      <c r="NDI28" s="15"/>
      <c r="NDJ28" s="15"/>
      <c r="NDK28" s="15"/>
      <c r="NDL28" s="15"/>
      <c r="NDM28" s="15"/>
      <c r="NDN28" s="15"/>
      <c r="NDO28" s="15"/>
      <c r="NDP28" s="15"/>
      <c r="NDQ28" s="15"/>
      <c r="NDR28" s="15"/>
      <c r="NDS28" s="15"/>
      <c r="NDT28" s="15"/>
      <c r="NDU28" s="15"/>
      <c r="NDV28" s="15"/>
      <c r="NDW28" s="15"/>
      <c r="NDX28" s="15"/>
      <c r="NDY28" s="15"/>
      <c r="NDZ28" s="15"/>
      <c r="NEA28" s="15"/>
      <c r="NEB28" s="15"/>
      <c r="NEC28" s="15"/>
      <c r="NED28" s="15"/>
      <c r="NEE28" s="15"/>
      <c r="NEF28" s="15"/>
      <c r="NEG28" s="15"/>
      <c r="NEH28" s="15"/>
      <c r="NEI28" s="15"/>
      <c r="NEJ28" s="15"/>
      <c r="NEK28" s="15"/>
      <c r="NEL28" s="15"/>
      <c r="NEM28" s="15"/>
      <c r="NEN28" s="15"/>
      <c r="NEO28" s="15"/>
      <c r="NEP28" s="15"/>
      <c r="NEQ28" s="15"/>
      <c r="NER28" s="15"/>
      <c r="NES28" s="15"/>
      <c r="NET28" s="15"/>
      <c r="NEU28" s="15"/>
      <c r="NEV28" s="15"/>
      <c r="NEW28" s="15"/>
      <c r="NEX28" s="15"/>
      <c r="NEY28" s="15"/>
      <c r="NEZ28" s="15"/>
      <c r="NFA28" s="15"/>
      <c r="NFB28" s="15"/>
      <c r="NFC28" s="15"/>
      <c r="NFD28" s="15"/>
      <c r="NFE28" s="15"/>
      <c r="NFF28" s="15"/>
      <c r="NFG28" s="15"/>
      <c r="NFH28" s="15"/>
      <c r="NFI28" s="15"/>
      <c r="NFJ28" s="15"/>
      <c r="NFK28" s="15"/>
      <c r="NFL28" s="15"/>
      <c r="NFM28" s="15"/>
      <c r="NFN28" s="15"/>
      <c r="NFO28" s="15"/>
      <c r="NFP28" s="15"/>
      <c r="NFQ28" s="15"/>
      <c r="NFR28" s="15"/>
      <c r="NFS28" s="15"/>
      <c r="NFT28" s="15"/>
      <c r="NFU28" s="15"/>
      <c r="NFV28" s="15"/>
      <c r="NFW28" s="15"/>
      <c r="NFX28" s="15"/>
      <c r="NFY28" s="15"/>
      <c r="NFZ28" s="15"/>
      <c r="NGA28" s="15"/>
      <c r="NGB28" s="15"/>
      <c r="NGC28" s="15"/>
      <c r="NGD28" s="15"/>
      <c r="NGE28" s="15"/>
      <c r="NGF28" s="15"/>
      <c r="NGG28" s="15"/>
      <c r="NGH28" s="15"/>
      <c r="NGI28" s="15"/>
      <c r="NGJ28" s="15"/>
      <c r="NGK28" s="15"/>
      <c r="NGL28" s="15"/>
      <c r="NGM28" s="15"/>
      <c r="NGN28" s="15"/>
      <c r="NGO28" s="15"/>
      <c r="NGP28" s="15"/>
      <c r="NGQ28" s="15"/>
      <c r="NGR28" s="15"/>
      <c r="NGS28" s="15"/>
      <c r="NGT28" s="15"/>
      <c r="NGU28" s="15"/>
      <c r="NGV28" s="15"/>
      <c r="NGW28" s="15"/>
      <c r="NGX28" s="15"/>
      <c r="NGY28" s="15"/>
      <c r="NGZ28" s="15"/>
      <c r="NHA28" s="15"/>
      <c r="NHB28" s="15"/>
      <c r="NHC28" s="15"/>
      <c r="NHD28" s="15"/>
      <c r="NHE28" s="15"/>
      <c r="NHF28" s="15"/>
      <c r="NHG28" s="15"/>
      <c r="NHH28" s="15"/>
      <c r="NHI28" s="15"/>
      <c r="NHJ28" s="15"/>
      <c r="NHK28" s="15"/>
      <c r="NHL28" s="15"/>
      <c r="NHM28" s="15"/>
      <c r="NHN28" s="15"/>
      <c r="NHO28" s="15"/>
      <c r="NHP28" s="15"/>
      <c r="NHQ28" s="15"/>
      <c r="NHR28" s="15"/>
      <c r="NHS28" s="15"/>
      <c r="NHT28" s="15"/>
      <c r="NHU28" s="15"/>
      <c r="NHV28" s="15"/>
      <c r="NHW28" s="15"/>
      <c r="NHX28" s="15"/>
      <c r="NHY28" s="15"/>
      <c r="NHZ28" s="15"/>
      <c r="NIA28" s="15"/>
      <c r="NIB28" s="15"/>
      <c r="NIC28" s="15"/>
      <c r="NID28" s="15"/>
      <c r="NIE28" s="15"/>
      <c r="NIF28" s="15"/>
      <c r="NIG28" s="15"/>
      <c r="NIH28" s="15"/>
      <c r="NII28" s="15"/>
      <c r="NIJ28" s="15"/>
      <c r="NIK28" s="15"/>
      <c r="NIL28" s="15"/>
      <c r="NIM28" s="15"/>
      <c r="NIN28" s="15"/>
      <c r="NIO28" s="15"/>
      <c r="NIP28" s="15"/>
      <c r="NIQ28" s="15"/>
      <c r="NIR28" s="15"/>
      <c r="NIS28" s="15"/>
      <c r="NIT28" s="15"/>
      <c r="NIU28" s="15"/>
      <c r="NIV28" s="15"/>
      <c r="NIW28" s="15"/>
      <c r="NIX28" s="15"/>
      <c r="NIY28" s="15"/>
      <c r="NIZ28" s="15"/>
      <c r="NJA28" s="15"/>
      <c r="NJB28" s="15"/>
      <c r="NJC28" s="15"/>
      <c r="NJD28" s="15"/>
      <c r="NJE28" s="15"/>
      <c r="NJF28" s="15"/>
      <c r="NJG28" s="15"/>
      <c r="NJH28" s="15"/>
      <c r="NJI28" s="15"/>
      <c r="NJJ28" s="15"/>
      <c r="NJK28" s="15"/>
      <c r="NJL28" s="15"/>
      <c r="NJM28" s="15"/>
      <c r="NJN28" s="15"/>
      <c r="NJO28" s="15"/>
      <c r="NJP28" s="15"/>
      <c r="NJQ28" s="15"/>
      <c r="NJR28" s="15"/>
      <c r="NJS28" s="15"/>
      <c r="NJT28" s="15"/>
      <c r="NJU28" s="15"/>
      <c r="NJV28" s="15"/>
      <c r="NJW28" s="15"/>
      <c r="NJX28" s="15"/>
      <c r="NJY28" s="15"/>
      <c r="NJZ28" s="15"/>
      <c r="NKA28" s="15"/>
      <c r="NKB28" s="15"/>
      <c r="NKC28" s="15"/>
      <c r="NKD28" s="15"/>
      <c r="NKE28" s="15"/>
      <c r="NKF28" s="15"/>
      <c r="NKG28" s="15"/>
      <c r="NKH28" s="15"/>
      <c r="NKI28" s="15"/>
      <c r="NKJ28" s="15"/>
      <c r="NKK28" s="15"/>
      <c r="NKL28" s="15"/>
      <c r="NKM28" s="15"/>
      <c r="NKN28" s="15"/>
      <c r="NKO28" s="15"/>
      <c r="NKP28" s="15"/>
      <c r="NKQ28" s="15"/>
      <c r="NKR28" s="15"/>
      <c r="NKS28" s="15"/>
      <c r="NKT28" s="15"/>
      <c r="NKU28" s="15"/>
      <c r="NKV28" s="15"/>
      <c r="NKW28" s="15"/>
      <c r="NKX28" s="15"/>
      <c r="NKY28" s="15"/>
      <c r="NKZ28" s="15"/>
      <c r="NLA28" s="15"/>
      <c r="NLB28" s="15"/>
      <c r="NLC28" s="15"/>
      <c r="NLD28" s="15"/>
      <c r="NLE28" s="15"/>
      <c r="NLF28" s="15"/>
      <c r="NLG28" s="15"/>
      <c r="NLH28" s="15"/>
      <c r="NLI28" s="15"/>
      <c r="NLJ28" s="15"/>
      <c r="NLK28" s="15"/>
      <c r="NLL28" s="15"/>
      <c r="NLM28" s="15"/>
      <c r="NLN28" s="15"/>
      <c r="NLO28" s="15"/>
      <c r="NLP28" s="15"/>
      <c r="NLQ28" s="15"/>
      <c r="NLR28" s="15"/>
      <c r="NLS28" s="15"/>
      <c r="NLT28" s="15"/>
      <c r="NLU28" s="15"/>
      <c r="NLV28" s="15"/>
      <c r="NLW28" s="15"/>
      <c r="NLX28" s="15"/>
      <c r="NLY28" s="15"/>
      <c r="NLZ28" s="15"/>
      <c r="NMA28" s="15"/>
      <c r="NMB28" s="15"/>
      <c r="NMC28" s="15"/>
      <c r="NMD28" s="15"/>
      <c r="NME28" s="15"/>
      <c r="NMF28" s="15"/>
      <c r="NMG28" s="15"/>
      <c r="NMH28" s="15"/>
      <c r="NMI28" s="15"/>
      <c r="NMJ28" s="15"/>
      <c r="NMK28" s="15"/>
      <c r="NML28" s="15"/>
      <c r="NMM28" s="15"/>
      <c r="NMN28" s="15"/>
      <c r="NMO28" s="15"/>
      <c r="NMP28" s="15"/>
      <c r="NMQ28" s="15"/>
      <c r="NMR28" s="15"/>
      <c r="NMS28" s="15"/>
      <c r="NMT28" s="15"/>
      <c r="NMU28" s="15"/>
      <c r="NMV28" s="15"/>
      <c r="NMW28" s="15"/>
      <c r="NMX28" s="15"/>
      <c r="NMY28" s="15"/>
      <c r="NMZ28" s="15"/>
      <c r="NNA28" s="15"/>
      <c r="NNB28" s="15"/>
      <c r="NNC28" s="15"/>
      <c r="NND28" s="15"/>
      <c r="NNE28" s="15"/>
      <c r="NNF28" s="15"/>
      <c r="NNG28" s="15"/>
      <c r="NNH28" s="15"/>
      <c r="NNI28" s="15"/>
      <c r="NNJ28" s="15"/>
      <c r="NNK28" s="15"/>
      <c r="NNL28" s="15"/>
      <c r="NNM28" s="15"/>
      <c r="NNN28" s="15"/>
      <c r="NNO28" s="15"/>
      <c r="NNP28" s="15"/>
      <c r="NNQ28" s="15"/>
      <c r="NNR28" s="15"/>
      <c r="NNS28" s="15"/>
      <c r="NNT28" s="15"/>
      <c r="NNU28" s="15"/>
      <c r="NNV28" s="15"/>
      <c r="NNW28" s="15"/>
      <c r="NNX28" s="15"/>
      <c r="NNY28" s="15"/>
      <c r="NNZ28" s="15"/>
      <c r="NOA28" s="15"/>
      <c r="NOB28" s="15"/>
      <c r="NOC28" s="15"/>
      <c r="NOD28" s="15"/>
      <c r="NOE28" s="15"/>
      <c r="NOF28" s="15"/>
      <c r="NOG28" s="15"/>
      <c r="NOH28" s="15"/>
      <c r="NOI28" s="15"/>
      <c r="NOJ28" s="15"/>
      <c r="NOK28" s="15"/>
      <c r="NOL28" s="15"/>
      <c r="NOM28" s="15"/>
      <c r="NON28" s="15"/>
      <c r="NOO28" s="15"/>
      <c r="NOP28" s="15"/>
      <c r="NOQ28" s="15"/>
      <c r="NOR28" s="15"/>
      <c r="NOS28" s="15"/>
      <c r="NOT28" s="15"/>
      <c r="NOU28" s="15"/>
      <c r="NOV28" s="15"/>
      <c r="NOW28" s="15"/>
      <c r="NOX28" s="15"/>
      <c r="NOY28" s="15"/>
      <c r="NOZ28" s="15"/>
      <c r="NPA28" s="15"/>
      <c r="NPB28" s="15"/>
      <c r="NPC28" s="15"/>
      <c r="NPD28" s="15"/>
      <c r="NPE28" s="15"/>
      <c r="NPF28" s="15"/>
      <c r="NPG28" s="15"/>
      <c r="NPH28" s="15"/>
      <c r="NPI28" s="15"/>
      <c r="NPJ28" s="15"/>
      <c r="NPK28" s="15"/>
      <c r="NPL28" s="15"/>
      <c r="NPM28" s="15"/>
      <c r="NPN28" s="15"/>
      <c r="NPO28" s="15"/>
      <c r="NPP28" s="15"/>
      <c r="NPQ28" s="15"/>
      <c r="NPR28" s="15"/>
      <c r="NPS28" s="15"/>
      <c r="NPT28" s="15"/>
      <c r="NPU28" s="15"/>
      <c r="NPV28" s="15"/>
      <c r="NPW28" s="15"/>
      <c r="NPX28" s="15"/>
      <c r="NPY28" s="15"/>
      <c r="NPZ28" s="15"/>
      <c r="NQA28" s="15"/>
      <c r="NQB28" s="15"/>
      <c r="NQC28" s="15"/>
      <c r="NQD28" s="15"/>
      <c r="NQE28" s="15"/>
      <c r="NQF28" s="15"/>
      <c r="NQG28" s="15"/>
      <c r="NQH28" s="15"/>
      <c r="NQI28" s="15"/>
      <c r="NQJ28" s="15"/>
      <c r="NQK28" s="15"/>
      <c r="NQL28" s="15"/>
      <c r="NQM28" s="15"/>
      <c r="NQN28" s="15"/>
      <c r="NQO28" s="15"/>
      <c r="NQP28" s="15"/>
      <c r="NQQ28" s="15"/>
      <c r="NQR28" s="15"/>
      <c r="NQS28" s="15"/>
      <c r="NQT28" s="15"/>
      <c r="NQU28" s="15"/>
      <c r="NQV28" s="15"/>
      <c r="NQW28" s="15"/>
      <c r="NQX28" s="15"/>
      <c r="NQY28" s="15"/>
      <c r="NQZ28" s="15"/>
      <c r="NRA28" s="15"/>
      <c r="NRB28" s="15"/>
      <c r="NRC28" s="15"/>
      <c r="NRD28" s="15"/>
      <c r="NRE28" s="15"/>
      <c r="NRF28" s="15"/>
      <c r="NRG28" s="15"/>
      <c r="NRH28" s="15"/>
      <c r="NRI28" s="15"/>
      <c r="NRJ28" s="15"/>
      <c r="NRK28" s="15"/>
      <c r="NRL28" s="15"/>
      <c r="NRM28" s="15"/>
      <c r="NRN28" s="15"/>
      <c r="NRO28" s="15"/>
      <c r="NRP28" s="15"/>
      <c r="NRQ28" s="15"/>
      <c r="NRR28" s="15"/>
      <c r="NRS28" s="15"/>
      <c r="NRT28" s="15"/>
      <c r="NRU28" s="15"/>
      <c r="NRV28" s="15"/>
      <c r="NRW28" s="15"/>
      <c r="NRX28" s="15"/>
      <c r="NRY28" s="15"/>
      <c r="NRZ28" s="15"/>
      <c r="NSA28" s="15"/>
      <c r="NSB28" s="15"/>
      <c r="NSC28" s="15"/>
      <c r="NSD28" s="15"/>
      <c r="NSE28" s="15"/>
      <c r="NSF28" s="15"/>
      <c r="NSG28" s="15"/>
      <c r="NSH28" s="15"/>
      <c r="NSI28" s="15"/>
      <c r="NSJ28" s="15"/>
      <c r="NSK28" s="15"/>
      <c r="NSL28" s="15"/>
      <c r="NSM28" s="15"/>
      <c r="NSN28" s="15"/>
      <c r="NSO28" s="15"/>
      <c r="NSP28" s="15"/>
      <c r="NSQ28" s="15"/>
      <c r="NSR28" s="15"/>
      <c r="NSS28" s="15"/>
      <c r="NST28" s="15"/>
      <c r="NSU28" s="15"/>
      <c r="NSV28" s="15"/>
      <c r="NSW28" s="15"/>
      <c r="NSX28" s="15"/>
      <c r="NSY28" s="15"/>
      <c r="NSZ28" s="15"/>
      <c r="NTA28" s="15"/>
      <c r="NTB28" s="15"/>
      <c r="NTC28" s="15"/>
      <c r="NTD28" s="15"/>
      <c r="NTE28" s="15"/>
      <c r="NTF28" s="15"/>
      <c r="NTG28" s="15"/>
      <c r="NTH28" s="15"/>
      <c r="NTI28" s="15"/>
      <c r="NTJ28" s="15"/>
      <c r="NTK28" s="15"/>
      <c r="NTL28" s="15"/>
      <c r="NTM28" s="15"/>
      <c r="NTN28" s="15"/>
      <c r="NTO28" s="15"/>
      <c r="NTP28" s="15"/>
      <c r="NTQ28" s="15"/>
      <c r="NTR28" s="15"/>
      <c r="NTS28" s="15"/>
      <c r="NTT28" s="15"/>
      <c r="NTU28" s="15"/>
      <c r="NTV28" s="15"/>
      <c r="NTW28" s="15"/>
      <c r="NTX28" s="15"/>
      <c r="NTY28" s="15"/>
      <c r="NTZ28" s="15"/>
      <c r="NUA28" s="15"/>
      <c r="NUB28" s="15"/>
      <c r="NUC28" s="15"/>
      <c r="NUD28" s="15"/>
      <c r="NUE28" s="15"/>
      <c r="NUF28" s="15"/>
      <c r="NUG28" s="15"/>
      <c r="NUH28" s="15"/>
      <c r="NUI28" s="15"/>
      <c r="NUJ28" s="15"/>
      <c r="NUK28" s="15"/>
      <c r="NUL28" s="15"/>
      <c r="NUM28" s="15"/>
      <c r="NUN28" s="15"/>
      <c r="NUO28" s="15"/>
      <c r="NUP28" s="15"/>
      <c r="NUQ28" s="15"/>
      <c r="NUR28" s="15"/>
      <c r="NUS28" s="15"/>
      <c r="NUT28" s="15"/>
      <c r="NUU28" s="15"/>
      <c r="NUV28" s="15"/>
      <c r="NUW28" s="15"/>
      <c r="NUX28" s="15"/>
      <c r="NUY28" s="15"/>
      <c r="NUZ28" s="15"/>
      <c r="NVA28" s="15"/>
      <c r="NVB28" s="15"/>
      <c r="NVC28" s="15"/>
      <c r="NVD28" s="15"/>
      <c r="NVE28" s="15"/>
      <c r="NVF28" s="15"/>
      <c r="NVG28" s="15"/>
      <c r="NVH28" s="15"/>
      <c r="NVI28" s="15"/>
      <c r="NVJ28" s="15"/>
      <c r="NVK28" s="15"/>
      <c r="NVL28" s="15"/>
      <c r="NVM28" s="15"/>
      <c r="NVN28" s="15"/>
      <c r="NVO28" s="15"/>
      <c r="NVP28" s="15"/>
      <c r="NVQ28" s="15"/>
      <c r="NVR28" s="15"/>
      <c r="NVS28" s="15"/>
      <c r="NVT28" s="15"/>
      <c r="NVU28" s="15"/>
      <c r="NVV28" s="15"/>
      <c r="NVW28" s="15"/>
      <c r="NVX28" s="15"/>
      <c r="NVY28" s="15"/>
      <c r="NVZ28" s="15"/>
      <c r="NWA28" s="15"/>
      <c r="NWB28" s="15"/>
      <c r="NWC28" s="15"/>
      <c r="NWD28" s="15"/>
      <c r="NWE28" s="15"/>
      <c r="NWF28" s="15"/>
      <c r="NWG28" s="15"/>
      <c r="NWH28" s="15"/>
      <c r="NWI28" s="15"/>
      <c r="NWJ28" s="15"/>
      <c r="NWK28" s="15"/>
      <c r="NWL28" s="15"/>
      <c r="NWM28" s="15"/>
      <c r="NWN28" s="15"/>
      <c r="NWO28" s="15"/>
      <c r="NWP28" s="15"/>
      <c r="NWQ28" s="15"/>
      <c r="NWR28" s="15"/>
      <c r="NWS28" s="15"/>
      <c r="NWT28" s="15"/>
      <c r="NWU28" s="15"/>
      <c r="NWV28" s="15"/>
      <c r="NWW28" s="15"/>
      <c r="NWX28" s="15"/>
      <c r="NWY28" s="15"/>
      <c r="NWZ28" s="15"/>
      <c r="NXA28" s="15"/>
      <c r="NXB28" s="15"/>
      <c r="NXC28" s="15"/>
      <c r="NXD28" s="15"/>
      <c r="NXE28" s="15"/>
      <c r="NXF28" s="15"/>
      <c r="NXG28" s="15"/>
      <c r="NXH28" s="15"/>
      <c r="NXI28" s="15"/>
      <c r="NXJ28" s="15"/>
      <c r="NXK28" s="15"/>
      <c r="NXL28" s="15"/>
      <c r="NXM28" s="15"/>
      <c r="NXN28" s="15"/>
      <c r="NXO28" s="15"/>
      <c r="NXP28" s="15"/>
      <c r="NXQ28" s="15"/>
      <c r="NXR28" s="15"/>
      <c r="NXS28" s="15"/>
      <c r="NXT28" s="15"/>
      <c r="NXU28" s="15"/>
      <c r="NXV28" s="15"/>
      <c r="NXW28" s="15"/>
      <c r="NXX28" s="15"/>
      <c r="NXY28" s="15"/>
      <c r="NXZ28" s="15"/>
      <c r="NYA28" s="15"/>
      <c r="NYB28" s="15"/>
      <c r="NYC28" s="15"/>
      <c r="NYD28" s="15"/>
      <c r="NYE28" s="15"/>
      <c r="NYF28" s="15"/>
      <c r="NYG28" s="15"/>
      <c r="NYH28" s="15"/>
      <c r="NYI28" s="15"/>
      <c r="NYJ28" s="15"/>
      <c r="NYK28" s="15"/>
      <c r="NYL28" s="15"/>
      <c r="NYM28" s="15"/>
      <c r="NYN28" s="15"/>
      <c r="NYO28" s="15"/>
      <c r="NYP28" s="15"/>
      <c r="NYQ28" s="15"/>
      <c r="NYR28" s="15"/>
      <c r="NYS28" s="15"/>
      <c r="NYT28" s="15"/>
      <c r="NYU28" s="15"/>
      <c r="NYV28" s="15"/>
      <c r="NYW28" s="15"/>
      <c r="NYX28" s="15"/>
      <c r="NYY28" s="15"/>
      <c r="NYZ28" s="15"/>
      <c r="NZA28" s="15"/>
      <c r="NZB28" s="15"/>
      <c r="NZC28" s="15"/>
      <c r="NZD28" s="15"/>
      <c r="NZE28" s="15"/>
      <c r="NZF28" s="15"/>
      <c r="NZG28" s="15"/>
      <c r="NZH28" s="15"/>
      <c r="NZI28" s="15"/>
      <c r="NZJ28" s="15"/>
      <c r="NZK28" s="15"/>
      <c r="NZL28" s="15"/>
      <c r="NZM28" s="15"/>
      <c r="NZN28" s="15"/>
      <c r="NZO28" s="15"/>
      <c r="NZP28" s="15"/>
      <c r="NZQ28" s="15"/>
      <c r="NZR28" s="15"/>
      <c r="NZS28" s="15"/>
      <c r="NZT28" s="15"/>
      <c r="NZU28" s="15"/>
      <c r="NZV28" s="15"/>
      <c r="NZW28" s="15"/>
      <c r="NZX28" s="15"/>
      <c r="NZY28" s="15"/>
      <c r="NZZ28" s="15"/>
      <c r="OAA28" s="15"/>
      <c r="OAB28" s="15"/>
      <c r="OAC28" s="15"/>
      <c r="OAD28" s="15"/>
      <c r="OAE28" s="15"/>
      <c r="OAF28" s="15"/>
      <c r="OAG28" s="15"/>
      <c r="OAH28" s="15"/>
      <c r="OAI28" s="15"/>
      <c r="OAJ28" s="15"/>
      <c r="OAK28" s="15"/>
      <c r="OAL28" s="15"/>
      <c r="OAM28" s="15"/>
      <c r="OAN28" s="15"/>
      <c r="OAO28" s="15"/>
      <c r="OAP28" s="15"/>
      <c r="OAQ28" s="15"/>
      <c r="OAR28" s="15"/>
      <c r="OAS28" s="15"/>
      <c r="OAT28" s="15"/>
      <c r="OAU28" s="15"/>
      <c r="OAV28" s="15"/>
      <c r="OAW28" s="15"/>
      <c r="OAX28" s="15"/>
      <c r="OAY28" s="15"/>
      <c r="OAZ28" s="15"/>
      <c r="OBA28" s="15"/>
      <c r="OBB28" s="15"/>
      <c r="OBC28" s="15"/>
      <c r="OBD28" s="15"/>
      <c r="OBE28" s="15"/>
      <c r="OBF28" s="15"/>
      <c r="OBG28" s="15"/>
      <c r="OBH28" s="15"/>
      <c r="OBI28" s="15"/>
      <c r="OBJ28" s="15"/>
      <c r="OBK28" s="15"/>
      <c r="OBL28" s="15"/>
      <c r="OBM28" s="15"/>
      <c r="OBN28" s="15"/>
      <c r="OBO28" s="15"/>
      <c r="OBP28" s="15"/>
      <c r="OBQ28" s="15"/>
      <c r="OBR28" s="15"/>
      <c r="OBS28" s="15"/>
      <c r="OBT28" s="15"/>
      <c r="OBU28" s="15"/>
      <c r="OBV28" s="15"/>
      <c r="OBW28" s="15"/>
      <c r="OBX28" s="15"/>
      <c r="OBY28" s="15"/>
      <c r="OBZ28" s="15"/>
      <c r="OCA28" s="15"/>
      <c r="OCB28" s="15"/>
      <c r="OCC28" s="15"/>
      <c r="OCD28" s="15"/>
      <c r="OCE28" s="15"/>
      <c r="OCF28" s="15"/>
      <c r="OCG28" s="15"/>
      <c r="OCH28" s="15"/>
      <c r="OCI28" s="15"/>
      <c r="OCJ28" s="15"/>
      <c r="OCK28" s="15"/>
      <c r="OCL28" s="15"/>
      <c r="OCM28" s="15"/>
      <c r="OCN28" s="15"/>
      <c r="OCO28" s="15"/>
      <c r="OCP28" s="15"/>
      <c r="OCQ28" s="15"/>
      <c r="OCR28" s="15"/>
      <c r="OCS28" s="15"/>
      <c r="OCT28" s="15"/>
      <c r="OCU28" s="15"/>
      <c r="OCV28" s="15"/>
      <c r="OCW28" s="15"/>
      <c r="OCX28" s="15"/>
      <c r="OCY28" s="15"/>
      <c r="OCZ28" s="15"/>
      <c r="ODA28" s="15"/>
      <c r="ODB28" s="15"/>
      <c r="ODC28" s="15"/>
      <c r="ODD28" s="15"/>
      <c r="ODE28" s="15"/>
      <c r="ODF28" s="15"/>
      <c r="ODG28" s="15"/>
      <c r="ODH28" s="15"/>
      <c r="ODI28" s="15"/>
      <c r="ODJ28" s="15"/>
      <c r="ODK28" s="15"/>
      <c r="ODL28" s="15"/>
      <c r="ODM28" s="15"/>
      <c r="ODN28" s="15"/>
      <c r="ODO28" s="15"/>
      <c r="ODP28" s="15"/>
      <c r="ODQ28" s="15"/>
      <c r="ODR28" s="15"/>
      <c r="ODS28" s="15"/>
      <c r="ODT28" s="15"/>
      <c r="ODU28" s="15"/>
      <c r="ODV28" s="15"/>
      <c r="ODW28" s="15"/>
      <c r="ODX28" s="15"/>
      <c r="ODY28" s="15"/>
      <c r="ODZ28" s="15"/>
      <c r="OEA28" s="15"/>
      <c r="OEB28" s="15"/>
      <c r="OEC28" s="15"/>
      <c r="OED28" s="15"/>
      <c r="OEE28" s="15"/>
      <c r="OEF28" s="15"/>
      <c r="OEG28" s="15"/>
      <c r="OEH28" s="15"/>
      <c r="OEI28" s="15"/>
      <c r="OEJ28" s="15"/>
      <c r="OEK28" s="15"/>
      <c r="OEL28" s="15"/>
      <c r="OEM28" s="15"/>
      <c r="OEN28" s="15"/>
      <c r="OEO28" s="15"/>
      <c r="OEP28" s="15"/>
      <c r="OEQ28" s="15"/>
      <c r="OER28" s="15"/>
      <c r="OES28" s="15"/>
      <c r="OET28" s="15"/>
      <c r="OEU28" s="15"/>
      <c r="OEV28" s="15"/>
      <c r="OEW28" s="15"/>
      <c r="OEX28" s="15"/>
      <c r="OEY28" s="15"/>
      <c r="OEZ28" s="15"/>
      <c r="OFA28" s="15"/>
      <c r="OFB28" s="15"/>
      <c r="OFC28" s="15"/>
      <c r="OFD28" s="15"/>
      <c r="OFE28" s="15"/>
      <c r="OFF28" s="15"/>
      <c r="OFG28" s="15"/>
      <c r="OFH28" s="15"/>
      <c r="OFI28" s="15"/>
      <c r="OFJ28" s="15"/>
      <c r="OFK28" s="15"/>
      <c r="OFL28" s="15"/>
      <c r="OFM28" s="15"/>
      <c r="OFN28" s="15"/>
      <c r="OFO28" s="15"/>
      <c r="OFP28" s="15"/>
      <c r="OFQ28" s="15"/>
      <c r="OFR28" s="15"/>
      <c r="OFS28" s="15"/>
      <c r="OFT28" s="15"/>
      <c r="OFU28" s="15"/>
      <c r="OFV28" s="15"/>
      <c r="OFW28" s="15"/>
      <c r="OFX28" s="15"/>
      <c r="OFY28" s="15"/>
      <c r="OFZ28" s="15"/>
      <c r="OGA28" s="15"/>
      <c r="OGB28" s="15"/>
      <c r="OGC28" s="15"/>
      <c r="OGD28" s="15"/>
      <c r="OGE28" s="15"/>
      <c r="OGF28" s="15"/>
      <c r="OGG28" s="15"/>
      <c r="OGH28" s="15"/>
      <c r="OGI28" s="15"/>
      <c r="OGJ28" s="15"/>
      <c r="OGK28" s="15"/>
      <c r="OGL28" s="15"/>
      <c r="OGM28" s="15"/>
      <c r="OGN28" s="15"/>
      <c r="OGO28" s="15"/>
      <c r="OGP28" s="15"/>
      <c r="OGQ28" s="15"/>
      <c r="OGR28" s="15"/>
      <c r="OGS28" s="15"/>
      <c r="OGT28" s="15"/>
      <c r="OGU28" s="15"/>
      <c r="OGV28" s="15"/>
      <c r="OGW28" s="15"/>
      <c r="OGX28" s="15"/>
      <c r="OGY28" s="15"/>
      <c r="OGZ28" s="15"/>
      <c r="OHA28" s="15"/>
      <c r="OHB28" s="15"/>
      <c r="OHC28" s="15"/>
      <c r="OHD28" s="15"/>
      <c r="OHE28" s="15"/>
      <c r="OHF28" s="15"/>
      <c r="OHG28" s="15"/>
      <c r="OHH28" s="15"/>
      <c r="OHI28" s="15"/>
      <c r="OHJ28" s="15"/>
      <c r="OHK28" s="15"/>
      <c r="OHL28" s="15"/>
      <c r="OHM28" s="15"/>
      <c r="OHN28" s="15"/>
      <c r="OHO28" s="15"/>
      <c r="OHP28" s="15"/>
      <c r="OHQ28" s="15"/>
      <c r="OHR28" s="15"/>
      <c r="OHS28" s="15"/>
      <c r="OHT28" s="15"/>
      <c r="OHU28" s="15"/>
      <c r="OHV28" s="15"/>
      <c r="OHW28" s="15"/>
      <c r="OHX28" s="15"/>
      <c r="OHY28" s="15"/>
      <c r="OHZ28" s="15"/>
      <c r="OIA28" s="15"/>
      <c r="OIB28" s="15"/>
      <c r="OIC28" s="15"/>
      <c r="OID28" s="15"/>
      <c r="OIE28" s="15"/>
      <c r="OIF28" s="15"/>
      <c r="OIG28" s="15"/>
      <c r="OIH28" s="15"/>
      <c r="OII28" s="15"/>
      <c r="OIJ28" s="15"/>
      <c r="OIK28" s="15"/>
      <c r="OIL28" s="15"/>
      <c r="OIM28" s="15"/>
      <c r="OIN28" s="15"/>
      <c r="OIO28" s="15"/>
      <c r="OIP28" s="15"/>
      <c r="OIQ28" s="15"/>
      <c r="OIR28" s="15"/>
      <c r="OIS28" s="15"/>
      <c r="OIT28" s="15"/>
      <c r="OIU28" s="15"/>
      <c r="OIV28" s="15"/>
      <c r="OIW28" s="15"/>
      <c r="OIX28" s="15"/>
      <c r="OIY28" s="15"/>
      <c r="OIZ28" s="15"/>
      <c r="OJA28" s="15"/>
      <c r="OJB28" s="15"/>
      <c r="OJC28" s="15"/>
      <c r="OJD28" s="15"/>
      <c r="OJE28" s="15"/>
      <c r="OJF28" s="15"/>
      <c r="OJG28" s="15"/>
      <c r="OJH28" s="15"/>
      <c r="OJI28" s="15"/>
      <c r="OJJ28" s="15"/>
      <c r="OJK28" s="15"/>
      <c r="OJL28" s="15"/>
      <c r="OJM28" s="15"/>
      <c r="OJN28" s="15"/>
      <c r="OJO28" s="15"/>
      <c r="OJP28" s="15"/>
      <c r="OJQ28" s="15"/>
      <c r="OJR28" s="15"/>
      <c r="OJS28" s="15"/>
      <c r="OJT28" s="15"/>
      <c r="OJU28" s="15"/>
      <c r="OJV28" s="15"/>
      <c r="OJW28" s="15"/>
      <c r="OJX28" s="15"/>
      <c r="OJY28" s="15"/>
      <c r="OJZ28" s="15"/>
      <c r="OKA28" s="15"/>
      <c r="OKB28" s="15"/>
      <c r="OKC28" s="15"/>
      <c r="OKD28" s="15"/>
      <c r="OKE28" s="15"/>
      <c r="OKF28" s="15"/>
      <c r="OKG28" s="15"/>
      <c r="OKH28" s="15"/>
      <c r="OKI28" s="15"/>
      <c r="OKJ28" s="15"/>
      <c r="OKK28" s="15"/>
      <c r="OKL28" s="15"/>
      <c r="OKM28" s="15"/>
      <c r="OKN28" s="15"/>
      <c r="OKO28" s="15"/>
      <c r="OKP28" s="15"/>
      <c r="OKQ28" s="15"/>
      <c r="OKR28" s="15"/>
      <c r="OKS28" s="15"/>
      <c r="OKT28" s="15"/>
      <c r="OKU28" s="15"/>
      <c r="OKV28" s="15"/>
      <c r="OKW28" s="15"/>
      <c r="OKX28" s="15"/>
      <c r="OKY28" s="15"/>
      <c r="OKZ28" s="15"/>
      <c r="OLA28" s="15"/>
      <c r="OLB28" s="15"/>
      <c r="OLC28" s="15"/>
      <c r="OLD28" s="15"/>
      <c r="OLE28" s="15"/>
      <c r="OLF28" s="15"/>
      <c r="OLG28" s="15"/>
      <c r="OLH28" s="15"/>
      <c r="OLI28" s="15"/>
      <c r="OLJ28" s="15"/>
      <c r="OLK28" s="15"/>
      <c r="OLL28" s="15"/>
      <c r="OLM28" s="15"/>
      <c r="OLN28" s="15"/>
      <c r="OLO28" s="15"/>
      <c r="OLP28" s="15"/>
      <c r="OLQ28" s="15"/>
      <c r="OLR28" s="15"/>
      <c r="OLS28" s="15"/>
      <c r="OLT28" s="15"/>
      <c r="OLU28" s="15"/>
      <c r="OLV28" s="15"/>
      <c r="OLW28" s="15"/>
      <c r="OLX28" s="15"/>
      <c r="OLY28" s="15"/>
      <c r="OLZ28" s="15"/>
      <c r="OMA28" s="15"/>
      <c r="OMB28" s="15"/>
      <c r="OMC28" s="15"/>
      <c r="OMD28" s="15"/>
      <c r="OME28" s="15"/>
      <c r="OMF28" s="15"/>
      <c r="OMG28" s="15"/>
      <c r="OMH28" s="15"/>
      <c r="OMI28" s="15"/>
      <c r="OMJ28" s="15"/>
      <c r="OMK28" s="15"/>
      <c r="OML28" s="15"/>
      <c r="OMM28" s="15"/>
      <c r="OMN28" s="15"/>
      <c r="OMO28" s="15"/>
      <c r="OMP28" s="15"/>
      <c r="OMQ28" s="15"/>
      <c r="OMR28" s="15"/>
      <c r="OMS28" s="15"/>
      <c r="OMT28" s="15"/>
      <c r="OMU28" s="15"/>
      <c r="OMV28" s="15"/>
      <c r="OMW28" s="15"/>
      <c r="OMX28" s="15"/>
      <c r="OMY28" s="15"/>
      <c r="OMZ28" s="15"/>
      <c r="ONA28" s="15"/>
      <c r="ONB28" s="15"/>
      <c r="ONC28" s="15"/>
      <c r="OND28" s="15"/>
      <c r="ONE28" s="15"/>
      <c r="ONF28" s="15"/>
      <c r="ONG28" s="15"/>
      <c r="ONH28" s="15"/>
      <c r="ONI28" s="15"/>
      <c r="ONJ28" s="15"/>
      <c r="ONK28" s="15"/>
      <c r="ONL28" s="15"/>
      <c r="ONM28" s="15"/>
      <c r="ONN28" s="15"/>
      <c r="ONO28" s="15"/>
      <c r="ONP28" s="15"/>
      <c r="ONQ28" s="15"/>
      <c r="ONR28" s="15"/>
      <c r="ONS28" s="15"/>
      <c r="ONT28" s="15"/>
      <c r="ONU28" s="15"/>
      <c r="ONV28" s="15"/>
      <c r="ONW28" s="15"/>
      <c r="ONX28" s="15"/>
      <c r="ONY28" s="15"/>
      <c r="ONZ28" s="15"/>
      <c r="OOA28" s="15"/>
      <c r="OOB28" s="15"/>
      <c r="OOC28" s="15"/>
      <c r="OOD28" s="15"/>
      <c r="OOE28" s="15"/>
      <c r="OOF28" s="15"/>
      <c r="OOG28" s="15"/>
      <c r="OOH28" s="15"/>
      <c r="OOI28" s="15"/>
      <c r="OOJ28" s="15"/>
      <c r="OOK28" s="15"/>
      <c r="OOL28" s="15"/>
      <c r="OOM28" s="15"/>
      <c r="OON28" s="15"/>
      <c r="OOO28" s="15"/>
      <c r="OOP28" s="15"/>
      <c r="OOQ28" s="15"/>
      <c r="OOR28" s="15"/>
      <c r="OOS28" s="15"/>
      <c r="OOT28" s="15"/>
      <c r="OOU28" s="15"/>
      <c r="OOV28" s="15"/>
      <c r="OOW28" s="15"/>
      <c r="OOX28" s="15"/>
      <c r="OOY28" s="15"/>
      <c r="OOZ28" s="15"/>
      <c r="OPA28" s="15"/>
      <c r="OPB28" s="15"/>
      <c r="OPC28" s="15"/>
      <c r="OPD28" s="15"/>
      <c r="OPE28" s="15"/>
      <c r="OPF28" s="15"/>
      <c r="OPG28" s="15"/>
      <c r="OPH28" s="15"/>
      <c r="OPI28" s="15"/>
      <c r="OPJ28" s="15"/>
      <c r="OPK28" s="15"/>
      <c r="OPL28" s="15"/>
      <c r="OPM28" s="15"/>
      <c r="OPN28" s="15"/>
      <c r="OPO28" s="15"/>
      <c r="OPP28" s="15"/>
      <c r="OPQ28" s="15"/>
      <c r="OPR28" s="15"/>
      <c r="OPS28" s="15"/>
      <c r="OPT28" s="15"/>
      <c r="OPU28" s="15"/>
      <c r="OPV28" s="15"/>
      <c r="OPW28" s="15"/>
      <c r="OPX28" s="15"/>
      <c r="OPY28" s="15"/>
      <c r="OPZ28" s="15"/>
      <c r="OQA28" s="15"/>
      <c r="OQB28" s="15"/>
      <c r="OQC28" s="15"/>
      <c r="OQD28" s="15"/>
      <c r="OQE28" s="15"/>
      <c r="OQF28" s="15"/>
      <c r="OQG28" s="15"/>
      <c r="OQH28" s="15"/>
      <c r="OQI28" s="15"/>
      <c r="OQJ28" s="15"/>
      <c r="OQK28" s="15"/>
      <c r="OQL28" s="15"/>
      <c r="OQM28" s="15"/>
      <c r="OQN28" s="15"/>
      <c r="OQO28" s="15"/>
      <c r="OQP28" s="15"/>
      <c r="OQQ28" s="15"/>
      <c r="OQR28" s="15"/>
      <c r="OQS28" s="15"/>
      <c r="OQT28" s="15"/>
      <c r="OQU28" s="15"/>
      <c r="OQV28" s="15"/>
      <c r="OQW28" s="15"/>
      <c r="OQX28" s="15"/>
      <c r="OQY28" s="15"/>
      <c r="OQZ28" s="15"/>
      <c r="ORA28" s="15"/>
      <c r="ORB28" s="15"/>
      <c r="ORC28" s="15"/>
      <c r="ORD28" s="15"/>
      <c r="ORE28" s="15"/>
      <c r="ORF28" s="15"/>
      <c r="ORG28" s="15"/>
      <c r="ORH28" s="15"/>
      <c r="ORI28" s="15"/>
      <c r="ORJ28" s="15"/>
      <c r="ORK28" s="15"/>
      <c r="ORL28" s="15"/>
      <c r="ORM28" s="15"/>
      <c r="ORN28" s="15"/>
      <c r="ORO28" s="15"/>
      <c r="ORP28" s="15"/>
      <c r="ORQ28" s="15"/>
      <c r="ORR28" s="15"/>
      <c r="ORS28" s="15"/>
      <c r="ORT28" s="15"/>
      <c r="ORU28" s="15"/>
      <c r="ORV28" s="15"/>
      <c r="ORW28" s="15"/>
      <c r="ORX28" s="15"/>
      <c r="ORY28" s="15"/>
      <c r="ORZ28" s="15"/>
      <c r="OSA28" s="15"/>
      <c r="OSB28" s="15"/>
      <c r="OSC28" s="15"/>
      <c r="OSD28" s="15"/>
      <c r="OSE28" s="15"/>
      <c r="OSF28" s="15"/>
      <c r="OSG28" s="15"/>
      <c r="OSH28" s="15"/>
      <c r="OSI28" s="15"/>
      <c r="OSJ28" s="15"/>
      <c r="OSK28" s="15"/>
      <c r="OSL28" s="15"/>
      <c r="OSM28" s="15"/>
      <c r="OSN28" s="15"/>
      <c r="OSO28" s="15"/>
      <c r="OSP28" s="15"/>
      <c r="OSQ28" s="15"/>
      <c r="OSR28" s="15"/>
      <c r="OSS28" s="15"/>
      <c r="OST28" s="15"/>
      <c r="OSU28" s="15"/>
      <c r="OSV28" s="15"/>
      <c r="OSW28" s="15"/>
      <c r="OSX28" s="15"/>
      <c r="OSY28" s="15"/>
      <c r="OSZ28" s="15"/>
      <c r="OTA28" s="15"/>
      <c r="OTB28" s="15"/>
      <c r="OTC28" s="15"/>
      <c r="OTD28" s="15"/>
      <c r="OTE28" s="15"/>
      <c r="OTF28" s="15"/>
      <c r="OTG28" s="15"/>
      <c r="OTH28" s="15"/>
      <c r="OTI28" s="15"/>
      <c r="OTJ28" s="15"/>
      <c r="OTK28" s="15"/>
      <c r="OTL28" s="15"/>
      <c r="OTM28" s="15"/>
      <c r="OTN28" s="15"/>
      <c r="OTO28" s="15"/>
      <c r="OTP28" s="15"/>
      <c r="OTQ28" s="15"/>
      <c r="OTR28" s="15"/>
      <c r="OTS28" s="15"/>
      <c r="OTT28" s="15"/>
      <c r="OTU28" s="15"/>
      <c r="OTV28" s="15"/>
      <c r="OTW28" s="15"/>
      <c r="OTX28" s="15"/>
      <c r="OTY28" s="15"/>
      <c r="OTZ28" s="15"/>
      <c r="OUA28" s="15"/>
      <c r="OUB28" s="15"/>
      <c r="OUC28" s="15"/>
      <c r="OUD28" s="15"/>
      <c r="OUE28" s="15"/>
      <c r="OUF28" s="15"/>
      <c r="OUG28" s="15"/>
      <c r="OUH28" s="15"/>
      <c r="OUI28" s="15"/>
      <c r="OUJ28" s="15"/>
      <c r="OUK28" s="15"/>
      <c r="OUL28" s="15"/>
      <c r="OUM28" s="15"/>
      <c r="OUN28" s="15"/>
      <c r="OUO28" s="15"/>
      <c r="OUP28" s="15"/>
      <c r="OUQ28" s="15"/>
      <c r="OUR28" s="15"/>
      <c r="OUS28" s="15"/>
      <c r="OUT28" s="15"/>
      <c r="OUU28" s="15"/>
      <c r="OUV28" s="15"/>
      <c r="OUW28" s="15"/>
      <c r="OUX28" s="15"/>
      <c r="OUY28" s="15"/>
      <c r="OUZ28" s="15"/>
      <c r="OVA28" s="15"/>
      <c r="OVB28" s="15"/>
      <c r="OVC28" s="15"/>
      <c r="OVD28" s="15"/>
      <c r="OVE28" s="15"/>
      <c r="OVF28" s="15"/>
      <c r="OVG28" s="15"/>
      <c r="OVH28" s="15"/>
      <c r="OVI28" s="15"/>
      <c r="OVJ28" s="15"/>
      <c r="OVK28" s="15"/>
      <c r="OVL28" s="15"/>
      <c r="OVM28" s="15"/>
      <c r="OVN28" s="15"/>
      <c r="OVO28" s="15"/>
      <c r="OVP28" s="15"/>
      <c r="OVQ28" s="15"/>
      <c r="OVR28" s="15"/>
      <c r="OVS28" s="15"/>
      <c r="OVT28" s="15"/>
      <c r="OVU28" s="15"/>
      <c r="OVV28" s="15"/>
      <c r="OVW28" s="15"/>
      <c r="OVX28" s="15"/>
      <c r="OVY28" s="15"/>
      <c r="OVZ28" s="15"/>
      <c r="OWA28" s="15"/>
      <c r="OWB28" s="15"/>
      <c r="OWC28" s="15"/>
      <c r="OWD28" s="15"/>
      <c r="OWE28" s="15"/>
      <c r="OWF28" s="15"/>
      <c r="OWG28" s="15"/>
      <c r="OWH28" s="15"/>
      <c r="OWI28" s="15"/>
      <c r="OWJ28" s="15"/>
      <c r="OWK28" s="15"/>
      <c r="OWL28" s="15"/>
      <c r="OWM28" s="15"/>
      <c r="OWN28" s="15"/>
      <c r="OWO28" s="15"/>
      <c r="OWP28" s="15"/>
      <c r="OWQ28" s="15"/>
      <c r="OWR28" s="15"/>
      <c r="OWS28" s="15"/>
      <c r="OWT28" s="15"/>
      <c r="OWU28" s="15"/>
      <c r="OWV28" s="15"/>
      <c r="OWW28" s="15"/>
      <c r="OWX28" s="15"/>
      <c r="OWY28" s="15"/>
      <c r="OWZ28" s="15"/>
      <c r="OXA28" s="15"/>
      <c r="OXB28" s="15"/>
      <c r="OXC28" s="15"/>
      <c r="OXD28" s="15"/>
      <c r="OXE28" s="15"/>
      <c r="OXF28" s="15"/>
      <c r="OXG28" s="15"/>
      <c r="OXH28" s="15"/>
      <c r="OXI28" s="15"/>
      <c r="OXJ28" s="15"/>
      <c r="OXK28" s="15"/>
      <c r="OXL28" s="15"/>
      <c r="OXM28" s="15"/>
      <c r="OXN28" s="15"/>
      <c r="OXO28" s="15"/>
      <c r="OXP28" s="15"/>
      <c r="OXQ28" s="15"/>
      <c r="OXR28" s="15"/>
      <c r="OXS28" s="15"/>
      <c r="OXT28" s="15"/>
      <c r="OXU28" s="15"/>
      <c r="OXV28" s="15"/>
      <c r="OXW28" s="15"/>
      <c r="OXX28" s="15"/>
      <c r="OXY28" s="15"/>
      <c r="OXZ28" s="15"/>
      <c r="OYA28" s="15"/>
      <c r="OYB28" s="15"/>
      <c r="OYC28" s="15"/>
      <c r="OYD28" s="15"/>
      <c r="OYE28" s="15"/>
      <c r="OYF28" s="15"/>
      <c r="OYG28" s="15"/>
      <c r="OYH28" s="15"/>
      <c r="OYI28" s="15"/>
      <c r="OYJ28" s="15"/>
      <c r="OYK28" s="15"/>
      <c r="OYL28" s="15"/>
      <c r="OYM28" s="15"/>
      <c r="OYN28" s="15"/>
      <c r="OYO28" s="15"/>
      <c r="OYP28" s="15"/>
      <c r="OYQ28" s="15"/>
      <c r="OYR28" s="15"/>
      <c r="OYS28" s="15"/>
      <c r="OYT28" s="15"/>
      <c r="OYU28" s="15"/>
      <c r="OYV28" s="15"/>
      <c r="OYW28" s="15"/>
      <c r="OYX28" s="15"/>
      <c r="OYY28" s="15"/>
      <c r="OYZ28" s="15"/>
      <c r="OZA28" s="15"/>
      <c r="OZB28" s="15"/>
      <c r="OZC28" s="15"/>
      <c r="OZD28" s="15"/>
      <c r="OZE28" s="15"/>
      <c r="OZF28" s="15"/>
      <c r="OZG28" s="15"/>
      <c r="OZH28" s="15"/>
      <c r="OZI28" s="15"/>
      <c r="OZJ28" s="15"/>
      <c r="OZK28" s="15"/>
      <c r="OZL28" s="15"/>
      <c r="OZM28" s="15"/>
      <c r="OZN28" s="15"/>
      <c r="OZO28" s="15"/>
      <c r="OZP28" s="15"/>
      <c r="OZQ28" s="15"/>
      <c r="OZR28" s="15"/>
      <c r="OZS28" s="15"/>
      <c r="OZT28" s="15"/>
      <c r="OZU28" s="15"/>
      <c r="OZV28" s="15"/>
      <c r="OZW28" s="15"/>
      <c r="OZX28" s="15"/>
      <c r="OZY28" s="15"/>
      <c r="OZZ28" s="15"/>
      <c r="PAA28" s="15"/>
      <c r="PAB28" s="15"/>
      <c r="PAC28" s="15"/>
      <c r="PAD28" s="15"/>
      <c r="PAE28" s="15"/>
      <c r="PAF28" s="15"/>
      <c r="PAG28" s="15"/>
      <c r="PAH28" s="15"/>
      <c r="PAI28" s="15"/>
      <c r="PAJ28" s="15"/>
      <c r="PAK28" s="15"/>
      <c r="PAL28" s="15"/>
      <c r="PAM28" s="15"/>
      <c r="PAN28" s="15"/>
      <c r="PAO28" s="15"/>
      <c r="PAP28" s="15"/>
      <c r="PAQ28" s="15"/>
      <c r="PAR28" s="15"/>
      <c r="PAS28" s="15"/>
      <c r="PAT28" s="15"/>
      <c r="PAU28" s="15"/>
      <c r="PAV28" s="15"/>
      <c r="PAW28" s="15"/>
      <c r="PAX28" s="15"/>
      <c r="PAY28" s="15"/>
      <c r="PAZ28" s="15"/>
      <c r="PBA28" s="15"/>
      <c r="PBB28" s="15"/>
      <c r="PBC28" s="15"/>
      <c r="PBD28" s="15"/>
      <c r="PBE28" s="15"/>
      <c r="PBF28" s="15"/>
      <c r="PBG28" s="15"/>
      <c r="PBH28" s="15"/>
      <c r="PBI28" s="15"/>
      <c r="PBJ28" s="15"/>
      <c r="PBK28" s="15"/>
      <c r="PBL28" s="15"/>
      <c r="PBM28" s="15"/>
      <c r="PBN28" s="15"/>
      <c r="PBO28" s="15"/>
      <c r="PBP28" s="15"/>
      <c r="PBQ28" s="15"/>
      <c r="PBR28" s="15"/>
      <c r="PBS28" s="15"/>
      <c r="PBT28" s="15"/>
      <c r="PBU28" s="15"/>
      <c r="PBV28" s="15"/>
      <c r="PBW28" s="15"/>
      <c r="PBX28" s="15"/>
      <c r="PBY28" s="15"/>
      <c r="PBZ28" s="15"/>
      <c r="PCA28" s="15"/>
      <c r="PCB28" s="15"/>
      <c r="PCC28" s="15"/>
      <c r="PCD28" s="15"/>
      <c r="PCE28" s="15"/>
      <c r="PCF28" s="15"/>
      <c r="PCG28" s="15"/>
      <c r="PCH28" s="15"/>
      <c r="PCI28" s="15"/>
      <c r="PCJ28" s="15"/>
      <c r="PCK28" s="15"/>
      <c r="PCL28" s="15"/>
      <c r="PCM28" s="15"/>
      <c r="PCN28" s="15"/>
      <c r="PCO28" s="15"/>
      <c r="PCP28" s="15"/>
      <c r="PCQ28" s="15"/>
      <c r="PCR28" s="15"/>
      <c r="PCS28" s="15"/>
      <c r="PCT28" s="15"/>
      <c r="PCU28" s="15"/>
      <c r="PCV28" s="15"/>
      <c r="PCW28" s="15"/>
      <c r="PCX28" s="15"/>
      <c r="PCY28" s="15"/>
      <c r="PCZ28" s="15"/>
      <c r="PDA28" s="15"/>
      <c r="PDB28" s="15"/>
      <c r="PDC28" s="15"/>
      <c r="PDD28" s="15"/>
      <c r="PDE28" s="15"/>
      <c r="PDF28" s="15"/>
      <c r="PDG28" s="15"/>
      <c r="PDH28" s="15"/>
      <c r="PDI28" s="15"/>
      <c r="PDJ28" s="15"/>
      <c r="PDK28" s="15"/>
      <c r="PDL28" s="15"/>
      <c r="PDM28" s="15"/>
      <c r="PDN28" s="15"/>
      <c r="PDO28" s="15"/>
      <c r="PDP28" s="15"/>
      <c r="PDQ28" s="15"/>
      <c r="PDR28" s="15"/>
      <c r="PDS28" s="15"/>
      <c r="PDT28" s="15"/>
      <c r="PDU28" s="15"/>
      <c r="PDV28" s="15"/>
      <c r="PDW28" s="15"/>
      <c r="PDX28" s="15"/>
      <c r="PDY28" s="15"/>
      <c r="PDZ28" s="15"/>
      <c r="PEA28" s="15"/>
      <c r="PEB28" s="15"/>
      <c r="PEC28" s="15"/>
      <c r="PED28" s="15"/>
      <c r="PEE28" s="15"/>
      <c r="PEF28" s="15"/>
      <c r="PEG28" s="15"/>
      <c r="PEH28" s="15"/>
      <c r="PEI28" s="15"/>
      <c r="PEJ28" s="15"/>
      <c r="PEK28" s="15"/>
      <c r="PEL28" s="15"/>
      <c r="PEM28" s="15"/>
      <c r="PEN28" s="15"/>
      <c r="PEO28" s="15"/>
      <c r="PEP28" s="15"/>
      <c r="PEQ28" s="15"/>
      <c r="PER28" s="15"/>
      <c r="PES28" s="15"/>
      <c r="PET28" s="15"/>
      <c r="PEU28" s="15"/>
      <c r="PEV28" s="15"/>
      <c r="PEW28" s="15"/>
      <c r="PEX28" s="15"/>
      <c r="PEY28" s="15"/>
      <c r="PEZ28" s="15"/>
      <c r="PFA28" s="15"/>
      <c r="PFB28" s="15"/>
      <c r="PFC28" s="15"/>
      <c r="PFD28" s="15"/>
      <c r="PFE28" s="15"/>
      <c r="PFF28" s="15"/>
      <c r="PFG28" s="15"/>
      <c r="PFH28" s="15"/>
      <c r="PFI28" s="15"/>
      <c r="PFJ28" s="15"/>
      <c r="PFK28" s="15"/>
      <c r="PFL28" s="15"/>
      <c r="PFM28" s="15"/>
      <c r="PFN28" s="15"/>
      <c r="PFO28" s="15"/>
      <c r="PFP28" s="15"/>
      <c r="PFQ28" s="15"/>
      <c r="PFR28" s="15"/>
      <c r="PFS28" s="15"/>
      <c r="PFT28" s="15"/>
      <c r="PFU28" s="15"/>
      <c r="PFV28" s="15"/>
      <c r="PFW28" s="15"/>
      <c r="PFX28" s="15"/>
      <c r="PFY28" s="15"/>
      <c r="PFZ28" s="15"/>
      <c r="PGA28" s="15"/>
      <c r="PGB28" s="15"/>
      <c r="PGC28" s="15"/>
      <c r="PGD28" s="15"/>
      <c r="PGE28" s="15"/>
      <c r="PGF28" s="15"/>
      <c r="PGG28" s="15"/>
      <c r="PGH28" s="15"/>
      <c r="PGI28" s="15"/>
      <c r="PGJ28" s="15"/>
      <c r="PGK28" s="15"/>
      <c r="PGL28" s="15"/>
      <c r="PGM28" s="15"/>
      <c r="PGN28" s="15"/>
      <c r="PGO28" s="15"/>
      <c r="PGP28" s="15"/>
      <c r="PGQ28" s="15"/>
      <c r="PGR28" s="15"/>
      <c r="PGS28" s="15"/>
      <c r="PGT28" s="15"/>
      <c r="PGU28" s="15"/>
      <c r="PGV28" s="15"/>
      <c r="PGW28" s="15"/>
      <c r="PGX28" s="15"/>
      <c r="PGY28" s="15"/>
      <c r="PGZ28" s="15"/>
      <c r="PHA28" s="15"/>
      <c r="PHB28" s="15"/>
      <c r="PHC28" s="15"/>
      <c r="PHD28" s="15"/>
      <c r="PHE28" s="15"/>
      <c r="PHF28" s="15"/>
      <c r="PHG28" s="15"/>
      <c r="PHH28" s="15"/>
      <c r="PHI28" s="15"/>
      <c r="PHJ28" s="15"/>
      <c r="PHK28" s="15"/>
      <c r="PHL28" s="15"/>
      <c r="PHM28" s="15"/>
      <c r="PHN28" s="15"/>
      <c r="PHO28" s="15"/>
      <c r="PHP28" s="15"/>
      <c r="PHQ28" s="15"/>
      <c r="PHR28" s="15"/>
      <c r="PHS28" s="15"/>
      <c r="PHT28" s="15"/>
      <c r="PHU28" s="15"/>
      <c r="PHV28" s="15"/>
      <c r="PHW28" s="15"/>
      <c r="PHX28" s="15"/>
      <c r="PHY28" s="15"/>
      <c r="PHZ28" s="15"/>
      <c r="PIA28" s="15"/>
      <c r="PIB28" s="15"/>
      <c r="PIC28" s="15"/>
      <c r="PID28" s="15"/>
      <c r="PIE28" s="15"/>
      <c r="PIF28" s="15"/>
      <c r="PIG28" s="15"/>
      <c r="PIH28" s="15"/>
      <c r="PII28" s="15"/>
      <c r="PIJ28" s="15"/>
      <c r="PIK28" s="15"/>
      <c r="PIL28" s="15"/>
      <c r="PIM28" s="15"/>
      <c r="PIN28" s="15"/>
      <c r="PIO28" s="15"/>
      <c r="PIP28" s="15"/>
      <c r="PIQ28" s="15"/>
      <c r="PIR28" s="15"/>
      <c r="PIS28" s="15"/>
      <c r="PIT28" s="15"/>
      <c r="PIU28" s="15"/>
      <c r="PIV28" s="15"/>
      <c r="PIW28" s="15"/>
      <c r="PIX28" s="15"/>
      <c r="PIY28" s="15"/>
      <c r="PIZ28" s="15"/>
      <c r="PJA28" s="15"/>
      <c r="PJB28" s="15"/>
      <c r="PJC28" s="15"/>
      <c r="PJD28" s="15"/>
      <c r="PJE28" s="15"/>
      <c r="PJF28" s="15"/>
      <c r="PJG28" s="15"/>
      <c r="PJH28" s="15"/>
      <c r="PJI28" s="15"/>
      <c r="PJJ28" s="15"/>
      <c r="PJK28" s="15"/>
      <c r="PJL28" s="15"/>
      <c r="PJM28" s="15"/>
      <c r="PJN28" s="15"/>
      <c r="PJO28" s="15"/>
      <c r="PJP28" s="15"/>
      <c r="PJQ28" s="15"/>
      <c r="PJR28" s="15"/>
      <c r="PJS28" s="15"/>
      <c r="PJT28" s="15"/>
      <c r="PJU28" s="15"/>
      <c r="PJV28" s="15"/>
      <c r="PJW28" s="15"/>
      <c r="PJX28" s="15"/>
      <c r="PJY28" s="15"/>
      <c r="PJZ28" s="15"/>
      <c r="PKA28" s="15"/>
      <c r="PKB28" s="15"/>
      <c r="PKC28" s="15"/>
      <c r="PKD28" s="15"/>
      <c r="PKE28" s="15"/>
      <c r="PKF28" s="15"/>
      <c r="PKG28" s="15"/>
      <c r="PKH28" s="15"/>
      <c r="PKI28" s="15"/>
      <c r="PKJ28" s="15"/>
      <c r="PKK28" s="15"/>
      <c r="PKL28" s="15"/>
      <c r="PKM28" s="15"/>
      <c r="PKN28" s="15"/>
      <c r="PKO28" s="15"/>
      <c r="PKP28" s="15"/>
      <c r="PKQ28" s="15"/>
      <c r="PKR28" s="15"/>
      <c r="PKS28" s="15"/>
      <c r="PKT28" s="15"/>
      <c r="PKU28" s="15"/>
      <c r="PKV28" s="15"/>
      <c r="PKW28" s="15"/>
      <c r="PKX28" s="15"/>
      <c r="PKY28" s="15"/>
      <c r="PKZ28" s="15"/>
      <c r="PLA28" s="15"/>
      <c r="PLB28" s="15"/>
      <c r="PLC28" s="15"/>
      <c r="PLD28" s="15"/>
      <c r="PLE28" s="15"/>
      <c r="PLF28" s="15"/>
      <c r="PLG28" s="15"/>
      <c r="PLH28" s="15"/>
      <c r="PLI28" s="15"/>
      <c r="PLJ28" s="15"/>
      <c r="PLK28" s="15"/>
      <c r="PLL28" s="15"/>
      <c r="PLM28" s="15"/>
      <c r="PLN28" s="15"/>
      <c r="PLO28" s="15"/>
      <c r="PLP28" s="15"/>
      <c r="PLQ28" s="15"/>
      <c r="PLR28" s="15"/>
      <c r="PLS28" s="15"/>
      <c r="PLT28" s="15"/>
      <c r="PLU28" s="15"/>
      <c r="PLV28" s="15"/>
      <c r="PLW28" s="15"/>
      <c r="PLX28" s="15"/>
      <c r="PLY28" s="15"/>
      <c r="PLZ28" s="15"/>
      <c r="PMA28" s="15"/>
      <c r="PMB28" s="15"/>
      <c r="PMC28" s="15"/>
      <c r="PMD28" s="15"/>
      <c r="PME28" s="15"/>
      <c r="PMF28" s="15"/>
      <c r="PMG28" s="15"/>
      <c r="PMH28" s="15"/>
      <c r="PMI28" s="15"/>
      <c r="PMJ28" s="15"/>
      <c r="PMK28" s="15"/>
      <c r="PML28" s="15"/>
      <c r="PMM28" s="15"/>
      <c r="PMN28" s="15"/>
      <c r="PMO28" s="15"/>
      <c r="PMP28" s="15"/>
      <c r="PMQ28" s="15"/>
      <c r="PMR28" s="15"/>
      <c r="PMS28" s="15"/>
      <c r="PMT28" s="15"/>
      <c r="PMU28" s="15"/>
      <c r="PMV28" s="15"/>
      <c r="PMW28" s="15"/>
      <c r="PMX28" s="15"/>
      <c r="PMY28" s="15"/>
      <c r="PMZ28" s="15"/>
      <c r="PNA28" s="15"/>
      <c r="PNB28" s="15"/>
      <c r="PNC28" s="15"/>
      <c r="PND28" s="15"/>
      <c r="PNE28" s="15"/>
      <c r="PNF28" s="15"/>
      <c r="PNG28" s="15"/>
      <c r="PNH28" s="15"/>
      <c r="PNI28" s="15"/>
      <c r="PNJ28" s="15"/>
      <c r="PNK28" s="15"/>
      <c r="PNL28" s="15"/>
      <c r="PNM28" s="15"/>
      <c r="PNN28" s="15"/>
      <c r="PNO28" s="15"/>
      <c r="PNP28" s="15"/>
      <c r="PNQ28" s="15"/>
      <c r="PNR28" s="15"/>
      <c r="PNS28" s="15"/>
      <c r="PNT28" s="15"/>
      <c r="PNU28" s="15"/>
      <c r="PNV28" s="15"/>
      <c r="PNW28" s="15"/>
      <c r="PNX28" s="15"/>
      <c r="PNY28" s="15"/>
      <c r="PNZ28" s="15"/>
      <c r="POA28" s="15"/>
      <c r="POB28" s="15"/>
      <c r="POC28" s="15"/>
      <c r="POD28" s="15"/>
      <c r="POE28" s="15"/>
      <c r="POF28" s="15"/>
      <c r="POG28" s="15"/>
      <c r="POH28" s="15"/>
      <c r="POI28" s="15"/>
      <c r="POJ28" s="15"/>
      <c r="POK28" s="15"/>
      <c r="POL28" s="15"/>
      <c r="POM28" s="15"/>
      <c r="PON28" s="15"/>
      <c r="POO28" s="15"/>
      <c r="POP28" s="15"/>
      <c r="POQ28" s="15"/>
      <c r="POR28" s="15"/>
      <c r="POS28" s="15"/>
      <c r="POT28" s="15"/>
      <c r="POU28" s="15"/>
      <c r="POV28" s="15"/>
      <c r="POW28" s="15"/>
      <c r="POX28" s="15"/>
      <c r="POY28" s="15"/>
      <c r="POZ28" s="15"/>
      <c r="PPA28" s="15"/>
      <c r="PPB28" s="15"/>
      <c r="PPC28" s="15"/>
      <c r="PPD28" s="15"/>
      <c r="PPE28" s="15"/>
      <c r="PPF28" s="15"/>
      <c r="PPG28" s="15"/>
      <c r="PPH28" s="15"/>
      <c r="PPI28" s="15"/>
      <c r="PPJ28" s="15"/>
      <c r="PPK28" s="15"/>
      <c r="PPL28" s="15"/>
      <c r="PPM28" s="15"/>
      <c r="PPN28" s="15"/>
      <c r="PPO28" s="15"/>
      <c r="PPP28" s="15"/>
      <c r="PPQ28" s="15"/>
      <c r="PPR28" s="15"/>
      <c r="PPS28" s="15"/>
      <c r="PPT28" s="15"/>
      <c r="PPU28" s="15"/>
      <c r="PPV28" s="15"/>
      <c r="PPW28" s="15"/>
      <c r="PPX28" s="15"/>
      <c r="PPY28" s="15"/>
      <c r="PPZ28" s="15"/>
      <c r="PQA28" s="15"/>
      <c r="PQB28" s="15"/>
      <c r="PQC28" s="15"/>
      <c r="PQD28" s="15"/>
      <c r="PQE28" s="15"/>
      <c r="PQF28" s="15"/>
      <c r="PQG28" s="15"/>
      <c r="PQH28" s="15"/>
      <c r="PQI28" s="15"/>
      <c r="PQJ28" s="15"/>
      <c r="PQK28" s="15"/>
      <c r="PQL28" s="15"/>
      <c r="PQM28" s="15"/>
      <c r="PQN28" s="15"/>
      <c r="PQO28" s="15"/>
      <c r="PQP28" s="15"/>
      <c r="PQQ28" s="15"/>
      <c r="PQR28" s="15"/>
      <c r="PQS28" s="15"/>
      <c r="PQT28" s="15"/>
      <c r="PQU28" s="15"/>
      <c r="PQV28" s="15"/>
      <c r="PQW28" s="15"/>
      <c r="PQX28" s="15"/>
      <c r="PQY28" s="15"/>
      <c r="PQZ28" s="15"/>
      <c r="PRA28" s="15"/>
      <c r="PRB28" s="15"/>
      <c r="PRC28" s="15"/>
      <c r="PRD28" s="15"/>
      <c r="PRE28" s="15"/>
      <c r="PRF28" s="15"/>
      <c r="PRG28" s="15"/>
      <c r="PRH28" s="15"/>
      <c r="PRI28" s="15"/>
      <c r="PRJ28" s="15"/>
      <c r="PRK28" s="15"/>
      <c r="PRL28" s="15"/>
      <c r="PRM28" s="15"/>
      <c r="PRN28" s="15"/>
      <c r="PRO28" s="15"/>
      <c r="PRP28" s="15"/>
      <c r="PRQ28" s="15"/>
      <c r="PRR28" s="15"/>
      <c r="PRS28" s="15"/>
      <c r="PRT28" s="15"/>
      <c r="PRU28" s="15"/>
      <c r="PRV28" s="15"/>
      <c r="PRW28" s="15"/>
      <c r="PRX28" s="15"/>
      <c r="PRY28" s="15"/>
      <c r="PRZ28" s="15"/>
      <c r="PSA28" s="15"/>
      <c r="PSB28" s="15"/>
      <c r="PSC28" s="15"/>
      <c r="PSD28" s="15"/>
      <c r="PSE28" s="15"/>
      <c r="PSF28" s="15"/>
      <c r="PSG28" s="15"/>
      <c r="PSH28" s="15"/>
      <c r="PSI28" s="15"/>
      <c r="PSJ28" s="15"/>
      <c r="PSK28" s="15"/>
      <c r="PSL28" s="15"/>
      <c r="PSM28" s="15"/>
      <c r="PSN28" s="15"/>
      <c r="PSO28" s="15"/>
      <c r="PSP28" s="15"/>
      <c r="PSQ28" s="15"/>
      <c r="PSR28" s="15"/>
      <c r="PSS28" s="15"/>
      <c r="PST28" s="15"/>
      <c r="PSU28" s="15"/>
      <c r="PSV28" s="15"/>
      <c r="PSW28" s="15"/>
      <c r="PSX28" s="15"/>
      <c r="PSY28" s="15"/>
      <c r="PSZ28" s="15"/>
      <c r="PTA28" s="15"/>
      <c r="PTB28" s="15"/>
      <c r="PTC28" s="15"/>
      <c r="PTD28" s="15"/>
      <c r="PTE28" s="15"/>
      <c r="PTF28" s="15"/>
      <c r="PTG28" s="15"/>
      <c r="PTH28" s="15"/>
      <c r="PTI28" s="15"/>
      <c r="PTJ28" s="15"/>
      <c r="PTK28" s="15"/>
      <c r="PTL28" s="15"/>
      <c r="PTM28" s="15"/>
      <c r="PTN28" s="15"/>
      <c r="PTO28" s="15"/>
      <c r="PTP28" s="15"/>
      <c r="PTQ28" s="15"/>
      <c r="PTR28" s="15"/>
      <c r="PTS28" s="15"/>
      <c r="PTT28" s="15"/>
      <c r="PTU28" s="15"/>
      <c r="PTV28" s="15"/>
      <c r="PTW28" s="15"/>
      <c r="PTX28" s="15"/>
      <c r="PTY28" s="15"/>
      <c r="PTZ28" s="15"/>
      <c r="PUA28" s="15"/>
      <c r="PUB28" s="15"/>
      <c r="PUC28" s="15"/>
      <c r="PUD28" s="15"/>
      <c r="PUE28" s="15"/>
      <c r="PUF28" s="15"/>
      <c r="PUG28" s="15"/>
      <c r="PUH28" s="15"/>
      <c r="PUI28" s="15"/>
      <c r="PUJ28" s="15"/>
      <c r="PUK28" s="15"/>
      <c r="PUL28" s="15"/>
      <c r="PUM28" s="15"/>
      <c r="PUN28" s="15"/>
      <c r="PUO28" s="15"/>
      <c r="PUP28" s="15"/>
      <c r="PUQ28" s="15"/>
      <c r="PUR28" s="15"/>
      <c r="PUS28" s="15"/>
      <c r="PUT28" s="15"/>
      <c r="PUU28" s="15"/>
      <c r="PUV28" s="15"/>
      <c r="PUW28" s="15"/>
      <c r="PUX28" s="15"/>
      <c r="PUY28" s="15"/>
      <c r="PUZ28" s="15"/>
      <c r="PVA28" s="15"/>
      <c r="PVB28" s="15"/>
      <c r="PVC28" s="15"/>
      <c r="PVD28" s="15"/>
      <c r="PVE28" s="15"/>
      <c r="PVF28" s="15"/>
      <c r="PVG28" s="15"/>
      <c r="PVH28" s="15"/>
      <c r="PVI28" s="15"/>
      <c r="PVJ28" s="15"/>
      <c r="PVK28" s="15"/>
      <c r="PVL28" s="15"/>
      <c r="PVM28" s="15"/>
      <c r="PVN28" s="15"/>
      <c r="PVO28" s="15"/>
      <c r="PVP28" s="15"/>
      <c r="PVQ28" s="15"/>
      <c r="PVR28" s="15"/>
      <c r="PVS28" s="15"/>
      <c r="PVT28" s="15"/>
      <c r="PVU28" s="15"/>
      <c r="PVV28" s="15"/>
      <c r="PVW28" s="15"/>
      <c r="PVX28" s="15"/>
      <c r="PVY28" s="15"/>
      <c r="PVZ28" s="15"/>
      <c r="PWA28" s="15"/>
      <c r="PWB28" s="15"/>
      <c r="PWC28" s="15"/>
      <c r="PWD28" s="15"/>
      <c r="PWE28" s="15"/>
      <c r="PWF28" s="15"/>
      <c r="PWG28" s="15"/>
      <c r="PWH28" s="15"/>
      <c r="PWI28" s="15"/>
      <c r="PWJ28" s="15"/>
      <c r="PWK28" s="15"/>
      <c r="PWL28" s="15"/>
      <c r="PWM28" s="15"/>
      <c r="PWN28" s="15"/>
      <c r="PWO28" s="15"/>
      <c r="PWP28" s="15"/>
      <c r="PWQ28" s="15"/>
      <c r="PWR28" s="15"/>
      <c r="PWS28" s="15"/>
      <c r="PWT28" s="15"/>
      <c r="PWU28" s="15"/>
      <c r="PWV28" s="15"/>
      <c r="PWW28" s="15"/>
      <c r="PWX28" s="15"/>
      <c r="PWY28" s="15"/>
      <c r="PWZ28" s="15"/>
      <c r="PXA28" s="15"/>
      <c r="PXB28" s="15"/>
      <c r="PXC28" s="15"/>
      <c r="PXD28" s="15"/>
      <c r="PXE28" s="15"/>
      <c r="PXF28" s="15"/>
      <c r="PXG28" s="15"/>
      <c r="PXH28" s="15"/>
      <c r="PXI28" s="15"/>
      <c r="PXJ28" s="15"/>
      <c r="PXK28" s="15"/>
      <c r="PXL28" s="15"/>
      <c r="PXM28" s="15"/>
      <c r="PXN28" s="15"/>
      <c r="PXO28" s="15"/>
      <c r="PXP28" s="15"/>
      <c r="PXQ28" s="15"/>
      <c r="PXR28" s="15"/>
      <c r="PXS28" s="15"/>
      <c r="PXT28" s="15"/>
      <c r="PXU28" s="15"/>
      <c r="PXV28" s="15"/>
      <c r="PXW28" s="15"/>
      <c r="PXX28" s="15"/>
      <c r="PXY28" s="15"/>
      <c r="PXZ28" s="15"/>
      <c r="PYA28" s="15"/>
      <c r="PYB28" s="15"/>
      <c r="PYC28" s="15"/>
      <c r="PYD28" s="15"/>
      <c r="PYE28" s="15"/>
      <c r="PYF28" s="15"/>
      <c r="PYG28" s="15"/>
      <c r="PYH28" s="15"/>
      <c r="PYI28" s="15"/>
      <c r="PYJ28" s="15"/>
      <c r="PYK28" s="15"/>
      <c r="PYL28" s="15"/>
      <c r="PYM28" s="15"/>
      <c r="PYN28" s="15"/>
      <c r="PYO28" s="15"/>
      <c r="PYP28" s="15"/>
      <c r="PYQ28" s="15"/>
      <c r="PYR28" s="15"/>
      <c r="PYS28" s="15"/>
      <c r="PYT28" s="15"/>
      <c r="PYU28" s="15"/>
      <c r="PYV28" s="15"/>
      <c r="PYW28" s="15"/>
      <c r="PYX28" s="15"/>
      <c r="PYY28" s="15"/>
      <c r="PYZ28" s="15"/>
      <c r="PZA28" s="15"/>
      <c r="PZB28" s="15"/>
      <c r="PZC28" s="15"/>
      <c r="PZD28" s="15"/>
      <c r="PZE28" s="15"/>
      <c r="PZF28" s="15"/>
      <c r="PZG28" s="15"/>
      <c r="PZH28" s="15"/>
      <c r="PZI28" s="15"/>
      <c r="PZJ28" s="15"/>
      <c r="PZK28" s="15"/>
      <c r="PZL28" s="15"/>
      <c r="PZM28" s="15"/>
      <c r="PZN28" s="15"/>
      <c r="PZO28" s="15"/>
      <c r="PZP28" s="15"/>
      <c r="PZQ28" s="15"/>
      <c r="PZR28" s="15"/>
      <c r="PZS28" s="15"/>
      <c r="PZT28" s="15"/>
      <c r="PZU28" s="15"/>
      <c r="PZV28" s="15"/>
      <c r="PZW28" s="15"/>
      <c r="PZX28" s="15"/>
      <c r="PZY28" s="15"/>
      <c r="PZZ28" s="15"/>
      <c r="QAA28" s="15"/>
      <c r="QAB28" s="15"/>
      <c r="QAC28" s="15"/>
      <c r="QAD28" s="15"/>
      <c r="QAE28" s="15"/>
      <c r="QAF28" s="15"/>
      <c r="QAG28" s="15"/>
      <c r="QAH28" s="15"/>
      <c r="QAI28" s="15"/>
      <c r="QAJ28" s="15"/>
      <c r="QAK28" s="15"/>
      <c r="QAL28" s="15"/>
      <c r="QAM28" s="15"/>
      <c r="QAN28" s="15"/>
      <c r="QAO28" s="15"/>
      <c r="QAP28" s="15"/>
      <c r="QAQ28" s="15"/>
      <c r="QAR28" s="15"/>
      <c r="QAS28" s="15"/>
      <c r="QAT28" s="15"/>
      <c r="QAU28" s="15"/>
      <c r="QAV28" s="15"/>
      <c r="QAW28" s="15"/>
      <c r="QAX28" s="15"/>
      <c r="QAY28" s="15"/>
      <c r="QAZ28" s="15"/>
      <c r="QBA28" s="15"/>
      <c r="QBB28" s="15"/>
      <c r="QBC28" s="15"/>
      <c r="QBD28" s="15"/>
      <c r="QBE28" s="15"/>
      <c r="QBF28" s="15"/>
      <c r="QBG28" s="15"/>
      <c r="QBH28" s="15"/>
      <c r="QBI28" s="15"/>
      <c r="QBJ28" s="15"/>
      <c r="QBK28" s="15"/>
      <c r="QBL28" s="15"/>
      <c r="QBM28" s="15"/>
      <c r="QBN28" s="15"/>
      <c r="QBO28" s="15"/>
      <c r="QBP28" s="15"/>
      <c r="QBQ28" s="15"/>
      <c r="QBR28" s="15"/>
      <c r="QBS28" s="15"/>
      <c r="QBT28" s="15"/>
      <c r="QBU28" s="15"/>
      <c r="QBV28" s="15"/>
      <c r="QBW28" s="15"/>
      <c r="QBX28" s="15"/>
      <c r="QBY28" s="15"/>
      <c r="QBZ28" s="15"/>
      <c r="QCA28" s="15"/>
      <c r="QCB28" s="15"/>
      <c r="QCC28" s="15"/>
      <c r="QCD28" s="15"/>
      <c r="QCE28" s="15"/>
      <c r="QCF28" s="15"/>
      <c r="QCG28" s="15"/>
      <c r="QCH28" s="15"/>
      <c r="QCI28" s="15"/>
      <c r="QCJ28" s="15"/>
      <c r="QCK28" s="15"/>
      <c r="QCL28" s="15"/>
      <c r="QCM28" s="15"/>
      <c r="QCN28" s="15"/>
      <c r="QCO28" s="15"/>
      <c r="QCP28" s="15"/>
      <c r="QCQ28" s="15"/>
      <c r="QCR28" s="15"/>
      <c r="QCS28" s="15"/>
      <c r="QCT28" s="15"/>
      <c r="QCU28" s="15"/>
      <c r="QCV28" s="15"/>
      <c r="QCW28" s="15"/>
      <c r="QCX28" s="15"/>
      <c r="QCY28" s="15"/>
      <c r="QCZ28" s="15"/>
      <c r="QDA28" s="15"/>
      <c r="QDB28" s="15"/>
      <c r="QDC28" s="15"/>
      <c r="QDD28" s="15"/>
      <c r="QDE28" s="15"/>
      <c r="QDF28" s="15"/>
      <c r="QDG28" s="15"/>
      <c r="QDH28" s="15"/>
      <c r="QDI28" s="15"/>
      <c r="QDJ28" s="15"/>
      <c r="QDK28" s="15"/>
      <c r="QDL28" s="15"/>
      <c r="QDM28" s="15"/>
      <c r="QDN28" s="15"/>
      <c r="QDO28" s="15"/>
      <c r="QDP28" s="15"/>
      <c r="QDQ28" s="15"/>
      <c r="QDR28" s="15"/>
      <c r="QDS28" s="15"/>
      <c r="QDT28" s="15"/>
      <c r="QDU28" s="15"/>
      <c r="QDV28" s="15"/>
      <c r="QDW28" s="15"/>
      <c r="QDX28" s="15"/>
      <c r="QDY28" s="15"/>
      <c r="QDZ28" s="15"/>
      <c r="QEA28" s="15"/>
      <c r="QEB28" s="15"/>
      <c r="QEC28" s="15"/>
      <c r="QED28" s="15"/>
      <c r="QEE28" s="15"/>
      <c r="QEF28" s="15"/>
      <c r="QEG28" s="15"/>
      <c r="QEH28" s="15"/>
      <c r="QEI28" s="15"/>
      <c r="QEJ28" s="15"/>
      <c r="QEK28" s="15"/>
      <c r="QEL28" s="15"/>
      <c r="QEM28" s="15"/>
      <c r="QEN28" s="15"/>
      <c r="QEO28" s="15"/>
      <c r="QEP28" s="15"/>
      <c r="QEQ28" s="15"/>
      <c r="QER28" s="15"/>
      <c r="QES28" s="15"/>
      <c r="QET28" s="15"/>
      <c r="QEU28" s="15"/>
      <c r="QEV28" s="15"/>
      <c r="QEW28" s="15"/>
      <c r="QEX28" s="15"/>
      <c r="QEY28" s="15"/>
      <c r="QEZ28" s="15"/>
      <c r="QFA28" s="15"/>
      <c r="QFB28" s="15"/>
      <c r="QFC28" s="15"/>
      <c r="QFD28" s="15"/>
      <c r="QFE28" s="15"/>
      <c r="QFF28" s="15"/>
      <c r="QFG28" s="15"/>
      <c r="QFH28" s="15"/>
      <c r="QFI28" s="15"/>
      <c r="QFJ28" s="15"/>
      <c r="QFK28" s="15"/>
      <c r="QFL28" s="15"/>
      <c r="QFM28" s="15"/>
      <c r="QFN28" s="15"/>
      <c r="QFO28" s="15"/>
      <c r="QFP28" s="15"/>
      <c r="QFQ28" s="15"/>
      <c r="QFR28" s="15"/>
      <c r="QFS28" s="15"/>
      <c r="QFT28" s="15"/>
      <c r="QFU28" s="15"/>
      <c r="QFV28" s="15"/>
      <c r="QFW28" s="15"/>
      <c r="QFX28" s="15"/>
      <c r="QFY28" s="15"/>
      <c r="QFZ28" s="15"/>
      <c r="QGA28" s="15"/>
      <c r="QGB28" s="15"/>
      <c r="QGC28" s="15"/>
      <c r="QGD28" s="15"/>
      <c r="QGE28" s="15"/>
      <c r="QGF28" s="15"/>
      <c r="QGG28" s="15"/>
      <c r="QGH28" s="15"/>
      <c r="QGI28" s="15"/>
      <c r="QGJ28" s="15"/>
      <c r="QGK28" s="15"/>
      <c r="QGL28" s="15"/>
      <c r="QGM28" s="15"/>
      <c r="QGN28" s="15"/>
      <c r="QGO28" s="15"/>
      <c r="QGP28" s="15"/>
      <c r="QGQ28" s="15"/>
      <c r="QGR28" s="15"/>
      <c r="QGS28" s="15"/>
      <c r="QGT28" s="15"/>
      <c r="QGU28" s="15"/>
      <c r="QGV28" s="15"/>
      <c r="QGW28" s="15"/>
      <c r="QGX28" s="15"/>
      <c r="QGY28" s="15"/>
      <c r="QGZ28" s="15"/>
      <c r="QHA28" s="15"/>
      <c r="QHB28" s="15"/>
      <c r="QHC28" s="15"/>
      <c r="QHD28" s="15"/>
      <c r="QHE28" s="15"/>
      <c r="QHF28" s="15"/>
      <c r="QHG28" s="15"/>
      <c r="QHH28" s="15"/>
      <c r="QHI28" s="15"/>
      <c r="QHJ28" s="15"/>
      <c r="QHK28" s="15"/>
      <c r="QHL28" s="15"/>
      <c r="QHM28" s="15"/>
      <c r="QHN28" s="15"/>
      <c r="QHO28" s="15"/>
      <c r="QHP28" s="15"/>
      <c r="QHQ28" s="15"/>
      <c r="QHR28" s="15"/>
      <c r="QHS28" s="15"/>
      <c r="QHT28" s="15"/>
      <c r="QHU28" s="15"/>
      <c r="QHV28" s="15"/>
      <c r="QHW28" s="15"/>
      <c r="QHX28" s="15"/>
      <c r="QHY28" s="15"/>
      <c r="QHZ28" s="15"/>
      <c r="QIA28" s="15"/>
      <c r="QIB28" s="15"/>
      <c r="QIC28" s="15"/>
      <c r="QID28" s="15"/>
      <c r="QIE28" s="15"/>
      <c r="QIF28" s="15"/>
      <c r="QIG28" s="15"/>
      <c r="QIH28" s="15"/>
      <c r="QII28" s="15"/>
      <c r="QIJ28" s="15"/>
      <c r="QIK28" s="15"/>
      <c r="QIL28" s="15"/>
      <c r="QIM28" s="15"/>
      <c r="QIN28" s="15"/>
      <c r="QIO28" s="15"/>
      <c r="QIP28" s="15"/>
      <c r="QIQ28" s="15"/>
      <c r="QIR28" s="15"/>
      <c r="QIS28" s="15"/>
      <c r="QIT28" s="15"/>
      <c r="QIU28" s="15"/>
      <c r="QIV28" s="15"/>
      <c r="QIW28" s="15"/>
      <c r="QIX28" s="15"/>
      <c r="QIY28" s="15"/>
      <c r="QIZ28" s="15"/>
      <c r="QJA28" s="15"/>
      <c r="QJB28" s="15"/>
      <c r="QJC28" s="15"/>
      <c r="QJD28" s="15"/>
      <c r="QJE28" s="15"/>
      <c r="QJF28" s="15"/>
      <c r="QJG28" s="15"/>
      <c r="QJH28" s="15"/>
      <c r="QJI28" s="15"/>
      <c r="QJJ28" s="15"/>
      <c r="QJK28" s="15"/>
      <c r="QJL28" s="15"/>
      <c r="QJM28" s="15"/>
      <c r="QJN28" s="15"/>
      <c r="QJO28" s="15"/>
      <c r="QJP28" s="15"/>
      <c r="QJQ28" s="15"/>
      <c r="QJR28" s="15"/>
      <c r="QJS28" s="15"/>
      <c r="QJT28" s="15"/>
      <c r="QJU28" s="15"/>
      <c r="QJV28" s="15"/>
      <c r="QJW28" s="15"/>
      <c r="QJX28" s="15"/>
      <c r="QJY28" s="15"/>
      <c r="QJZ28" s="15"/>
      <c r="QKA28" s="15"/>
      <c r="QKB28" s="15"/>
      <c r="QKC28" s="15"/>
      <c r="QKD28" s="15"/>
      <c r="QKE28" s="15"/>
      <c r="QKF28" s="15"/>
      <c r="QKG28" s="15"/>
      <c r="QKH28" s="15"/>
      <c r="QKI28" s="15"/>
      <c r="QKJ28" s="15"/>
      <c r="QKK28" s="15"/>
      <c r="QKL28" s="15"/>
      <c r="QKM28" s="15"/>
      <c r="QKN28" s="15"/>
      <c r="QKO28" s="15"/>
      <c r="QKP28" s="15"/>
      <c r="QKQ28" s="15"/>
      <c r="QKR28" s="15"/>
      <c r="QKS28" s="15"/>
      <c r="QKT28" s="15"/>
      <c r="QKU28" s="15"/>
      <c r="QKV28" s="15"/>
      <c r="QKW28" s="15"/>
      <c r="QKX28" s="15"/>
      <c r="QKY28" s="15"/>
      <c r="QKZ28" s="15"/>
      <c r="QLA28" s="15"/>
      <c r="QLB28" s="15"/>
      <c r="QLC28" s="15"/>
      <c r="QLD28" s="15"/>
      <c r="QLE28" s="15"/>
      <c r="QLF28" s="15"/>
      <c r="QLG28" s="15"/>
      <c r="QLH28" s="15"/>
      <c r="QLI28" s="15"/>
      <c r="QLJ28" s="15"/>
      <c r="QLK28" s="15"/>
      <c r="QLL28" s="15"/>
      <c r="QLM28" s="15"/>
      <c r="QLN28" s="15"/>
      <c r="QLO28" s="15"/>
      <c r="QLP28" s="15"/>
      <c r="QLQ28" s="15"/>
      <c r="QLR28" s="15"/>
      <c r="QLS28" s="15"/>
      <c r="QLT28" s="15"/>
      <c r="QLU28" s="15"/>
      <c r="QLV28" s="15"/>
      <c r="QLW28" s="15"/>
      <c r="QLX28" s="15"/>
      <c r="QLY28" s="15"/>
      <c r="QLZ28" s="15"/>
      <c r="QMA28" s="15"/>
      <c r="QMB28" s="15"/>
      <c r="QMC28" s="15"/>
      <c r="QMD28" s="15"/>
      <c r="QME28" s="15"/>
      <c r="QMF28" s="15"/>
      <c r="QMG28" s="15"/>
      <c r="QMH28" s="15"/>
      <c r="QMI28" s="15"/>
      <c r="QMJ28" s="15"/>
      <c r="QMK28" s="15"/>
      <c r="QML28" s="15"/>
      <c r="QMM28" s="15"/>
      <c r="QMN28" s="15"/>
      <c r="QMO28" s="15"/>
      <c r="QMP28" s="15"/>
      <c r="QMQ28" s="15"/>
      <c r="QMR28" s="15"/>
      <c r="QMS28" s="15"/>
      <c r="QMT28" s="15"/>
      <c r="QMU28" s="15"/>
      <c r="QMV28" s="15"/>
      <c r="QMW28" s="15"/>
      <c r="QMX28" s="15"/>
      <c r="QMY28" s="15"/>
      <c r="QMZ28" s="15"/>
      <c r="QNA28" s="15"/>
      <c r="QNB28" s="15"/>
      <c r="QNC28" s="15"/>
      <c r="QND28" s="15"/>
      <c r="QNE28" s="15"/>
      <c r="QNF28" s="15"/>
      <c r="QNG28" s="15"/>
      <c r="QNH28" s="15"/>
      <c r="QNI28" s="15"/>
      <c r="QNJ28" s="15"/>
      <c r="QNK28" s="15"/>
      <c r="QNL28" s="15"/>
      <c r="QNM28" s="15"/>
      <c r="QNN28" s="15"/>
      <c r="QNO28" s="15"/>
      <c r="QNP28" s="15"/>
      <c r="QNQ28" s="15"/>
      <c r="QNR28" s="15"/>
      <c r="QNS28" s="15"/>
      <c r="QNT28" s="15"/>
      <c r="QNU28" s="15"/>
      <c r="QNV28" s="15"/>
      <c r="QNW28" s="15"/>
      <c r="QNX28" s="15"/>
      <c r="QNY28" s="15"/>
      <c r="QNZ28" s="15"/>
      <c r="QOA28" s="15"/>
      <c r="QOB28" s="15"/>
      <c r="QOC28" s="15"/>
      <c r="QOD28" s="15"/>
      <c r="QOE28" s="15"/>
      <c r="QOF28" s="15"/>
      <c r="QOG28" s="15"/>
      <c r="QOH28" s="15"/>
      <c r="QOI28" s="15"/>
      <c r="QOJ28" s="15"/>
      <c r="QOK28" s="15"/>
      <c r="QOL28" s="15"/>
      <c r="QOM28" s="15"/>
      <c r="QON28" s="15"/>
      <c r="QOO28" s="15"/>
      <c r="QOP28" s="15"/>
      <c r="QOQ28" s="15"/>
      <c r="QOR28" s="15"/>
      <c r="QOS28" s="15"/>
      <c r="QOT28" s="15"/>
      <c r="QOU28" s="15"/>
      <c r="QOV28" s="15"/>
      <c r="QOW28" s="15"/>
      <c r="QOX28" s="15"/>
      <c r="QOY28" s="15"/>
      <c r="QOZ28" s="15"/>
      <c r="QPA28" s="15"/>
      <c r="QPB28" s="15"/>
      <c r="QPC28" s="15"/>
      <c r="QPD28" s="15"/>
      <c r="QPE28" s="15"/>
      <c r="QPF28" s="15"/>
      <c r="QPG28" s="15"/>
      <c r="QPH28" s="15"/>
      <c r="QPI28" s="15"/>
      <c r="QPJ28" s="15"/>
      <c r="QPK28" s="15"/>
      <c r="QPL28" s="15"/>
      <c r="QPM28" s="15"/>
      <c r="QPN28" s="15"/>
      <c r="QPO28" s="15"/>
      <c r="QPP28" s="15"/>
      <c r="QPQ28" s="15"/>
      <c r="QPR28" s="15"/>
      <c r="QPS28" s="15"/>
      <c r="QPT28" s="15"/>
      <c r="QPU28" s="15"/>
      <c r="QPV28" s="15"/>
      <c r="QPW28" s="15"/>
      <c r="QPX28" s="15"/>
      <c r="QPY28" s="15"/>
      <c r="QPZ28" s="15"/>
      <c r="QQA28" s="15"/>
      <c r="QQB28" s="15"/>
      <c r="QQC28" s="15"/>
      <c r="QQD28" s="15"/>
      <c r="QQE28" s="15"/>
      <c r="QQF28" s="15"/>
      <c r="QQG28" s="15"/>
      <c r="QQH28" s="15"/>
      <c r="QQI28" s="15"/>
      <c r="QQJ28" s="15"/>
      <c r="QQK28" s="15"/>
      <c r="QQL28" s="15"/>
      <c r="QQM28" s="15"/>
      <c r="QQN28" s="15"/>
      <c r="QQO28" s="15"/>
      <c r="QQP28" s="15"/>
      <c r="QQQ28" s="15"/>
      <c r="QQR28" s="15"/>
      <c r="QQS28" s="15"/>
      <c r="QQT28" s="15"/>
      <c r="QQU28" s="15"/>
      <c r="QQV28" s="15"/>
      <c r="QQW28" s="15"/>
      <c r="QQX28" s="15"/>
      <c r="QQY28" s="15"/>
      <c r="QQZ28" s="15"/>
      <c r="QRA28" s="15"/>
      <c r="QRB28" s="15"/>
      <c r="QRC28" s="15"/>
      <c r="QRD28" s="15"/>
      <c r="QRE28" s="15"/>
      <c r="QRF28" s="15"/>
      <c r="QRG28" s="15"/>
      <c r="QRH28" s="15"/>
      <c r="QRI28" s="15"/>
      <c r="QRJ28" s="15"/>
      <c r="QRK28" s="15"/>
      <c r="QRL28" s="15"/>
      <c r="QRM28" s="15"/>
      <c r="QRN28" s="15"/>
      <c r="QRO28" s="15"/>
      <c r="QRP28" s="15"/>
      <c r="QRQ28" s="15"/>
      <c r="QRR28" s="15"/>
      <c r="QRS28" s="15"/>
      <c r="QRT28" s="15"/>
      <c r="QRU28" s="15"/>
      <c r="QRV28" s="15"/>
      <c r="QRW28" s="15"/>
      <c r="QRX28" s="15"/>
      <c r="QRY28" s="15"/>
      <c r="QRZ28" s="15"/>
      <c r="QSA28" s="15"/>
      <c r="QSB28" s="15"/>
      <c r="QSC28" s="15"/>
      <c r="QSD28" s="15"/>
      <c r="QSE28" s="15"/>
      <c r="QSF28" s="15"/>
      <c r="QSG28" s="15"/>
      <c r="QSH28" s="15"/>
      <c r="QSI28" s="15"/>
      <c r="QSJ28" s="15"/>
      <c r="QSK28" s="15"/>
      <c r="QSL28" s="15"/>
      <c r="QSM28" s="15"/>
      <c r="QSN28" s="15"/>
      <c r="QSO28" s="15"/>
      <c r="QSP28" s="15"/>
      <c r="QSQ28" s="15"/>
      <c r="QSR28" s="15"/>
      <c r="QSS28" s="15"/>
      <c r="QST28" s="15"/>
      <c r="QSU28" s="15"/>
      <c r="QSV28" s="15"/>
      <c r="QSW28" s="15"/>
      <c r="QSX28" s="15"/>
      <c r="QSY28" s="15"/>
      <c r="QSZ28" s="15"/>
      <c r="QTA28" s="15"/>
      <c r="QTB28" s="15"/>
      <c r="QTC28" s="15"/>
      <c r="QTD28" s="15"/>
      <c r="QTE28" s="15"/>
      <c r="QTF28" s="15"/>
      <c r="QTG28" s="15"/>
      <c r="QTH28" s="15"/>
      <c r="QTI28" s="15"/>
      <c r="QTJ28" s="15"/>
      <c r="QTK28" s="15"/>
      <c r="QTL28" s="15"/>
      <c r="QTM28" s="15"/>
      <c r="QTN28" s="15"/>
      <c r="QTO28" s="15"/>
      <c r="QTP28" s="15"/>
      <c r="QTQ28" s="15"/>
      <c r="QTR28" s="15"/>
      <c r="QTS28" s="15"/>
      <c r="QTT28" s="15"/>
      <c r="QTU28" s="15"/>
      <c r="QTV28" s="15"/>
      <c r="QTW28" s="15"/>
      <c r="QTX28" s="15"/>
      <c r="QTY28" s="15"/>
      <c r="QTZ28" s="15"/>
      <c r="QUA28" s="15"/>
      <c r="QUB28" s="15"/>
      <c r="QUC28" s="15"/>
      <c r="QUD28" s="15"/>
      <c r="QUE28" s="15"/>
      <c r="QUF28" s="15"/>
      <c r="QUG28" s="15"/>
      <c r="QUH28" s="15"/>
      <c r="QUI28" s="15"/>
      <c r="QUJ28" s="15"/>
      <c r="QUK28" s="15"/>
      <c r="QUL28" s="15"/>
      <c r="QUM28" s="15"/>
      <c r="QUN28" s="15"/>
      <c r="QUO28" s="15"/>
      <c r="QUP28" s="15"/>
      <c r="QUQ28" s="15"/>
      <c r="QUR28" s="15"/>
      <c r="QUS28" s="15"/>
      <c r="QUT28" s="15"/>
      <c r="QUU28" s="15"/>
      <c r="QUV28" s="15"/>
      <c r="QUW28" s="15"/>
      <c r="QUX28" s="15"/>
      <c r="QUY28" s="15"/>
      <c r="QUZ28" s="15"/>
      <c r="QVA28" s="15"/>
      <c r="QVB28" s="15"/>
      <c r="QVC28" s="15"/>
      <c r="QVD28" s="15"/>
      <c r="QVE28" s="15"/>
      <c r="QVF28" s="15"/>
      <c r="QVG28" s="15"/>
      <c r="QVH28" s="15"/>
      <c r="QVI28" s="15"/>
      <c r="QVJ28" s="15"/>
      <c r="QVK28" s="15"/>
      <c r="QVL28" s="15"/>
      <c r="QVM28" s="15"/>
      <c r="QVN28" s="15"/>
      <c r="QVO28" s="15"/>
      <c r="QVP28" s="15"/>
      <c r="QVQ28" s="15"/>
      <c r="QVR28" s="15"/>
      <c r="QVS28" s="15"/>
      <c r="QVT28" s="15"/>
      <c r="QVU28" s="15"/>
      <c r="QVV28" s="15"/>
      <c r="QVW28" s="15"/>
      <c r="QVX28" s="15"/>
      <c r="QVY28" s="15"/>
      <c r="QVZ28" s="15"/>
      <c r="QWA28" s="15"/>
      <c r="QWB28" s="15"/>
      <c r="QWC28" s="15"/>
      <c r="QWD28" s="15"/>
      <c r="QWE28" s="15"/>
      <c r="QWF28" s="15"/>
      <c r="QWG28" s="15"/>
      <c r="QWH28" s="15"/>
      <c r="QWI28" s="15"/>
      <c r="QWJ28" s="15"/>
      <c r="QWK28" s="15"/>
      <c r="QWL28" s="15"/>
      <c r="QWM28" s="15"/>
      <c r="QWN28" s="15"/>
      <c r="QWO28" s="15"/>
      <c r="QWP28" s="15"/>
      <c r="QWQ28" s="15"/>
      <c r="QWR28" s="15"/>
      <c r="QWS28" s="15"/>
      <c r="QWT28" s="15"/>
      <c r="QWU28" s="15"/>
      <c r="QWV28" s="15"/>
      <c r="QWW28" s="15"/>
      <c r="QWX28" s="15"/>
      <c r="QWY28" s="15"/>
      <c r="QWZ28" s="15"/>
      <c r="QXA28" s="15"/>
      <c r="QXB28" s="15"/>
      <c r="QXC28" s="15"/>
      <c r="QXD28" s="15"/>
      <c r="QXE28" s="15"/>
      <c r="QXF28" s="15"/>
      <c r="QXG28" s="15"/>
      <c r="QXH28" s="15"/>
      <c r="QXI28" s="15"/>
      <c r="QXJ28" s="15"/>
      <c r="QXK28" s="15"/>
      <c r="QXL28" s="15"/>
      <c r="QXM28" s="15"/>
      <c r="QXN28" s="15"/>
      <c r="QXO28" s="15"/>
      <c r="QXP28" s="15"/>
      <c r="QXQ28" s="15"/>
      <c r="QXR28" s="15"/>
      <c r="QXS28" s="15"/>
      <c r="QXT28" s="15"/>
      <c r="QXU28" s="15"/>
      <c r="QXV28" s="15"/>
      <c r="QXW28" s="15"/>
      <c r="QXX28" s="15"/>
      <c r="QXY28" s="15"/>
      <c r="QXZ28" s="15"/>
      <c r="QYA28" s="15"/>
      <c r="QYB28" s="15"/>
      <c r="QYC28" s="15"/>
      <c r="QYD28" s="15"/>
      <c r="QYE28" s="15"/>
      <c r="QYF28" s="15"/>
      <c r="QYG28" s="15"/>
      <c r="QYH28" s="15"/>
      <c r="QYI28" s="15"/>
      <c r="QYJ28" s="15"/>
      <c r="QYK28" s="15"/>
      <c r="QYL28" s="15"/>
      <c r="QYM28" s="15"/>
      <c r="QYN28" s="15"/>
      <c r="QYO28" s="15"/>
      <c r="QYP28" s="15"/>
      <c r="QYQ28" s="15"/>
      <c r="QYR28" s="15"/>
      <c r="QYS28" s="15"/>
      <c r="QYT28" s="15"/>
      <c r="QYU28" s="15"/>
      <c r="QYV28" s="15"/>
      <c r="QYW28" s="15"/>
      <c r="QYX28" s="15"/>
      <c r="QYY28" s="15"/>
      <c r="QYZ28" s="15"/>
      <c r="QZA28" s="15"/>
      <c r="QZB28" s="15"/>
      <c r="QZC28" s="15"/>
      <c r="QZD28" s="15"/>
      <c r="QZE28" s="15"/>
      <c r="QZF28" s="15"/>
      <c r="QZG28" s="15"/>
      <c r="QZH28" s="15"/>
      <c r="QZI28" s="15"/>
      <c r="QZJ28" s="15"/>
      <c r="QZK28" s="15"/>
      <c r="QZL28" s="15"/>
      <c r="QZM28" s="15"/>
      <c r="QZN28" s="15"/>
      <c r="QZO28" s="15"/>
      <c r="QZP28" s="15"/>
      <c r="QZQ28" s="15"/>
      <c r="QZR28" s="15"/>
      <c r="QZS28" s="15"/>
      <c r="QZT28" s="15"/>
      <c r="QZU28" s="15"/>
      <c r="QZV28" s="15"/>
      <c r="QZW28" s="15"/>
      <c r="QZX28" s="15"/>
      <c r="QZY28" s="15"/>
      <c r="QZZ28" s="15"/>
      <c r="RAA28" s="15"/>
      <c r="RAB28" s="15"/>
      <c r="RAC28" s="15"/>
      <c r="RAD28" s="15"/>
      <c r="RAE28" s="15"/>
      <c r="RAF28" s="15"/>
      <c r="RAG28" s="15"/>
      <c r="RAH28" s="15"/>
      <c r="RAI28" s="15"/>
      <c r="RAJ28" s="15"/>
      <c r="RAK28" s="15"/>
      <c r="RAL28" s="15"/>
      <c r="RAM28" s="15"/>
      <c r="RAN28" s="15"/>
      <c r="RAO28" s="15"/>
      <c r="RAP28" s="15"/>
      <c r="RAQ28" s="15"/>
      <c r="RAR28" s="15"/>
      <c r="RAS28" s="15"/>
      <c r="RAT28" s="15"/>
      <c r="RAU28" s="15"/>
      <c r="RAV28" s="15"/>
      <c r="RAW28" s="15"/>
      <c r="RAX28" s="15"/>
      <c r="RAY28" s="15"/>
      <c r="RAZ28" s="15"/>
      <c r="RBA28" s="15"/>
      <c r="RBB28" s="15"/>
      <c r="RBC28" s="15"/>
      <c r="RBD28" s="15"/>
      <c r="RBE28" s="15"/>
      <c r="RBF28" s="15"/>
      <c r="RBG28" s="15"/>
      <c r="RBH28" s="15"/>
      <c r="RBI28" s="15"/>
      <c r="RBJ28" s="15"/>
      <c r="RBK28" s="15"/>
      <c r="RBL28" s="15"/>
      <c r="RBM28" s="15"/>
      <c r="RBN28" s="15"/>
      <c r="RBO28" s="15"/>
      <c r="RBP28" s="15"/>
      <c r="RBQ28" s="15"/>
      <c r="RBR28" s="15"/>
      <c r="RBS28" s="15"/>
      <c r="RBT28" s="15"/>
      <c r="RBU28" s="15"/>
      <c r="RBV28" s="15"/>
      <c r="RBW28" s="15"/>
      <c r="RBX28" s="15"/>
      <c r="RBY28" s="15"/>
      <c r="RBZ28" s="15"/>
      <c r="RCA28" s="15"/>
      <c r="RCB28" s="15"/>
      <c r="RCC28" s="15"/>
      <c r="RCD28" s="15"/>
      <c r="RCE28" s="15"/>
      <c r="RCF28" s="15"/>
      <c r="RCG28" s="15"/>
      <c r="RCH28" s="15"/>
      <c r="RCI28" s="15"/>
      <c r="RCJ28" s="15"/>
      <c r="RCK28" s="15"/>
      <c r="RCL28" s="15"/>
      <c r="RCM28" s="15"/>
      <c r="RCN28" s="15"/>
      <c r="RCO28" s="15"/>
      <c r="RCP28" s="15"/>
      <c r="RCQ28" s="15"/>
      <c r="RCR28" s="15"/>
      <c r="RCS28" s="15"/>
      <c r="RCT28" s="15"/>
      <c r="RCU28" s="15"/>
      <c r="RCV28" s="15"/>
      <c r="RCW28" s="15"/>
      <c r="RCX28" s="15"/>
      <c r="RCY28" s="15"/>
      <c r="RCZ28" s="15"/>
      <c r="RDA28" s="15"/>
      <c r="RDB28" s="15"/>
      <c r="RDC28" s="15"/>
      <c r="RDD28" s="15"/>
      <c r="RDE28" s="15"/>
      <c r="RDF28" s="15"/>
      <c r="RDG28" s="15"/>
      <c r="RDH28" s="15"/>
      <c r="RDI28" s="15"/>
      <c r="RDJ28" s="15"/>
      <c r="RDK28" s="15"/>
      <c r="RDL28" s="15"/>
      <c r="RDM28" s="15"/>
      <c r="RDN28" s="15"/>
      <c r="RDO28" s="15"/>
      <c r="RDP28" s="15"/>
      <c r="RDQ28" s="15"/>
      <c r="RDR28" s="15"/>
      <c r="RDS28" s="15"/>
      <c r="RDT28" s="15"/>
      <c r="RDU28" s="15"/>
      <c r="RDV28" s="15"/>
      <c r="RDW28" s="15"/>
      <c r="RDX28" s="15"/>
      <c r="RDY28" s="15"/>
      <c r="RDZ28" s="15"/>
      <c r="REA28" s="15"/>
      <c r="REB28" s="15"/>
      <c r="REC28" s="15"/>
      <c r="RED28" s="15"/>
      <c r="REE28" s="15"/>
      <c r="REF28" s="15"/>
      <c r="REG28" s="15"/>
      <c r="REH28" s="15"/>
      <c r="REI28" s="15"/>
      <c r="REJ28" s="15"/>
      <c r="REK28" s="15"/>
      <c r="REL28" s="15"/>
      <c r="REM28" s="15"/>
      <c r="REN28" s="15"/>
      <c r="REO28" s="15"/>
      <c r="REP28" s="15"/>
      <c r="REQ28" s="15"/>
      <c r="RER28" s="15"/>
      <c r="RES28" s="15"/>
      <c r="RET28" s="15"/>
      <c r="REU28" s="15"/>
      <c r="REV28" s="15"/>
      <c r="REW28" s="15"/>
      <c r="REX28" s="15"/>
      <c r="REY28" s="15"/>
      <c r="REZ28" s="15"/>
      <c r="RFA28" s="15"/>
      <c r="RFB28" s="15"/>
      <c r="RFC28" s="15"/>
      <c r="RFD28" s="15"/>
      <c r="RFE28" s="15"/>
      <c r="RFF28" s="15"/>
      <c r="RFG28" s="15"/>
      <c r="RFH28" s="15"/>
      <c r="RFI28" s="15"/>
      <c r="RFJ28" s="15"/>
      <c r="RFK28" s="15"/>
      <c r="RFL28" s="15"/>
      <c r="RFM28" s="15"/>
      <c r="RFN28" s="15"/>
      <c r="RFO28" s="15"/>
      <c r="RFP28" s="15"/>
      <c r="RFQ28" s="15"/>
      <c r="RFR28" s="15"/>
      <c r="RFS28" s="15"/>
      <c r="RFT28" s="15"/>
      <c r="RFU28" s="15"/>
      <c r="RFV28" s="15"/>
      <c r="RFW28" s="15"/>
      <c r="RFX28" s="15"/>
      <c r="RFY28" s="15"/>
      <c r="RFZ28" s="15"/>
      <c r="RGA28" s="15"/>
      <c r="RGB28" s="15"/>
      <c r="RGC28" s="15"/>
      <c r="RGD28" s="15"/>
      <c r="RGE28" s="15"/>
      <c r="RGF28" s="15"/>
      <c r="RGG28" s="15"/>
      <c r="RGH28" s="15"/>
      <c r="RGI28" s="15"/>
      <c r="RGJ28" s="15"/>
      <c r="RGK28" s="15"/>
      <c r="RGL28" s="15"/>
      <c r="RGM28" s="15"/>
      <c r="RGN28" s="15"/>
      <c r="RGO28" s="15"/>
      <c r="RGP28" s="15"/>
      <c r="RGQ28" s="15"/>
      <c r="RGR28" s="15"/>
      <c r="RGS28" s="15"/>
      <c r="RGT28" s="15"/>
      <c r="RGU28" s="15"/>
      <c r="RGV28" s="15"/>
      <c r="RGW28" s="15"/>
      <c r="RGX28" s="15"/>
      <c r="RGY28" s="15"/>
      <c r="RGZ28" s="15"/>
      <c r="RHA28" s="15"/>
      <c r="RHB28" s="15"/>
      <c r="RHC28" s="15"/>
      <c r="RHD28" s="15"/>
      <c r="RHE28" s="15"/>
      <c r="RHF28" s="15"/>
      <c r="RHG28" s="15"/>
      <c r="RHH28" s="15"/>
      <c r="RHI28" s="15"/>
      <c r="RHJ28" s="15"/>
      <c r="RHK28" s="15"/>
      <c r="RHL28" s="15"/>
      <c r="RHM28" s="15"/>
      <c r="RHN28" s="15"/>
      <c r="RHO28" s="15"/>
      <c r="RHP28" s="15"/>
      <c r="RHQ28" s="15"/>
      <c r="RHR28" s="15"/>
      <c r="RHS28" s="15"/>
      <c r="RHT28" s="15"/>
      <c r="RHU28" s="15"/>
      <c r="RHV28" s="15"/>
      <c r="RHW28" s="15"/>
      <c r="RHX28" s="15"/>
      <c r="RHY28" s="15"/>
      <c r="RHZ28" s="15"/>
      <c r="RIA28" s="15"/>
      <c r="RIB28" s="15"/>
      <c r="RIC28" s="15"/>
      <c r="RID28" s="15"/>
      <c r="RIE28" s="15"/>
      <c r="RIF28" s="15"/>
      <c r="RIG28" s="15"/>
      <c r="RIH28" s="15"/>
      <c r="RII28" s="15"/>
      <c r="RIJ28" s="15"/>
      <c r="RIK28" s="15"/>
      <c r="RIL28" s="15"/>
      <c r="RIM28" s="15"/>
      <c r="RIN28" s="15"/>
      <c r="RIO28" s="15"/>
      <c r="RIP28" s="15"/>
      <c r="RIQ28" s="15"/>
      <c r="RIR28" s="15"/>
      <c r="RIS28" s="15"/>
      <c r="RIT28" s="15"/>
      <c r="RIU28" s="15"/>
      <c r="RIV28" s="15"/>
      <c r="RIW28" s="15"/>
      <c r="RIX28" s="15"/>
      <c r="RIY28" s="15"/>
      <c r="RIZ28" s="15"/>
      <c r="RJA28" s="15"/>
      <c r="RJB28" s="15"/>
      <c r="RJC28" s="15"/>
      <c r="RJD28" s="15"/>
      <c r="RJE28" s="15"/>
      <c r="RJF28" s="15"/>
      <c r="RJG28" s="15"/>
      <c r="RJH28" s="15"/>
      <c r="RJI28" s="15"/>
      <c r="RJJ28" s="15"/>
      <c r="RJK28" s="15"/>
      <c r="RJL28" s="15"/>
      <c r="RJM28" s="15"/>
      <c r="RJN28" s="15"/>
      <c r="RJO28" s="15"/>
      <c r="RJP28" s="15"/>
      <c r="RJQ28" s="15"/>
      <c r="RJR28" s="15"/>
      <c r="RJS28" s="15"/>
      <c r="RJT28" s="15"/>
      <c r="RJU28" s="15"/>
      <c r="RJV28" s="15"/>
      <c r="RJW28" s="15"/>
      <c r="RJX28" s="15"/>
      <c r="RJY28" s="15"/>
      <c r="RJZ28" s="15"/>
      <c r="RKA28" s="15"/>
      <c r="RKB28" s="15"/>
      <c r="RKC28" s="15"/>
      <c r="RKD28" s="15"/>
      <c r="RKE28" s="15"/>
      <c r="RKF28" s="15"/>
      <c r="RKG28" s="15"/>
      <c r="RKH28" s="15"/>
      <c r="RKI28" s="15"/>
      <c r="RKJ28" s="15"/>
      <c r="RKK28" s="15"/>
      <c r="RKL28" s="15"/>
      <c r="RKM28" s="15"/>
      <c r="RKN28" s="15"/>
      <c r="RKO28" s="15"/>
      <c r="RKP28" s="15"/>
      <c r="RKQ28" s="15"/>
      <c r="RKR28" s="15"/>
      <c r="RKS28" s="15"/>
      <c r="RKT28" s="15"/>
      <c r="RKU28" s="15"/>
      <c r="RKV28" s="15"/>
      <c r="RKW28" s="15"/>
      <c r="RKX28" s="15"/>
      <c r="RKY28" s="15"/>
      <c r="RKZ28" s="15"/>
      <c r="RLA28" s="15"/>
      <c r="RLB28" s="15"/>
      <c r="RLC28" s="15"/>
      <c r="RLD28" s="15"/>
      <c r="RLE28" s="15"/>
      <c r="RLF28" s="15"/>
      <c r="RLG28" s="15"/>
      <c r="RLH28" s="15"/>
      <c r="RLI28" s="15"/>
      <c r="RLJ28" s="15"/>
      <c r="RLK28" s="15"/>
      <c r="RLL28" s="15"/>
      <c r="RLM28" s="15"/>
      <c r="RLN28" s="15"/>
      <c r="RLO28" s="15"/>
      <c r="RLP28" s="15"/>
      <c r="RLQ28" s="15"/>
      <c r="RLR28" s="15"/>
      <c r="RLS28" s="15"/>
      <c r="RLT28" s="15"/>
      <c r="RLU28" s="15"/>
      <c r="RLV28" s="15"/>
      <c r="RLW28" s="15"/>
      <c r="RLX28" s="15"/>
      <c r="RLY28" s="15"/>
      <c r="RLZ28" s="15"/>
      <c r="RMA28" s="15"/>
      <c r="RMB28" s="15"/>
      <c r="RMC28" s="15"/>
      <c r="RMD28" s="15"/>
      <c r="RME28" s="15"/>
      <c r="RMF28" s="15"/>
      <c r="RMG28" s="15"/>
      <c r="RMH28" s="15"/>
      <c r="RMI28" s="15"/>
      <c r="RMJ28" s="15"/>
      <c r="RMK28" s="15"/>
      <c r="RML28" s="15"/>
      <c r="RMM28" s="15"/>
      <c r="RMN28" s="15"/>
      <c r="RMO28" s="15"/>
      <c r="RMP28" s="15"/>
      <c r="RMQ28" s="15"/>
      <c r="RMR28" s="15"/>
      <c r="RMS28" s="15"/>
      <c r="RMT28" s="15"/>
      <c r="RMU28" s="15"/>
      <c r="RMV28" s="15"/>
      <c r="RMW28" s="15"/>
      <c r="RMX28" s="15"/>
      <c r="RMY28" s="15"/>
      <c r="RMZ28" s="15"/>
      <c r="RNA28" s="15"/>
      <c r="RNB28" s="15"/>
      <c r="RNC28" s="15"/>
      <c r="RND28" s="15"/>
      <c r="RNE28" s="15"/>
      <c r="RNF28" s="15"/>
      <c r="RNG28" s="15"/>
      <c r="RNH28" s="15"/>
      <c r="RNI28" s="15"/>
      <c r="RNJ28" s="15"/>
      <c r="RNK28" s="15"/>
      <c r="RNL28" s="15"/>
      <c r="RNM28" s="15"/>
      <c r="RNN28" s="15"/>
      <c r="RNO28" s="15"/>
      <c r="RNP28" s="15"/>
      <c r="RNQ28" s="15"/>
      <c r="RNR28" s="15"/>
      <c r="RNS28" s="15"/>
      <c r="RNT28" s="15"/>
      <c r="RNU28" s="15"/>
      <c r="RNV28" s="15"/>
      <c r="RNW28" s="15"/>
      <c r="RNX28" s="15"/>
      <c r="RNY28" s="15"/>
      <c r="RNZ28" s="15"/>
      <c r="ROA28" s="15"/>
      <c r="ROB28" s="15"/>
      <c r="ROC28" s="15"/>
      <c r="ROD28" s="15"/>
      <c r="ROE28" s="15"/>
      <c r="ROF28" s="15"/>
      <c r="ROG28" s="15"/>
      <c r="ROH28" s="15"/>
      <c r="ROI28" s="15"/>
      <c r="ROJ28" s="15"/>
      <c r="ROK28" s="15"/>
      <c r="ROL28" s="15"/>
      <c r="ROM28" s="15"/>
      <c r="RON28" s="15"/>
      <c r="ROO28" s="15"/>
      <c r="ROP28" s="15"/>
      <c r="ROQ28" s="15"/>
      <c r="ROR28" s="15"/>
      <c r="ROS28" s="15"/>
      <c r="ROT28" s="15"/>
      <c r="ROU28" s="15"/>
      <c r="ROV28" s="15"/>
      <c r="ROW28" s="15"/>
      <c r="ROX28" s="15"/>
      <c r="ROY28" s="15"/>
      <c r="ROZ28" s="15"/>
      <c r="RPA28" s="15"/>
      <c r="RPB28" s="15"/>
      <c r="RPC28" s="15"/>
      <c r="RPD28" s="15"/>
      <c r="RPE28" s="15"/>
      <c r="RPF28" s="15"/>
      <c r="RPG28" s="15"/>
      <c r="RPH28" s="15"/>
      <c r="RPI28" s="15"/>
      <c r="RPJ28" s="15"/>
      <c r="RPK28" s="15"/>
      <c r="RPL28" s="15"/>
      <c r="RPM28" s="15"/>
      <c r="RPN28" s="15"/>
      <c r="RPO28" s="15"/>
      <c r="RPP28" s="15"/>
      <c r="RPQ28" s="15"/>
      <c r="RPR28" s="15"/>
      <c r="RPS28" s="15"/>
      <c r="RPT28" s="15"/>
      <c r="RPU28" s="15"/>
      <c r="RPV28" s="15"/>
      <c r="RPW28" s="15"/>
      <c r="RPX28" s="15"/>
      <c r="RPY28" s="15"/>
      <c r="RPZ28" s="15"/>
      <c r="RQA28" s="15"/>
      <c r="RQB28" s="15"/>
      <c r="RQC28" s="15"/>
      <c r="RQD28" s="15"/>
      <c r="RQE28" s="15"/>
      <c r="RQF28" s="15"/>
      <c r="RQG28" s="15"/>
      <c r="RQH28" s="15"/>
      <c r="RQI28" s="15"/>
      <c r="RQJ28" s="15"/>
      <c r="RQK28" s="15"/>
      <c r="RQL28" s="15"/>
      <c r="RQM28" s="15"/>
      <c r="RQN28" s="15"/>
      <c r="RQO28" s="15"/>
      <c r="RQP28" s="15"/>
      <c r="RQQ28" s="15"/>
      <c r="RQR28" s="15"/>
      <c r="RQS28" s="15"/>
      <c r="RQT28" s="15"/>
      <c r="RQU28" s="15"/>
      <c r="RQV28" s="15"/>
      <c r="RQW28" s="15"/>
      <c r="RQX28" s="15"/>
      <c r="RQY28" s="15"/>
      <c r="RQZ28" s="15"/>
      <c r="RRA28" s="15"/>
      <c r="RRB28" s="15"/>
      <c r="RRC28" s="15"/>
      <c r="RRD28" s="15"/>
      <c r="RRE28" s="15"/>
      <c r="RRF28" s="15"/>
      <c r="RRG28" s="15"/>
      <c r="RRH28" s="15"/>
      <c r="RRI28" s="15"/>
      <c r="RRJ28" s="15"/>
      <c r="RRK28" s="15"/>
      <c r="RRL28" s="15"/>
      <c r="RRM28" s="15"/>
      <c r="RRN28" s="15"/>
      <c r="RRO28" s="15"/>
      <c r="RRP28" s="15"/>
      <c r="RRQ28" s="15"/>
      <c r="RRR28" s="15"/>
      <c r="RRS28" s="15"/>
      <c r="RRT28" s="15"/>
      <c r="RRU28" s="15"/>
      <c r="RRV28" s="15"/>
      <c r="RRW28" s="15"/>
      <c r="RRX28" s="15"/>
      <c r="RRY28" s="15"/>
      <c r="RRZ28" s="15"/>
      <c r="RSA28" s="15"/>
      <c r="RSB28" s="15"/>
      <c r="RSC28" s="15"/>
      <c r="RSD28" s="15"/>
      <c r="RSE28" s="15"/>
      <c r="RSF28" s="15"/>
      <c r="RSG28" s="15"/>
      <c r="RSH28" s="15"/>
      <c r="RSI28" s="15"/>
      <c r="RSJ28" s="15"/>
      <c r="RSK28" s="15"/>
      <c r="RSL28" s="15"/>
      <c r="RSM28" s="15"/>
      <c r="RSN28" s="15"/>
      <c r="RSO28" s="15"/>
      <c r="RSP28" s="15"/>
      <c r="RSQ28" s="15"/>
      <c r="RSR28" s="15"/>
      <c r="RSS28" s="15"/>
      <c r="RST28" s="15"/>
      <c r="RSU28" s="15"/>
      <c r="RSV28" s="15"/>
      <c r="RSW28" s="15"/>
      <c r="RSX28" s="15"/>
      <c r="RSY28" s="15"/>
      <c r="RSZ28" s="15"/>
      <c r="RTA28" s="15"/>
      <c r="RTB28" s="15"/>
      <c r="RTC28" s="15"/>
      <c r="RTD28" s="15"/>
      <c r="RTE28" s="15"/>
      <c r="RTF28" s="15"/>
      <c r="RTG28" s="15"/>
      <c r="RTH28" s="15"/>
      <c r="RTI28" s="15"/>
      <c r="RTJ28" s="15"/>
      <c r="RTK28" s="15"/>
      <c r="RTL28" s="15"/>
      <c r="RTM28" s="15"/>
      <c r="RTN28" s="15"/>
      <c r="RTO28" s="15"/>
      <c r="RTP28" s="15"/>
      <c r="RTQ28" s="15"/>
      <c r="RTR28" s="15"/>
      <c r="RTS28" s="15"/>
      <c r="RTT28" s="15"/>
      <c r="RTU28" s="15"/>
      <c r="RTV28" s="15"/>
      <c r="RTW28" s="15"/>
      <c r="RTX28" s="15"/>
      <c r="RTY28" s="15"/>
      <c r="RTZ28" s="15"/>
      <c r="RUA28" s="15"/>
      <c r="RUB28" s="15"/>
      <c r="RUC28" s="15"/>
      <c r="RUD28" s="15"/>
      <c r="RUE28" s="15"/>
      <c r="RUF28" s="15"/>
      <c r="RUG28" s="15"/>
      <c r="RUH28" s="15"/>
      <c r="RUI28" s="15"/>
      <c r="RUJ28" s="15"/>
      <c r="RUK28" s="15"/>
      <c r="RUL28" s="15"/>
      <c r="RUM28" s="15"/>
      <c r="RUN28" s="15"/>
      <c r="RUO28" s="15"/>
      <c r="RUP28" s="15"/>
      <c r="RUQ28" s="15"/>
      <c r="RUR28" s="15"/>
      <c r="RUS28" s="15"/>
      <c r="RUT28" s="15"/>
      <c r="RUU28" s="15"/>
      <c r="RUV28" s="15"/>
      <c r="RUW28" s="15"/>
      <c r="RUX28" s="15"/>
      <c r="RUY28" s="15"/>
      <c r="RUZ28" s="15"/>
      <c r="RVA28" s="15"/>
      <c r="RVB28" s="15"/>
      <c r="RVC28" s="15"/>
      <c r="RVD28" s="15"/>
      <c r="RVE28" s="15"/>
      <c r="RVF28" s="15"/>
      <c r="RVG28" s="15"/>
      <c r="RVH28" s="15"/>
      <c r="RVI28" s="15"/>
      <c r="RVJ28" s="15"/>
      <c r="RVK28" s="15"/>
      <c r="RVL28" s="15"/>
      <c r="RVM28" s="15"/>
      <c r="RVN28" s="15"/>
      <c r="RVO28" s="15"/>
      <c r="RVP28" s="15"/>
      <c r="RVQ28" s="15"/>
      <c r="RVR28" s="15"/>
      <c r="RVS28" s="15"/>
      <c r="RVT28" s="15"/>
      <c r="RVU28" s="15"/>
      <c r="RVV28" s="15"/>
      <c r="RVW28" s="15"/>
      <c r="RVX28" s="15"/>
      <c r="RVY28" s="15"/>
      <c r="RVZ28" s="15"/>
      <c r="RWA28" s="15"/>
      <c r="RWB28" s="15"/>
      <c r="RWC28" s="15"/>
      <c r="RWD28" s="15"/>
      <c r="RWE28" s="15"/>
      <c r="RWF28" s="15"/>
      <c r="RWG28" s="15"/>
      <c r="RWH28" s="15"/>
      <c r="RWI28" s="15"/>
      <c r="RWJ28" s="15"/>
      <c r="RWK28" s="15"/>
      <c r="RWL28" s="15"/>
      <c r="RWM28" s="15"/>
      <c r="RWN28" s="15"/>
      <c r="RWO28" s="15"/>
      <c r="RWP28" s="15"/>
      <c r="RWQ28" s="15"/>
      <c r="RWR28" s="15"/>
      <c r="RWS28" s="15"/>
      <c r="RWT28" s="15"/>
      <c r="RWU28" s="15"/>
      <c r="RWV28" s="15"/>
      <c r="RWW28" s="15"/>
      <c r="RWX28" s="15"/>
      <c r="RWY28" s="15"/>
      <c r="RWZ28" s="15"/>
      <c r="RXA28" s="15"/>
      <c r="RXB28" s="15"/>
      <c r="RXC28" s="15"/>
      <c r="RXD28" s="15"/>
      <c r="RXE28" s="15"/>
      <c r="RXF28" s="15"/>
      <c r="RXG28" s="15"/>
      <c r="RXH28" s="15"/>
      <c r="RXI28" s="15"/>
      <c r="RXJ28" s="15"/>
      <c r="RXK28" s="15"/>
      <c r="RXL28" s="15"/>
      <c r="RXM28" s="15"/>
      <c r="RXN28" s="15"/>
      <c r="RXO28" s="15"/>
      <c r="RXP28" s="15"/>
      <c r="RXQ28" s="15"/>
      <c r="RXR28" s="15"/>
      <c r="RXS28" s="15"/>
      <c r="RXT28" s="15"/>
      <c r="RXU28" s="15"/>
      <c r="RXV28" s="15"/>
      <c r="RXW28" s="15"/>
      <c r="RXX28" s="15"/>
      <c r="RXY28" s="15"/>
      <c r="RXZ28" s="15"/>
      <c r="RYA28" s="15"/>
      <c r="RYB28" s="15"/>
      <c r="RYC28" s="15"/>
      <c r="RYD28" s="15"/>
      <c r="RYE28" s="15"/>
      <c r="RYF28" s="15"/>
      <c r="RYG28" s="15"/>
      <c r="RYH28" s="15"/>
      <c r="RYI28" s="15"/>
      <c r="RYJ28" s="15"/>
      <c r="RYK28" s="15"/>
      <c r="RYL28" s="15"/>
      <c r="RYM28" s="15"/>
      <c r="RYN28" s="15"/>
      <c r="RYO28" s="15"/>
      <c r="RYP28" s="15"/>
      <c r="RYQ28" s="15"/>
      <c r="RYR28" s="15"/>
      <c r="RYS28" s="15"/>
      <c r="RYT28" s="15"/>
      <c r="RYU28" s="15"/>
      <c r="RYV28" s="15"/>
      <c r="RYW28" s="15"/>
      <c r="RYX28" s="15"/>
      <c r="RYY28" s="15"/>
      <c r="RYZ28" s="15"/>
      <c r="RZA28" s="15"/>
      <c r="RZB28" s="15"/>
      <c r="RZC28" s="15"/>
      <c r="RZD28" s="15"/>
      <c r="RZE28" s="15"/>
      <c r="RZF28" s="15"/>
      <c r="RZG28" s="15"/>
      <c r="RZH28" s="15"/>
      <c r="RZI28" s="15"/>
      <c r="RZJ28" s="15"/>
      <c r="RZK28" s="15"/>
      <c r="RZL28" s="15"/>
      <c r="RZM28" s="15"/>
      <c r="RZN28" s="15"/>
      <c r="RZO28" s="15"/>
      <c r="RZP28" s="15"/>
      <c r="RZQ28" s="15"/>
      <c r="RZR28" s="15"/>
      <c r="RZS28" s="15"/>
      <c r="RZT28" s="15"/>
      <c r="RZU28" s="15"/>
      <c r="RZV28" s="15"/>
      <c r="RZW28" s="15"/>
      <c r="RZX28" s="15"/>
      <c r="RZY28" s="15"/>
      <c r="RZZ28" s="15"/>
      <c r="SAA28" s="15"/>
      <c r="SAB28" s="15"/>
      <c r="SAC28" s="15"/>
      <c r="SAD28" s="15"/>
      <c r="SAE28" s="15"/>
      <c r="SAF28" s="15"/>
      <c r="SAG28" s="15"/>
      <c r="SAH28" s="15"/>
      <c r="SAI28" s="15"/>
      <c r="SAJ28" s="15"/>
      <c r="SAK28" s="15"/>
      <c r="SAL28" s="15"/>
      <c r="SAM28" s="15"/>
      <c r="SAN28" s="15"/>
      <c r="SAO28" s="15"/>
      <c r="SAP28" s="15"/>
      <c r="SAQ28" s="15"/>
      <c r="SAR28" s="15"/>
      <c r="SAS28" s="15"/>
      <c r="SAT28" s="15"/>
      <c r="SAU28" s="15"/>
      <c r="SAV28" s="15"/>
      <c r="SAW28" s="15"/>
      <c r="SAX28" s="15"/>
      <c r="SAY28" s="15"/>
      <c r="SAZ28" s="15"/>
      <c r="SBA28" s="15"/>
      <c r="SBB28" s="15"/>
      <c r="SBC28" s="15"/>
      <c r="SBD28" s="15"/>
      <c r="SBE28" s="15"/>
      <c r="SBF28" s="15"/>
      <c r="SBG28" s="15"/>
      <c r="SBH28" s="15"/>
      <c r="SBI28" s="15"/>
      <c r="SBJ28" s="15"/>
      <c r="SBK28" s="15"/>
      <c r="SBL28" s="15"/>
      <c r="SBM28" s="15"/>
      <c r="SBN28" s="15"/>
      <c r="SBO28" s="15"/>
      <c r="SBP28" s="15"/>
      <c r="SBQ28" s="15"/>
      <c r="SBR28" s="15"/>
      <c r="SBS28" s="15"/>
      <c r="SBT28" s="15"/>
      <c r="SBU28" s="15"/>
      <c r="SBV28" s="15"/>
      <c r="SBW28" s="15"/>
      <c r="SBX28" s="15"/>
      <c r="SBY28" s="15"/>
      <c r="SBZ28" s="15"/>
      <c r="SCA28" s="15"/>
      <c r="SCB28" s="15"/>
      <c r="SCC28" s="15"/>
      <c r="SCD28" s="15"/>
      <c r="SCE28" s="15"/>
      <c r="SCF28" s="15"/>
      <c r="SCG28" s="15"/>
      <c r="SCH28" s="15"/>
      <c r="SCI28" s="15"/>
      <c r="SCJ28" s="15"/>
      <c r="SCK28" s="15"/>
      <c r="SCL28" s="15"/>
      <c r="SCM28" s="15"/>
      <c r="SCN28" s="15"/>
      <c r="SCO28" s="15"/>
      <c r="SCP28" s="15"/>
      <c r="SCQ28" s="15"/>
      <c r="SCR28" s="15"/>
      <c r="SCS28" s="15"/>
      <c r="SCT28" s="15"/>
      <c r="SCU28" s="15"/>
      <c r="SCV28" s="15"/>
      <c r="SCW28" s="15"/>
      <c r="SCX28" s="15"/>
      <c r="SCY28" s="15"/>
      <c r="SCZ28" s="15"/>
      <c r="SDA28" s="15"/>
      <c r="SDB28" s="15"/>
      <c r="SDC28" s="15"/>
      <c r="SDD28" s="15"/>
      <c r="SDE28" s="15"/>
      <c r="SDF28" s="15"/>
      <c r="SDG28" s="15"/>
      <c r="SDH28" s="15"/>
      <c r="SDI28" s="15"/>
      <c r="SDJ28" s="15"/>
      <c r="SDK28" s="15"/>
      <c r="SDL28" s="15"/>
      <c r="SDM28" s="15"/>
      <c r="SDN28" s="15"/>
      <c r="SDO28" s="15"/>
      <c r="SDP28" s="15"/>
      <c r="SDQ28" s="15"/>
      <c r="SDR28" s="15"/>
      <c r="SDS28" s="15"/>
      <c r="SDT28" s="15"/>
      <c r="SDU28" s="15"/>
      <c r="SDV28" s="15"/>
      <c r="SDW28" s="15"/>
      <c r="SDX28" s="15"/>
      <c r="SDY28" s="15"/>
      <c r="SDZ28" s="15"/>
      <c r="SEA28" s="15"/>
      <c r="SEB28" s="15"/>
      <c r="SEC28" s="15"/>
      <c r="SED28" s="15"/>
      <c r="SEE28" s="15"/>
      <c r="SEF28" s="15"/>
      <c r="SEG28" s="15"/>
      <c r="SEH28" s="15"/>
      <c r="SEI28" s="15"/>
      <c r="SEJ28" s="15"/>
      <c r="SEK28" s="15"/>
      <c r="SEL28" s="15"/>
      <c r="SEM28" s="15"/>
      <c r="SEN28" s="15"/>
      <c r="SEO28" s="15"/>
      <c r="SEP28" s="15"/>
      <c r="SEQ28" s="15"/>
      <c r="SER28" s="15"/>
      <c r="SES28" s="15"/>
      <c r="SET28" s="15"/>
      <c r="SEU28" s="15"/>
      <c r="SEV28" s="15"/>
      <c r="SEW28" s="15"/>
      <c r="SEX28" s="15"/>
      <c r="SEY28" s="15"/>
      <c r="SEZ28" s="15"/>
      <c r="SFA28" s="15"/>
      <c r="SFB28" s="15"/>
      <c r="SFC28" s="15"/>
      <c r="SFD28" s="15"/>
      <c r="SFE28" s="15"/>
      <c r="SFF28" s="15"/>
      <c r="SFG28" s="15"/>
      <c r="SFH28" s="15"/>
      <c r="SFI28" s="15"/>
      <c r="SFJ28" s="15"/>
      <c r="SFK28" s="15"/>
      <c r="SFL28" s="15"/>
      <c r="SFM28" s="15"/>
      <c r="SFN28" s="15"/>
      <c r="SFO28" s="15"/>
      <c r="SFP28" s="15"/>
      <c r="SFQ28" s="15"/>
      <c r="SFR28" s="15"/>
      <c r="SFS28" s="15"/>
      <c r="SFT28" s="15"/>
      <c r="SFU28" s="15"/>
      <c r="SFV28" s="15"/>
      <c r="SFW28" s="15"/>
      <c r="SFX28" s="15"/>
      <c r="SFY28" s="15"/>
      <c r="SFZ28" s="15"/>
      <c r="SGA28" s="15"/>
      <c r="SGB28" s="15"/>
      <c r="SGC28" s="15"/>
      <c r="SGD28" s="15"/>
      <c r="SGE28" s="15"/>
      <c r="SGF28" s="15"/>
      <c r="SGG28" s="15"/>
      <c r="SGH28" s="15"/>
      <c r="SGI28" s="15"/>
      <c r="SGJ28" s="15"/>
      <c r="SGK28" s="15"/>
      <c r="SGL28" s="15"/>
      <c r="SGM28" s="15"/>
      <c r="SGN28" s="15"/>
      <c r="SGO28" s="15"/>
      <c r="SGP28" s="15"/>
      <c r="SGQ28" s="15"/>
      <c r="SGR28" s="15"/>
      <c r="SGS28" s="15"/>
      <c r="SGT28" s="15"/>
      <c r="SGU28" s="15"/>
      <c r="SGV28" s="15"/>
      <c r="SGW28" s="15"/>
      <c r="SGX28" s="15"/>
      <c r="SGY28" s="15"/>
      <c r="SGZ28" s="15"/>
      <c r="SHA28" s="15"/>
      <c r="SHB28" s="15"/>
      <c r="SHC28" s="15"/>
      <c r="SHD28" s="15"/>
      <c r="SHE28" s="15"/>
      <c r="SHF28" s="15"/>
      <c r="SHG28" s="15"/>
      <c r="SHH28" s="15"/>
      <c r="SHI28" s="15"/>
      <c r="SHJ28" s="15"/>
      <c r="SHK28" s="15"/>
      <c r="SHL28" s="15"/>
      <c r="SHM28" s="15"/>
      <c r="SHN28" s="15"/>
      <c r="SHO28" s="15"/>
      <c r="SHP28" s="15"/>
      <c r="SHQ28" s="15"/>
      <c r="SHR28" s="15"/>
      <c r="SHS28" s="15"/>
      <c r="SHT28" s="15"/>
      <c r="SHU28" s="15"/>
      <c r="SHV28" s="15"/>
      <c r="SHW28" s="15"/>
      <c r="SHX28" s="15"/>
      <c r="SHY28" s="15"/>
      <c r="SHZ28" s="15"/>
      <c r="SIA28" s="15"/>
      <c r="SIB28" s="15"/>
      <c r="SIC28" s="15"/>
      <c r="SID28" s="15"/>
      <c r="SIE28" s="15"/>
      <c r="SIF28" s="15"/>
      <c r="SIG28" s="15"/>
      <c r="SIH28" s="15"/>
      <c r="SII28" s="15"/>
      <c r="SIJ28" s="15"/>
      <c r="SIK28" s="15"/>
      <c r="SIL28" s="15"/>
      <c r="SIM28" s="15"/>
      <c r="SIN28" s="15"/>
      <c r="SIO28" s="15"/>
      <c r="SIP28" s="15"/>
      <c r="SIQ28" s="15"/>
      <c r="SIR28" s="15"/>
      <c r="SIS28" s="15"/>
      <c r="SIT28" s="15"/>
      <c r="SIU28" s="15"/>
      <c r="SIV28" s="15"/>
      <c r="SIW28" s="15"/>
      <c r="SIX28" s="15"/>
      <c r="SIY28" s="15"/>
      <c r="SIZ28" s="15"/>
      <c r="SJA28" s="15"/>
      <c r="SJB28" s="15"/>
      <c r="SJC28" s="15"/>
      <c r="SJD28" s="15"/>
      <c r="SJE28" s="15"/>
      <c r="SJF28" s="15"/>
      <c r="SJG28" s="15"/>
      <c r="SJH28" s="15"/>
      <c r="SJI28" s="15"/>
      <c r="SJJ28" s="15"/>
      <c r="SJK28" s="15"/>
      <c r="SJL28" s="15"/>
      <c r="SJM28" s="15"/>
      <c r="SJN28" s="15"/>
      <c r="SJO28" s="15"/>
      <c r="SJP28" s="15"/>
      <c r="SJQ28" s="15"/>
      <c r="SJR28" s="15"/>
      <c r="SJS28" s="15"/>
      <c r="SJT28" s="15"/>
      <c r="SJU28" s="15"/>
      <c r="SJV28" s="15"/>
      <c r="SJW28" s="15"/>
      <c r="SJX28" s="15"/>
      <c r="SJY28" s="15"/>
      <c r="SJZ28" s="15"/>
      <c r="SKA28" s="15"/>
      <c r="SKB28" s="15"/>
      <c r="SKC28" s="15"/>
      <c r="SKD28" s="15"/>
      <c r="SKE28" s="15"/>
      <c r="SKF28" s="15"/>
      <c r="SKG28" s="15"/>
      <c r="SKH28" s="15"/>
      <c r="SKI28" s="15"/>
      <c r="SKJ28" s="15"/>
      <c r="SKK28" s="15"/>
      <c r="SKL28" s="15"/>
      <c r="SKM28" s="15"/>
      <c r="SKN28" s="15"/>
      <c r="SKO28" s="15"/>
      <c r="SKP28" s="15"/>
      <c r="SKQ28" s="15"/>
      <c r="SKR28" s="15"/>
      <c r="SKS28" s="15"/>
      <c r="SKT28" s="15"/>
      <c r="SKU28" s="15"/>
      <c r="SKV28" s="15"/>
      <c r="SKW28" s="15"/>
      <c r="SKX28" s="15"/>
      <c r="SKY28" s="15"/>
      <c r="SKZ28" s="15"/>
      <c r="SLA28" s="15"/>
      <c r="SLB28" s="15"/>
      <c r="SLC28" s="15"/>
      <c r="SLD28" s="15"/>
      <c r="SLE28" s="15"/>
      <c r="SLF28" s="15"/>
      <c r="SLG28" s="15"/>
      <c r="SLH28" s="15"/>
      <c r="SLI28" s="15"/>
      <c r="SLJ28" s="15"/>
      <c r="SLK28" s="15"/>
      <c r="SLL28" s="15"/>
      <c r="SLM28" s="15"/>
      <c r="SLN28" s="15"/>
      <c r="SLO28" s="15"/>
      <c r="SLP28" s="15"/>
      <c r="SLQ28" s="15"/>
      <c r="SLR28" s="15"/>
      <c r="SLS28" s="15"/>
      <c r="SLT28" s="15"/>
      <c r="SLU28" s="15"/>
      <c r="SLV28" s="15"/>
      <c r="SLW28" s="15"/>
      <c r="SLX28" s="15"/>
      <c r="SLY28" s="15"/>
      <c r="SLZ28" s="15"/>
      <c r="SMA28" s="15"/>
      <c r="SMB28" s="15"/>
      <c r="SMC28" s="15"/>
      <c r="SMD28" s="15"/>
      <c r="SME28" s="15"/>
      <c r="SMF28" s="15"/>
      <c r="SMG28" s="15"/>
      <c r="SMH28" s="15"/>
      <c r="SMI28" s="15"/>
      <c r="SMJ28" s="15"/>
      <c r="SMK28" s="15"/>
      <c r="SML28" s="15"/>
      <c r="SMM28" s="15"/>
      <c r="SMN28" s="15"/>
      <c r="SMO28" s="15"/>
      <c r="SMP28" s="15"/>
      <c r="SMQ28" s="15"/>
      <c r="SMR28" s="15"/>
      <c r="SMS28" s="15"/>
      <c r="SMT28" s="15"/>
      <c r="SMU28" s="15"/>
      <c r="SMV28" s="15"/>
      <c r="SMW28" s="15"/>
      <c r="SMX28" s="15"/>
      <c r="SMY28" s="15"/>
      <c r="SMZ28" s="15"/>
      <c r="SNA28" s="15"/>
      <c r="SNB28" s="15"/>
      <c r="SNC28" s="15"/>
      <c r="SND28" s="15"/>
      <c r="SNE28" s="15"/>
      <c r="SNF28" s="15"/>
      <c r="SNG28" s="15"/>
      <c r="SNH28" s="15"/>
      <c r="SNI28" s="15"/>
      <c r="SNJ28" s="15"/>
      <c r="SNK28" s="15"/>
      <c r="SNL28" s="15"/>
      <c r="SNM28" s="15"/>
      <c r="SNN28" s="15"/>
      <c r="SNO28" s="15"/>
      <c r="SNP28" s="15"/>
      <c r="SNQ28" s="15"/>
      <c r="SNR28" s="15"/>
      <c r="SNS28" s="15"/>
      <c r="SNT28" s="15"/>
      <c r="SNU28" s="15"/>
      <c r="SNV28" s="15"/>
      <c r="SNW28" s="15"/>
      <c r="SNX28" s="15"/>
      <c r="SNY28" s="15"/>
      <c r="SNZ28" s="15"/>
      <c r="SOA28" s="15"/>
      <c r="SOB28" s="15"/>
      <c r="SOC28" s="15"/>
      <c r="SOD28" s="15"/>
      <c r="SOE28" s="15"/>
      <c r="SOF28" s="15"/>
      <c r="SOG28" s="15"/>
      <c r="SOH28" s="15"/>
      <c r="SOI28" s="15"/>
      <c r="SOJ28" s="15"/>
      <c r="SOK28" s="15"/>
      <c r="SOL28" s="15"/>
      <c r="SOM28" s="15"/>
      <c r="SON28" s="15"/>
      <c r="SOO28" s="15"/>
      <c r="SOP28" s="15"/>
      <c r="SOQ28" s="15"/>
      <c r="SOR28" s="15"/>
      <c r="SOS28" s="15"/>
      <c r="SOT28" s="15"/>
      <c r="SOU28" s="15"/>
      <c r="SOV28" s="15"/>
      <c r="SOW28" s="15"/>
      <c r="SOX28" s="15"/>
      <c r="SOY28" s="15"/>
      <c r="SOZ28" s="15"/>
      <c r="SPA28" s="15"/>
      <c r="SPB28" s="15"/>
      <c r="SPC28" s="15"/>
      <c r="SPD28" s="15"/>
      <c r="SPE28" s="15"/>
      <c r="SPF28" s="15"/>
      <c r="SPG28" s="15"/>
      <c r="SPH28" s="15"/>
      <c r="SPI28" s="15"/>
      <c r="SPJ28" s="15"/>
      <c r="SPK28" s="15"/>
      <c r="SPL28" s="15"/>
      <c r="SPM28" s="15"/>
      <c r="SPN28" s="15"/>
      <c r="SPO28" s="15"/>
      <c r="SPP28" s="15"/>
      <c r="SPQ28" s="15"/>
      <c r="SPR28" s="15"/>
      <c r="SPS28" s="15"/>
      <c r="SPT28" s="15"/>
      <c r="SPU28" s="15"/>
      <c r="SPV28" s="15"/>
      <c r="SPW28" s="15"/>
      <c r="SPX28" s="15"/>
      <c r="SPY28" s="15"/>
      <c r="SPZ28" s="15"/>
      <c r="SQA28" s="15"/>
      <c r="SQB28" s="15"/>
      <c r="SQC28" s="15"/>
      <c r="SQD28" s="15"/>
      <c r="SQE28" s="15"/>
      <c r="SQF28" s="15"/>
      <c r="SQG28" s="15"/>
      <c r="SQH28" s="15"/>
      <c r="SQI28" s="15"/>
      <c r="SQJ28" s="15"/>
      <c r="SQK28" s="15"/>
      <c r="SQL28" s="15"/>
      <c r="SQM28" s="15"/>
      <c r="SQN28" s="15"/>
      <c r="SQO28" s="15"/>
      <c r="SQP28" s="15"/>
      <c r="SQQ28" s="15"/>
      <c r="SQR28" s="15"/>
      <c r="SQS28" s="15"/>
      <c r="SQT28" s="15"/>
      <c r="SQU28" s="15"/>
      <c r="SQV28" s="15"/>
      <c r="SQW28" s="15"/>
      <c r="SQX28" s="15"/>
      <c r="SQY28" s="15"/>
      <c r="SQZ28" s="15"/>
      <c r="SRA28" s="15"/>
      <c r="SRB28" s="15"/>
      <c r="SRC28" s="15"/>
      <c r="SRD28" s="15"/>
      <c r="SRE28" s="15"/>
      <c r="SRF28" s="15"/>
      <c r="SRG28" s="15"/>
      <c r="SRH28" s="15"/>
      <c r="SRI28" s="15"/>
      <c r="SRJ28" s="15"/>
      <c r="SRK28" s="15"/>
      <c r="SRL28" s="15"/>
      <c r="SRM28" s="15"/>
      <c r="SRN28" s="15"/>
      <c r="SRO28" s="15"/>
      <c r="SRP28" s="15"/>
      <c r="SRQ28" s="15"/>
      <c r="SRR28" s="15"/>
      <c r="SRS28" s="15"/>
      <c r="SRT28" s="15"/>
      <c r="SRU28" s="15"/>
      <c r="SRV28" s="15"/>
      <c r="SRW28" s="15"/>
      <c r="SRX28" s="15"/>
      <c r="SRY28" s="15"/>
      <c r="SRZ28" s="15"/>
      <c r="SSA28" s="15"/>
      <c r="SSB28" s="15"/>
      <c r="SSC28" s="15"/>
      <c r="SSD28" s="15"/>
      <c r="SSE28" s="15"/>
      <c r="SSF28" s="15"/>
      <c r="SSG28" s="15"/>
      <c r="SSH28" s="15"/>
      <c r="SSI28" s="15"/>
      <c r="SSJ28" s="15"/>
      <c r="SSK28" s="15"/>
      <c r="SSL28" s="15"/>
      <c r="SSM28" s="15"/>
      <c r="SSN28" s="15"/>
      <c r="SSO28" s="15"/>
      <c r="SSP28" s="15"/>
      <c r="SSQ28" s="15"/>
      <c r="SSR28" s="15"/>
      <c r="SSS28" s="15"/>
      <c r="SST28" s="15"/>
      <c r="SSU28" s="15"/>
      <c r="SSV28" s="15"/>
      <c r="SSW28" s="15"/>
      <c r="SSX28" s="15"/>
      <c r="SSY28" s="15"/>
      <c r="SSZ28" s="15"/>
      <c r="STA28" s="15"/>
      <c r="STB28" s="15"/>
      <c r="STC28" s="15"/>
      <c r="STD28" s="15"/>
      <c r="STE28" s="15"/>
      <c r="STF28" s="15"/>
      <c r="STG28" s="15"/>
      <c r="STH28" s="15"/>
      <c r="STI28" s="15"/>
      <c r="STJ28" s="15"/>
      <c r="STK28" s="15"/>
      <c r="STL28" s="15"/>
      <c r="STM28" s="15"/>
      <c r="STN28" s="15"/>
      <c r="STO28" s="15"/>
      <c r="STP28" s="15"/>
      <c r="STQ28" s="15"/>
      <c r="STR28" s="15"/>
      <c r="STS28" s="15"/>
      <c r="STT28" s="15"/>
      <c r="STU28" s="15"/>
      <c r="STV28" s="15"/>
      <c r="STW28" s="15"/>
      <c r="STX28" s="15"/>
      <c r="STY28" s="15"/>
      <c r="STZ28" s="15"/>
      <c r="SUA28" s="15"/>
      <c r="SUB28" s="15"/>
      <c r="SUC28" s="15"/>
      <c r="SUD28" s="15"/>
      <c r="SUE28" s="15"/>
      <c r="SUF28" s="15"/>
      <c r="SUG28" s="15"/>
      <c r="SUH28" s="15"/>
      <c r="SUI28" s="15"/>
      <c r="SUJ28" s="15"/>
      <c r="SUK28" s="15"/>
      <c r="SUL28" s="15"/>
      <c r="SUM28" s="15"/>
      <c r="SUN28" s="15"/>
      <c r="SUO28" s="15"/>
      <c r="SUP28" s="15"/>
      <c r="SUQ28" s="15"/>
      <c r="SUR28" s="15"/>
      <c r="SUS28" s="15"/>
      <c r="SUT28" s="15"/>
      <c r="SUU28" s="15"/>
      <c r="SUV28" s="15"/>
      <c r="SUW28" s="15"/>
      <c r="SUX28" s="15"/>
      <c r="SUY28" s="15"/>
      <c r="SUZ28" s="15"/>
      <c r="SVA28" s="15"/>
      <c r="SVB28" s="15"/>
      <c r="SVC28" s="15"/>
      <c r="SVD28" s="15"/>
      <c r="SVE28" s="15"/>
      <c r="SVF28" s="15"/>
      <c r="SVG28" s="15"/>
      <c r="SVH28" s="15"/>
      <c r="SVI28" s="15"/>
      <c r="SVJ28" s="15"/>
      <c r="SVK28" s="15"/>
      <c r="SVL28" s="15"/>
      <c r="SVM28" s="15"/>
      <c r="SVN28" s="15"/>
      <c r="SVO28" s="15"/>
      <c r="SVP28" s="15"/>
      <c r="SVQ28" s="15"/>
      <c r="SVR28" s="15"/>
      <c r="SVS28" s="15"/>
      <c r="SVT28" s="15"/>
      <c r="SVU28" s="15"/>
      <c r="SVV28" s="15"/>
      <c r="SVW28" s="15"/>
      <c r="SVX28" s="15"/>
      <c r="SVY28" s="15"/>
      <c r="SVZ28" s="15"/>
      <c r="SWA28" s="15"/>
      <c r="SWB28" s="15"/>
      <c r="SWC28" s="15"/>
      <c r="SWD28" s="15"/>
      <c r="SWE28" s="15"/>
      <c r="SWF28" s="15"/>
      <c r="SWG28" s="15"/>
      <c r="SWH28" s="15"/>
      <c r="SWI28" s="15"/>
      <c r="SWJ28" s="15"/>
      <c r="SWK28" s="15"/>
      <c r="SWL28" s="15"/>
      <c r="SWM28" s="15"/>
      <c r="SWN28" s="15"/>
      <c r="SWO28" s="15"/>
      <c r="SWP28" s="15"/>
      <c r="SWQ28" s="15"/>
      <c r="SWR28" s="15"/>
      <c r="SWS28" s="15"/>
      <c r="SWT28" s="15"/>
      <c r="SWU28" s="15"/>
      <c r="SWV28" s="15"/>
      <c r="SWW28" s="15"/>
      <c r="SWX28" s="15"/>
      <c r="SWY28" s="15"/>
      <c r="SWZ28" s="15"/>
      <c r="SXA28" s="15"/>
      <c r="SXB28" s="15"/>
      <c r="SXC28" s="15"/>
      <c r="SXD28" s="15"/>
      <c r="SXE28" s="15"/>
      <c r="SXF28" s="15"/>
      <c r="SXG28" s="15"/>
      <c r="SXH28" s="15"/>
      <c r="SXI28" s="15"/>
      <c r="SXJ28" s="15"/>
      <c r="SXK28" s="15"/>
      <c r="SXL28" s="15"/>
      <c r="SXM28" s="15"/>
      <c r="SXN28" s="15"/>
      <c r="SXO28" s="15"/>
      <c r="SXP28" s="15"/>
      <c r="SXQ28" s="15"/>
      <c r="SXR28" s="15"/>
      <c r="SXS28" s="15"/>
      <c r="SXT28" s="15"/>
      <c r="SXU28" s="15"/>
      <c r="SXV28" s="15"/>
      <c r="SXW28" s="15"/>
      <c r="SXX28" s="15"/>
      <c r="SXY28" s="15"/>
      <c r="SXZ28" s="15"/>
      <c r="SYA28" s="15"/>
      <c r="SYB28" s="15"/>
      <c r="SYC28" s="15"/>
      <c r="SYD28" s="15"/>
      <c r="SYE28" s="15"/>
      <c r="SYF28" s="15"/>
      <c r="SYG28" s="15"/>
      <c r="SYH28" s="15"/>
      <c r="SYI28" s="15"/>
      <c r="SYJ28" s="15"/>
      <c r="SYK28" s="15"/>
      <c r="SYL28" s="15"/>
      <c r="SYM28" s="15"/>
      <c r="SYN28" s="15"/>
      <c r="SYO28" s="15"/>
      <c r="SYP28" s="15"/>
      <c r="SYQ28" s="15"/>
      <c r="SYR28" s="15"/>
      <c r="SYS28" s="15"/>
      <c r="SYT28" s="15"/>
      <c r="SYU28" s="15"/>
      <c r="SYV28" s="15"/>
      <c r="SYW28" s="15"/>
      <c r="SYX28" s="15"/>
      <c r="SYY28" s="15"/>
      <c r="SYZ28" s="15"/>
      <c r="SZA28" s="15"/>
      <c r="SZB28" s="15"/>
      <c r="SZC28" s="15"/>
      <c r="SZD28" s="15"/>
      <c r="SZE28" s="15"/>
      <c r="SZF28" s="15"/>
      <c r="SZG28" s="15"/>
      <c r="SZH28" s="15"/>
      <c r="SZI28" s="15"/>
      <c r="SZJ28" s="15"/>
      <c r="SZK28" s="15"/>
      <c r="SZL28" s="15"/>
      <c r="SZM28" s="15"/>
      <c r="SZN28" s="15"/>
      <c r="SZO28" s="15"/>
      <c r="SZP28" s="15"/>
      <c r="SZQ28" s="15"/>
      <c r="SZR28" s="15"/>
      <c r="SZS28" s="15"/>
      <c r="SZT28" s="15"/>
      <c r="SZU28" s="15"/>
      <c r="SZV28" s="15"/>
      <c r="SZW28" s="15"/>
      <c r="SZX28" s="15"/>
      <c r="SZY28" s="15"/>
      <c r="SZZ28" s="15"/>
      <c r="TAA28" s="15"/>
      <c r="TAB28" s="15"/>
      <c r="TAC28" s="15"/>
      <c r="TAD28" s="15"/>
      <c r="TAE28" s="15"/>
      <c r="TAF28" s="15"/>
      <c r="TAG28" s="15"/>
      <c r="TAH28" s="15"/>
      <c r="TAI28" s="15"/>
      <c r="TAJ28" s="15"/>
      <c r="TAK28" s="15"/>
      <c r="TAL28" s="15"/>
      <c r="TAM28" s="15"/>
      <c r="TAN28" s="15"/>
      <c r="TAO28" s="15"/>
      <c r="TAP28" s="15"/>
      <c r="TAQ28" s="15"/>
      <c r="TAR28" s="15"/>
      <c r="TAS28" s="15"/>
      <c r="TAT28" s="15"/>
      <c r="TAU28" s="15"/>
      <c r="TAV28" s="15"/>
      <c r="TAW28" s="15"/>
      <c r="TAX28" s="15"/>
      <c r="TAY28" s="15"/>
      <c r="TAZ28" s="15"/>
      <c r="TBA28" s="15"/>
      <c r="TBB28" s="15"/>
      <c r="TBC28" s="15"/>
      <c r="TBD28" s="15"/>
      <c r="TBE28" s="15"/>
      <c r="TBF28" s="15"/>
      <c r="TBG28" s="15"/>
      <c r="TBH28" s="15"/>
      <c r="TBI28" s="15"/>
      <c r="TBJ28" s="15"/>
      <c r="TBK28" s="15"/>
      <c r="TBL28" s="15"/>
      <c r="TBM28" s="15"/>
      <c r="TBN28" s="15"/>
      <c r="TBO28" s="15"/>
      <c r="TBP28" s="15"/>
      <c r="TBQ28" s="15"/>
      <c r="TBR28" s="15"/>
      <c r="TBS28" s="15"/>
      <c r="TBT28" s="15"/>
      <c r="TBU28" s="15"/>
      <c r="TBV28" s="15"/>
      <c r="TBW28" s="15"/>
      <c r="TBX28" s="15"/>
      <c r="TBY28" s="15"/>
      <c r="TBZ28" s="15"/>
      <c r="TCA28" s="15"/>
      <c r="TCB28" s="15"/>
      <c r="TCC28" s="15"/>
      <c r="TCD28" s="15"/>
      <c r="TCE28" s="15"/>
      <c r="TCF28" s="15"/>
      <c r="TCG28" s="15"/>
      <c r="TCH28" s="15"/>
      <c r="TCI28" s="15"/>
      <c r="TCJ28" s="15"/>
      <c r="TCK28" s="15"/>
      <c r="TCL28" s="15"/>
      <c r="TCM28" s="15"/>
      <c r="TCN28" s="15"/>
      <c r="TCO28" s="15"/>
      <c r="TCP28" s="15"/>
      <c r="TCQ28" s="15"/>
      <c r="TCR28" s="15"/>
      <c r="TCS28" s="15"/>
      <c r="TCT28" s="15"/>
      <c r="TCU28" s="15"/>
      <c r="TCV28" s="15"/>
      <c r="TCW28" s="15"/>
      <c r="TCX28" s="15"/>
      <c r="TCY28" s="15"/>
      <c r="TCZ28" s="15"/>
      <c r="TDA28" s="15"/>
      <c r="TDB28" s="15"/>
      <c r="TDC28" s="15"/>
      <c r="TDD28" s="15"/>
      <c r="TDE28" s="15"/>
      <c r="TDF28" s="15"/>
      <c r="TDG28" s="15"/>
      <c r="TDH28" s="15"/>
      <c r="TDI28" s="15"/>
      <c r="TDJ28" s="15"/>
      <c r="TDK28" s="15"/>
      <c r="TDL28" s="15"/>
      <c r="TDM28" s="15"/>
      <c r="TDN28" s="15"/>
      <c r="TDO28" s="15"/>
      <c r="TDP28" s="15"/>
      <c r="TDQ28" s="15"/>
      <c r="TDR28" s="15"/>
      <c r="TDS28" s="15"/>
      <c r="TDT28" s="15"/>
      <c r="TDU28" s="15"/>
      <c r="TDV28" s="15"/>
      <c r="TDW28" s="15"/>
      <c r="TDX28" s="15"/>
      <c r="TDY28" s="15"/>
      <c r="TDZ28" s="15"/>
      <c r="TEA28" s="15"/>
      <c r="TEB28" s="15"/>
      <c r="TEC28" s="15"/>
      <c r="TED28" s="15"/>
      <c r="TEE28" s="15"/>
      <c r="TEF28" s="15"/>
      <c r="TEG28" s="15"/>
      <c r="TEH28" s="15"/>
      <c r="TEI28" s="15"/>
      <c r="TEJ28" s="15"/>
      <c r="TEK28" s="15"/>
      <c r="TEL28" s="15"/>
      <c r="TEM28" s="15"/>
      <c r="TEN28" s="15"/>
      <c r="TEO28" s="15"/>
      <c r="TEP28" s="15"/>
      <c r="TEQ28" s="15"/>
      <c r="TER28" s="15"/>
      <c r="TES28" s="15"/>
      <c r="TET28" s="15"/>
      <c r="TEU28" s="15"/>
      <c r="TEV28" s="15"/>
      <c r="TEW28" s="15"/>
      <c r="TEX28" s="15"/>
      <c r="TEY28" s="15"/>
      <c r="TEZ28" s="15"/>
      <c r="TFA28" s="15"/>
      <c r="TFB28" s="15"/>
      <c r="TFC28" s="15"/>
      <c r="TFD28" s="15"/>
      <c r="TFE28" s="15"/>
      <c r="TFF28" s="15"/>
      <c r="TFG28" s="15"/>
      <c r="TFH28" s="15"/>
      <c r="TFI28" s="15"/>
      <c r="TFJ28" s="15"/>
      <c r="TFK28" s="15"/>
      <c r="TFL28" s="15"/>
      <c r="TFM28" s="15"/>
      <c r="TFN28" s="15"/>
      <c r="TFO28" s="15"/>
      <c r="TFP28" s="15"/>
      <c r="TFQ28" s="15"/>
      <c r="TFR28" s="15"/>
      <c r="TFS28" s="15"/>
      <c r="TFT28" s="15"/>
      <c r="TFU28" s="15"/>
      <c r="TFV28" s="15"/>
      <c r="TFW28" s="15"/>
      <c r="TFX28" s="15"/>
      <c r="TFY28" s="15"/>
      <c r="TFZ28" s="15"/>
      <c r="TGA28" s="15"/>
      <c r="TGB28" s="15"/>
      <c r="TGC28" s="15"/>
      <c r="TGD28" s="15"/>
      <c r="TGE28" s="15"/>
      <c r="TGF28" s="15"/>
      <c r="TGG28" s="15"/>
      <c r="TGH28" s="15"/>
      <c r="TGI28" s="15"/>
      <c r="TGJ28" s="15"/>
      <c r="TGK28" s="15"/>
      <c r="TGL28" s="15"/>
      <c r="TGM28" s="15"/>
      <c r="TGN28" s="15"/>
      <c r="TGO28" s="15"/>
      <c r="TGP28" s="15"/>
      <c r="TGQ28" s="15"/>
      <c r="TGR28" s="15"/>
      <c r="TGS28" s="15"/>
      <c r="TGT28" s="15"/>
      <c r="TGU28" s="15"/>
      <c r="TGV28" s="15"/>
      <c r="TGW28" s="15"/>
      <c r="TGX28" s="15"/>
      <c r="TGY28" s="15"/>
      <c r="TGZ28" s="15"/>
      <c r="THA28" s="15"/>
      <c r="THB28" s="15"/>
      <c r="THC28" s="15"/>
      <c r="THD28" s="15"/>
      <c r="THE28" s="15"/>
      <c r="THF28" s="15"/>
      <c r="THG28" s="15"/>
      <c r="THH28" s="15"/>
      <c r="THI28" s="15"/>
      <c r="THJ28" s="15"/>
      <c r="THK28" s="15"/>
      <c r="THL28" s="15"/>
      <c r="THM28" s="15"/>
      <c r="THN28" s="15"/>
      <c r="THO28" s="15"/>
      <c r="THP28" s="15"/>
      <c r="THQ28" s="15"/>
      <c r="THR28" s="15"/>
      <c r="THS28" s="15"/>
      <c r="THT28" s="15"/>
      <c r="THU28" s="15"/>
      <c r="THV28" s="15"/>
      <c r="THW28" s="15"/>
      <c r="THX28" s="15"/>
      <c r="THY28" s="15"/>
      <c r="THZ28" s="15"/>
      <c r="TIA28" s="15"/>
      <c r="TIB28" s="15"/>
      <c r="TIC28" s="15"/>
      <c r="TID28" s="15"/>
      <c r="TIE28" s="15"/>
      <c r="TIF28" s="15"/>
      <c r="TIG28" s="15"/>
      <c r="TIH28" s="15"/>
      <c r="TII28" s="15"/>
      <c r="TIJ28" s="15"/>
      <c r="TIK28" s="15"/>
      <c r="TIL28" s="15"/>
      <c r="TIM28" s="15"/>
      <c r="TIN28" s="15"/>
      <c r="TIO28" s="15"/>
      <c r="TIP28" s="15"/>
      <c r="TIQ28" s="15"/>
      <c r="TIR28" s="15"/>
      <c r="TIS28" s="15"/>
      <c r="TIT28" s="15"/>
      <c r="TIU28" s="15"/>
      <c r="TIV28" s="15"/>
      <c r="TIW28" s="15"/>
      <c r="TIX28" s="15"/>
      <c r="TIY28" s="15"/>
      <c r="TIZ28" s="15"/>
      <c r="TJA28" s="15"/>
      <c r="TJB28" s="15"/>
      <c r="TJC28" s="15"/>
      <c r="TJD28" s="15"/>
      <c r="TJE28" s="15"/>
      <c r="TJF28" s="15"/>
      <c r="TJG28" s="15"/>
      <c r="TJH28" s="15"/>
      <c r="TJI28" s="15"/>
      <c r="TJJ28" s="15"/>
      <c r="TJK28" s="15"/>
      <c r="TJL28" s="15"/>
      <c r="TJM28" s="15"/>
      <c r="TJN28" s="15"/>
      <c r="TJO28" s="15"/>
      <c r="TJP28" s="15"/>
      <c r="TJQ28" s="15"/>
      <c r="TJR28" s="15"/>
      <c r="TJS28" s="15"/>
      <c r="TJT28" s="15"/>
      <c r="TJU28" s="15"/>
      <c r="TJV28" s="15"/>
      <c r="TJW28" s="15"/>
      <c r="TJX28" s="15"/>
      <c r="TJY28" s="15"/>
      <c r="TJZ28" s="15"/>
      <c r="TKA28" s="15"/>
      <c r="TKB28" s="15"/>
      <c r="TKC28" s="15"/>
      <c r="TKD28" s="15"/>
      <c r="TKE28" s="15"/>
      <c r="TKF28" s="15"/>
      <c r="TKG28" s="15"/>
      <c r="TKH28" s="15"/>
      <c r="TKI28" s="15"/>
      <c r="TKJ28" s="15"/>
      <c r="TKK28" s="15"/>
      <c r="TKL28" s="15"/>
      <c r="TKM28" s="15"/>
      <c r="TKN28" s="15"/>
      <c r="TKO28" s="15"/>
      <c r="TKP28" s="15"/>
      <c r="TKQ28" s="15"/>
      <c r="TKR28" s="15"/>
      <c r="TKS28" s="15"/>
      <c r="TKT28" s="15"/>
      <c r="TKU28" s="15"/>
      <c r="TKV28" s="15"/>
      <c r="TKW28" s="15"/>
      <c r="TKX28" s="15"/>
      <c r="TKY28" s="15"/>
      <c r="TKZ28" s="15"/>
      <c r="TLA28" s="15"/>
      <c r="TLB28" s="15"/>
      <c r="TLC28" s="15"/>
      <c r="TLD28" s="15"/>
      <c r="TLE28" s="15"/>
      <c r="TLF28" s="15"/>
      <c r="TLG28" s="15"/>
      <c r="TLH28" s="15"/>
      <c r="TLI28" s="15"/>
      <c r="TLJ28" s="15"/>
      <c r="TLK28" s="15"/>
      <c r="TLL28" s="15"/>
      <c r="TLM28" s="15"/>
      <c r="TLN28" s="15"/>
      <c r="TLO28" s="15"/>
      <c r="TLP28" s="15"/>
      <c r="TLQ28" s="15"/>
      <c r="TLR28" s="15"/>
      <c r="TLS28" s="15"/>
      <c r="TLT28" s="15"/>
      <c r="TLU28" s="15"/>
      <c r="TLV28" s="15"/>
      <c r="TLW28" s="15"/>
      <c r="TLX28" s="15"/>
      <c r="TLY28" s="15"/>
      <c r="TLZ28" s="15"/>
      <c r="TMA28" s="15"/>
      <c r="TMB28" s="15"/>
      <c r="TMC28" s="15"/>
      <c r="TMD28" s="15"/>
      <c r="TME28" s="15"/>
      <c r="TMF28" s="15"/>
      <c r="TMG28" s="15"/>
      <c r="TMH28" s="15"/>
      <c r="TMI28" s="15"/>
      <c r="TMJ28" s="15"/>
      <c r="TMK28" s="15"/>
      <c r="TML28" s="15"/>
      <c r="TMM28" s="15"/>
      <c r="TMN28" s="15"/>
      <c r="TMO28" s="15"/>
      <c r="TMP28" s="15"/>
      <c r="TMQ28" s="15"/>
      <c r="TMR28" s="15"/>
      <c r="TMS28" s="15"/>
      <c r="TMT28" s="15"/>
      <c r="TMU28" s="15"/>
      <c r="TMV28" s="15"/>
      <c r="TMW28" s="15"/>
      <c r="TMX28" s="15"/>
      <c r="TMY28" s="15"/>
      <c r="TMZ28" s="15"/>
      <c r="TNA28" s="15"/>
      <c r="TNB28" s="15"/>
      <c r="TNC28" s="15"/>
      <c r="TND28" s="15"/>
      <c r="TNE28" s="15"/>
      <c r="TNF28" s="15"/>
      <c r="TNG28" s="15"/>
      <c r="TNH28" s="15"/>
      <c r="TNI28" s="15"/>
      <c r="TNJ28" s="15"/>
      <c r="TNK28" s="15"/>
      <c r="TNL28" s="15"/>
      <c r="TNM28" s="15"/>
      <c r="TNN28" s="15"/>
      <c r="TNO28" s="15"/>
      <c r="TNP28" s="15"/>
      <c r="TNQ28" s="15"/>
      <c r="TNR28" s="15"/>
      <c r="TNS28" s="15"/>
      <c r="TNT28" s="15"/>
      <c r="TNU28" s="15"/>
      <c r="TNV28" s="15"/>
      <c r="TNW28" s="15"/>
      <c r="TNX28" s="15"/>
      <c r="TNY28" s="15"/>
      <c r="TNZ28" s="15"/>
      <c r="TOA28" s="15"/>
      <c r="TOB28" s="15"/>
      <c r="TOC28" s="15"/>
      <c r="TOD28" s="15"/>
      <c r="TOE28" s="15"/>
      <c r="TOF28" s="15"/>
      <c r="TOG28" s="15"/>
      <c r="TOH28" s="15"/>
      <c r="TOI28" s="15"/>
      <c r="TOJ28" s="15"/>
      <c r="TOK28" s="15"/>
      <c r="TOL28" s="15"/>
      <c r="TOM28" s="15"/>
      <c r="TON28" s="15"/>
      <c r="TOO28" s="15"/>
      <c r="TOP28" s="15"/>
      <c r="TOQ28" s="15"/>
      <c r="TOR28" s="15"/>
      <c r="TOS28" s="15"/>
      <c r="TOT28" s="15"/>
      <c r="TOU28" s="15"/>
      <c r="TOV28" s="15"/>
      <c r="TOW28" s="15"/>
      <c r="TOX28" s="15"/>
      <c r="TOY28" s="15"/>
      <c r="TOZ28" s="15"/>
      <c r="TPA28" s="15"/>
      <c r="TPB28" s="15"/>
      <c r="TPC28" s="15"/>
      <c r="TPD28" s="15"/>
      <c r="TPE28" s="15"/>
      <c r="TPF28" s="15"/>
      <c r="TPG28" s="15"/>
      <c r="TPH28" s="15"/>
      <c r="TPI28" s="15"/>
      <c r="TPJ28" s="15"/>
      <c r="TPK28" s="15"/>
      <c r="TPL28" s="15"/>
      <c r="TPM28" s="15"/>
      <c r="TPN28" s="15"/>
      <c r="TPO28" s="15"/>
      <c r="TPP28" s="15"/>
      <c r="TPQ28" s="15"/>
      <c r="TPR28" s="15"/>
      <c r="TPS28" s="15"/>
      <c r="TPT28" s="15"/>
      <c r="TPU28" s="15"/>
      <c r="TPV28" s="15"/>
      <c r="TPW28" s="15"/>
      <c r="TPX28" s="15"/>
      <c r="TPY28" s="15"/>
      <c r="TPZ28" s="15"/>
      <c r="TQA28" s="15"/>
      <c r="TQB28" s="15"/>
      <c r="TQC28" s="15"/>
      <c r="TQD28" s="15"/>
      <c r="TQE28" s="15"/>
      <c r="TQF28" s="15"/>
      <c r="TQG28" s="15"/>
      <c r="TQH28" s="15"/>
      <c r="TQI28" s="15"/>
      <c r="TQJ28" s="15"/>
      <c r="TQK28" s="15"/>
      <c r="TQL28" s="15"/>
      <c r="TQM28" s="15"/>
      <c r="TQN28" s="15"/>
      <c r="TQO28" s="15"/>
      <c r="TQP28" s="15"/>
      <c r="TQQ28" s="15"/>
      <c r="TQR28" s="15"/>
      <c r="TQS28" s="15"/>
      <c r="TQT28" s="15"/>
      <c r="TQU28" s="15"/>
      <c r="TQV28" s="15"/>
      <c r="TQW28" s="15"/>
      <c r="TQX28" s="15"/>
      <c r="TQY28" s="15"/>
      <c r="TQZ28" s="15"/>
      <c r="TRA28" s="15"/>
      <c r="TRB28" s="15"/>
      <c r="TRC28" s="15"/>
      <c r="TRD28" s="15"/>
      <c r="TRE28" s="15"/>
      <c r="TRF28" s="15"/>
      <c r="TRG28" s="15"/>
      <c r="TRH28" s="15"/>
      <c r="TRI28" s="15"/>
      <c r="TRJ28" s="15"/>
      <c r="TRK28" s="15"/>
      <c r="TRL28" s="15"/>
      <c r="TRM28" s="15"/>
      <c r="TRN28" s="15"/>
      <c r="TRO28" s="15"/>
      <c r="TRP28" s="15"/>
      <c r="TRQ28" s="15"/>
      <c r="TRR28" s="15"/>
      <c r="TRS28" s="15"/>
      <c r="TRT28" s="15"/>
      <c r="TRU28" s="15"/>
      <c r="TRV28" s="15"/>
      <c r="TRW28" s="15"/>
      <c r="TRX28" s="15"/>
      <c r="TRY28" s="15"/>
      <c r="TRZ28" s="15"/>
      <c r="TSA28" s="15"/>
      <c r="TSB28" s="15"/>
      <c r="TSC28" s="15"/>
      <c r="TSD28" s="15"/>
      <c r="TSE28" s="15"/>
      <c r="TSF28" s="15"/>
      <c r="TSG28" s="15"/>
      <c r="TSH28" s="15"/>
      <c r="TSI28" s="15"/>
      <c r="TSJ28" s="15"/>
      <c r="TSK28" s="15"/>
      <c r="TSL28" s="15"/>
      <c r="TSM28" s="15"/>
      <c r="TSN28" s="15"/>
      <c r="TSO28" s="15"/>
      <c r="TSP28" s="15"/>
      <c r="TSQ28" s="15"/>
      <c r="TSR28" s="15"/>
      <c r="TSS28" s="15"/>
      <c r="TST28" s="15"/>
      <c r="TSU28" s="15"/>
      <c r="TSV28" s="15"/>
      <c r="TSW28" s="15"/>
      <c r="TSX28" s="15"/>
      <c r="TSY28" s="15"/>
      <c r="TSZ28" s="15"/>
      <c r="TTA28" s="15"/>
      <c r="TTB28" s="15"/>
      <c r="TTC28" s="15"/>
      <c r="TTD28" s="15"/>
      <c r="TTE28" s="15"/>
      <c r="TTF28" s="15"/>
      <c r="TTG28" s="15"/>
      <c r="TTH28" s="15"/>
      <c r="TTI28" s="15"/>
      <c r="TTJ28" s="15"/>
      <c r="TTK28" s="15"/>
      <c r="TTL28" s="15"/>
      <c r="TTM28" s="15"/>
      <c r="TTN28" s="15"/>
      <c r="TTO28" s="15"/>
      <c r="TTP28" s="15"/>
      <c r="TTQ28" s="15"/>
      <c r="TTR28" s="15"/>
      <c r="TTS28" s="15"/>
      <c r="TTT28" s="15"/>
      <c r="TTU28" s="15"/>
      <c r="TTV28" s="15"/>
      <c r="TTW28" s="15"/>
      <c r="TTX28" s="15"/>
      <c r="TTY28" s="15"/>
      <c r="TTZ28" s="15"/>
      <c r="TUA28" s="15"/>
      <c r="TUB28" s="15"/>
      <c r="TUC28" s="15"/>
      <c r="TUD28" s="15"/>
      <c r="TUE28" s="15"/>
      <c r="TUF28" s="15"/>
      <c r="TUG28" s="15"/>
      <c r="TUH28" s="15"/>
      <c r="TUI28" s="15"/>
      <c r="TUJ28" s="15"/>
      <c r="TUK28" s="15"/>
      <c r="TUL28" s="15"/>
      <c r="TUM28" s="15"/>
      <c r="TUN28" s="15"/>
      <c r="TUO28" s="15"/>
      <c r="TUP28" s="15"/>
      <c r="TUQ28" s="15"/>
      <c r="TUR28" s="15"/>
      <c r="TUS28" s="15"/>
      <c r="TUT28" s="15"/>
      <c r="TUU28" s="15"/>
      <c r="TUV28" s="15"/>
      <c r="TUW28" s="15"/>
      <c r="TUX28" s="15"/>
      <c r="TUY28" s="15"/>
      <c r="TUZ28" s="15"/>
      <c r="TVA28" s="15"/>
      <c r="TVB28" s="15"/>
      <c r="TVC28" s="15"/>
      <c r="TVD28" s="15"/>
      <c r="TVE28" s="15"/>
      <c r="TVF28" s="15"/>
      <c r="TVG28" s="15"/>
      <c r="TVH28" s="15"/>
      <c r="TVI28" s="15"/>
      <c r="TVJ28" s="15"/>
      <c r="TVK28" s="15"/>
      <c r="TVL28" s="15"/>
      <c r="TVM28" s="15"/>
      <c r="TVN28" s="15"/>
      <c r="TVO28" s="15"/>
      <c r="TVP28" s="15"/>
      <c r="TVQ28" s="15"/>
      <c r="TVR28" s="15"/>
      <c r="TVS28" s="15"/>
      <c r="TVT28" s="15"/>
      <c r="TVU28" s="15"/>
      <c r="TVV28" s="15"/>
      <c r="TVW28" s="15"/>
      <c r="TVX28" s="15"/>
      <c r="TVY28" s="15"/>
      <c r="TVZ28" s="15"/>
      <c r="TWA28" s="15"/>
      <c r="TWB28" s="15"/>
      <c r="TWC28" s="15"/>
      <c r="TWD28" s="15"/>
      <c r="TWE28" s="15"/>
      <c r="TWF28" s="15"/>
      <c r="TWG28" s="15"/>
      <c r="TWH28" s="15"/>
      <c r="TWI28" s="15"/>
      <c r="TWJ28" s="15"/>
      <c r="TWK28" s="15"/>
      <c r="TWL28" s="15"/>
      <c r="TWM28" s="15"/>
      <c r="TWN28" s="15"/>
      <c r="TWO28" s="15"/>
      <c r="TWP28" s="15"/>
      <c r="TWQ28" s="15"/>
      <c r="TWR28" s="15"/>
      <c r="TWS28" s="15"/>
      <c r="TWT28" s="15"/>
      <c r="TWU28" s="15"/>
      <c r="TWV28" s="15"/>
      <c r="TWW28" s="15"/>
      <c r="TWX28" s="15"/>
      <c r="TWY28" s="15"/>
      <c r="TWZ28" s="15"/>
      <c r="TXA28" s="15"/>
      <c r="TXB28" s="15"/>
      <c r="TXC28" s="15"/>
      <c r="TXD28" s="15"/>
      <c r="TXE28" s="15"/>
      <c r="TXF28" s="15"/>
      <c r="TXG28" s="15"/>
      <c r="TXH28" s="15"/>
      <c r="TXI28" s="15"/>
      <c r="TXJ28" s="15"/>
      <c r="TXK28" s="15"/>
      <c r="TXL28" s="15"/>
      <c r="TXM28" s="15"/>
      <c r="TXN28" s="15"/>
      <c r="TXO28" s="15"/>
      <c r="TXP28" s="15"/>
      <c r="TXQ28" s="15"/>
      <c r="TXR28" s="15"/>
      <c r="TXS28" s="15"/>
      <c r="TXT28" s="15"/>
      <c r="TXU28" s="15"/>
      <c r="TXV28" s="15"/>
      <c r="TXW28" s="15"/>
      <c r="TXX28" s="15"/>
      <c r="TXY28" s="15"/>
      <c r="TXZ28" s="15"/>
      <c r="TYA28" s="15"/>
      <c r="TYB28" s="15"/>
      <c r="TYC28" s="15"/>
      <c r="TYD28" s="15"/>
      <c r="TYE28" s="15"/>
      <c r="TYF28" s="15"/>
      <c r="TYG28" s="15"/>
      <c r="TYH28" s="15"/>
      <c r="TYI28" s="15"/>
      <c r="TYJ28" s="15"/>
      <c r="TYK28" s="15"/>
      <c r="TYL28" s="15"/>
      <c r="TYM28" s="15"/>
      <c r="TYN28" s="15"/>
      <c r="TYO28" s="15"/>
      <c r="TYP28" s="15"/>
      <c r="TYQ28" s="15"/>
      <c r="TYR28" s="15"/>
      <c r="TYS28" s="15"/>
      <c r="TYT28" s="15"/>
      <c r="TYU28" s="15"/>
      <c r="TYV28" s="15"/>
      <c r="TYW28" s="15"/>
      <c r="TYX28" s="15"/>
      <c r="TYY28" s="15"/>
      <c r="TYZ28" s="15"/>
      <c r="TZA28" s="15"/>
      <c r="TZB28" s="15"/>
      <c r="TZC28" s="15"/>
      <c r="TZD28" s="15"/>
      <c r="TZE28" s="15"/>
      <c r="TZF28" s="15"/>
      <c r="TZG28" s="15"/>
      <c r="TZH28" s="15"/>
      <c r="TZI28" s="15"/>
      <c r="TZJ28" s="15"/>
      <c r="TZK28" s="15"/>
      <c r="TZL28" s="15"/>
      <c r="TZM28" s="15"/>
      <c r="TZN28" s="15"/>
      <c r="TZO28" s="15"/>
      <c r="TZP28" s="15"/>
      <c r="TZQ28" s="15"/>
      <c r="TZR28" s="15"/>
      <c r="TZS28" s="15"/>
      <c r="TZT28" s="15"/>
      <c r="TZU28" s="15"/>
      <c r="TZV28" s="15"/>
      <c r="TZW28" s="15"/>
      <c r="TZX28" s="15"/>
      <c r="TZY28" s="15"/>
      <c r="TZZ28" s="15"/>
      <c r="UAA28" s="15"/>
      <c r="UAB28" s="15"/>
      <c r="UAC28" s="15"/>
      <c r="UAD28" s="15"/>
      <c r="UAE28" s="15"/>
      <c r="UAF28" s="15"/>
      <c r="UAG28" s="15"/>
      <c r="UAH28" s="15"/>
      <c r="UAI28" s="15"/>
      <c r="UAJ28" s="15"/>
      <c r="UAK28" s="15"/>
      <c r="UAL28" s="15"/>
      <c r="UAM28" s="15"/>
      <c r="UAN28" s="15"/>
      <c r="UAO28" s="15"/>
      <c r="UAP28" s="15"/>
      <c r="UAQ28" s="15"/>
      <c r="UAR28" s="15"/>
      <c r="UAS28" s="15"/>
      <c r="UAT28" s="15"/>
      <c r="UAU28" s="15"/>
      <c r="UAV28" s="15"/>
      <c r="UAW28" s="15"/>
      <c r="UAX28" s="15"/>
      <c r="UAY28" s="15"/>
      <c r="UAZ28" s="15"/>
      <c r="UBA28" s="15"/>
      <c r="UBB28" s="15"/>
      <c r="UBC28" s="15"/>
      <c r="UBD28" s="15"/>
      <c r="UBE28" s="15"/>
      <c r="UBF28" s="15"/>
      <c r="UBG28" s="15"/>
      <c r="UBH28" s="15"/>
      <c r="UBI28" s="15"/>
      <c r="UBJ28" s="15"/>
      <c r="UBK28" s="15"/>
      <c r="UBL28" s="15"/>
      <c r="UBM28" s="15"/>
      <c r="UBN28" s="15"/>
      <c r="UBO28" s="15"/>
      <c r="UBP28" s="15"/>
      <c r="UBQ28" s="15"/>
      <c r="UBR28" s="15"/>
      <c r="UBS28" s="15"/>
      <c r="UBT28" s="15"/>
      <c r="UBU28" s="15"/>
      <c r="UBV28" s="15"/>
      <c r="UBW28" s="15"/>
      <c r="UBX28" s="15"/>
      <c r="UBY28" s="15"/>
      <c r="UBZ28" s="15"/>
      <c r="UCA28" s="15"/>
      <c r="UCB28" s="15"/>
      <c r="UCC28" s="15"/>
      <c r="UCD28" s="15"/>
      <c r="UCE28" s="15"/>
      <c r="UCF28" s="15"/>
      <c r="UCG28" s="15"/>
      <c r="UCH28" s="15"/>
      <c r="UCI28" s="15"/>
      <c r="UCJ28" s="15"/>
      <c r="UCK28" s="15"/>
      <c r="UCL28" s="15"/>
      <c r="UCM28" s="15"/>
      <c r="UCN28" s="15"/>
      <c r="UCO28" s="15"/>
      <c r="UCP28" s="15"/>
      <c r="UCQ28" s="15"/>
      <c r="UCR28" s="15"/>
      <c r="UCS28" s="15"/>
      <c r="UCT28" s="15"/>
      <c r="UCU28" s="15"/>
      <c r="UCV28" s="15"/>
      <c r="UCW28" s="15"/>
      <c r="UCX28" s="15"/>
      <c r="UCY28" s="15"/>
      <c r="UCZ28" s="15"/>
      <c r="UDA28" s="15"/>
      <c r="UDB28" s="15"/>
      <c r="UDC28" s="15"/>
      <c r="UDD28" s="15"/>
      <c r="UDE28" s="15"/>
      <c r="UDF28" s="15"/>
      <c r="UDG28" s="15"/>
      <c r="UDH28" s="15"/>
      <c r="UDI28" s="15"/>
      <c r="UDJ28" s="15"/>
      <c r="UDK28" s="15"/>
      <c r="UDL28" s="15"/>
      <c r="UDM28" s="15"/>
      <c r="UDN28" s="15"/>
      <c r="UDO28" s="15"/>
      <c r="UDP28" s="15"/>
      <c r="UDQ28" s="15"/>
      <c r="UDR28" s="15"/>
      <c r="UDS28" s="15"/>
      <c r="UDT28" s="15"/>
      <c r="UDU28" s="15"/>
      <c r="UDV28" s="15"/>
      <c r="UDW28" s="15"/>
      <c r="UDX28" s="15"/>
      <c r="UDY28" s="15"/>
      <c r="UDZ28" s="15"/>
      <c r="UEA28" s="15"/>
      <c r="UEB28" s="15"/>
      <c r="UEC28" s="15"/>
      <c r="UED28" s="15"/>
      <c r="UEE28" s="15"/>
      <c r="UEF28" s="15"/>
      <c r="UEG28" s="15"/>
      <c r="UEH28" s="15"/>
      <c r="UEI28" s="15"/>
      <c r="UEJ28" s="15"/>
      <c r="UEK28" s="15"/>
      <c r="UEL28" s="15"/>
      <c r="UEM28" s="15"/>
      <c r="UEN28" s="15"/>
      <c r="UEO28" s="15"/>
      <c r="UEP28" s="15"/>
      <c r="UEQ28" s="15"/>
      <c r="UER28" s="15"/>
      <c r="UES28" s="15"/>
      <c r="UET28" s="15"/>
      <c r="UEU28" s="15"/>
      <c r="UEV28" s="15"/>
      <c r="UEW28" s="15"/>
      <c r="UEX28" s="15"/>
      <c r="UEY28" s="15"/>
      <c r="UEZ28" s="15"/>
      <c r="UFA28" s="15"/>
      <c r="UFB28" s="15"/>
      <c r="UFC28" s="15"/>
      <c r="UFD28" s="15"/>
      <c r="UFE28" s="15"/>
      <c r="UFF28" s="15"/>
      <c r="UFG28" s="15"/>
      <c r="UFH28" s="15"/>
      <c r="UFI28" s="15"/>
      <c r="UFJ28" s="15"/>
      <c r="UFK28" s="15"/>
      <c r="UFL28" s="15"/>
      <c r="UFM28" s="15"/>
      <c r="UFN28" s="15"/>
      <c r="UFO28" s="15"/>
      <c r="UFP28" s="15"/>
      <c r="UFQ28" s="15"/>
      <c r="UFR28" s="15"/>
      <c r="UFS28" s="15"/>
      <c r="UFT28" s="15"/>
      <c r="UFU28" s="15"/>
      <c r="UFV28" s="15"/>
      <c r="UFW28" s="15"/>
      <c r="UFX28" s="15"/>
      <c r="UFY28" s="15"/>
      <c r="UFZ28" s="15"/>
      <c r="UGA28" s="15"/>
      <c r="UGB28" s="15"/>
      <c r="UGC28" s="15"/>
      <c r="UGD28" s="15"/>
      <c r="UGE28" s="15"/>
      <c r="UGF28" s="15"/>
      <c r="UGG28" s="15"/>
      <c r="UGH28" s="15"/>
      <c r="UGI28" s="15"/>
      <c r="UGJ28" s="15"/>
      <c r="UGK28" s="15"/>
      <c r="UGL28" s="15"/>
      <c r="UGM28" s="15"/>
      <c r="UGN28" s="15"/>
      <c r="UGO28" s="15"/>
      <c r="UGP28" s="15"/>
      <c r="UGQ28" s="15"/>
      <c r="UGR28" s="15"/>
      <c r="UGS28" s="15"/>
      <c r="UGT28" s="15"/>
      <c r="UGU28" s="15"/>
      <c r="UGV28" s="15"/>
      <c r="UGW28" s="15"/>
      <c r="UGX28" s="15"/>
      <c r="UGY28" s="15"/>
      <c r="UGZ28" s="15"/>
      <c r="UHA28" s="15"/>
      <c r="UHB28" s="15"/>
      <c r="UHC28" s="15"/>
      <c r="UHD28" s="15"/>
      <c r="UHE28" s="15"/>
      <c r="UHF28" s="15"/>
      <c r="UHG28" s="15"/>
      <c r="UHH28" s="15"/>
      <c r="UHI28" s="15"/>
      <c r="UHJ28" s="15"/>
      <c r="UHK28" s="15"/>
      <c r="UHL28" s="15"/>
      <c r="UHM28" s="15"/>
      <c r="UHN28" s="15"/>
      <c r="UHO28" s="15"/>
      <c r="UHP28" s="15"/>
      <c r="UHQ28" s="15"/>
      <c r="UHR28" s="15"/>
      <c r="UHS28" s="15"/>
      <c r="UHT28" s="15"/>
      <c r="UHU28" s="15"/>
      <c r="UHV28" s="15"/>
      <c r="UHW28" s="15"/>
      <c r="UHX28" s="15"/>
      <c r="UHY28" s="15"/>
      <c r="UHZ28" s="15"/>
      <c r="UIA28" s="15"/>
      <c r="UIB28" s="15"/>
      <c r="UIC28" s="15"/>
      <c r="UID28" s="15"/>
      <c r="UIE28" s="15"/>
      <c r="UIF28" s="15"/>
      <c r="UIG28" s="15"/>
      <c r="UIH28" s="15"/>
      <c r="UII28" s="15"/>
      <c r="UIJ28" s="15"/>
      <c r="UIK28" s="15"/>
      <c r="UIL28" s="15"/>
      <c r="UIM28" s="15"/>
      <c r="UIN28" s="15"/>
      <c r="UIO28" s="15"/>
      <c r="UIP28" s="15"/>
      <c r="UIQ28" s="15"/>
      <c r="UIR28" s="15"/>
      <c r="UIS28" s="15"/>
      <c r="UIT28" s="15"/>
      <c r="UIU28" s="15"/>
      <c r="UIV28" s="15"/>
      <c r="UIW28" s="15"/>
      <c r="UIX28" s="15"/>
      <c r="UIY28" s="15"/>
      <c r="UIZ28" s="15"/>
      <c r="UJA28" s="15"/>
      <c r="UJB28" s="15"/>
      <c r="UJC28" s="15"/>
      <c r="UJD28" s="15"/>
      <c r="UJE28" s="15"/>
      <c r="UJF28" s="15"/>
      <c r="UJG28" s="15"/>
      <c r="UJH28" s="15"/>
      <c r="UJI28" s="15"/>
      <c r="UJJ28" s="15"/>
      <c r="UJK28" s="15"/>
      <c r="UJL28" s="15"/>
      <c r="UJM28" s="15"/>
      <c r="UJN28" s="15"/>
      <c r="UJO28" s="15"/>
      <c r="UJP28" s="15"/>
      <c r="UJQ28" s="15"/>
      <c r="UJR28" s="15"/>
      <c r="UJS28" s="15"/>
      <c r="UJT28" s="15"/>
      <c r="UJU28" s="15"/>
      <c r="UJV28" s="15"/>
      <c r="UJW28" s="15"/>
      <c r="UJX28" s="15"/>
      <c r="UJY28" s="15"/>
      <c r="UJZ28" s="15"/>
      <c r="UKA28" s="15"/>
      <c r="UKB28" s="15"/>
      <c r="UKC28" s="15"/>
      <c r="UKD28" s="15"/>
      <c r="UKE28" s="15"/>
      <c r="UKF28" s="15"/>
      <c r="UKG28" s="15"/>
      <c r="UKH28" s="15"/>
      <c r="UKI28" s="15"/>
      <c r="UKJ28" s="15"/>
      <c r="UKK28" s="15"/>
      <c r="UKL28" s="15"/>
      <c r="UKM28" s="15"/>
      <c r="UKN28" s="15"/>
      <c r="UKO28" s="15"/>
      <c r="UKP28" s="15"/>
      <c r="UKQ28" s="15"/>
      <c r="UKR28" s="15"/>
      <c r="UKS28" s="15"/>
      <c r="UKT28" s="15"/>
      <c r="UKU28" s="15"/>
      <c r="UKV28" s="15"/>
      <c r="UKW28" s="15"/>
      <c r="UKX28" s="15"/>
      <c r="UKY28" s="15"/>
      <c r="UKZ28" s="15"/>
      <c r="ULA28" s="15"/>
      <c r="ULB28" s="15"/>
      <c r="ULC28" s="15"/>
      <c r="ULD28" s="15"/>
      <c r="ULE28" s="15"/>
      <c r="ULF28" s="15"/>
      <c r="ULG28" s="15"/>
      <c r="ULH28" s="15"/>
      <c r="ULI28" s="15"/>
      <c r="ULJ28" s="15"/>
      <c r="ULK28" s="15"/>
      <c r="ULL28" s="15"/>
      <c r="ULM28" s="15"/>
      <c r="ULN28" s="15"/>
      <c r="ULO28" s="15"/>
      <c r="ULP28" s="15"/>
      <c r="ULQ28" s="15"/>
      <c r="ULR28" s="15"/>
      <c r="ULS28" s="15"/>
      <c r="ULT28" s="15"/>
      <c r="ULU28" s="15"/>
      <c r="ULV28" s="15"/>
      <c r="ULW28" s="15"/>
      <c r="ULX28" s="15"/>
      <c r="ULY28" s="15"/>
      <c r="ULZ28" s="15"/>
      <c r="UMA28" s="15"/>
      <c r="UMB28" s="15"/>
      <c r="UMC28" s="15"/>
      <c r="UMD28" s="15"/>
      <c r="UME28" s="15"/>
      <c r="UMF28" s="15"/>
      <c r="UMG28" s="15"/>
      <c r="UMH28" s="15"/>
      <c r="UMI28" s="15"/>
      <c r="UMJ28" s="15"/>
      <c r="UMK28" s="15"/>
      <c r="UML28" s="15"/>
      <c r="UMM28" s="15"/>
      <c r="UMN28" s="15"/>
      <c r="UMO28" s="15"/>
      <c r="UMP28" s="15"/>
      <c r="UMQ28" s="15"/>
      <c r="UMR28" s="15"/>
      <c r="UMS28" s="15"/>
      <c r="UMT28" s="15"/>
      <c r="UMU28" s="15"/>
      <c r="UMV28" s="15"/>
      <c r="UMW28" s="15"/>
      <c r="UMX28" s="15"/>
      <c r="UMY28" s="15"/>
      <c r="UMZ28" s="15"/>
      <c r="UNA28" s="15"/>
      <c r="UNB28" s="15"/>
      <c r="UNC28" s="15"/>
      <c r="UND28" s="15"/>
      <c r="UNE28" s="15"/>
      <c r="UNF28" s="15"/>
      <c r="UNG28" s="15"/>
      <c r="UNH28" s="15"/>
      <c r="UNI28" s="15"/>
      <c r="UNJ28" s="15"/>
      <c r="UNK28" s="15"/>
      <c r="UNL28" s="15"/>
      <c r="UNM28" s="15"/>
      <c r="UNN28" s="15"/>
      <c r="UNO28" s="15"/>
      <c r="UNP28" s="15"/>
      <c r="UNQ28" s="15"/>
      <c r="UNR28" s="15"/>
      <c r="UNS28" s="15"/>
      <c r="UNT28" s="15"/>
      <c r="UNU28" s="15"/>
      <c r="UNV28" s="15"/>
      <c r="UNW28" s="15"/>
      <c r="UNX28" s="15"/>
      <c r="UNY28" s="15"/>
      <c r="UNZ28" s="15"/>
      <c r="UOA28" s="15"/>
      <c r="UOB28" s="15"/>
      <c r="UOC28" s="15"/>
      <c r="UOD28" s="15"/>
      <c r="UOE28" s="15"/>
      <c r="UOF28" s="15"/>
      <c r="UOG28" s="15"/>
      <c r="UOH28" s="15"/>
      <c r="UOI28" s="15"/>
      <c r="UOJ28" s="15"/>
      <c r="UOK28" s="15"/>
      <c r="UOL28" s="15"/>
      <c r="UOM28" s="15"/>
      <c r="UON28" s="15"/>
      <c r="UOO28" s="15"/>
      <c r="UOP28" s="15"/>
      <c r="UOQ28" s="15"/>
      <c r="UOR28" s="15"/>
      <c r="UOS28" s="15"/>
      <c r="UOT28" s="15"/>
      <c r="UOU28" s="15"/>
      <c r="UOV28" s="15"/>
      <c r="UOW28" s="15"/>
      <c r="UOX28" s="15"/>
      <c r="UOY28" s="15"/>
      <c r="UOZ28" s="15"/>
      <c r="UPA28" s="15"/>
      <c r="UPB28" s="15"/>
      <c r="UPC28" s="15"/>
      <c r="UPD28" s="15"/>
      <c r="UPE28" s="15"/>
      <c r="UPF28" s="15"/>
      <c r="UPG28" s="15"/>
      <c r="UPH28" s="15"/>
      <c r="UPI28" s="15"/>
      <c r="UPJ28" s="15"/>
      <c r="UPK28" s="15"/>
      <c r="UPL28" s="15"/>
      <c r="UPM28" s="15"/>
      <c r="UPN28" s="15"/>
      <c r="UPO28" s="15"/>
      <c r="UPP28" s="15"/>
      <c r="UPQ28" s="15"/>
      <c r="UPR28" s="15"/>
      <c r="UPS28" s="15"/>
      <c r="UPT28" s="15"/>
      <c r="UPU28" s="15"/>
      <c r="UPV28" s="15"/>
      <c r="UPW28" s="15"/>
      <c r="UPX28" s="15"/>
      <c r="UPY28" s="15"/>
      <c r="UPZ28" s="15"/>
      <c r="UQA28" s="15"/>
      <c r="UQB28" s="15"/>
      <c r="UQC28" s="15"/>
      <c r="UQD28" s="15"/>
      <c r="UQE28" s="15"/>
      <c r="UQF28" s="15"/>
      <c r="UQG28" s="15"/>
      <c r="UQH28" s="15"/>
      <c r="UQI28" s="15"/>
      <c r="UQJ28" s="15"/>
      <c r="UQK28" s="15"/>
      <c r="UQL28" s="15"/>
      <c r="UQM28" s="15"/>
      <c r="UQN28" s="15"/>
      <c r="UQO28" s="15"/>
      <c r="UQP28" s="15"/>
      <c r="UQQ28" s="15"/>
      <c r="UQR28" s="15"/>
      <c r="UQS28" s="15"/>
      <c r="UQT28" s="15"/>
      <c r="UQU28" s="15"/>
      <c r="UQV28" s="15"/>
      <c r="UQW28" s="15"/>
      <c r="UQX28" s="15"/>
      <c r="UQY28" s="15"/>
      <c r="UQZ28" s="15"/>
      <c r="URA28" s="15"/>
      <c r="URB28" s="15"/>
      <c r="URC28" s="15"/>
      <c r="URD28" s="15"/>
      <c r="URE28" s="15"/>
      <c r="URF28" s="15"/>
      <c r="URG28" s="15"/>
      <c r="URH28" s="15"/>
      <c r="URI28" s="15"/>
      <c r="URJ28" s="15"/>
      <c r="URK28" s="15"/>
      <c r="URL28" s="15"/>
      <c r="URM28" s="15"/>
      <c r="URN28" s="15"/>
      <c r="URO28" s="15"/>
      <c r="URP28" s="15"/>
      <c r="URQ28" s="15"/>
      <c r="URR28" s="15"/>
      <c r="URS28" s="15"/>
      <c r="URT28" s="15"/>
      <c r="URU28" s="15"/>
      <c r="URV28" s="15"/>
      <c r="URW28" s="15"/>
      <c r="URX28" s="15"/>
      <c r="URY28" s="15"/>
      <c r="URZ28" s="15"/>
      <c r="USA28" s="15"/>
      <c r="USB28" s="15"/>
      <c r="USC28" s="15"/>
      <c r="USD28" s="15"/>
      <c r="USE28" s="15"/>
      <c r="USF28" s="15"/>
      <c r="USG28" s="15"/>
      <c r="USH28" s="15"/>
      <c r="USI28" s="15"/>
      <c r="USJ28" s="15"/>
      <c r="USK28" s="15"/>
      <c r="USL28" s="15"/>
      <c r="USM28" s="15"/>
      <c r="USN28" s="15"/>
      <c r="USO28" s="15"/>
      <c r="USP28" s="15"/>
      <c r="USQ28" s="15"/>
      <c r="USR28" s="15"/>
      <c r="USS28" s="15"/>
      <c r="UST28" s="15"/>
      <c r="USU28" s="15"/>
      <c r="USV28" s="15"/>
      <c r="USW28" s="15"/>
      <c r="USX28" s="15"/>
      <c r="USY28" s="15"/>
      <c r="USZ28" s="15"/>
      <c r="UTA28" s="15"/>
      <c r="UTB28" s="15"/>
      <c r="UTC28" s="15"/>
      <c r="UTD28" s="15"/>
      <c r="UTE28" s="15"/>
      <c r="UTF28" s="15"/>
      <c r="UTG28" s="15"/>
      <c r="UTH28" s="15"/>
      <c r="UTI28" s="15"/>
      <c r="UTJ28" s="15"/>
      <c r="UTK28" s="15"/>
      <c r="UTL28" s="15"/>
      <c r="UTM28" s="15"/>
      <c r="UTN28" s="15"/>
      <c r="UTO28" s="15"/>
      <c r="UTP28" s="15"/>
      <c r="UTQ28" s="15"/>
      <c r="UTR28" s="15"/>
      <c r="UTS28" s="15"/>
      <c r="UTT28" s="15"/>
      <c r="UTU28" s="15"/>
      <c r="UTV28" s="15"/>
      <c r="UTW28" s="15"/>
      <c r="UTX28" s="15"/>
      <c r="UTY28" s="15"/>
      <c r="UTZ28" s="15"/>
      <c r="UUA28" s="15"/>
      <c r="UUB28" s="15"/>
      <c r="UUC28" s="15"/>
      <c r="UUD28" s="15"/>
      <c r="UUE28" s="15"/>
      <c r="UUF28" s="15"/>
      <c r="UUG28" s="15"/>
      <c r="UUH28" s="15"/>
      <c r="UUI28" s="15"/>
      <c r="UUJ28" s="15"/>
      <c r="UUK28" s="15"/>
      <c r="UUL28" s="15"/>
      <c r="UUM28" s="15"/>
      <c r="UUN28" s="15"/>
      <c r="UUO28" s="15"/>
      <c r="UUP28" s="15"/>
      <c r="UUQ28" s="15"/>
      <c r="UUR28" s="15"/>
      <c r="UUS28" s="15"/>
      <c r="UUT28" s="15"/>
      <c r="UUU28" s="15"/>
      <c r="UUV28" s="15"/>
      <c r="UUW28" s="15"/>
      <c r="UUX28" s="15"/>
      <c r="UUY28" s="15"/>
      <c r="UUZ28" s="15"/>
      <c r="UVA28" s="15"/>
      <c r="UVB28" s="15"/>
      <c r="UVC28" s="15"/>
      <c r="UVD28" s="15"/>
      <c r="UVE28" s="15"/>
      <c r="UVF28" s="15"/>
      <c r="UVG28" s="15"/>
      <c r="UVH28" s="15"/>
      <c r="UVI28" s="15"/>
      <c r="UVJ28" s="15"/>
      <c r="UVK28" s="15"/>
      <c r="UVL28" s="15"/>
      <c r="UVM28" s="15"/>
      <c r="UVN28" s="15"/>
      <c r="UVO28" s="15"/>
      <c r="UVP28" s="15"/>
      <c r="UVQ28" s="15"/>
      <c r="UVR28" s="15"/>
      <c r="UVS28" s="15"/>
      <c r="UVT28" s="15"/>
      <c r="UVU28" s="15"/>
      <c r="UVV28" s="15"/>
      <c r="UVW28" s="15"/>
      <c r="UVX28" s="15"/>
      <c r="UVY28" s="15"/>
      <c r="UVZ28" s="15"/>
      <c r="UWA28" s="15"/>
      <c r="UWB28" s="15"/>
      <c r="UWC28" s="15"/>
      <c r="UWD28" s="15"/>
      <c r="UWE28" s="15"/>
      <c r="UWF28" s="15"/>
      <c r="UWG28" s="15"/>
      <c r="UWH28" s="15"/>
      <c r="UWI28" s="15"/>
      <c r="UWJ28" s="15"/>
      <c r="UWK28" s="15"/>
      <c r="UWL28" s="15"/>
      <c r="UWM28" s="15"/>
      <c r="UWN28" s="15"/>
      <c r="UWO28" s="15"/>
      <c r="UWP28" s="15"/>
      <c r="UWQ28" s="15"/>
      <c r="UWR28" s="15"/>
      <c r="UWS28" s="15"/>
      <c r="UWT28" s="15"/>
      <c r="UWU28" s="15"/>
      <c r="UWV28" s="15"/>
      <c r="UWW28" s="15"/>
      <c r="UWX28" s="15"/>
      <c r="UWY28" s="15"/>
      <c r="UWZ28" s="15"/>
      <c r="UXA28" s="15"/>
      <c r="UXB28" s="15"/>
      <c r="UXC28" s="15"/>
      <c r="UXD28" s="15"/>
      <c r="UXE28" s="15"/>
      <c r="UXF28" s="15"/>
      <c r="UXG28" s="15"/>
      <c r="UXH28" s="15"/>
      <c r="UXI28" s="15"/>
      <c r="UXJ28" s="15"/>
      <c r="UXK28" s="15"/>
      <c r="UXL28" s="15"/>
      <c r="UXM28" s="15"/>
      <c r="UXN28" s="15"/>
      <c r="UXO28" s="15"/>
      <c r="UXP28" s="15"/>
      <c r="UXQ28" s="15"/>
      <c r="UXR28" s="15"/>
      <c r="UXS28" s="15"/>
      <c r="UXT28" s="15"/>
      <c r="UXU28" s="15"/>
      <c r="UXV28" s="15"/>
      <c r="UXW28" s="15"/>
      <c r="UXX28" s="15"/>
      <c r="UXY28" s="15"/>
      <c r="UXZ28" s="15"/>
      <c r="UYA28" s="15"/>
      <c r="UYB28" s="15"/>
      <c r="UYC28" s="15"/>
      <c r="UYD28" s="15"/>
      <c r="UYE28" s="15"/>
      <c r="UYF28" s="15"/>
      <c r="UYG28" s="15"/>
      <c r="UYH28" s="15"/>
      <c r="UYI28" s="15"/>
      <c r="UYJ28" s="15"/>
      <c r="UYK28" s="15"/>
      <c r="UYL28" s="15"/>
      <c r="UYM28" s="15"/>
      <c r="UYN28" s="15"/>
      <c r="UYO28" s="15"/>
      <c r="UYP28" s="15"/>
      <c r="UYQ28" s="15"/>
      <c r="UYR28" s="15"/>
      <c r="UYS28" s="15"/>
      <c r="UYT28" s="15"/>
      <c r="UYU28" s="15"/>
      <c r="UYV28" s="15"/>
      <c r="UYW28" s="15"/>
      <c r="UYX28" s="15"/>
      <c r="UYY28" s="15"/>
      <c r="UYZ28" s="15"/>
      <c r="UZA28" s="15"/>
      <c r="UZB28" s="15"/>
      <c r="UZC28" s="15"/>
      <c r="UZD28" s="15"/>
      <c r="UZE28" s="15"/>
      <c r="UZF28" s="15"/>
      <c r="UZG28" s="15"/>
      <c r="UZH28" s="15"/>
      <c r="UZI28" s="15"/>
      <c r="UZJ28" s="15"/>
      <c r="UZK28" s="15"/>
      <c r="UZL28" s="15"/>
      <c r="UZM28" s="15"/>
      <c r="UZN28" s="15"/>
      <c r="UZO28" s="15"/>
      <c r="UZP28" s="15"/>
      <c r="UZQ28" s="15"/>
      <c r="UZR28" s="15"/>
      <c r="UZS28" s="15"/>
      <c r="UZT28" s="15"/>
      <c r="UZU28" s="15"/>
      <c r="UZV28" s="15"/>
      <c r="UZW28" s="15"/>
      <c r="UZX28" s="15"/>
      <c r="UZY28" s="15"/>
      <c r="UZZ28" s="15"/>
      <c r="VAA28" s="15"/>
      <c r="VAB28" s="15"/>
      <c r="VAC28" s="15"/>
      <c r="VAD28" s="15"/>
      <c r="VAE28" s="15"/>
      <c r="VAF28" s="15"/>
      <c r="VAG28" s="15"/>
      <c r="VAH28" s="15"/>
      <c r="VAI28" s="15"/>
      <c r="VAJ28" s="15"/>
      <c r="VAK28" s="15"/>
      <c r="VAL28" s="15"/>
      <c r="VAM28" s="15"/>
      <c r="VAN28" s="15"/>
      <c r="VAO28" s="15"/>
      <c r="VAP28" s="15"/>
      <c r="VAQ28" s="15"/>
      <c r="VAR28" s="15"/>
      <c r="VAS28" s="15"/>
      <c r="VAT28" s="15"/>
      <c r="VAU28" s="15"/>
      <c r="VAV28" s="15"/>
      <c r="VAW28" s="15"/>
      <c r="VAX28" s="15"/>
      <c r="VAY28" s="15"/>
      <c r="VAZ28" s="15"/>
      <c r="VBA28" s="15"/>
      <c r="VBB28" s="15"/>
      <c r="VBC28" s="15"/>
      <c r="VBD28" s="15"/>
      <c r="VBE28" s="15"/>
      <c r="VBF28" s="15"/>
      <c r="VBG28" s="15"/>
      <c r="VBH28" s="15"/>
      <c r="VBI28" s="15"/>
      <c r="VBJ28" s="15"/>
      <c r="VBK28" s="15"/>
      <c r="VBL28" s="15"/>
      <c r="VBM28" s="15"/>
      <c r="VBN28" s="15"/>
      <c r="VBO28" s="15"/>
      <c r="VBP28" s="15"/>
      <c r="VBQ28" s="15"/>
      <c r="VBR28" s="15"/>
      <c r="VBS28" s="15"/>
      <c r="VBT28" s="15"/>
      <c r="VBU28" s="15"/>
      <c r="VBV28" s="15"/>
      <c r="VBW28" s="15"/>
      <c r="VBX28" s="15"/>
      <c r="VBY28" s="15"/>
      <c r="VBZ28" s="15"/>
      <c r="VCA28" s="15"/>
      <c r="VCB28" s="15"/>
      <c r="VCC28" s="15"/>
      <c r="VCD28" s="15"/>
      <c r="VCE28" s="15"/>
      <c r="VCF28" s="15"/>
      <c r="VCG28" s="15"/>
      <c r="VCH28" s="15"/>
      <c r="VCI28" s="15"/>
      <c r="VCJ28" s="15"/>
      <c r="VCK28" s="15"/>
      <c r="VCL28" s="15"/>
      <c r="VCM28" s="15"/>
      <c r="VCN28" s="15"/>
      <c r="VCO28" s="15"/>
      <c r="VCP28" s="15"/>
      <c r="VCQ28" s="15"/>
      <c r="VCR28" s="15"/>
      <c r="VCS28" s="15"/>
      <c r="VCT28" s="15"/>
      <c r="VCU28" s="15"/>
      <c r="VCV28" s="15"/>
      <c r="VCW28" s="15"/>
      <c r="VCX28" s="15"/>
      <c r="VCY28" s="15"/>
      <c r="VCZ28" s="15"/>
      <c r="VDA28" s="15"/>
      <c r="VDB28" s="15"/>
      <c r="VDC28" s="15"/>
      <c r="VDD28" s="15"/>
      <c r="VDE28" s="15"/>
      <c r="VDF28" s="15"/>
      <c r="VDG28" s="15"/>
      <c r="VDH28" s="15"/>
      <c r="VDI28" s="15"/>
      <c r="VDJ28" s="15"/>
      <c r="VDK28" s="15"/>
      <c r="VDL28" s="15"/>
      <c r="VDM28" s="15"/>
      <c r="VDN28" s="15"/>
      <c r="VDO28" s="15"/>
      <c r="VDP28" s="15"/>
      <c r="VDQ28" s="15"/>
      <c r="VDR28" s="15"/>
      <c r="VDS28" s="15"/>
      <c r="VDT28" s="15"/>
      <c r="VDU28" s="15"/>
      <c r="VDV28" s="15"/>
      <c r="VDW28" s="15"/>
      <c r="VDX28" s="15"/>
      <c r="VDY28" s="15"/>
      <c r="VDZ28" s="15"/>
      <c r="VEA28" s="15"/>
      <c r="VEB28" s="15"/>
      <c r="VEC28" s="15"/>
      <c r="VED28" s="15"/>
      <c r="VEE28" s="15"/>
      <c r="VEF28" s="15"/>
      <c r="VEG28" s="15"/>
      <c r="VEH28" s="15"/>
      <c r="VEI28" s="15"/>
      <c r="VEJ28" s="15"/>
      <c r="VEK28" s="15"/>
      <c r="VEL28" s="15"/>
      <c r="VEM28" s="15"/>
      <c r="VEN28" s="15"/>
      <c r="VEO28" s="15"/>
      <c r="VEP28" s="15"/>
      <c r="VEQ28" s="15"/>
      <c r="VER28" s="15"/>
      <c r="VES28" s="15"/>
      <c r="VET28" s="15"/>
      <c r="VEU28" s="15"/>
      <c r="VEV28" s="15"/>
      <c r="VEW28" s="15"/>
      <c r="VEX28" s="15"/>
      <c r="VEY28" s="15"/>
      <c r="VEZ28" s="15"/>
      <c r="VFA28" s="15"/>
      <c r="VFB28" s="15"/>
      <c r="VFC28" s="15"/>
      <c r="VFD28" s="15"/>
      <c r="VFE28" s="15"/>
      <c r="VFF28" s="15"/>
      <c r="VFG28" s="15"/>
      <c r="VFH28" s="15"/>
      <c r="VFI28" s="15"/>
      <c r="VFJ28" s="15"/>
      <c r="VFK28" s="15"/>
      <c r="VFL28" s="15"/>
      <c r="VFM28" s="15"/>
      <c r="VFN28" s="15"/>
      <c r="VFO28" s="15"/>
      <c r="VFP28" s="15"/>
      <c r="VFQ28" s="15"/>
      <c r="VFR28" s="15"/>
      <c r="VFS28" s="15"/>
      <c r="VFT28" s="15"/>
      <c r="VFU28" s="15"/>
      <c r="VFV28" s="15"/>
      <c r="VFW28" s="15"/>
      <c r="VFX28" s="15"/>
      <c r="VFY28" s="15"/>
      <c r="VFZ28" s="15"/>
      <c r="VGA28" s="15"/>
      <c r="VGB28" s="15"/>
      <c r="VGC28" s="15"/>
      <c r="VGD28" s="15"/>
      <c r="VGE28" s="15"/>
      <c r="VGF28" s="15"/>
      <c r="VGG28" s="15"/>
      <c r="VGH28" s="15"/>
      <c r="VGI28" s="15"/>
      <c r="VGJ28" s="15"/>
      <c r="VGK28" s="15"/>
      <c r="VGL28" s="15"/>
      <c r="VGM28" s="15"/>
      <c r="VGN28" s="15"/>
      <c r="VGO28" s="15"/>
      <c r="VGP28" s="15"/>
      <c r="VGQ28" s="15"/>
      <c r="VGR28" s="15"/>
      <c r="VGS28" s="15"/>
      <c r="VGT28" s="15"/>
      <c r="VGU28" s="15"/>
      <c r="VGV28" s="15"/>
      <c r="VGW28" s="15"/>
      <c r="VGX28" s="15"/>
      <c r="VGY28" s="15"/>
      <c r="VGZ28" s="15"/>
      <c r="VHA28" s="15"/>
      <c r="VHB28" s="15"/>
      <c r="VHC28" s="15"/>
      <c r="VHD28" s="15"/>
      <c r="VHE28" s="15"/>
      <c r="VHF28" s="15"/>
      <c r="VHG28" s="15"/>
      <c r="VHH28" s="15"/>
      <c r="VHI28" s="15"/>
      <c r="VHJ28" s="15"/>
      <c r="VHK28" s="15"/>
      <c r="VHL28" s="15"/>
      <c r="VHM28" s="15"/>
      <c r="VHN28" s="15"/>
      <c r="VHO28" s="15"/>
      <c r="VHP28" s="15"/>
      <c r="VHQ28" s="15"/>
      <c r="VHR28" s="15"/>
      <c r="VHS28" s="15"/>
      <c r="VHT28" s="15"/>
      <c r="VHU28" s="15"/>
      <c r="VHV28" s="15"/>
      <c r="VHW28" s="15"/>
      <c r="VHX28" s="15"/>
      <c r="VHY28" s="15"/>
      <c r="VHZ28" s="15"/>
      <c r="VIA28" s="15"/>
      <c r="VIB28" s="15"/>
      <c r="VIC28" s="15"/>
      <c r="VID28" s="15"/>
      <c r="VIE28" s="15"/>
      <c r="VIF28" s="15"/>
      <c r="VIG28" s="15"/>
      <c r="VIH28" s="15"/>
      <c r="VII28" s="15"/>
      <c r="VIJ28" s="15"/>
      <c r="VIK28" s="15"/>
      <c r="VIL28" s="15"/>
      <c r="VIM28" s="15"/>
      <c r="VIN28" s="15"/>
      <c r="VIO28" s="15"/>
      <c r="VIP28" s="15"/>
      <c r="VIQ28" s="15"/>
      <c r="VIR28" s="15"/>
      <c r="VIS28" s="15"/>
      <c r="VIT28" s="15"/>
      <c r="VIU28" s="15"/>
      <c r="VIV28" s="15"/>
      <c r="VIW28" s="15"/>
      <c r="VIX28" s="15"/>
      <c r="VIY28" s="15"/>
      <c r="VIZ28" s="15"/>
      <c r="VJA28" s="15"/>
      <c r="VJB28" s="15"/>
      <c r="VJC28" s="15"/>
      <c r="VJD28" s="15"/>
      <c r="VJE28" s="15"/>
      <c r="VJF28" s="15"/>
      <c r="VJG28" s="15"/>
      <c r="VJH28" s="15"/>
      <c r="VJI28" s="15"/>
      <c r="VJJ28" s="15"/>
      <c r="VJK28" s="15"/>
      <c r="VJL28" s="15"/>
      <c r="VJM28" s="15"/>
      <c r="VJN28" s="15"/>
      <c r="VJO28" s="15"/>
      <c r="VJP28" s="15"/>
      <c r="VJQ28" s="15"/>
      <c r="VJR28" s="15"/>
      <c r="VJS28" s="15"/>
      <c r="VJT28" s="15"/>
      <c r="VJU28" s="15"/>
      <c r="VJV28" s="15"/>
      <c r="VJW28" s="15"/>
      <c r="VJX28" s="15"/>
      <c r="VJY28" s="15"/>
      <c r="VJZ28" s="15"/>
      <c r="VKA28" s="15"/>
      <c r="VKB28" s="15"/>
      <c r="VKC28" s="15"/>
      <c r="VKD28" s="15"/>
      <c r="VKE28" s="15"/>
      <c r="VKF28" s="15"/>
      <c r="VKG28" s="15"/>
      <c r="VKH28" s="15"/>
      <c r="VKI28" s="15"/>
      <c r="VKJ28" s="15"/>
      <c r="VKK28" s="15"/>
      <c r="VKL28" s="15"/>
      <c r="VKM28" s="15"/>
      <c r="VKN28" s="15"/>
      <c r="VKO28" s="15"/>
      <c r="VKP28" s="15"/>
      <c r="VKQ28" s="15"/>
      <c r="VKR28" s="15"/>
      <c r="VKS28" s="15"/>
      <c r="VKT28" s="15"/>
      <c r="VKU28" s="15"/>
      <c r="VKV28" s="15"/>
      <c r="VKW28" s="15"/>
      <c r="VKX28" s="15"/>
      <c r="VKY28" s="15"/>
      <c r="VKZ28" s="15"/>
      <c r="VLA28" s="15"/>
      <c r="VLB28" s="15"/>
      <c r="VLC28" s="15"/>
      <c r="VLD28" s="15"/>
      <c r="VLE28" s="15"/>
      <c r="VLF28" s="15"/>
      <c r="VLG28" s="15"/>
      <c r="VLH28" s="15"/>
      <c r="VLI28" s="15"/>
      <c r="VLJ28" s="15"/>
      <c r="VLK28" s="15"/>
      <c r="VLL28" s="15"/>
      <c r="VLM28" s="15"/>
      <c r="VLN28" s="15"/>
      <c r="VLO28" s="15"/>
      <c r="VLP28" s="15"/>
      <c r="VLQ28" s="15"/>
      <c r="VLR28" s="15"/>
      <c r="VLS28" s="15"/>
      <c r="VLT28" s="15"/>
      <c r="VLU28" s="15"/>
      <c r="VLV28" s="15"/>
      <c r="VLW28" s="15"/>
      <c r="VLX28" s="15"/>
      <c r="VLY28" s="15"/>
      <c r="VLZ28" s="15"/>
      <c r="VMA28" s="15"/>
      <c r="VMB28" s="15"/>
      <c r="VMC28" s="15"/>
      <c r="VMD28" s="15"/>
      <c r="VME28" s="15"/>
      <c r="VMF28" s="15"/>
      <c r="VMG28" s="15"/>
      <c r="VMH28" s="15"/>
      <c r="VMI28" s="15"/>
      <c r="VMJ28" s="15"/>
      <c r="VMK28" s="15"/>
      <c r="VML28" s="15"/>
      <c r="VMM28" s="15"/>
      <c r="VMN28" s="15"/>
      <c r="VMO28" s="15"/>
      <c r="VMP28" s="15"/>
      <c r="VMQ28" s="15"/>
      <c r="VMR28" s="15"/>
      <c r="VMS28" s="15"/>
      <c r="VMT28" s="15"/>
      <c r="VMU28" s="15"/>
      <c r="VMV28" s="15"/>
      <c r="VMW28" s="15"/>
      <c r="VMX28" s="15"/>
      <c r="VMY28" s="15"/>
      <c r="VMZ28" s="15"/>
      <c r="VNA28" s="15"/>
      <c r="VNB28" s="15"/>
      <c r="VNC28" s="15"/>
      <c r="VND28" s="15"/>
      <c r="VNE28" s="15"/>
      <c r="VNF28" s="15"/>
      <c r="VNG28" s="15"/>
      <c r="VNH28" s="15"/>
      <c r="VNI28" s="15"/>
      <c r="VNJ28" s="15"/>
      <c r="VNK28" s="15"/>
      <c r="VNL28" s="15"/>
      <c r="VNM28" s="15"/>
      <c r="VNN28" s="15"/>
      <c r="VNO28" s="15"/>
      <c r="VNP28" s="15"/>
      <c r="VNQ28" s="15"/>
      <c r="VNR28" s="15"/>
      <c r="VNS28" s="15"/>
      <c r="VNT28" s="15"/>
      <c r="VNU28" s="15"/>
      <c r="VNV28" s="15"/>
      <c r="VNW28" s="15"/>
      <c r="VNX28" s="15"/>
      <c r="VNY28" s="15"/>
      <c r="VNZ28" s="15"/>
      <c r="VOA28" s="15"/>
      <c r="VOB28" s="15"/>
      <c r="VOC28" s="15"/>
      <c r="VOD28" s="15"/>
      <c r="VOE28" s="15"/>
      <c r="VOF28" s="15"/>
      <c r="VOG28" s="15"/>
      <c r="VOH28" s="15"/>
      <c r="VOI28" s="15"/>
      <c r="VOJ28" s="15"/>
      <c r="VOK28" s="15"/>
      <c r="VOL28" s="15"/>
      <c r="VOM28" s="15"/>
      <c r="VON28" s="15"/>
      <c r="VOO28" s="15"/>
      <c r="VOP28" s="15"/>
      <c r="VOQ28" s="15"/>
      <c r="VOR28" s="15"/>
      <c r="VOS28" s="15"/>
      <c r="VOT28" s="15"/>
      <c r="VOU28" s="15"/>
      <c r="VOV28" s="15"/>
      <c r="VOW28" s="15"/>
      <c r="VOX28" s="15"/>
      <c r="VOY28" s="15"/>
      <c r="VOZ28" s="15"/>
      <c r="VPA28" s="15"/>
      <c r="VPB28" s="15"/>
      <c r="VPC28" s="15"/>
      <c r="VPD28" s="15"/>
      <c r="VPE28" s="15"/>
      <c r="VPF28" s="15"/>
      <c r="VPG28" s="15"/>
      <c r="VPH28" s="15"/>
      <c r="VPI28" s="15"/>
      <c r="VPJ28" s="15"/>
      <c r="VPK28" s="15"/>
      <c r="VPL28" s="15"/>
      <c r="VPM28" s="15"/>
      <c r="VPN28" s="15"/>
      <c r="VPO28" s="15"/>
      <c r="VPP28" s="15"/>
      <c r="VPQ28" s="15"/>
      <c r="VPR28" s="15"/>
      <c r="VPS28" s="15"/>
      <c r="VPT28" s="15"/>
      <c r="VPU28" s="15"/>
      <c r="VPV28" s="15"/>
      <c r="VPW28" s="15"/>
      <c r="VPX28" s="15"/>
      <c r="VPY28" s="15"/>
      <c r="VPZ28" s="15"/>
      <c r="VQA28" s="15"/>
      <c r="VQB28" s="15"/>
      <c r="VQC28" s="15"/>
      <c r="VQD28" s="15"/>
      <c r="VQE28" s="15"/>
      <c r="VQF28" s="15"/>
      <c r="VQG28" s="15"/>
      <c r="VQH28" s="15"/>
      <c r="VQI28" s="15"/>
      <c r="VQJ28" s="15"/>
      <c r="VQK28" s="15"/>
      <c r="VQL28" s="15"/>
      <c r="VQM28" s="15"/>
      <c r="VQN28" s="15"/>
      <c r="VQO28" s="15"/>
      <c r="VQP28" s="15"/>
      <c r="VQQ28" s="15"/>
      <c r="VQR28" s="15"/>
      <c r="VQS28" s="15"/>
      <c r="VQT28" s="15"/>
      <c r="VQU28" s="15"/>
      <c r="VQV28" s="15"/>
      <c r="VQW28" s="15"/>
      <c r="VQX28" s="15"/>
      <c r="VQY28" s="15"/>
      <c r="VQZ28" s="15"/>
      <c r="VRA28" s="15"/>
      <c r="VRB28" s="15"/>
      <c r="VRC28" s="15"/>
      <c r="VRD28" s="15"/>
      <c r="VRE28" s="15"/>
      <c r="VRF28" s="15"/>
      <c r="VRG28" s="15"/>
      <c r="VRH28" s="15"/>
      <c r="VRI28" s="15"/>
      <c r="VRJ28" s="15"/>
      <c r="VRK28" s="15"/>
      <c r="VRL28" s="15"/>
      <c r="VRM28" s="15"/>
      <c r="VRN28" s="15"/>
      <c r="VRO28" s="15"/>
      <c r="VRP28" s="15"/>
      <c r="VRQ28" s="15"/>
      <c r="VRR28" s="15"/>
      <c r="VRS28" s="15"/>
      <c r="VRT28" s="15"/>
      <c r="VRU28" s="15"/>
      <c r="VRV28" s="15"/>
      <c r="VRW28" s="15"/>
      <c r="VRX28" s="15"/>
      <c r="VRY28" s="15"/>
      <c r="VRZ28" s="15"/>
      <c r="VSA28" s="15"/>
      <c r="VSB28" s="15"/>
      <c r="VSC28" s="15"/>
      <c r="VSD28" s="15"/>
      <c r="VSE28" s="15"/>
      <c r="VSF28" s="15"/>
      <c r="VSG28" s="15"/>
      <c r="VSH28" s="15"/>
      <c r="VSI28" s="15"/>
      <c r="VSJ28" s="15"/>
      <c r="VSK28" s="15"/>
      <c r="VSL28" s="15"/>
      <c r="VSM28" s="15"/>
      <c r="VSN28" s="15"/>
      <c r="VSO28" s="15"/>
      <c r="VSP28" s="15"/>
      <c r="VSQ28" s="15"/>
      <c r="VSR28" s="15"/>
      <c r="VSS28" s="15"/>
      <c r="VST28" s="15"/>
      <c r="VSU28" s="15"/>
      <c r="VSV28" s="15"/>
      <c r="VSW28" s="15"/>
      <c r="VSX28" s="15"/>
      <c r="VSY28" s="15"/>
      <c r="VSZ28" s="15"/>
      <c r="VTA28" s="15"/>
      <c r="VTB28" s="15"/>
      <c r="VTC28" s="15"/>
      <c r="VTD28" s="15"/>
      <c r="VTE28" s="15"/>
      <c r="VTF28" s="15"/>
      <c r="VTG28" s="15"/>
      <c r="VTH28" s="15"/>
      <c r="VTI28" s="15"/>
      <c r="VTJ28" s="15"/>
      <c r="VTK28" s="15"/>
      <c r="VTL28" s="15"/>
      <c r="VTM28" s="15"/>
      <c r="VTN28" s="15"/>
      <c r="VTO28" s="15"/>
      <c r="VTP28" s="15"/>
      <c r="VTQ28" s="15"/>
      <c r="VTR28" s="15"/>
      <c r="VTS28" s="15"/>
      <c r="VTT28" s="15"/>
      <c r="VTU28" s="15"/>
      <c r="VTV28" s="15"/>
      <c r="VTW28" s="15"/>
      <c r="VTX28" s="15"/>
      <c r="VTY28" s="15"/>
      <c r="VTZ28" s="15"/>
      <c r="VUA28" s="15"/>
      <c r="VUB28" s="15"/>
      <c r="VUC28" s="15"/>
      <c r="VUD28" s="15"/>
      <c r="VUE28" s="15"/>
      <c r="VUF28" s="15"/>
      <c r="VUG28" s="15"/>
      <c r="VUH28" s="15"/>
      <c r="VUI28" s="15"/>
      <c r="VUJ28" s="15"/>
      <c r="VUK28" s="15"/>
      <c r="VUL28" s="15"/>
      <c r="VUM28" s="15"/>
      <c r="VUN28" s="15"/>
      <c r="VUO28" s="15"/>
      <c r="VUP28" s="15"/>
      <c r="VUQ28" s="15"/>
      <c r="VUR28" s="15"/>
      <c r="VUS28" s="15"/>
      <c r="VUT28" s="15"/>
      <c r="VUU28" s="15"/>
      <c r="VUV28" s="15"/>
      <c r="VUW28" s="15"/>
      <c r="VUX28" s="15"/>
      <c r="VUY28" s="15"/>
      <c r="VUZ28" s="15"/>
      <c r="VVA28" s="15"/>
      <c r="VVB28" s="15"/>
      <c r="VVC28" s="15"/>
      <c r="VVD28" s="15"/>
      <c r="VVE28" s="15"/>
      <c r="VVF28" s="15"/>
      <c r="VVG28" s="15"/>
      <c r="VVH28" s="15"/>
      <c r="VVI28" s="15"/>
      <c r="VVJ28" s="15"/>
      <c r="VVK28" s="15"/>
      <c r="VVL28" s="15"/>
      <c r="VVM28" s="15"/>
      <c r="VVN28" s="15"/>
      <c r="VVO28" s="15"/>
      <c r="VVP28" s="15"/>
      <c r="VVQ28" s="15"/>
      <c r="VVR28" s="15"/>
      <c r="VVS28" s="15"/>
      <c r="VVT28" s="15"/>
      <c r="VVU28" s="15"/>
      <c r="VVV28" s="15"/>
      <c r="VVW28" s="15"/>
      <c r="VVX28" s="15"/>
      <c r="VVY28" s="15"/>
      <c r="VVZ28" s="15"/>
      <c r="VWA28" s="15"/>
      <c r="VWB28" s="15"/>
      <c r="VWC28" s="15"/>
      <c r="VWD28" s="15"/>
      <c r="VWE28" s="15"/>
      <c r="VWF28" s="15"/>
      <c r="VWG28" s="15"/>
      <c r="VWH28" s="15"/>
      <c r="VWI28" s="15"/>
      <c r="VWJ28" s="15"/>
      <c r="VWK28" s="15"/>
      <c r="VWL28" s="15"/>
      <c r="VWM28" s="15"/>
      <c r="VWN28" s="15"/>
      <c r="VWO28" s="15"/>
      <c r="VWP28" s="15"/>
      <c r="VWQ28" s="15"/>
      <c r="VWR28" s="15"/>
      <c r="VWS28" s="15"/>
      <c r="VWT28" s="15"/>
      <c r="VWU28" s="15"/>
      <c r="VWV28" s="15"/>
      <c r="VWW28" s="15"/>
      <c r="VWX28" s="15"/>
      <c r="VWY28" s="15"/>
      <c r="VWZ28" s="15"/>
      <c r="VXA28" s="15"/>
      <c r="VXB28" s="15"/>
      <c r="VXC28" s="15"/>
      <c r="VXD28" s="15"/>
      <c r="VXE28" s="15"/>
      <c r="VXF28" s="15"/>
      <c r="VXG28" s="15"/>
      <c r="VXH28" s="15"/>
      <c r="VXI28" s="15"/>
      <c r="VXJ28" s="15"/>
      <c r="VXK28" s="15"/>
      <c r="VXL28" s="15"/>
      <c r="VXM28" s="15"/>
      <c r="VXN28" s="15"/>
      <c r="VXO28" s="15"/>
      <c r="VXP28" s="15"/>
      <c r="VXQ28" s="15"/>
      <c r="VXR28" s="15"/>
      <c r="VXS28" s="15"/>
      <c r="VXT28" s="15"/>
      <c r="VXU28" s="15"/>
      <c r="VXV28" s="15"/>
      <c r="VXW28" s="15"/>
      <c r="VXX28" s="15"/>
      <c r="VXY28" s="15"/>
      <c r="VXZ28" s="15"/>
      <c r="VYA28" s="15"/>
      <c r="VYB28" s="15"/>
      <c r="VYC28" s="15"/>
      <c r="VYD28" s="15"/>
      <c r="VYE28" s="15"/>
      <c r="VYF28" s="15"/>
      <c r="VYG28" s="15"/>
      <c r="VYH28" s="15"/>
      <c r="VYI28" s="15"/>
      <c r="VYJ28" s="15"/>
      <c r="VYK28" s="15"/>
      <c r="VYL28" s="15"/>
      <c r="VYM28" s="15"/>
      <c r="VYN28" s="15"/>
      <c r="VYO28" s="15"/>
      <c r="VYP28" s="15"/>
      <c r="VYQ28" s="15"/>
      <c r="VYR28" s="15"/>
      <c r="VYS28" s="15"/>
      <c r="VYT28" s="15"/>
      <c r="VYU28" s="15"/>
      <c r="VYV28" s="15"/>
      <c r="VYW28" s="15"/>
      <c r="VYX28" s="15"/>
      <c r="VYY28" s="15"/>
      <c r="VYZ28" s="15"/>
      <c r="VZA28" s="15"/>
      <c r="VZB28" s="15"/>
      <c r="VZC28" s="15"/>
      <c r="VZD28" s="15"/>
      <c r="VZE28" s="15"/>
      <c r="VZF28" s="15"/>
      <c r="VZG28" s="15"/>
      <c r="VZH28" s="15"/>
      <c r="VZI28" s="15"/>
      <c r="VZJ28" s="15"/>
      <c r="VZK28" s="15"/>
      <c r="VZL28" s="15"/>
      <c r="VZM28" s="15"/>
      <c r="VZN28" s="15"/>
      <c r="VZO28" s="15"/>
      <c r="VZP28" s="15"/>
      <c r="VZQ28" s="15"/>
      <c r="VZR28" s="15"/>
      <c r="VZS28" s="15"/>
      <c r="VZT28" s="15"/>
      <c r="VZU28" s="15"/>
      <c r="VZV28" s="15"/>
      <c r="VZW28" s="15"/>
      <c r="VZX28" s="15"/>
      <c r="VZY28" s="15"/>
      <c r="VZZ28" s="15"/>
      <c r="WAA28" s="15"/>
      <c r="WAB28" s="15"/>
      <c r="WAC28" s="15"/>
      <c r="WAD28" s="15"/>
      <c r="WAE28" s="15"/>
      <c r="WAF28" s="15"/>
      <c r="WAG28" s="15"/>
      <c r="WAH28" s="15"/>
      <c r="WAI28" s="15"/>
      <c r="WAJ28" s="15"/>
      <c r="WAK28" s="15"/>
      <c r="WAL28" s="15"/>
      <c r="WAM28" s="15"/>
      <c r="WAN28" s="15"/>
      <c r="WAO28" s="15"/>
      <c r="WAP28" s="15"/>
      <c r="WAQ28" s="15"/>
      <c r="WAR28" s="15"/>
      <c r="WAS28" s="15"/>
      <c r="WAT28" s="15"/>
      <c r="WAU28" s="15"/>
      <c r="WAV28" s="15"/>
      <c r="WAW28" s="15"/>
      <c r="WAX28" s="15"/>
      <c r="WAY28" s="15"/>
      <c r="WAZ28" s="15"/>
      <c r="WBA28" s="15"/>
      <c r="WBB28" s="15"/>
      <c r="WBC28" s="15"/>
      <c r="WBD28" s="15"/>
      <c r="WBE28" s="15"/>
      <c r="WBF28" s="15"/>
      <c r="WBG28" s="15"/>
      <c r="WBH28" s="15"/>
      <c r="WBI28" s="15"/>
      <c r="WBJ28" s="15"/>
      <c r="WBK28" s="15"/>
      <c r="WBL28" s="15"/>
      <c r="WBM28" s="15"/>
      <c r="WBN28" s="15"/>
      <c r="WBO28" s="15"/>
      <c r="WBP28" s="15"/>
      <c r="WBQ28" s="15"/>
      <c r="WBR28" s="15"/>
      <c r="WBS28" s="15"/>
      <c r="WBT28" s="15"/>
      <c r="WBU28" s="15"/>
      <c r="WBV28" s="15"/>
      <c r="WBW28" s="15"/>
      <c r="WBX28" s="15"/>
      <c r="WBY28" s="15"/>
      <c r="WBZ28" s="15"/>
      <c r="WCA28" s="15"/>
      <c r="WCB28" s="15"/>
      <c r="WCC28" s="15"/>
      <c r="WCD28" s="15"/>
      <c r="WCE28" s="15"/>
      <c r="WCF28" s="15"/>
      <c r="WCG28" s="15"/>
      <c r="WCH28" s="15"/>
      <c r="WCI28" s="15"/>
      <c r="WCJ28" s="15"/>
      <c r="WCK28" s="15"/>
      <c r="WCL28" s="15"/>
      <c r="WCM28" s="15"/>
      <c r="WCN28" s="15"/>
      <c r="WCO28" s="15"/>
      <c r="WCP28" s="15"/>
      <c r="WCQ28" s="15"/>
      <c r="WCR28" s="15"/>
      <c r="WCS28" s="15"/>
      <c r="WCT28" s="15"/>
      <c r="WCU28" s="15"/>
      <c r="WCV28" s="15"/>
      <c r="WCW28" s="15"/>
      <c r="WCX28" s="15"/>
      <c r="WCY28" s="15"/>
      <c r="WCZ28" s="15"/>
      <c r="WDA28" s="15"/>
      <c r="WDB28" s="15"/>
      <c r="WDC28" s="15"/>
      <c r="WDD28" s="15"/>
      <c r="WDE28" s="15"/>
      <c r="WDF28" s="15"/>
      <c r="WDG28" s="15"/>
      <c r="WDH28" s="15"/>
      <c r="WDI28" s="15"/>
      <c r="WDJ28" s="15"/>
      <c r="WDK28" s="15"/>
      <c r="WDL28" s="15"/>
      <c r="WDM28" s="15"/>
      <c r="WDN28" s="15"/>
      <c r="WDO28" s="15"/>
      <c r="WDP28" s="15"/>
      <c r="WDQ28" s="15"/>
      <c r="WDR28" s="15"/>
      <c r="WDS28" s="15"/>
      <c r="WDT28" s="15"/>
      <c r="WDU28" s="15"/>
      <c r="WDV28" s="15"/>
      <c r="WDW28" s="15"/>
      <c r="WDX28" s="15"/>
      <c r="WDY28" s="15"/>
      <c r="WDZ28" s="15"/>
      <c r="WEA28" s="15"/>
      <c r="WEB28" s="15"/>
      <c r="WEC28" s="15"/>
      <c r="WED28" s="15"/>
      <c r="WEE28" s="15"/>
      <c r="WEF28" s="15"/>
      <c r="WEG28" s="15"/>
      <c r="WEH28" s="15"/>
      <c r="WEI28" s="15"/>
      <c r="WEJ28" s="15"/>
      <c r="WEK28" s="15"/>
      <c r="WEL28" s="15"/>
      <c r="WEM28" s="15"/>
      <c r="WEN28" s="15"/>
      <c r="WEO28" s="15"/>
      <c r="WEP28" s="15"/>
      <c r="WEQ28" s="15"/>
      <c r="WER28" s="15"/>
      <c r="WES28" s="15"/>
      <c r="WET28" s="15"/>
      <c r="WEU28" s="15"/>
      <c r="WEV28" s="15"/>
      <c r="WEW28" s="15"/>
      <c r="WEX28" s="15"/>
      <c r="WEY28" s="15"/>
      <c r="WEZ28" s="15"/>
      <c r="WFA28" s="15"/>
      <c r="WFB28" s="15"/>
      <c r="WFC28" s="15"/>
      <c r="WFD28" s="15"/>
      <c r="WFE28" s="15"/>
      <c r="WFF28" s="15"/>
      <c r="WFG28" s="15"/>
      <c r="WFH28" s="15"/>
      <c r="WFI28" s="15"/>
      <c r="WFJ28" s="15"/>
      <c r="WFK28" s="15"/>
      <c r="WFL28" s="15"/>
      <c r="WFM28" s="15"/>
      <c r="WFN28" s="15"/>
      <c r="WFO28" s="15"/>
      <c r="WFP28" s="15"/>
      <c r="WFQ28" s="15"/>
      <c r="WFR28" s="15"/>
      <c r="WFS28" s="15"/>
      <c r="WFT28" s="15"/>
      <c r="WFU28" s="15"/>
      <c r="WFV28" s="15"/>
      <c r="WFW28" s="15"/>
      <c r="WFX28" s="15"/>
      <c r="WFY28" s="15"/>
      <c r="WFZ28" s="15"/>
      <c r="WGA28" s="15"/>
      <c r="WGB28" s="15"/>
      <c r="WGC28" s="15"/>
      <c r="WGD28" s="15"/>
      <c r="WGE28" s="15"/>
      <c r="WGF28" s="15"/>
      <c r="WGG28" s="15"/>
      <c r="WGH28" s="15"/>
      <c r="WGI28" s="15"/>
      <c r="WGJ28" s="15"/>
      <c r="WGK28" s="15"/>
      <c r="WGL28" s="15"/>
      <c r="WGM28" s="15"/>
      <c r="WGN28" s="15"/>
      <c r="WGO28" s="15"/>
      <c r="WGP28" s="15"/>
      <c r="WGQ28" s="15"/>
      <c r="WGR28" s="15"/>
      <c r="WGS28" s="15"/>
      <c r="WGT28" s="15"/>
      <c r="WGU28" s="15"/>
      <c r="WGV28" s="15"/>
      <c r="WGW28" s="15"/>
      <c r="WGX28" s="15"/>
      <c r="WGY28" s="15"/>
      <c r="WGZ28" s="15"/>
      <c r="WHA28" s="15"/>
      <c r="WHB28" s="15"/>
      <c r="WHC28" s="15"/>
      <c r="WHD28" s="15"/>
      <c r="WHE28" s="15"/>
      <c r="WHF28" s="15"/>
      <c r="WHG28" s="15"/>
      <c r="WHH28" s="15"/>
      <c r="WHI28" s="15"/>
      <c r="WHJ28" s="15"/>
      <c r="WHK28" s="15"/>
      <c r="WHL28" s="15"/>
      <c r="WHM28" s="15"/>
      <c r="WHN28" s="15"/>
      <c r="WHO28" s="15"/>
      <c r="WHP28" s="15"/>
      <c r="WHQ28" s="15"/>
      <c r="WHR28" s="15"/>
      <c r="WHS28" s="15"/>
      <c r="WHT28" s="15"/>
      <c r="WHU28" s="15"/>
      <c r="WHV28" s="15"/>
      <c r="WHW28" s="15"/>
      <c r="WHX28" s="15"/>
      <c r="WHY28" s="15"/>
      <c r="WHZ28" s="15"/>
      <c r="WIA28" s="15"/>
      <c r="WIB28" s="15"/>
      <c r="WIC28" s="15"/>
      <c r="WID28" s="15"/>
      <c r="WIE28" s="15"/>
      <c r="WIF28" s="15"/>
      <c r="WIG28" s="15"/>
      <c r="WIH28" s="15"/>
      <c r="WII28" s="15"/>
      <c r="WIJ28" s="15"/>
      <c r="WIK28" s="15"/>
      <c r="WIL28" s="15"/>
      <c r="WIM28" s="15"/>
      <c r="WIN28" s="15"/>
      <c r="WIO28" s="15"/>
      <c r="WIP28" s="15"/>
      <c r="WIQ28" s="15"/>
      <c r="WIR28" s="15"/>
      <c r="WIS28" s="15"/>
      <c r="WIT28" s="15"/>
      <c r="WIU28" s="15"/>
      <c r="WIV28" s="15"/>
      <c r="WIW28" s="15"/>
      <c r="WIX28" s="15"/>
      <c r="WIY28" s="15"/>
      <c r="WIZ28" s="15"/>
      <c r="WJA28" s="15"/>
      <c r="WJB28" s="15"/>
      <c r="WJC28" s="15"/>
      <c r="WJD28" s="15"/>
      <c r="WJE28" s="15"/>
      <c r="WJF28" s="15"/>
      <c r="WJG28" s="15"/>
      <c r="WJH28" s="15"/>
      <c r="WJI28" s="15"/>
      <c r="WJJ28" s="15"/>
      <c r="WJK28" s="15"/>
      <c r="WJL28" s="15"/>
      <c r="WJM28" s="15"/>
      <c r="WJN28" s="15"/>
      <c r="WJO28" s="15"/>
      <c r="WJP28" s="15"/>
      <c r="WJQ28" s="15"/>
      <c r="WJR28" s="15"/>
      <c r="WJS28" s="15"/>
      <c r="WJT28" s="15"/>
      <c r="WJU28" s="15"/>
      <c r="WJV28" s="15"/>
      <c r="WJW28" s="15"/>
      <c r="WJX28" s="15"/>
      <c r="WJY28" s="15"/>
      <c r="WJZ28" s="15"/>
      <c r="WKA28" s="15"/>
      <c r="WKB28" s="15"/>
      <c r="WKC28" s="15"/>
      <c r="WKD28" s="15"/>
      <c r="WKE28" s="15"/>
      <c r="WKF28" s="15"/>
      <c r="WKG28" s="15"/>
      <c r="WKH28" s="15"/>
      <c r="WKI28" s="15"/>
      <c r="WKJ28" s="15"/>
      <c r="WKK28" s="15"/>
      <c r="WKL28" s="15"/>
      <c r="WKM28" s="15"/>
      <c r="WKN28" s="15"/>
      <c r="WKO28" s="15"/>
      <c r="WKP28" s="15"/>
      <c r="WKQ28" s="15"/>
      <c r="WKR28" s="15"/>
      <c r="WKS28" s="15"/>
      <c r="WKT28" s="15"/>
      <c r="WKU28" s="15"/>
      <c r="WKV28" s="15"/>
      <c r="WKW28" s="15"/>
      <c r="WKX28" s="15"/>
      <c r="WKY28" s="15"/>
      <c r="WKZ28" s="15"/>
      <c r="WLA28" s="15"/>
      <c r="WLB28" s="15"/>
      <c r="WLC28" s="15"/>
      <c r="WLD28" s="15"/>
      <c r="WLE28" s="15"/>
      <c r="WLF28" s="15"/>
      <c r="WLG28" s="15"/>
      <c r="WLH28" s="15"/>
      <c r="WLI28" s="15"/>
      <c r="WLJ28" s="15"/>
      <c r="WLK28" s="15"/>
      <c r="WLL28" s="15"/>
      <c r="WLM28" s="15"/>
      <c r="WLN28" s="15"/>
      <c r="WLO28" s="15"/>
      <c r="WLP28" s="15"/>
      <c r="WLQ28" s="15"/>
      <c r="WLR28" s="15"/>
      <c r="WLS28" s="15"/>
      <c r="WLT28" s="15"/>
      <c r="WLU28" s="15"/>
      <c r="WLV28" s="15"/>
      <c r="WLW28" s="15"/>
      <c r="WLX28" s="15"/>
      <c r="WLY28" s="15"/>
      <c r="WLZ28" s="15"/>
      <c r="WMA28" s="15"/>
      <c r="WMB28" s="15"/>
      <c r="WMC28" s="15"/>
      <c r="WMD28" s="15"/>
      <c r="WME28" s="15"/>
      <c r="WMF28" s="15"/>
      <c r="WMG28" s="15"/>
      <c r="WMH28" s="15"/>
      <c r="WMI28" s="15"/>
      <c r="WMJ28" s="15"/>
      <c r="WMK28" s="15"/>
      <c r="WML28" s="15"/>
      <c r="WMM28" s="15"/>
      <c r="WMN28" s="15"/>
      <c r="WMO28" s="15"/>
      <c r="WMP28" s="15"/>
      <c r="WMQ28" s="15"/>
      <c r="WMR28" s="15"/>
      <c r="WMS28" s="15"/>
      <c r="WMT28" s="15"/>
      <c r="WMU28" s="15"/>
      <c r="WMV28" s="15"/>
      <c r="WMW28" s="15"/>
      <c r="WMX28" s="15"/>
      <c r="WMY28" s="15"/>
      <c r="WMZ28" s="15"/>
      <c r="WNA28" s="15"/>
      <c r="WNB28" s="15"/>
      <c r="WNC28" s="15"/>
      <c r="WND28" s="15"/>
      <c r="WNE28" s="15"/>
      <c r="WNF28" s="15"/>
      <c r="WNG28" s="15"/>
      <c r="WNH28" s="15"/>
      <c r="WNI28" s="15"/>
      <c r="WNJ28" s="15"/>
      <c r="WNK28" s="15"/>
      <c r="WNL28" s="15"/>
      <c r="WNM28" s="15"/>
      <c r="WNN28" s="15"/>
      <c r="WNO28" s="15"/>
      <c r="WNP28" s="15"/>
      <c r="WNQ28" s="15"/>
      <c r="WNR28" s="15"/>
      <c r="WNS28" s="15"/>
      <c r="WNT28" s="15"/>
      <c r="WNU28" s="15"/>
      <c r="WNV28" s="15"/>
      <c r="WNW28" s="15"/>
      <c r="WNX28" s="15"/>
      <c r="WNY28" s="15"/>
      <c r="WNZ28" s="15"/>
      <c r="WOA28" s="15"/>
      <c r="WOB28" s="15"/>
      <c r="WOC28" s="15"/>
      <c r="WOD28" s="15"/>
      <c r="WOE28" s="15"/>
      <c r="WOF28" s="15"/>
      <c r="WOG28" s="15"/>
      <c r="WOH28" s="15"/>
      <c r="WOI28" s="15"/>
      <c r="WOJ28" s="15"/>
      <c r="WOK28" s="15"/>
      <c r="WOL28" s="15"/>
      <c r="WOM28" s="15"/>
      <c r="WON28" s="15"/>
      <c r="WOO28" s="15"/>
      <c r="WOP28" s="15"/>
      <c r="WOQ28" s="15"/>
      <c r="WOR28" s="15"/>
      <c r="WOS28" s="15"/>
      <c r="WOT28" s="15"/>
      <c r="WOU28" s="15"/>
      <c r="WOV28" s="15"/>
      <c r="WOW28" s="15"/>
      <c r="WOX28" s="15"/>
      <c r="WOY28" s="15"/>
      <c r="WOZ28" s="15"/>
      <c r="WPA28" s="15"/>
      <c r="WPB28" s="15"/>
      <c r="WPC28" s="15"/>
      <c r="WPD28" s="15"/>
      <c r="WPE28" s="15"/>
      <c r="WPF28" s="15"/>
      <c r="WPG28" s="15"/>
      <c r="WPH28" s="15"/>
      <c r="WPI28" s="15"/>
      <c r="WPJ28" s="15"/>
      <c r="WPK28" s="15"/>
      <c r="WPL28" s="15"/>
      <c r="WPM28" s="15"/>
      <c r="WPN28" s="15"/>
      <c r="WPO28" s="15"/>
      <c r="WPP28" s="15"/>
      <c r="WPQ28" s="15"/>
      <c r="WPR28" s="15"/>
      <c r="WPS28" s="15"/>
      <c r="WPT28" s="15"/>
      <c r="WPU28" s="15"/>
      <c r="WPV28" s="15"/>
      <c r="WPW28" s="15"/>
      <c r="WPX28" s="15"/>
      <c r="WPY28" s="15"/>
      <c r="WPZ28" s="15"/>
      <c r="WQA28" s="15"/>
      <c r="WQB28" s="15"/>
      <c r="WQC28" s="15"/>
      <c r="WQD28" s="15"/>
      <c r="WQE28" s="15"/>
      <c r="WQF28" s="15"/>
      <c r="WQG28" s="15"/>
      <c r="WQH28" s="15"/>
      <c r="WQI28" s="15"/>
      <c r="WQJ28" s="15"/>
      <c r="WQK28" s="15"/>
      <c r="WQL28" s="15"/>
      <c r="WQM28" s="15"/>
      <c r="WQN28" s="15"/>
      <c r="WQO28" s="15"/>
      <c r="WQP28" s="15"/>
      <c r="WQQ28" s="15"/>
      <c r="WQR28" s="15"/>
      <c r="WQS28" s="15"/>
      <c r="WQT28" s="15"/>
      <c r="WQU28" s="15"/>
      <c r="WQV28" s="15"/>
      <c r="WQW28" s="15"/>
      <c r="WQX28" s="15"/>
      <c r="WQY28" s="15"/>
      <c r="WQZ28" s="15"/>
      <c r="WRA28" s="15"/>
      <c r="WRB28" s="15"/>
      <c r="WRC28" s="15"/>
      <c r="WRD28" s="15"/>
      <c r="WRE28" s="15"/>
      <c r="WRF28" s="15"/>
      <c r="WRG28" s="15"/>
      <c r="WRH28" s="15"/>
      <c r="WRI28" s="15"/>
      <c r="WRJ28" s="15"/>
      <c r="WRK28" s="15"/>
      <c r="WRL28" s="15"/>
      <c r="WRM28" s="15"/>
      <c r="WRN28" s="15"/>
      <c r="WRO28" s="15"/>
      <c r="WRP28" s="15"/>
      <c r="WRQ28" s="15"/>
      <c r="WRR28" s="15"/>
      <c r="WRS28" s="15"/>
      <c r="WRT28" s="15"/>
      <c r="WRU28" s="15"/>
      <c r="WRV28" s="15"/>
      <c r="WRW28" s="15"/>
      <c r="WRX28" s="15"/>
      <c r="WRY28" s="15"/>
      <c r="WRZ28" s="15"/>
      <c r="WSA28" s="15"/>
      <c r="WSB28" s="15"/>
      <c r="WSC28" s="15"/>
      <c r="WSD28" s="15"/>
      <c r="WSE28" s="15"/>
      <c r="WSF28" s="15"/>
      <c r="WSG28" s="15"/>
      <c r="WSH28" s="15"/>
      <c r="WSI28" s="15"/>
      <c r="WSJ28" s="15"/>
      <c r="WSK28" s="15"/>
      <c r="WSL28" s="15"/>
      <c r="WSM28" s="15"/>
      <c r="WSN28" s="15"/>
      <c r="WSO28" s="15"/>
      <c r="WSP28" s="15"/>
      <c r="WSQ28" s="15"/>
      <c r="WSR28" s="15"/>
      <c r="WSS28" s="15"/>
      <c r="WST28" s="15"/>
      <c r="WSU28" s="15"/>
      <c r="WSV28" s="15"/>
      <c r="WSW28" s="15"/>
      <c r="WSX28" s="15"/>
      <c r="WSY28" s="15"/>
      <c r="WSZ28" s="15"/>
      <c r="WTA28" s="15"/>
      <c r="WTB28" s="15"/>
      <c r="WTC28" s="15"/>
      <c r="WTD28" s="15"/>
      <c r="WTE28" s="15"/>
      <c r="WTF28" s="15"/>
      <c r="WTG28" s="15"/>
      <c r="WTH28" s="15"/>
      <c r="WTI28" s="15"/>
      <c r="WTJ28" s="15"/>
      <c r="WTK28" s="15"/>
      <c r="WTL28" s="15"/>
      <c r="WTM28" s="15"/>
      <c r="WTN28" s="15"/>
      <c r="WTO28" s="15"/>
      <c r="WTP28" s="15"/>
      <c r="WTQ28" s="15"/>
      <c r="WTR28" s="15"/>
      <c r="WTS28" s="15"/>
      <c r="WTT28" s="15"/>
      <c r="WTU28" s="15"/>
      <c r="WTV28" s="15"/>
      <c r="WTW28" s="15"/>
      <c r="WTX28" s="15"/>
      <c r="WTY28" s="15"/>
      <c r="WTZ28" s="15"/>
      <c r="WUA28" s="15"/>
      <c r="WUB28" s="15"/>
      <c r="WUC28" s="15"/>
      <c r="WUD28" s="15"/>
      <c r="WUE28" s="15"/>
      <c r="WUF28" s="15"/>
      <c r="WUG28" s="15"/>
      <c r="WUH28" s="15"/>
      <c r="WUI28" s="15"/>
      <c r="WUJ28" s="15"/>
      <c r="WUK28" s="15"/>
      <c r="WUL28" s="15"/>
      <c r="WUM28" s="15"/>
      <c r="WUN28" s="15"/>
      <c r="WUO28" s="15"/>
      <c r="WUP28" s="15"/>
      <c r="WUQ28" s="15"/>
      <c r="WUR28" s="15"/>
      <c r="WUS28" s="15"/>
      <c r="WUT28" s="15"/>
      <c r="WUU28" s="15"/>
      <c r="WUV28" s="15"/>
      <c r="WUW28" s="15"/>
      <c r="WUX28" s="15"/>
      <c r="WUY28" s="15"/>
      <c r="WUZ28" s="15"/>
      <c r="WVA28" s="15"/>
      <c r="WVB28" s="15"/>
      <c r="WVC28" s="15"/>
      <c r="WVD28" s="15"/>
      <c r="WVE28" s="15"/>
      <c r="WVF28" s="15"/>
      <c r="WVG28" s="15"/>
      <c r="WVH28" s="15"/>
      <c r="WVI28" s="15"/>
      <c r="WVJ28" s="15"/>
      <c r="WVK28" s="15"/>
      <c r="WVL28" s="15"/>
      <c r="WVM28" s="15"/>
      <c r="WVN28" s="15"/>
      <c r="WVO28" s="15"/>
      <c r="WVP28" s="15"/>
      <c r="WVQ28" s="15"/>
      <c r="WVR28" s="15"/>
      <c r="WVS28" s="15"/>
      <c r="WVT28" s="15"/>
      <c r="WVU28" s="15"/>
      <c r="WVV28" s="15"/>
      <c r="WVW28" s="15"/>
      <c r="WVX28" s="15"/>
      <c r="WVY28" s="15"/>
      <c r="WVZ28" s="15"/>
      <c r="WWA28" s="15"/>
      <c r="WWB28" s="15"/>
      <c r="WWC28" s="15"/>
      <c r="WWD28" s="15"/>
      <c r="WWE28" s="15"/>
      <c r="WWF28" s="15"/>
      <c r="WWG28" s="15"/>
      <c r="WWH28" s="15"/>
      <c r="WWI28" s="15"/>
      <c r="WWJ28" s="15"/>
      <c r="WWK28" s="15"/>
      <c r="WWL28" s="15"/>
      <c r="WWM28" s="15"/>
      <c r="WWN28" s="15"/>
      <c r="WWO28" s="15"/>
      <c r="WWP28" s="15"/>
      <c r="WWQ28" s="15"/>
      <c r="WWR28" s="15"/>
      <c r="WWS28" s="15"/>
      <c r="WWT28" s="15"/>
      <c r="WWU28" s="15"/>
      <c r="WWV28" s="15"/>
      <c r="WWW28" s="15"/>
      <c r="WWX28" s="15"/>
      <c r="WWY28" s="15"/>
      <c r="WWZ28" s="15"/>
      <c r="WXA28" s="15"/>
      <c r="WXB28" s="15"/>
      <c r="WXC28" s="15"/>
      <c r="WXD28" s="15"/>
      <c r="WXE28" s="15"/>
      <c r="WXF28" s="15"/>
      <c r="WXG28" s="15"/>
      <c r="WXH28" s="15"/>
      <c r="WXI28" s="15"/>
      <c r="WXJ28" s="15"/>
      <c r="WXK28" s="15"/>
      <c r="WXL28" s="15"/>
      <c r="WXM28" s="15"/>
      <c r="WXN28" s="15"/>
      <c r="WXO28" s="15"/>
      <c r="WXP28" s="15"/>
      <c r="WXQ28" s="15"/>
      <c r="WXR28" s="15"/>
      <c r="WXS28" s="15"/>
      <c r="WXT28" s="15"/>
      <c r="WXU28" s="15"/>
      <c r="WXV28" s="15"/>
      <c r="WXW28" s="15"/>
      <c r="WXX28" s="15"/>
      <c r="WXY28" s="15"/>
      <c r="WXZ28" s="15"/>
      <c r="WYA28" s="15"/>
      <c r="WYB28" s="15"/>
      <c r="WYC28" s="15"/>
      <c r="WYD28" s="15"/>
      <c r="WYE28" s="15"/>
      <c r="WYF28" s="15"/>
      <c r="WYG28" s="15"/>
      <c r="WYH28" s="15"/>
      <c r="WYI28" s="15"/>
      <c r="WYJ28" s="15"/>
      <c r="WYK28" s="15"/>
      <c r="WYL28" s="15"/>
      <c r="WYM28" s="15"/>
      <c r="WYN28" s="15"/>
      <c r="WYO28" s="15"/>
      <c r="WYP28" s="15"/>
      <c r="WYQ28" s="15"/>
      <c r="WYR28" s="15"/>
      <c r="WYS28" s="15"/>
      <c r="WYT28" s="15"/>
      <c r="WYU28" s="15"/>
      <c r="WYV28" s="15"/>
      <c r="WYW28" s="15"/>
      <c r="WYX28" s="15"/>
      <c r="WYY28" s="15"/>
      <c r="WYZ28" s="15"/>
      <c r="WZA28" s="15"/>
      <c r="WZB28" s="15"/>
      <c r="WZC28" s="15"/>
      <c r="WZD28" s="15"/>
      <c r="WZE28" s="15"/>
      <c r="WZF28" s="15"/>
      <c r="WZG28" s="15"/>
      <c r="WZH28" s="15"/>
      <c r="WZI28" s="15"/>
      <c r="WZJ28" s="15"/>
      <c r="WZK28" s="15"/>
      <c r="WZL28" s="15"/>
      <c r="WZM28" s="15"/>
      <c r="WZN28" s="15"/>
      <c r="WZO28" s="15"/>
      <c r="WZP28" s="15"/>
      <c r="WZQ28" s="15"/>
      <c r="WZR28" s="15"/>
      <c r="WZS28" s="15"/>
      <c r="WZT28" s="15"/>
      <c r="WZU28" s="15"/>
      <c r="WZV28" s="15"/>
      <c r="WZW28" s="15"/>
      <c r="WZX28" s="15"/>
      <c r="WZY28" s="15"/>
      <c r="WZZ28" s="15"/>
      <c r="XAA28" s="15"/>
      <c r="XAB28" s="15"/>
      <c r="XAC28" s="15"/>
      <c r="XAD28" s="15"/>
      <c r="XAE28" s="15"/>
      <c r="XAF28" s="15"/>
      <c r="XAG28" s="15"/>
      <c r="XAH28" s="15"/>
      <c r="XAI28" s="15"/>
      <c r="XAJ28" s="15"/>
      <c r="XAK28" s="15"/>
      <c r="XAL28" s="15"/>
      <c r="XAM28" s="15"/>
      <c r="XAN28" s="15"/>
      <c r="XAO28" s="15"/>
      <c r="XAP28" s="15"/>
      <c r="XAQ28" s="15"/>
      <c r="XAR28" s="15"/>
      <c r="XAS28" s="15"/>
      <c r="XAT28" s="15"/>
      <c r="XAU28" s="15"/>
      <c r="XAV28" s="15"/>
      <c r="XAW28" s="15"/>
      <c r="XAX28" s="15"/>
      <c r="XAY28" s="15"/>
      <c r="XAZ28" s="15"/>
      <c r="XBA28" s="15"/>
      <c r="XBB28" s="15"/>
      <c r="XBC28" s="15"/>
      <c r="XBD28" s="15"/>
      <c r="XBE28" s="15"/>
      <c r="XBF28" s="15"/>
      <c r="XBG28" s="15"/>
      <c r="XBH28" s="15"/>
      <c r="XBI28" s="15"/>
      <c r="XBJ28" s="15"/>
      <c r="XBK28" s="15"/>
      <c r="XBL28" s="15"/>
      <c r="XBM28" s="15"/>
      <c r="XBN28" s="15"/>
      <c r="XBO28" s="15"/>
      <c r="XBP28" s="15"/>
      <c r="XBQ28" s="15"/>
      <c r="XBR28" s="15"/>
      <c r="XBS28" s="15"/>
      <c r="XBT28" s="15"/>
      <c r="XBU28" s="15"/>
      <c r="XBV28" s="15"/>
      <c r="XBW28" s="15"/>
      <c r="XBX28" s="15"/>
      <c r="XBY28" s="15"/>
      <c r="XBZ28" s="15"/>
      <c r="XCA28" s="15"/>
      <c r="XCB28" s="15"/>
      <c r="XCC28" s="15"/>
      <c r="XCD28" s="15"/>
      <c r="XCE28" s="15"/>
      <c r="XCF28" s="15"/>
      <c r="XCG28" s="15"/>
      <c r="XCH28" s="15"/>
      <c r="XCI28" s="15"/>
      <c r="XCJ28" s="15"/>
      <c r="XCK28" s="15"/>
      <c r="XCL28" s="15"/>
      <c r="XCM28" s="15"/>
      <c r="XCN28" s="15"/>
      <c r="XCO28" s="15"/>
      <c r="XCP28" s="15"/>
      <c r="XCQ28" s="15"/>
      <c r="XCR28" s="15"/>
      <c r="XCS28" s="15"/>
      <c r="XCT28" s="15"/>
      <c r="XCU28" s="15"/>
      <c r="XCV28" s="15"/>
      <c r="XCW28" s="15"/>
      <c r="XCX28" s="15"/>
      <c r="XCY28" s="15"/>
      <c r="XCZ28" s="15"/>
      <c r="XDA28" s="15"/>
      <c r="XDB28" s="15"/>
      <c r="XDC28" s="15"/>
      <c r="XDD28" s="15"/>
      <c r="XDE28" s="15"/>
      <c r="XDF28" s="15"/>
      <c r="XDG28" s="15"/>
      <c r="XDH28" s="15"/>
      <c r="XDI28" s="15"/>
      <c r="XDJ28" s="15"/>
      <c r="XDK28" s="15"/>
      <c r="XDL28" s="15"/>
      <c r="XDM28" s="15"/>
      <c r="XDN28" s="15"/>
      <c r="XDO28" s="15"/>
      <c r="XDP28" s="15"/>
      <c r="XDQ28" s="15"/>
      <c r="XDR28" s="15"/>
      <c r="XDS28" s="15"/>
      <c r="XDT28" s="15"/>
      <c r="XDU28" s="15"/>
      <c r="XDV28" s="15"/>
      <c r="XDW28" s="15"/>
      <c r="XDX28" s="15"/>
      <c r="XDY28" s="15"/>
      <c r="XDZ28" s="15"/>
      <c r="XEA28" s="15"/>
      <c r="XEB28" s="15"/>
      <c r="XEC28" s="15"/>
      <c r="XED28" s="15"/>
      <c r="XEE28" s="15"/>
      <c r="XEF28" s="15"/>
      <c r="XEG28" s="15"/>
      <c r="XEH28" s="15"/>
      <c r="XEI28" s="15"/>
      <c r="XEJ28" s="15"/>
      <c r="XEK28" s="15"/>
      <c r="XEL28" s="15"/>
      <c r="XEM28" s="15"/>
      <c r="XEN28" s="15"/>
      <c r="XEO28" s="15"/>
      <c r="XEP28" s="15"/>
      <c r="XEQ28" s="15"/>
    </row>
    <row r="29" spans="1:16371" s="149" customFormat="1" ht="39.950000000000003" customHeight="1" x14ac:dyDescent="0.15">
      <c r="A29" s="157">
        <f>ROW()-9</f>
        <v>20</v>
      </c>
      <c r="B29" s="158"/>
      <c r="C29" s="158"/>
      <c r="D29" s="158"/>
      <c r="E29" s="158">
        <v>3</v>
      </c>
      <c r="F29" s="158"/>
      <c r="G29" s="158"/>
      <c r="H29" s="158"/>
      <c r="I29" s="158"/>
      <c r="J29" s="158"/>
      <c r="K29" s="166"/>
      <c r="L29" s="166" t="s">
        <v>393</v>
      </c>
      <c r="M29" s="166" t="s">
        <v>1389</v>
      </c>
      <c r="N29" s="88" t="s">
        <v>1389</v>
      </c>
      <c r="O29" s="88" t="s">
        <v>1389</v>
      </c>
      <c r="P29" s="89" t="s">
        <v>1390</v>
      </c>
      <c r="Q29" s="89" t="s">
        <v>1361</v>
      </c>
      <c r="R29" s="177" t="s">
        <v>1355</v>
      </c>
      <c r="S29" s="158" t="s">
        <v>369</v>
      </c>
      <c r="T29" s="178"/>
      <c r="U29" s="179" t="s">
        <v>345</v>
      </c>
      <c r="V29" s="158" t="str">
        <f>O29</f>
        <v>SHT0014635</v>
      </c>
      <c r="W29" s="179" t="s">
        <v>1355</v>
      </c>
      <c r="X29" s="142" t="s">
        <v>1185</v>
      </c>
      <c r="Y29" s="179" t="s">
        <v>1186</v>
      </c>
      <c r="Z29" s="158" t="s">
        <v>1362</v>
      </c>
      <c r="AA29" s="142" t="s">
        <v>350</v>
      </c>
      <c r="AB29" s="88" t="s">
        <v>85</v>
      </c>
      <c r="AC29" s="89">
        <v>0.23</v>
      </c>
      <c r="AD29" s="188"/>
      <c r="AE29" s="189"/>
      <c r="AF29" s="189"/>
      <c r="AG29" s="188"/>
      <c r="AH29" s="188"/>
      <c r="AI29" s="201"/>
      <c r="AJ29" s="202"/>
      <c r="AK29" s="158"/>
      <c r="AL29" s="203"/>
      <c r="AM29" s="203"/>
      <c r="AN29" s="131" t="s">
        <v>843</v>
      </c>
      <c r="AO29" s="142" t="s">
        <v>1358</v>
      </c>
      <c r="AP29" s="178"/>
      <c r="AQ29" s="178"/>
      <c r="AR29" s="178">
        <v>1</v>
      </c>
    </row>
    <row r="30" spans="1:16371" s="148" customFormat="1" ht="39.950000000000003" customHeight="1" x14ac:dyDescent="0.15">
      <c r="A30" s="155">
        <f t="shared" ref="A30:A40" si="5">ROW()-10</f>
        <v>20</v>
      </c>
      <c r="B30" s="37"/>
      <c r="C30" s="37"/>
      <c r="D30" s="37"/>
      <c r="E30" s="37">
        <v>3</v>
      </c>
      <c r="F30" s="37"/>
      <c r="G30" s="37"/>
      <c r="H30" s="37"/>
      <c r="I30" s="37"/>
      <c r="J30" s="37"/>
      <c r="K30" s="164"/>
      <c r="L30" s="37"/>
      <c r="M30" s="164"/>
      <c r="N30" s="37" t="s">
        <v>1208</v>
      </c>
      <c r="O30" s="87"/>
      <c r="P30" s="87" t="s">
        <v>1209</v>
      </c>
      <c r="Q30" s="156"/>
      <c r="R30" s="181"/>
      <c r="S30" s="37"/>
      <c r="T30" s="180"/>
      <c r="U30" s="176"/>
      <c r="V30" s="87"/>
      <c r="W30" s="176"/>
      <c r="X30" s="37"/>
      <c r="Y30" s="175" t="s">
        <v>347</v>
      </c>
      <c r="Z30" s="163" t="s">
        <v>1363</v>
      </c>
      <c r="AA30" s="37" t="s">
        <v>350</v>
      </c>
      <c r="AB30" s="163"/>
      <c r="AC30" s="37"/>
      <c r="AD30" s="92"/>
      <c r="AE30" s="186" t="s">
        <v>409</v>
      </c>
      <c r="AF30" s="105" t="s">
        <v>409</v>
      </c>
      <c r="AG30" s="200"/>
      <c r="AH30" s="200"/>
      <c r="AI30" s="200"/>
      <c r="AJ30" s="141"/>
      <c r="AK30" s="139"/>
      <c r="AL30" s="140"/>
      <c r="AM30" s="141"/>
      <c r="AN30" s="131" t="s">
        <v>387</v>
      </c>
      <c r="AO30" s="131" t="s">
        <v>1210</v>
      </c>
      <c r="AP30" s="105"/>
      <c r="AQ30" s="175"/>
      <c r="AR30" s="175" t="s">
        <v>702</v>
      </c>
      <c r="AS30" s="15"/>
      <c r="AT30" s="15"/>
      <c r="AU30" s="15"/>
      <c r="AV30" s="15"/>
      <c r="AW30" s="15"/>
      <c r="AX30" s="15"/>
      <c r="AY30" s="15"/>
      <c r="AZ30" s="15"/>
      <c r="BA30" s="15"/>
      <c r="BB30" s="15"/>
      <c r="BC30" s="15"/>
      <c r="BD30" s="15"/>
      <c r="BE30" s="15"/>
      <c r="BF30" s="15"/>
      <c r="BG30" s="15"/>
      <c r="BH30" s="15"/>
      <c r="BI30" s="15"/>
      <c r="BJ30" s="15"/>
      <c r="BK30" s="15"/>
      <c r="BL30" s="15"/>
      <c r="BM30" s="15"/>
      <c r="BN30" s="15"/>
      <c r="BO30" s="15"/>
      <c r="BP30" s="15"/>
      <c r="BQ30" s="15"/>
      <c r="BR30" s="15"/>
      <c r="BS30" s="15"/>
      <c r="BT30" s="15"/>
      <c r="BU30" s="15"/>
      <c r="BV30" s="15"/>
      <c r="BW30" s="15"/>
      <c r="BX30" s="15"/>
      <c r="BY30" s="15"/>
      <c r="BZ30" s="15"/>
      <c r="CA30" s="15"/>
      <c r="CB30" s="15"/>
      <c r="CC30" s="15"/>
      <c r="CD30" s="15"/>
      <c r="CE30" s="15"/>
      <c r="CF30" s="15"/>
      <c r="CG30" s="15"/>
      <c r="CH30" s="15"/>
      <c r="CI30" s="15"/>
      <c r="CJ30" s="15"/>
      <c r="CK30" s="15"/>
      <c r="CL30" s="15"/>
      <c r="CM30" s="15"/>
      <c r="CN30" s="15"/>
      <c r="CO30" s="15"/>
      <c r="CP30" s="15"/>
      <c r="CQ30" s="15"/>
      <c r="CR30" s="15"/>
      <c r="CS30" s="15"/>
      <c r="CT30" s="15"/>
      <c r="CU30" s="15"/>
      <c r="CV30" s="15"/>
      <c r="CW30" s="15"/>
      <c r="CX30" s="15"/>
      <c r="CY30" s="15"/>
      <c r="CZ30" s="15"/>
      <c r="DA30" s="15"/>
      <c r="DB30" s="15"/>
      <c r="DC30" s="15"/>
      <c r="DD30" s="15"/>
      <c r="DE30" s="15"/>
      <c r="DF30" s="15"/>
      <c r="DG30" s="15"/>
      <c r="DH30" s="15"/>
      <c r="DI30" s="15"/>
      <c r="DJ30" s="15"/>
      <c r="DK30" s="15"/>
      <c r="DL30" s="15"/>
      <c r="DM30" s="15"/>
      <c r="DN30" s="15"/>
      <c r="DO30" s="15"/>
      <c r="DP30" s="15"/>
      <c r="DQ30" s="15"/>
      <c r="DR30" s="15"/>
      <c r="DS30" s="15"/>
      <c r="DT30" s="15"/>
      <c r="DU30" s="15"/>
      <c r="DV30" s="15"/>
      <c r="DW30" s="15"/>
      <c r="DX30" s="15"/>
      <c r="DY30" s="15"/>
      <c r="DZ30" s="15"/>
      <c r="EA30" s="15"/>
      <c r="EB30" s="15"/>
      <c r="EC30" s="15"/>
      <c r="ED30" s="15"/>
      <c r="EE30" s="15"/>
      <c r="EF30" s="15"/>
      <c r="EG30" s="15"/>
      <c r="EH30" s="15"/>
      <c r="EI30" s="15"/>
      <c r="EJ30" s="15"/>
      <c r="EK30" s="15"/>
      <c r="EL30" s="15"/>
      <c r="EM30" s="15"/>
      <c r="EN30" s="15"/>
      <c r="EO30" s="15"/>
      <c r="EP30" s="15"/>
      <c r="EQ30" s="15"/>
      <c r="ER30" s="15"/>
      <c r="ES30" s="15"/>
      <c r="ET30" s="15"/>
      <c r="EU30" s="15"/>
      <c r="EV30" s="15"/>
      <c r="EW30" s="15"/>
      <c r="EX30" s="15"/>
      <c r="EY30" s="15"/>
      <c r="EZ30" s="15"/>
      <c r="FA30" s="15"/>
      <c r="FB30" s="15"/>
      <c r="FC30" s="15"/>
      <c r="FD30" s="15"/>
      <c r="FE30" s="15"/>
      <c r="FF30" s="15"/>
      <c r="FG30" s="15"/>
      <c r="FH30" s="15"/>
      <c r="FI30" s="15"/>
      <c r="FJ30" s="15"/>
      <c r="FK30" s="15"/>
      <c r="FL30" s="15"/>
      <c r="FM30" s="15"/>
      <c r="FN30" s="15"/>
      <c r="FO30" s="15"/>
      <c r="FP30" s="15"/>
      <c r="FQ30" s="15"/>
      <c r="FR30" s="15"/>
      <c r="FS30" s="15"/>
      <c r="FT30" s="15"/>
      <c r="FU30" s="15"/>
      <c r="FV30" s="15"/>
      <c r="FW30" s="15"/>
      <c r="FX30" s="15"/>
      <c r="FY30" s="15"/>
      <c r="FZ30" s="15"/>
      <c r="GA30" s="15"/>
      <c r="GB30" s="15"/>
      <c r="GC30" s="15"/>
      <c r="GD30" s="15"/>
      <c r="GE30" s="15"/>
      <c r="GF30" s="15"/>
      <c r="GG30" s="15"/>
      <c r="GH30" s="15"/>
      <c r="GI30" s="15"/>
      <c r="GJ30" s="15"/>
      <c r="GK30" s="15"/>
      <c r="GL30" s="15"/>
      <c r="GM30" s="15"/>
      <c r="GN30" s="15"/>
      <c r="GO30" s="15"/>
      <c r="GP30" s="15"/>
      <c r="GQ30" s="15"/>
      <c r="GR30" s="15"/>
      <c r="GS30" s="15"/>
      <c r="GT30" s="15"/>
      <c r="GU30" s="15"/>
      <c r="GV30" s="15"/>
      <c r="GW30" s="15"/>
      <c r="GX30" s="15"/>
      <c r="GY30" s="15"/>
      <c r="GZ30" s="15"/>
      <c r="HA30" s="15"/>
      <c r="HB30" s="15"/>
      <c r="HC30" s="15"/>
      <c r="HD30" s="15"/>
      <c r="HE30" s="15"/>
      <c r="HF30" s="15"/>
      <c r="HG30" s="15"/>
      <c r="HH30" s="15"/>
      <c r="HI30" s="15"/>
      <c r="HJ30" s="15"/>
      <c r="HK30" s="15"/>
      <c r="HL30" s="15"/>
      <c r="HM30" s="15"/>
      <c r="HN30" s="15"/>
      <c r="HO30" s="15"/>
      <c r="HP30" s="15"/>
      <c r="HQ30" s="15"/>
      <c r="HR30" s="15"/>
      <c r="HS30" s="15"/>
      <c r="HT30" s="15"/>
      <c r="HU30" s="15"/>
      <c r="HV30" s="15"/>
      <c r="HW30" s="15"/>
      <c r="HX30" s="15"/>
      <c r="HY30" s="15"/>
      <c r="HZ30" s="15"/>
      <c r="IA30" s="15"/>
      <c r="IB30" s="15"/>
      <c r="IC30" s="15"/>
      <c r="ID30" s="15"/>
      <c r="IE30" s="15"/>
      <c r="IF30" s="15"/>
      <c r="IG30" s="15"/>
      <c r="IH30" s="15"/>
      <c r="II30" s="15"/>
      <c r="IJ30" s="15"/>
      <c r="IK30" s="15"/>
      <c r="IL30" s="15"/>
      <c r="IM30" s="15"/>
      <c r="IN30" s="15"/>
      <c r="IO30" s="15"/>
      <c r="IP30" s="15"/>
      <c r="IQ30" s="15"/>
      <c r="IR30" s="15"/>
      <c r="IS30" s="15"/>
      <c r="IT30" s="15"/>
      <c r="IU30" s="15"/>
      <c r="IV30" s="15"/>
      <c r="IW30" s="15"/>
      <c r="IX30" s="15"/>
      <c r="IY30" s="15"/>
      <c r="IZ30" s="15"/>
      <c r="JA30" s="15"/>
      <c r="JB30" s="15"/>
      <c r="JC30" s="15"/>
      <c r="JD30" s="15"/>
      <c r="JE30" s="15"/>
      <c r="JF30" s="15"/>
      <c r="JG30" s="15"/>
      <c r="JH30" s="15"/>
      <c r="JI30" s="15"/>
      <c r="JJ30" s="15"/>
      <c r="JK30" s="15"/>
      <c r="JL30" s="15"/>
      <c r="JM30" s="15"/>
      <c r="JN30" s="15"/>
      <c r="JO30" s="15"/>
      <c r="JP30" s="15"/>
      <c r="JQ30" s="15"/>
      <c r="JR30" s="15"/>
      <c r="JS30" s="15"/>
      <c r="JT30" s="15"/>
      <c r="JU30" s="15"/>
      <c r="JV30" s="15"/>
      <c r="JW30" s="15"/>
      <c r="JX30" s="15"/>
      <c r="JY30" s="15"/>
      <c r="JZ30" s="15"/>
      <c r="KA30" s="15"/>
      <c r="KB30" s="15"/>
      <c r="KC30" s="15"/>
      <c r="KD30" s="15"/>
      <c r="KE30" s="15"/>
      <c r="KF30" s="15"/>
      <c r="KG30" s="15"/>
      <c r="KH30" s="15"/>
      <c r="KI30" s="15"/>
      <c r="KJ30" s="15"/>
      <c r="KK30" s="15"/>
      <c r="KL30" s="15"/>
      <c r="KM30" s="15"/>
      <c r="KN30" s="15"/>
      <c r="KO30" s="15"/>
      <c r="KP30" s="15"/>
      <c r="KQ30" s="15"/>
      <c r="KR30" s="15"/>
      <c r="KS30" s="15"/>
      <c r="KT30" s="15"/>
      <c r="KU30" s="15"/>
      <c r="KV30" s="15"/>
      <c r="KW30" s="15"/>
      <c r="KX30" s="15"/>
      <c r="KY30" s="15"/>
      <c r="KZ30" s="15"/>
      <c r="LA30" s="15"/>
      <c r="LB30" s="15"/>
      <c r="LC30" s="15"/>
      <c r="LD30" s="15"/>
      <c r="LE30" s="15"/>
      <c r="LF30" s="15"/>
      <c r="LG30" s="15"/>
      <c r="LH30" s="15"/>
      <c r="LI30" s="15"/>
      <c r="LJ30" s="15"/>
      <c r="LK30" s="15"/>
      <c r="LL30" s="15"/>
      <c r="LM30" s="15"/>
      <c r="LN30" s="15"/>
      <c r="LO30" s="15"/>
      <c r="LP30" s="15"/>
      <c r="LQ30" s="15"/>
      <c r="LR30" s="15"/>
      <c r="LS30" s="15"/>
      <c r="LT30" s="15"/>
      <c r="LU30" s="15"/>
      <c r="LV30" s="15"/>
      <c r="LW30" s="15"/>
      <c r="LX30" s="15"/>
      <c r="LY30" s="15"/>
      <c r="LZ30" s="15"/>
      <c r="MA30" s="15"/>
      <c r="MB30" s="15"/>
      <c r="MC30" s="15"/>
      <c r="MD30" s="15"/>
      <c r="ME30" s="15"/>
      <c r="MF30" s="15"/>
      <c r="MG30" s="15"/>
      <c r="MH30" s="15"/>
      <c r="MI30" s="15"/>
      <c r="MJ30" s="15"/>
      <c r="MK30" s="15"/>
      <c r="ML30" s="15"/>
      <c r="MM30" s="15"/>
      <c r="MN30" s="15"/>
      <c r="MO30" s="15"/>
      <c r="MP30" s="15"/>
      <c r="MQ30" s="15"/>
      <c r="MR30" s="15"/>
      <c r="MS30" s="15"/>
      <c r="MT30" s="15"/>
      <c r="MU30" s="15"/>
      <c r="MV30" s="15"/>
      <c r="MW30" s="15"/>
      <c r="MX30" s="15"/>
      <c r="MY30" s="15"/>
      <c r="MZ30" s="15"/>
      <c r="NA30" s="15"/>
      <c r="NB30" s="15"/>
      <c r="NC30" s="15"/>
      <c r="ND30" s="15"/>
      <c r="NE30" s="15"/>
      <c r="NF30" s="15"/>
      <c r="NG30" s="15"/>
      <c r="NH30" s="15"/>
      <c r="NI30" s="15"/>
      <c r="NJ30" s="15"/>
      <c r="NK30" s="15"/>
      <c r="NL30" s="15"/>
      <c r="NM30" s="15"/>
      <c r="NN30" s="15"/>
      <c r="NO30" s="15"/>
      <c r="NP30" s="15"/>
      <c r="NQ30" s="15"/>
      <c r="NR30" s="15"/>
      <c r="NS30" s="15"/>
      <c r="NT30" s="15"/>
      <c r="NU30" s="15"/>
      <c r="NV30" s="15"/>
      <c r="NW30" s="15"/>
      <c r="NX30" s="15"/>
      <c r="NY30" s="15"/>
      <c r="NZ30" s="15"/>
      <c r="OA30" s="15"/>
      <c r="OB30" s="15"/>
      <c r="OC30" s="15"/>
      <c r="OD30" s="15"/>
      <c r="OE30" s="15"/>
      <c r="OF30" s="15"/>
      <c r="OG30" s="15"/>
      <c r="OH30" s="15"/>
      <c r="OI30" s="15"/>
      <c r="OJ30" s="15"/>
      <c r="OK30" s="15"/>
      <c r="OL30" s="15"/>
      <c r="OM30" s="15"/>
      <c r="ON30" s="15"/>
      <c r="OO30" s="15"/>
      <c r="OP30" s="15"/>
      <c r="OQ30" s="15"/>
      <c r="OR30" s="15"/>
      <c r="OS30" s="15"/>
      <c r="OT30" s="15"/>
      <c r="OU30" s="15"/>
      <c r="OV30" s="15"/>
      <c r="OW30" s="15"/>
      <c r="OX30" s="15"/>
      <c r="OY30" s="15"/>
      <c r="OZ30" s="15"/>
      <c r="PA30" s="15"/>
      <c r="PB30" s="15"/>
      <c r="PC30" s="15"/>
      <c r="PD30" s="15"/>
      <c r="PE30" s="15"/>
      <c r="PF30" s="15"/>
      <c r="PG30" s="15"/>
      <c r="PH30" s="15"/>
      <c r="PI30" s="15"/>
      <c r="PJ30" s="15"/>
      <c r="PK30" s="15"/>
      <c r="PL30" s="15"/>
      <c r="PM30" s="15"/>
      <c r="PN30" s="15"/>
      <c r="PO30" s="15"/>
      <c r="PP30" s="15"/>
      <c r="PQ30" s="15"/>
      <c r="PR30" s="15"/>
      <c r="PS30" s="15"/>
      <c r="PT30" s="15"/>
      <c r="PU30" s="15"/>
      <c r="PV30" s="15"/>
      <c r="PW30" s="15"/>
      <c r="PX30" s="15"/>
      <c r="PY30" s="15"/>
      <c r="PZ30" s="15"/>
      <c r="QA30" s="15"/>
      <c r="QB30" s="15"/>
      <c r="QC30" s="15"/>
      <c r="QD30" s="15"/>
      <c r="QE30" s="15"/>
      <c r="QF30" s="15"/>
      <c r="QG30" s="15"/>
      <c r="QH30" s="15"/>
      <c r="QI30" s="15"/>
      <c r="QJ30" s="15"/>
      <c r="QK30" s="15"/>
      <c r="QL30" s="15"/>
      <c r="QM30" s="15"/>
      <c r="QN30" s="15"/>
      <c r="QO30" s="15"/>
      <c r="QP30" s="15"/>
      <c r="QQ30" s="15"/>
      <c r="QR30" s="15"/>
      <c r="QS30" s="15"/>
      <c r="QT30" s="15"/>
      <c r="QU30" s="15"/>
      <c r="QV30" s="15"/>
      <c r="QW30" s="15"/>
      <c r="QX30" s="15"/>
      <c r="QY30" s="15"/>
      <c r="QZ30" s="15"/>
      <c r="RA30" s="15"/>
      <c r="RB30" s="15"/>
      <c r="RC30" s="15"/>
      <c r="RD30" s="15"/>
      <c r="RE30" s="15"/>
      <c r="RF30" s="15"/>
      <c r="RG30" s="15"/>
      <c r="RH30" s="15"/>
      <c r="RI30" s="15"/>
      <c r="RJ30" s="15"/>
      <c r="RK30" s="15"/>
      <c r="RL30" s="15"/>
      <c r="RM30" s="15"/>
      <c r="RN30" s="15"/>
      <c r="RO30" s="15"/>
      <c r="RP30" s="15"/>
      <c r="RQ30" s="15"/>
      <c r="RR30" s="15"/>
      <c r="RS30" s="15"/>
      <c r="RT30" s="15"/>
      <c r="RU30" s="15"/>
      <c r="RV30" s="15"/>
      <c r="RW30" s="15"/>
      <c r="RX30" s="15"/>
      <c r="RY30" s="15"/>
      <c r="RZ30" s="15"/>
      <c r="SA30" s="15"/>
      <c r="SB30" s="15"/>
      <c r="SC30" s="15"/>
      <c r="SD30" s="15"/>
      <c r="SE30" s="15"/>
      <c r="SF30" s="15"/>
      <c r="SG30" s="15"/>
      <c r="SH30" s="15"/>
      <c r="SI30" s="15"/>
      <c r="SJ30" s="15"/>
      <c r="SK30" s="15"/>
      <c r="SL30" s="15"/>
      <c r="SM30" s="15"/>
      <c r="SN30" s="15"/>
      <c r="SO30" s="15"/>
      <c r="SP30" s="15"/>
      <c r="SQ30" s="15"/>
      <c r="SR30" s="15"/>
      <c r="SS30" s="15"/>
      <c r="ST30" s="15"/>
      <c r="SU30" s="15"/>
      <c r="SV30" s="15"/>
      <c r="SW30" s="15"/>
      <c r="SX30" s="15"/>
      <c r="SY30" s="15"/>
      <c r="SZ30" s="15"/>
      <c r="TA30" s="15"/>
      <c r="TB30" s="15"/>
      <c r="TC30" s="15"/>
      <c r="TD30" s="15"/>
      <c r="TE30" s="15"/>
      <c r="TF30" s="15"/>
      <c r="TG30" s="15"/>
      <c r="TH30" s="15"/>
      <c r="TI30" s="15"/>
      <c r="TJ30" s="15"/>
      <c r="TK30" s="15"/>
      <c r="TL30" s="15"/>
      <c r="TM30" s="15"/>
      <c r="TN30" s="15"/>
      <c r="TO30" s="15"/>
      <c r="TP30" s="15"/>
      <c r="TQ30" s="15"/>
      <c r="TR30" s="15"/>
      <c r="TS30" s="15"/>
      <c r="TT30" s="15"/>
      <c r="TU30" s="15"/>
      <c r="TV30" s="15"/>
      <c r="TW30" s="15"/>
      <c r="TX30" s="15"/>
      <c r="TY30" s="15"/>
      <c r="TZ30" s="15"/>
      <c r="UA30" s="15"/>
      <c r="UB30" s="15"/>
      <c r="UC30" s="15"/>
      <c r="UD30" s="15"/>
      <c r="UE30" s="15"/>
      <c r="UF30" s="15"/>
      <c r="UG30" s="15"/>
      <c r="UH30" s="15"/>
      <c r="UI30" s="15"/>
      <c r="UJ30" s="15"/>
      <c r="UK30" s="15"/>
      <c r="UL30" s="15"/>
      <c r="UM30" s="15"/>
      <c r="UN30" s="15"/>
      <c r="UO30" s="15"/>
      <c r="UP30" s="15"/>
      <c r="UQ30" s="15"/>
      <c r="UR30" s="15"/>
      <c r="US30" s="15"/>
      <c r="UT30" s="15"/>
      <c r="UU30" s="15"/>
      <c r="UV30" s="15"/>
      <c r="UW30" s="15"/>
      <c r="UX30" s="15"/>
      <c r="UY30" s="15"/>
      <c r="UZ30" s="15"/>
      <c r="VA30" s="15"/>
      <c r="VB30" s="15"/>
      <c r="VC30" s="15"/>
      <c r="VD30" s="15"/>
      <c r="VE30" s="15"/>
      <c r="VF30" s="15"/>
      <c r="VG30" s="15"/>
      <c r="VH30" s="15"/>
      <c r="VI30" s="15"/>
      <c r="VJ30" s="15"/>
      <c r="VK30" s="15"/>
      <c r="VL30" s="15"/>
      <c r="VM30" s="15"/>
      <c r="VN30" s="15"/>
      <c r="VO30" s="15"/>
      <c r="VP30" s="15"/>
      <c r="VQ30" s="15"/>
      <c r="VR30" s="15"/>
      <c r="VS30" s="15"/>
      <c r="VT30" s="15"/>
      <c r="VU30" s="15"/>
      <c r="VV30" s="15"/>
      <c r="VW30" s="15"/>
      <c r="VX30" s="15"/>
      <c r="VY30" s="15"/>
      <c r="VZ30" s="15"/>
      <c r="WA30" s="15"/>
      <c r="WB30" s="15"/>
      <c r="WC30" s="15"/>
      <c r="WD30" s="15"/>
      <c r="WE30" s="15"/>
      <c r="WF30" s="15"/>
      <c r="WG30" s="15"/>
      <c r="WH30" s="15"/>
      <c r="WI30" s="15"/>
      <c r="WJ30" s="15"/>
      <c r="WK30" s="15"/>
      <c r="WL30" s="15"/>
      <c r="WM30" s="15"/>
      <c r="WN30" s="15"/>
      <c r="WO30" s="15"/>
      <c r="WP30" s="15"/>
      <c r="WQ30" s="15"/>
      <c r="WR30" s="15"/>
      <c r="WS30" s="15"/>
      <c r="WT30" s="15"/>
      <c r="WU30" s="15"/>
      <c r="WV30" s="15"/>
      <c r="WW30" s="15"/>
      <c r="WX30" s="15"/>
      <c r="WY30" s="15"/>
      <c r="WZ30" s="15"/>
      <c r="XA30" s="15"/>
      <c r="XB30" s="15"/>
      <c r="XC30" s="15"/>
      <c r="XD30" s="15"/>
      <c r="XE30" s="15"/>
      <c r="XF30" s="15"/>
      <c r="XG30" s="15"/>
      <c r="XH30" s="15"/>
      <c r="XI30" s="15"/>
      <c r="XJ30" s="15"/>
      <c r="XK30" s="15"/>
      <c r="XL30" s="15"/>
      <c r="XM30" s="15"/>
      <c r="XN30" s="15"/>
      <c r="XO30" s="15"/>
      <c r="XP30" s="15"/>
      <c r="XQ30" s="15"/>
      <c r="XR30" s="15"/>
      <c r="XS30" s="15"/>
      <c r="XT30" s="15"/>
      <c r="XU30" s="15"/>
      <c r="XV30" s="15"/>
      <c r="XW30" s="15"/>
      <c r="XX30" s="15"/>
      <c r="XY30" s="15"/>
      <c r="XZ30" s="15"/>
      <c r="YA30" s="15"/>
      <c r="YB30" s="15"/>
      <c r="YC30" s="15"/>
      <c r="YD30" s="15"/>
      <c r="YE30" s="15"/>
      <c r="YF30" s="15"/>
      <c r="YG30" s="15"/>
      <c r="YH30" s="15"/>
      <c r="YI30" s="15"/>
      <c r="YJ30" s="15"/>
      <c r="YK30" s="15"/>
      <c r="YL30" s="15"/>
      <c r="YM30" s="15"/>
      <c r="YN30" s="15"/>
      <c r="YO30" s="15"/>
      <c r="YP30" s="15"/>
      <c r="YQ30" s="15"/>
      <c r="YR30" s="15"/>
      <c r="YS30" s="15"/>
      <c r="YT30" s="15"/>
      <c r="YU30" s="15"/>
      <c r="YV30" s="15"/>
      <c r="YW30" s="15"/>
      <c r="YX30" s="15"/>
      <c r="YY30" s="15"/>
      <c r="YZ30" s="15"/>
      <c r="ZA30" s="15"/>
      <c r="ZB30" s="15"/>
      <c r="ZC30" s="15"/>
      <c r="ZD30" s="15"/>
      <c r="ZE30" s="15"/>
      <c r="ZF30" s="15"/>
      <c r="ZG30" s="15"/>
      <c r="ZH30" s="15"/>
      <c r="ZI30" s="15"/>
      <c r="ZJ30" s="15"/>
      <c r="ZK30" s="15"/>
      <c r="ZL30" s="15"/>
      <c r="ZM30" s="15"/>
      <c r="ZN30" s="15"/>
      <c r="ZO30" s="15"/>
      <c r="ZP30" s="15"/>
      <c r="ZQ30" s="15"/>
      <c r="ZR30" s="15"/>
      <c r="ZS30" s="15"/>
      <c r="ZT30" s="15"/>
      <c r="ZU30" s="15"/>
      <c r="ZV30" s="15"/>
      <c r="ZW30" s="15"/>
      <c r="ZX30" s="15"/>
      <c r="ZY30" s="15"/>
      <c r="ZZ30" s="15"/>
      <c r="AAA30" s="15"/>
      <c r="AAB30" s="15"/>
      <c r="AAC30" s="15"/>
      <c r="AAD30" s="15"/>
      <c r="AAE30" s="15"/>
      <c r="AAF30" s="15"/>
      <c r="AAG30" s="15"/>
      <c r="AAH30" s="15"/>
      <c r="AAI30" s="15"/>
      <c r="AAJ30" s="15"/>
      <c r="AAK30" s="15"/>
      <c r="AAL30" s="15"/>
      <c r="AAM30" s="15"/>
      <c r="AAN30" s="15"/>
      <c r="AAO30" s="15"/>
      <c r="AAP30" s="15"/>
      <c r="AAQ30" s="15"/>
      <c r="AAR30" s="15"/>
      <c r="AAS30" s="15"/>
      <c r="AAT30" s="15"/>
      <c r="AAU30" s="15"/>
      <c r="AAV30" s="15"/>
      <c r="AAW30" s="15"/>
      <c r="AAX30" s="15"/>
      <c r="AAY30" s="15"/>
      <c r="AAZ30" s="15"/>
      <c r="ABA30" s="15"/>
      <c r="ABB30" s="15"/>
      <c r="ABC30" s="15"/>
      <c r="ABD30" s="15"/>
      <c r="ABE30" s="15"/>
      <c r="ABF30" s="15"/>
      <c r="ABG30" s="15"/>
      <c r="ABH30" s="15"/>
      <c r="ABI30" s="15"/>
      <c r="ABJ30" s="15"/>
      <c r="ABK30" s="15"/>
      <c r="ABL30" s="15"/>
      <c r="ABM30" s="15"/>
      <c r="ABN30" s="15"/>
      <c r="ABO30" s="15"/>
      <c r="ABP30" s="15"/>
      <c r="ABQ30" s="15"/>
      <c r="ABR30" s="15"/>
      <c r="ABS30" s="15"/>
      <c r="ABT30" s="15"/>
      <c r="ABU30" s="15"/>
      <c r="ABV30" s="15"/>
      <c r="ABW30" s="15"/>
      <c r="ABX30" s="15"/>
      <c r="ABY30" s="15"/>
      <c r="ABZ30" s="15"/>
      <c r="ACA30" s="15"/>
      <c r="ACB30" s="15"/>
      <c r="ACC30" s="15"/>
      <c r="ACD30" s="15"/>
      <c r="ACE30" s="15"/>
      <c r="ACF30" s="15"/>
      <c r="ACG30" s="15"/>
      <c r="ACH30" s="15"/>
      <c r="ACI30" s="15"/>
      <c r="ACJ30" s="15"/>
      <c r="ACK30" s="15"/>
      <c r="ACL30" s="15"/>
      <c r="ACM30" s="15"/>
      <c r="ACN30" s="15"/>
      <c r="ACO30" s="15"/>
      <c r="ACP30" s="15"/>
      <c r="ACQ30" s="15"/>
      <c r="ACR30" s="15"/>
      <c r="ACS30" s="15"/>
      <c r="ACT30" s="15"/>
      <c r="ACU30" s="15"/>
      <c r="ACV30" s="15"/>
      <c r="ACW30" s="15"/>
      <c r="ACX30" s="15"/>
      <c r="ACY30" s="15"/>
      <c r="ACZ30" s="15"/>
      <c r="ADA30" s="15"/>
      <c r="ADB30" s="15"/>
      <c r="ADC30" s="15"/>
      <c r="ADD30" s="15"/>
      <c r="ADE30" s="15"/>
      <c r="ADF30" s="15"/>
      <c r="ADG30" s="15"/>
      <c r="ADH30" s="15"/>
      <c r="ADI30" s="15"/>
      <c r="ADJ30" s="15"/>
      <c r="ADK30" s="15"/>
      <c r="ADL30" s="15"/>
      <c r="ADM30" s="15"/>
      <c r="ADN30" s="15"/>
      <c r="ADO30" s="15"/>
      <c r="ADP30" s="15"/>
      <c r="ADQ30" s="15"/>
      <c r="ADR30" s="15"/>
      <c r="ADS30" s="15"/>
      <c r="ADT30" s="15"/>
      <c r="ADU30" s="15"/>
      <c r="ADV30" s="15"/>
      <c r="ADW30" s="15"/>
      <c r="ADX30" s="15"/>
      <c r="ADY30" s="15"/>
      <c r="ADZ30" s="15"/>
      <c r="AEA30" s="15"/>
      <c r="AEB30" s="15"/>
      <c r="AEC30" s="15"/>
      <c r="AED30" s="15"/>
      <c r="AEE30" s="15"/>
      <c r="AEF30" s="15"/>
      <c r="AEG30" s="15"/>
      <c r="AEH30" s="15"/>
      <c r="AEI30" s="15"/>
      <c r="AEJ30" s="15"/>
      <c r="AEK30" s="15"/>
      <c r="AEL30" s="15"/>
      <c r="AEM30" s="15"/>
      <c r="AEN30" s="15"/>
      <c r="AEO30" s="15"/>
      <c r="AEP30" s="15"/>
      <c r="AEQ30" s="15"/>
      <c r="AER30" s="15"/>
      <c r="AES30" s="15"/>
      <c r="AET30" s="15"/>
      <c r="AEU30" s="15"/>
      <c r="AEV30" s="15"/>
      <c r="AEW30" s="15"/>
      <c r="AEX30" s="15"/>
      <c r="AEY30" s="15"/>
      <c r="AEZ30" s="15"/>
      <c r="AFA30" s="15"/>
      <c r="AFB30" s="15"/>
      <c r="AFC30" s="15"/>
      <c r="AFD30" s="15"/>
      <c r="AFE30" s="15"/>
      <c r="AFF30" s="15"/>
      <c r="AFG30" s="15"/>
      <c r="AFH30" s="15"/>
      <c r="AFI30" s="15"/>
      <c r="AFJ30" s="15"/>
      <c r="AFK30" s="15"/>
      <c r="AFL30" s="15"/>
      <c r="AFM30" s="15"/>
      <c r="AFN30" s="15"/>
      <c r="AFO30" s="15"/>
      <c r="AFP30" s="15"/>
      <c r="AFQ30" s="15"/>
      <c r="AFR30" s="15"/>
      <c r="AFS30" s="15"/>
      <c r="AFT30" s="15"/>
      <c r="AFU30" s="15"/>
      <c r="AFV30" s="15"/>
      <c r="AFW30" s="15"/>
      <c r="AFX30" s="15"/>
      <c r="AFY30" s="15"/>
      <c r="AFZ30" s="15"/>
      <c r="AGA30" s="15"/>
      <c r="AGB30" s="15"/>
      <c r="AGC30" s="15"/>
      <c r="AGD30" s="15"/>
      <c r="AGE30" s="15"/>
      <c r="AGF30" s="15"/>
      <c r="AGG30" s="15"/>
      <c r="AGH30" s="15"/>
      <c r="AGI30" s="15"/>
      <c r="AGJ30" s="15"/>
      <c r="AGK30" s="15"/>
      <c r="AGL30" s="15"/>
      <c r="AGM30" s="15"/>
      <c r="AGN30" s="15"/>
      <c r="AGO30" s="15"/>
      <c r="AGP30" s="15"/>
      <c r="AGQ30" s="15"/>
      <c r="AGR30" s="15"/>
      <c r="AGS30" s="15"/>
      <c r="AGT30" s="15"/>
      <c r="AGU30" s="15"/>
      <c r="AGV30" s="15"/>
      <c r="AGW30" s="15"/>
      <c r="AGX30" s="15"/>
      <c r="AGY30" s="15"/>
      <c r="AGZ30" s="15"/>
      <c r="AHA30" s="15"/>
      <c r="AHB30" s="15"/>
      <c r="AHC30" s="15"/>
      <c r="AHD30" s="15"/>
      <c r="AHE30" s="15"/>
      <c r="AHF30" s="15"/>
      <c r="AHG30" s="15"/>
      <c r="AHH30" s="15"/>
      <c r="AHI30" s="15"/>
      <c r="AHJ30" s="15"/>
      <c r="AHK30" s="15"/>
      <c r="AHL30" s="15"/>
      <c r="AHM30" s="15"/>
      <c r="AHN30" s="15"/>
      <c r="AHO30" s="15"/>
      <c r="AHP30" s="15"/>
      <c r="AHQ30" s="15"/>
      <c r="AHR30" s="15"/>
      <c r="AHS30" s="15"/>
      <c r="AHT30" s="15"/>
      <c r="AHU30" s="15"/>
      <c r="AHV30" s="15"/>
      <c r="AHW30" s="15"/>
      <c r="AHX30" s="15"/>
      <c r="AHY30" s="15"/>
      <c r="AHZ30" s="15"/>
      <c r="AIA30" s="15"/>
      <c r="AIB30" s="15"/>
      <c r="AIC30" s="15"/>
      <c r="AID30" s="15"/>
      <c r="AIE30" s="15"/>
      <c r="AIF30" s="15"/>
      <c r="AIG30" s="15"/>
      <c r="AIH30" s="15"/>
      <c r="AII30" s="15"/>
      <c r="AIJ30" s="15"/>
      <c r="AIK30" s="15"/>
      <c r="AIL30" s="15"/>
      <c r="AIM30" s="15"/>
      <c r="AIN30" s="15"/>
      <c r="AIO30" s="15"/>
      <c r="AIP30" s="15"/>
      <c r="AIQ30" s="15"/>
      <c r="AIR30" s="15"/>
      <c r="AIS30" s="15"/>
      <c r="AIT30" s="15"/>
      <c r="AIU30" s="15"/>
      <c r="AIV30" s="15"/>
      <c r="AIW30" s="15"/>
      <c r="AIX30" s="15"/>
      <c r="AIY30" s="15"/>
      <c r="AIZ30" s="15"/>
      <c r="AJA30" s="15"/>
      <c r="AJB30" s="15"/>
      <c r="AJC30" s="15"/>
      <c r="AJD30" s="15"/>
      <c r="AJE30" s="15"/>
      <c r="AJF30" s="15"/>
      <c r="AJG30" s="15"/>
      <c r="AJH30" s="15"/>
      <c r="AJI30" s="15"/>
      <c r="AJJ30" s="15"/>
      <c r="AJK30" s="15"/>
      <c r="AJL30" s="15"/>
      <c r="AJM30" s="15"/>
      <c r="AJN30" s="15"/>
      <c r="AJO30" s="15"/>
      <c r="AJP30" s="15"/>
      <c r="AJQ30" s="15"/>
      <c r="AJR30" s="15"/>
      <c r="AJS30" s="15"/>
      <c r="AJT30" s="15"/>
      <c r="AJU30" s="15"/>
      <c r="AJV30" s="15"/>
      <c r="AJW30" s="15"/>
      <c r="AJX30" s="15"/>
      <c r="AJY30" s="15"/>
      <c r="AJZ30" s="15"/>
      <c r="AKA30" s="15"/>
      <c r="AKB30" s="15"/>
      <c r="AKC30" s="15"/>
      <c r="AKD30" s="15"/>
      <c r="AKE30" s="15"/>
      <c r="AKF30" s="15"/>
      <c r="AKG30" s="15"/>
      <c r="AKH30" s="15"/>
      <c r="AKI30" s="15"/>
      <c r="AKJ30" s="15"/>
      <c r="AKK30" s="15"/>
      <c r="AKL30" s="15"/>
      <c r="AKM30" s="15"/>
      <c r="AKN30" s="15"/>
      <c r="AKO30" s="15"/>
      <c r="AKP30" s="15"/>
      <c r="AKQ30" s="15"/>
      <c r="AKR30" s="15"/>
      <c r="AKS30" s="15"/>
      <c r="AKT30" s="15"/>
      <c r="AKU30" s="15"/>
      <c r="AKV30" s="15"/>
      <c r="AKW30" s="15"/>
      <c r="AKX30" s="15"/>
      <c r="AKY30" s="15"/>
      <c r="AKZ30" s="15"/>
      <c r="ALA30" s="15"/>
      <c r="ALB30" s="15"/>
      <c r="ALC30" s="15"/>
      <c r="ALD30" s="15"/>
      <c r="ALE30" s="15"/>
      <c r="ALF30" s="15"/>
      <c r="ALG30" s="15"/>
      <c r="ALH30" s="15"/>
      <c r="ALI30" s="15"/>
      <c r="ALJ30" s="15"/>
      <c r="ALK30" s="15"/>
      <c r="ALL30" s="15"/>
      <c r="ALM30" s="15"/>
      <c r="ALN30" s="15"/>
      <c r="ALO30" s="15"/>
      <c r="ALP30" s="15"/>
      <c r="ALQ30" s="15"/>
      <c r="ALR30" s="15"/>
      <c r="ALS30" s="15"/>
      <c r="ALT30" s="15"/>
      <c r="ALU30" s="15"/>
      <c r="ALV30" s="15"/>
      <c r="ALW30" s="15"/>
      <c r="ALX30" s="15"/>
      <c r="ALY30" s="15"/>
      <c r="ALZ30" s="15"/>
      <c r="AMA30" s="15"/>
      <c r="AMB30" s="15"/>
      <c r="AMC30" s="15"/>
      <c r="AMD30" s="15"/>
      <c r="AME30" s="15"/>
      <c r="AMF30" s="15"/>
      <c r="AMG30" s="15"/>
      <c r="AMH30" s="15"/>
      <c r="AMI30" s="15"/>
      <c r="AMJ30" s="15"/>
      <c r="AMK30" s="15"/>
      <c r="AML30" s="15"/>
      <c r="AMM30" s="15"/>
      <c r="AMN30" s="15"/>
      <c r="AMO30" s="15"/>
      <c r="AMP30" s="15"/>
      <c r="AMQ30" s="15"/>
      <c r="AMR30" s="15"/>
      <c r="AMS30" s="15"/>
      <c r="AMT30" s="15"/>
      <c r="AMU30" s="15"/>
      <c r="AMV30" s="15"/>
      <c r="AMW30" s="15"/>
      <c r="AMX30" s="15"/>
      <c r="AMY30" s="15"/>
      <c r="AMZ30" s="15"/>
      <c r="ANA30" s="15"/>
      <c r="ANB30" s="15"/>
      <c r="ANC30" s="15"/>
      <c r="AND30" s="15"/>
      <c r="ANE30" s="15"/>
      <c r="ANF30" s="15"/>
      <c r="ANG30" s="15"/>
      <c r="ANH30" s="15"/>
      <c r="ANI30" s="15"/>
      <c r="ANJ30" s="15"/>
      <c r="ANK30" s="15"/>
      <c r="ANL30" s="15"/>
      <c r="ANM30" s="15"/>
      <c r="ANN30" s="15"/>
      <c r="ANO30" s="15"/>
      <c r="ANP30" s="15"/>
      <c r="ANQ30" s="15"/>
      <c r="ANR30" s="15"/>
      <c r="ANS30" s="15"/>
      <c r="ANT30" s="15"/>
      <c r="ANU30" s="15"/>
      <c r="ANV30" s="15"/>
      <c r="ANW30" s="15"/>
      <c r="ANX30" s="15"/>
      <c r="ANY30" s="15"/>
      <c r="ANZ30" s="15"/>
      <c r="AOA30" s="15"/>
      <c r="AOB30" s="15"/>
      <c r="AOC30" s="15"/>
      <c r="AOD30" s="15"/>
      <c r="AOE30" s="15"/>
      <c r="AOF30" s="15"/>
      <c r="AOG30" s="15"/>
      <c r="AOH30" s="15"/>
      <c r="AOI30" s="15"/>
      <c r="AOJ30" s="15"/>
      <c r="AOK30" s="15"/>
      <c r="AOL30" s="15"/>
      <c r="AOM30" s="15"/>
      <c r="AON30" s="15"/>
      <c r="AOO30" s="15"/>
      <c r="AOP30" s="15"/>
      <c r="AOQ30" s="15"/>
      <c r="AOR30" s="15"/>
      <c r="AOS30" s="15"/>
      <c r="AOT30" s="15"/>
      <c r="AOU30" s="15"/>
      <c r="AOV30" s="15"/>
      <c r="AOW30" s="15"/>
      <c r="AOX30" s="15"/>
      <c r="AOY30" s="15"/>
      <c r="AOZ30" s="15"/>
      <c r="APA30" s="15"/>
      <c r="APB30" s="15"/>
      <c r="APC30" s="15"/>
      <c r="APD30" s="15"/>
      <c r="APE30" s="15"/>
      <c r="APF30" s="15"/>
      <c r="APG30" s="15"/>
      <c r="APH30" s="15"/>
      <c r="API30" s="15"/>
      <c r="APJ30" s="15"/>
      <c r="APK30" s="15"/>
      <c r="APL30" s="15"/>
      <c r="APM30" s="15"/>
      <c r="APN30" s="15"/>
      <c r="APO30" s="15"/>
      <c r="APP30" s="15"/>
      <c r="APQ30" s="15"/>
      <c r="APR30" s="15"/>
      <c r="APS30" s="15"/>
      <c r="APT30" s="15"/>
      <c r="APU30" s="15"/>
      <c r="APV30" s="15"/>
      <c r="APW30" s="15"/>
      <c r="APX30" s="15"/>
      <c r="APY30" s="15"/>
      <c r="APZ30" s="15"/>
      <c r="AQA30" s="15"/>
      <c r="AQB30" s="15"/>
      <c r="AQC30" s="15"/>
      <c r="AQD30" s="15"/>
      <c r="AQE30" s="15"/>
      <c r="AQF30" s="15"/>
      <c r="AQG30" s="15"/>
      <c r="AQH30" s="15"/>
      <c r="AQI30" s="15"/>
      <c r="AQJ30" s="15"/>
      <c r="AQK30" s="15"/>
      <c r="AQL30" s="15"/>
      <c r="AQM30" s="15"/>
      <c r="AQN30" s="15"/>
      <c r="AQO30" s="15"/>
      <c r="AQP30" s="15"/>
      <c r="AQQ30" s="15"/>
      <c r="AQR30" s="15"/>
      <c r="AQS30" s="15"/>
      <c r="AQT30" s="15"/>
      <c r="AQU30" s="15"/>
      <c r="AQV30" s="15"/>
      <c r="AQW30" s="15"/>
      <c r="AQX30" s="15"/>
      <c r="AQY30" s="15"/>
      <c r="AQZ30" s="15"/>
      <c r="ARA30" s="15"/>
      <c r="ARB30" s="15"/>
      <c r="ARC30" s="15"/>
      <c r="ARD30" s="15"/>
      <c r="ARE30" s="15"/>
      <c r="ARF30" s="15"/>
      <c r="ARG30" s="15"/>
      <c r="ARH30" s="15"/>
      <c r="ARI30" s="15"/>
      <c r="ARJ30" s="15"/>
      <c r="ARK30" s="15"/>
      <c r="ARL30" s="15"/>
      <c r="ARM30" s="15"/>
      <c r="ARN30" s="15"/>
      <c r="ARO30" s="15"/>
      <c r="ARP30" s="15"/>
      <c r="ARQ30" s="15"/>
      <c r="ARR30" s="15"/>
      <c r="ARS30" s="15"/>
      <c r="ART30" s="15"/>
      <c r="ARU30" s="15"/>
      <c r="ARV30" s="15"/>
      <c r="ARW30" s="15"/>
      <c r="ARX30" s="15"/>
      <c r="ARY30" s="15"/>
      <c r="ARZ30" s="15"/>
      <c r="ASA30" s="15"/>
      <c r="ASB30" s="15"/>
      <c r="ASC30" s="15"/>
      <c r="ASD30" s="15"/>
      <c r="ASE30" s="15"/>
      <c r="ASF30" s="15"/>
      <c r="ASG30" s="15"/>
      <c r="ASH30" s="15"/>
      <c r="ASI30" s="15"/>
      <c r="ASJ30" s="15"/>
      <c r="ASK30" s="15"/>
      <c r="ASL30" s="15"/>
      <c r="ASM30" s="15"/>
      <c r="ASN30" s="15"/>
      <c r="ASO30" s="15"/>
      <c r="ASP30" s="15"/>
      <c r="ASQ30" s="15"/>
      <c r="ASR30" s="15"/>
      <c r="ASS30" s="15"/>
      <c r="AST30" s="15"/>
      <c r="ASU30" s="15"/>
      <c r="ASV30" s="15"/>
      <c r="ASW30" s="15"/>
      <c r="ASX30" s="15"/>
      <c r="ASY30" s="15"/>
      <c r="ASZ30" s="15"/>
      <c r="ATA30" s="15"/>
      <c r="ATB30" s="15"/>
      <c r="ATC30" s="15"/>
      <c r="ATD30" s="15"/>
      <c r="ATE30" s="15"/>
      <c r="ATF30" s="15"/>
      <c r="ATG30" s="15"/>
      <c r="ATH30" s="15"/>
      <c r="ATI30" s="15"/>
      <c r="ATJ30" s="15"/>
      <c r="ATK30" s="15"/>
      <c r="ATL30" s="15"/>
      <c r="ATM30" s="15"/>
      <c r="ATN30" s="15"/>
      <c r="ATO30" s="15"/>
      <c r="ATP30" s="15"/>
      <c r="ATQ30" s="15"/>
      <c r="ATR30" s="15"/>
      <c r="ATS30" s="15"/>
      <c r="ATT30" s="15"/>
      <c r="ATU30" s="15"/>
      <c r="ATV30" s="15"/>
      <c r="ATW30" s="15"/>
      <c r="ATX30" s="15"/>
      <c r="ATY30" s="15"/>
      <c r="ATZ30" s="15"/>
      <c r="AUA30" s="15"/>
      <c r="AUB30" s="15"/>
      <c r="AUC30" s="15"/>
      <c r="AUD30" s="15"/>
      <c r="AUE30" s="15"/>
      <c r="AUF30" s="15"/>
      <c r="AUG30" s="15"/>
      <c r="AUH30" s="15"/>
      <c r="AUI30" s="15"/>
      <c r="AUJ30" s="15"/>
      <c r="AUK30" s="15"/>
      <c r="AUL30" s="15"/>
      <c r="AUM30" s="15"/>
      <c r="AUN30" s="15"/>
      <c r="AUO30" s="15"/>
      <c r="AUP30" s="15"/>
      <c r="AUQ30" s="15"/>
      <c r="AUR30" s="15"/>
      <c r="AUS30" s="15"/>
      <c r="AUT30" s="15"/>
      <c r="AUU30" s="15"/>
      <c r="AUV30" s="15"/>
      <c r="AUW30" s="15"/>
      <c r="AUX30" s="15"/>
      <c r="AUY30" s="15"/>
      <c r="AUZ30" s="15"/>
      <c r="AVA30" s="15"/>
      <c r="AVB30" s="15"/>
      <c r="AVC30" s="15"/>
      <c r="AVD30" s="15"/>
      <c r="AVE30" s="15"/>
      <c r="AVF30" s="15"/>
      <c r="AVG30" s="15"/>
      <c r="AVH30" s="15"/>
      <c r="AVI30" s="15"/>
      <c r="AVJ30" s="15"/>
      <c r="AVK30" s="15"/>
      <c r="AVL30" s="15"/>
      <c r="AVM30" s="15"/>
      <c r="AVN30" s="15"/>
      <c r="AVO30" s="15"/>
      <c r="AVP30" s="15"/>
      <c r="AVQ30" s="15"/>
      <c r="AVR30" s="15"/>
      <c r="AVS30" s="15"/>
      <c r="AVT30" s="15"/>
      <c r="AVU30" s="15"/>
      <c r="AVV30" s="15"/>
      <c r="AVW30" s="15"/>
      <c r="AVX30" s="15"/>
      <c r="AVY30" s="15"/>
      <c r="AVZ30" s="15"/>
      <c r="AWA30" s="15"/>
      <c r="AWB30" s="15"/>
      <c r="AWC30" s="15"/>
      <c r="AWD30" s="15"/>
      <c r="AWE30" s="15"/>
      <c r="AWF30" s="15"/>
      <c r="AWG30" s="15"/>
      <c r="AWH30" s="15"/>
      <c r="AWI30" s="15"/>
      <c r="AWJ30" s="15"/>
      <c r="AWK30" s="15"/>
      <c r="AWL30" s="15"/>
      <c r="AWM30" s="15"/>
      <c r="AWN30" s="15"/>
      <c r="AWO30" s="15"/>
      <c r="AWP30" s="15"/>
      <c r="AWQ30" s="15"/>
      <c r="AWR30" s="15"/>
      <c r="AWS30" s="15"/>
      <c r="AWT30" s="15"/>
      <c r="AWU30" s="15"/>
      <c r="AWV30" s="15"/>
      <c r="AWW30" s="15"/>
      <c r="AWX30" s="15"/>
      <c r="AWY30" s="15"/>
      <c r="AWZ30" s="15"/>
      <c r="AXA30" s="15"/>
      <c r="AXB30" s="15"/>
      <c r="AXC30" s="15"/>
      <c r="AXD30" s="15"/>
      <c r="AXE30" s="15"/>
      <c r="AXF30" s="15"/>
      <c r="AXG30" s="15"/>
      <c r="AXH30" s="15"/>
      <c r="AXI30" s="15"/>
      <c r="AXJ30" s="15"/>
      <c r="AXK30" s="15"/>
      <c r="AXL30" s="15"/>
      <c r="AXM30" s="15"/>
      <c r="AXN30" s="15"/>
      <c r="AXO30" s="15"/>
      <c r="AXP30" s="15"/>
      <c r="AXQ30" s="15"/>
      <c r="AXR30" s="15"/>
      <c r="AXS30" s="15"/>
      <c r="AXT30" s="15"/>
      <c r="AXU30" s="15"/>
      <c r="AXV30" s="15"/>
      <c r="AXW30" s="15"/>
      <c r="AXX30" s="15"/>
      <c r="AXY30" s="15"/>
      <c r="AXZ30" s="15"/>
      <c r="AYA30" s="15"/>
      <c r="AYB30" s="15"/>
      <c r="AYC30" s="15"/>
      <c r="AYD30" s="15"/>
      <c r="AYE30" s="15"/>
      <c r="AYF30" s="15"/>
      <c r="AYG30" s="15"/>
      <c r="AYH30" s="15"/>
      <c r="AYI30" s="15"/>
      <c r="AYJ30" s="15"/>
      <c r="AYK30" s="15"/>
      <c r="AYL30" s="15"/>
      <c r="AYM30" s="15"/>
      <c r="AYN30" s="15"/>
      <c r="AYO30" s="15"/>
      <c r="AYP30" s="15"/>
      <c r="AYQ30" s="15"/>
      <c r="AYR30" s="15"/>
      <c r="AYS30" s="15"/>
      <c r="AYT30" s="15"/>
      <c r="AYU30" s="15"/>
      <c r="AYV30" s="15"/>
      <c r="AYW30" s="15"/>
      <c r="AYX30" s="15"/>
      <c r="AYY30" s="15"/>
      <c r="AYZ30" s="15"/>
      <c r="AZA30" s="15"/>
      <c r="AZB30" s="15"/>
      <c r="AZC30" s="15"/>
      <c r="AZD30" s="15"/>
      <c r="AZE30" s="15"/>
      <c r="AZF30" s="15"/>
      <c r="AZG30" s="15"/>
      <c r="AZH30" s="15"/>
      <c r="AZI30" s="15"/>
      <c r="AZJ30" s="15"/>
      <c r="AZK30" s="15"/>
      <c r="AZL30" s="15"/>
      <c r="AZM30" s="15"/>
      <c r="AZN30" s="15"/>
      <c r="AZO30" s="15"/>
      <c r="AZP30" s="15"/>
      <c r="AZQ30" s="15"/>
      <c r="AZR30" s="15"/>
      <c r="AZS30" s="15"/>
      <c r="AZT30" s="15"/>
      <c r="AZU30" s="15"/>
      <c r="AZV30" s="15"/>
      <c r="AZW30" s="15"/>
      <c r="AZX30" s="15"/>
      <c r="AZY30" s="15"/>
      <c r="AZZ30" s="15"/>
      <c r="BAA30" s="15"/>
      <c r="BAB30" s="15"/>
      <c r="BAC30" s="15"/>
      <c r="BAD30" s="15"/>
      <c r="BAE30" s="15"/>
      <c r="BAF30" s="15"/>
      <c r="BAG30" s="15"/>
      <c r="BAH30" s="15"/>
      <c r="BAI30" s="15"/>
      <c r="BAJ30" s="15"/>
      <c r="BAK30" s="15"/>
      <c r="BAL30" s="15"/>
      <c r="BAM30" s="15"/>
      <c r="BAN30" s="15"/>
      <c r="BAO30" s="15"/>
      <c r="BAP30" s="15"/>
      <c r="BAQ30" s="15"/>
      <c r="BAR30" s="15"/>
      <c r="BAS30" s="15"/>
      <c r="BAT30" s="15"/>
      <c r="BAU30" s="15"/>
      <c r="BAV30" s="15"/>
      <c r="BAW30" s="15"/>
      <c r="BAX30" s="15"/>
      <c r="BAY30" s="15"/>
      <c r="BAZ30" s="15"/>
      <c r="BBA30" s="15"/>
      <c r="BBB30" s="15"/>
      <c r="BBC30" s="15"/>
      <c r="BBD30" s="15"/>
      <c r="BBE30" s="15"/>
      <c r="BBF30" s="15"/>
      <c r="BBG30" s="15"/>
      <c r="BBH30" s="15"/>
      <c r="BBI30" s="15"/>
      <c r="BBJ30" s="15"/>
      <c r="BBK30" s="15"/>
      <c r="BBL30" s="15"/>
      <c r="BBM30" s="15"/>
      <c r="BBN30" s="15"/>
      <c r="BBO30" s="15"/>
      <c r="BBP30" s="15"/>
      <c r="BBQ30" s="15"/>
      <c r="BBR30" s="15"/>
      <c r="BBS30" s="15"/>
      <c r="BBT30" s="15"/>
      <c r="BBU30" s="15"/>
      <c r="BBV30" s="15"/>
      <c r="BBW30" s="15"/>
      <c r="BBX30" s="15"/>
      <c r="BBY30" s="15"/>
      <c r="BBZ30" s="15"/>
      <c r="BCA30" s="15"/>
      <c r="BCB30" s="15"/>
      <c r="BCC30" s="15"/>
      <c r="BCD30" s="15"/>
      <c r="BCE30" s="15"/>
      <c r="BCF30" s="15"/>
      <c r="BCG30" s="15"/>
      <c r="BCH30" s="15"/>
      <c r="BCI30" s="15"/>
      <c r="BCJ30" s="15"/>
      <c r="BCK30" s="15"/>
      <c r="BCL30" s="15"/>
      <c r="BCM30" s="15"/>
      <c r="BCN30" s="15"/>
      <c r="BCO30" s="15"/>
      <c r="BCP30" s="15"/>
      <c r="BCQ30" s="15"/>
      <c r="BCR30" s="15"/>
      <c r="BCS30" s="15"/>
      <c r="BCT30" s="15"/>
      <c r="BCU30" s="15"/>
      <c r="BCV30" s="15"/>
      <c r="BCW30" s="15"/>
      <c r="BCX30" s="15"/>
      <c r="BCY30" s="15"/>
      <c r="BCZ30" s="15"/>
      <c r="BDA30" s="15"/>
      <c r="BDB30" s="15"/>
      <c r="BDC30" s="15"/>
      <c r="BDD30" s="15"/>
      <c r="BDE30" s="15"/>
      <c r="BDF30" s="15"/>
      <c r="BDG30" s="15"/>
      <c r="BDH30" s="15"/>
      <c r="BDI30" s="15"/>
      <c r="BDJ30" s="15"/>
      <c r="BDK30" s="15"/>
      <c r="BDL30" s="15"/>
      <c r="BDM30" s="15"/>
      <c r="BDN30" s="15"/>
      <c r="BDO30" s="15"/>
      <c r="BDP30" s="15"/>
      <c r="BDQ30" s="15"/>
      <c r="BDR30" s="15"/>
      <c r="BDS30" s="15"/>
      <c r="BDT30" s="15"/>
      <c r="BDU30" s="15"/>
      <c r="BDV30" s="15"/>
      <c r="BDW30" s="15"/>
      <c r="BDX30" s="15"/>
      <c r="BDY30" s="15"/>
      <c r="BDZ30" s="15"/>
      <c r="BEA30" s="15"/>
      <c r="BEB30" s="15"/>
      <c r="BEC30" s="15"/>
      <c r="BED30" s="15"/>
      <c r="BEE30" s="15"/>
      <c r="BEF30" s="15"/>
      <c r="BEG30" s="15"/>
      <c r="BEH30" s="15"/>
      <c r="BEI30" s="15"/>
      <c r="BEJ30" s="15"/>
      <c r="BEK30" s="15"/>
      <c r="BEL30" s="15"/>
      <c r="BEM30" s="15"/>
      <c r="BEN30" s="15"/>
      <c r="BEO30" s="15"/>
      <c r="BEP30" s="15"/>
      <c r="BEQ30" s="15"/>
      <c r="BER30" s="15"/>
      <c r="BES30" s="15"/>
      <c r="BET30" s="15"/>
      <c r="BEU30" s="15"/>
      <c r="BEV30" s="15"/>
      <c r="BEW30" s="15"/>
      <c r="BEX30" s="15"/>
      <c r="BEY30" s="15"/>
      <c r="BEZ30" s="15"/>
      <c r="BFA30" s="15"/>
      <c r="BFB30" s="15"/>
      <c r="BFC30" s="15"/>
      <c r="BFD30" s="15"/>
      <c r="BFE30" s="15"/>
      <c r="BFF30" s="15"/>
      <c r="BFG30" s="15"/>
      <c r="BFH30" s="15"/>
      <c r="BFI30" s="15"/>
      <c r="BFJ30" s="15"/>
      <c r="BFK30" s="15"/>
      <c r="BFL30" s="15"/>
      <c r="BFM30" s="15"/>
      <c r="BFN30" s="15"/>
      <c r="BFO30" s="15"/>
      <c r="BFP30" s="15"/>
      <c r="BFQ30" s="15"/>
      <c r="BFR30" s="15"/>
      <c r="BFS30" s="15"/>
      <c r="BFT30" s="15"/>
      <c r="BFU30" s="15"/>
      <c r="BFV30" s="15"/>
      <c r="BFW30" s="15"/>
      <c r="BFX30" s="15"/>
      <c r="BFY30" s="15"/>
      <c r="BFZ30" s="15"/>
      <c r="BGA30" s="15"/>
      <c r="BGB30" s="15"/>
      <c r="BGC30" s="15"/>
      <c r="BGD30" s="15"/>
      <c r="BGE30" s="15"/>
      <c r="BGF30" s="15"/>
      <c r="BGG30" s="15"/>
      <c r="BGH30" s="15"/>
      <c r="BGI30" s="15"/>
      <c r="BGJ30" s="15"/>
      <c r="BGK30" s="15"/>
      <c r="BGL30" s="15"/>
      <c r="BGM30" s="15"/>
      <c r="BGN30" s="15"/>
      <c r="BGO30" s="15"/>
      <c r="BGP30" s="15"/>
      <c r="BGQ30" s="15"/>
      <c r="BGR30" s="15"/>
      <c r="BGS30" s="15"/>
      <c r="BGT30" s="15"/>
      <c r="BGU30" s="15"/>
      <c r="BGV30" s="15"/>
      <c r="BGW30" s="15"/>
      <c r="BGX30" s="15"/>
      <c r="BGY30" s="15"/>
      <c r="BGZ30" s="15"/>
      <c r="BHA30" s="15"/>
      <c r="BHB30" s="15"/>
      <c r="BHC30" s="15"/>
      <c r="BHD30" s="15"/>
      <c r="BHE30" s="15"/>
      <c r="BHF30" s="15"/>
      <c r="BHG30" s="15"/>
      <c r="BHH30" s="15"/>
      <c r="BHI30" s="15"/>
      <c r="BHJ30" s="15"/>
      <c r="BHK30" s="15"/>
      <c r="BHL30" s="15"/>
      <c r="BHM30" s="15"/>
      <c r="BHN30" s="15"/>
      <c r="BHO30" s="15"/>
      <c r="BHP30" s="15"/>
      <c r="BHQ30" s="15"/>
      <c r="BHR30" s="15"/>
      <c r="BHS30" s="15"/>
      <c r="BHT30" s="15"/>
      <c r="BHU30" s="15"/>
      <c r="BHV30" s="15"/>
      <c r="BHW30" s="15"/>
      <c r="BHX30" s="15"/>
      <c r="BHY30" s="15"/>
      <c r="BHZ30" s="15"/>
      <c r="BIA30" s="15"/>
      <c r="BIB30" s="15"/>
      <c r="BIC30" s="15"/>
      <c r="BID30" s="15"/>
      <c r="BIE30" s="15"/>
      <c r="BIF30" s="15"/>
      <c r="BIG30" s="15"/>
      <c r="BIH30" s="15"/>
      <c r="BII30" s="15"/>
      <c r="BIJ30" s="15"/>
      <c r="BIK30" s="15"/>
      <c r="BIL30" s="15"/>
      <c r="BIM30" s="15"/>
      <c r="BIN30" s="15"/>
      <c r="BIO30" s="15"/>
      <c r="BIP30" s="15"/>
      <c r="BIQ30" s="15"/>
      <c r="BIR30" s="15"/>
      <c r="BIS30" s="15"/>
      <c r="BIT30" s="15"/>
      <c r="BIU30" s="15"/>
      <c r="BIV30" s="15"/>
      <c r="BIW30" s="15"/>
      <c r="BIX30" s="15"/>
      <c r="BIY30" s="15"/>
      <c r="BIZ30" s="15"/>
      <c r="BJA30" s="15"/>
      <c r="BJB30" s="15"/>
      <c r="BJC30" s="15"/>
      <c r="BJD30" s="15"/>
      <c r="BJE30" s="15"/>
      <c r="BJF30" s="15"/>
      <c r="BJG30" s="15"/>
      <c r="BJH30" s="15"/>
      <c r="BJI30" s="15"/>
      <c r="BJJ30" s="15"/>
      <c r="BJK30" s="15"/>
      <c r="BJL30" s="15"/>
      <c r="BJM30" s="15"/>
      <c r="BJN30" s="15"/>
      <c r="BJO30" s="15"/>
      <c r="BJP30" s="15"/>
      <c r="BJQ30" s="15"/>
      <c r="BJR30" s="15"/>
      <c r="BJS30" s="15"/>
      <c r="BJT30" s="15"/>
      <c r="BJU30" s="15"/>
      <c r="BJV30" s="15"/>
      <c r="BJW30" s="15"/>
      <c r="BJX30" s="15"/>
      <c r="BJY30" s="15"/>
      <c r="BJZ30" s="15"/>
      <c r="BKA30" s="15"/>
      <c r="BKB30" s="15"/>
      <c r="BKC30" s="15"/>
      <c r="BKD30" s="15"/>
      <c r="BKE30" s="15"/>
      <c r="BKF30" s="15"/>
      <c r="BKG30" s="15"/>
      <c r="BKH30" s="15"/>
      <c r="BKI30" s="15"/>
      <c r="BKJ30" s="15"/>
      <c r="BKK30" s="15"/>
      <c r="BKL30" s="15"/>
      <c r="BKM30" s="15"/>
      <c r="BKN30" s="15"/>
      <c r="BKO30" s="15"/>
      <c r="BKP30" s="15"/>
      <c r="BKQ30" s="15"/>
      <c r="BKR30" s="15"/>
      <c r="BKS30" s="15"/>
      <c r="BKT30" s="15"/>
      <c r="BKU30" s="15"/>
      <c r="BKV30" s="15"/>
      <c r="BKW30" s="15"/>
      <c r="BKX30" s="15"/>
      <c r="BKY30" s="15"/>
      <c r="BKZ30" s="15"/>
      <c r="BLA30" s="15"/>
      <c r="BLB30" s="15"/>
      <c r="BLC30" s="15"/>
      <c r="BLD30" s="15"/>
      <c r="BLE30" s="15"/>
      <c r="BLF30" s="15"/>
      <c r="BLG30" s="15"/>
      <c r="BLH30" s="15"/>
      <c r="BLI30" s="15"/>
      <c r="BLJ30" s="15"/>
      <c r="BLK30" s="15"/>
      <c r="BLL30" s="15"/>
      <c r="BLM30" s="15"/>
      <c r="BLN30" s="15"/>
      <c r="BLO30" s="15"/>
      <c r="BLP30" s="15"/>
      <c r="BLQ30" s="15"/>
      <c r="BLR30" s="15"/>
      <c r="BLS30" s="15"/>
      <c r="BLT30" s="15"/>
      <c r="BLU30" s="15"/>
      <c r="BLV30" s="15"/>
      <c r="BLW30" s="15"/>
      <c r="BLX30" s="15"/>
      <c r="BLY30" s="15"/>
      <c r="BLZ30" s="15"/>
      <c r="BMA30" s="15"/>
      <c r="BMB30" s="15"/>
      <c r="BMC30" s="15"/>
      <c r="BMD30" s="15"/>
      <c r="BME30" s="15"/>
      <c r="BMF30" s="15"/>
      <c r="BMG30" s="15"/>
      <c r="BMH30" s="15"/>
      <c r="BMI30" s="15"/>
      <c r="BMJ30" s="15"/>
      <c r="BMK30" s="15"/>
      <c r="BML30" s="15"/>
      <c r="BMM30" s="15"/>
      <c r="BMN30" s="15"/>
      <c r="BMO30" s="15"/>
      <c r="BMP30" s="15"/>
      <c r="BMQ30" s="15"/>
      <c r="BMR30" s="15"/>
      <c r="BMS30" s="15"/>
      <c r="BMT30" s="15"/>
      <c r="BMU30" s="15"/>
      <c r="BMV30" s="15"/>
      <c r="BMW30" s="15"/>
      <c r="BMX30" s="15"/>
      <c r="BMY30" s="15"/>
      <c r="BMZ30" s="15"/>
      <c r="BNA30" s="15"/>
      <c r="BNB30" s="15"/>
      <c r="BNC30" s="15"/>
      <c r="BND30" s="15"/>
      <c r="BNE30" s="15"/>
      <c r="BNF30" s="15"/>
      <c r="BNG30" s="15"/>
      <c r="BNH30" s="15"/>
      <c r="BNI30" s="15"/>
      <c r="BNJ30" s="15"/>
      <c r="BNK30" s="15"/>
      <c r="BNL30" s="15"/>
      <c r="BNM30" s="15"/>
      <c r="BNN30" s="15"/>
      <c r="BNO30" s="15"/>
      <c r="BNP30" s="15"/>
      <c r="BNQ30" s="15"/>
      <c r="BNR30" s="15"/>
      <c r="BNS30" s="15"/>
      <c r="BNT30" s="15"/>
      <c r="BNU30" s="15"/>
      <c r="BNV30" s="15"/>
      <c r="BNW30" s="15"/>
      <c r="BNX30" s="15"/>
      <c r="BNY30" s="15"/>
      <c r="BNZ30" s="15"/>
      <c r="BOA30" s="15"/>
      <c r="BOB30" s="15"/>
      <c r="BOC30" s="15"/>
      <c r="BOD30" s="15"/>
      <c r="BOE30" s="15"/>
      <c r="BOF30" s="15"/>
      <c r="BOG30" s="15"/>
      <c r="BOH30" s="15"/>
      <c r="BOI30" s="15"/>
      <c r="BOJ30" s="15"/>
      <c r="BOK30" s="15"/>
      <c r="BOL30" s="15"/>
      <c r="BOM30" s="15"/>
      <c r="BON30" s="15"/>
      <c r="BOO30" s="15"/>
      <c r="BOP30" s="15"/>
      <c r="BOQ30" s="15"/>
      <c r="BOR30" s="15"/>
      <c r="BOS30" s="15"/>
      <c r="BOT30" s="15"/>
      <c r="BOU30" s="15"/>
      <c r="BOV30" s="15"/>
      <c r="BOW30" s="15"/>
      <c r="BOX30" s="15"/>
      <c r="BOY30" s="15"/>
      <c r="BOZ30" s="15"/>
      <c r="BPA30" s="15"/>
      <c r="BPB30" s="15"/>
      <c r="BPC30" s="15"/>
      <c r="BPD30" s="15"/>
      <c r="BPE30" s="15"/>
      <c r="BPF30" s="15"/>
      <c r="BPG30" s="15"/>
      <c r="BPH30" s="15"/>
      <c r="BPI30" s="15"/>
      <c r="BPJ30" s="15"/>
      <c r="BPK30" s="15"/>
      <c r="BPL30" s="15"/>
      <c r="BPM30" s="15"/>
      <c r="BPN30" s="15"/>
      <c r="BPO30" s="15"/>
      <c r="BPP30" s="15"/>
      <c r="BPQ30" s="15"/>
      <c r="BPR30" s="15"/>
      <c r="BPS30" s="15"/>
      <c r="BPT30" s="15"/>
      <c r="BPU30" s="15"/>
      <c r="BPV30" s="15"/>
      <c r="BPW30" s="15"/>
      <c r="BPX30" s="15"/>
      <c r="BPY30" s="15"/>
      <c r="BPZ30" s="15"/>
      <c r="BQA30" s="15"/>
      <c r="BQB30" s="15"/>
      <c r="BQC30" s="15"/>
      <c r="BQD30" s="15"/>
      <c r="BQE30" s="15"/>
      <c r="BQF30" s="15"/>
      <c r="BQG30" s="15"/>
      <c r="BQH30" s="15"/>
      <c r="BQI30" s="15"/>
      <c r="BQJ30" s="15"/>
      <c r="BQK30" s="15"/>
      <c r="BQL30" s="15"/>
      <c r="BQM30" s="15"/>
      <c r="BQN30" s="15"/>
      <c r="BQO30" s="15"/>
      <c r="BQP30" s="15"/>
      <c r="BQQ30" s="15"/>
      <c r="BQR30" s="15"/>
      <c r="BQS30" s="15"/>
      <c r="BQT30" s="15"/>
      <c r="BQU30" s="15"/>
      <c r="BQV30" s="15"/>
      <c r="BQW30" s="15"/>
      <c r="BQX30" s="15"/>
      <c r="BQY30" s="15"/>
      <c r="BQZ30" s="15"/>
      <c r="BRA30" s="15"/>
      <c r="BRB30" s="15"/>
      <c r="BRC30" s="15"/>
      <c r="BRD30" s="15"/>
      <c r="BRE30" s="15"/>
      <c r="BRF30" s="15"/>
      <c r="BRG30" s="15"/>
      <c r="BRH30" s="15"/>
      <c r="BRI30" s="15"/>
      <c r="BRJ30" s="15"/>
      <c r="BRK30" s="15"/>
      <c r="BRL30" s="15"/>
      <c r="BRM30" s="15"/>
      <c r="BRN30" s="15"/>
      <c r="BRO30" s="15"/>
      <c r="BRP30" s="15"/>
      <c r="BRQ30" s="15"/>
      <c r="BRR30" s="15"/>
      <c r="BRS30" s="15"/>
      <c r="BRT30" s="15"/>
      <c r="BRU30" s="15"/>
      <c r="BRV30" s="15"/>
      <c r="BRW30" s="15"/>
      <c r="BRX30" s="15"/>
      <c r="BRY30" s="15"/>
      <c r="BRZ30" s="15"/>
      <c r="BSA30" s="15"/>
      <c r="BSB30" s="15"/>
      <c r="BSC30" s="15"/>
      <c r="BSD30" s="15"/>
      <c r="BSE30" s="15"/>
      <c r="BSF30" s="15"/>
      <c r="BSG30" s="15"/>
      <c r="BSH30" s="15"/>
      <c r="BSI30" s="15"/>
      <c r="BSJ30" s="15"/>
      <c r="BSK30" s="15"/>
      <c r="BSL30" s="15"/>
      <c r="BSM30" s="15"/>
      <c r="BSN30" s="15"/>
      <c r="BSO30" s="15"/>
      <c r="BSP30" s="15"/>
      <c r="BSQ30" s="15"/>
      <c r="BSR30" s="15"/>
      <c r="BSS30" s="15"/>
      <c r="BST30" s="15"/>
      <c r="BSU30" s="15"/>
      <c r="BSV30" s="15"/>
      <c r="BSW30" s="15"/>
      <c r="BSX30" s="15"/>
      <c r="BSY30" s="15"/>
      <c r="BSZ30" s="15"/>
      <c r="BTA30" s="15"/>
      <c r="BTB30" s="15"/>
      <c r="BTC30" s="15"/>
      <c r="BTD30" s="15"/>
      <c r="BTE30" s="15"/>
      <c r="BTF30" s="15"/>
      <c r="BTG30" s="15"/>
      <c r="BTH30" s="15"/>
      <c r="BTI30" s="15"/>
      <c r="BTJ30" s="15"/>
      <c r="BTK30" s="15"/>
      <c r="BTL30" s="15"/>
      <c r="BTM30" s="15"/>
      <c r="BTN30" s="15"/>
      <c r="BTO30" s="15"/>
      <c r="BTP30" s="15"/>
      <c r="BTQ30" s="15"/>
      <c r="BTR30" s="15"/>
      <c r="BTS30" s="15"/>
      <c r="BTT30" s="15"/>
      <c r="BTU30" s="15"/>
      <c r="BTV30" s="15"/>
      <c r="BTW30" s="15"/>
      <c r="BTX30" s="15"/>
      <c r="BTY30" s="15"/>
      <c r="BTZ30" s="15"/>
      <c r="BUA30" s="15"/>
      <c r="BUB30" s="15"/>
      <c r="BUC30" s="15"/>
      <c r="BUD30" s="15"/>
      <c r="BUE30" s="15"/>
      <c r="BUF30" s="15"/>
      <c r="BUG30" s="15"/>
      <c r="BUH30" s="15"/>
      <c r="BUI30" s="15"/>
      <c r="BUJ30" s="15"/>
      <c r="BUK30" s="15"/>
      <c r="BUL30" s="15"/>
      <c r="BUM30" s="15"/>
      <c r="BUN30" s="15"/>
      <c r="BUO30" s="15"/>
      <c r="BUP30" s="15"/>
      <c r="BUQ30" s="15"/>
      <c r="BUR30" s="15"/>
      <c r="BUS30" s="15"/>
      <c r="BUT30" s="15"/>
      <c r="BUU30" s="15"/>
      <c r="BUV30" s="15"/>
      <c r="BUW30" s="15"/>
      <c r="BUX30" s="15"/>
      <c r="BUY30" s="15"/>
      <c r="BUZ30" s="15"/>
      <c r="BVA30" s="15"/>
      <c r="BVB30" s="15"/>
      <c r="BVC30" s="15"/>
      <c r="BVD30" s="15"/>
      <c r="BVE30" s="15"/>
      <c r="BVF30" s="15"/>
      <c r="BVG30" s="15"/>
      <c r="BVH30" s="15"/>
      <c r="BVI30" s="15"/>
      <c r="BVJ30" s="15"/>
      <c r="BVK30" s="15"/>
      <c r="BVL30" s="15"/>
      <c r="BVM30" s="15"/>
      <c r="BVN30" s="15"/>
      <c r="BVO30" s="15"/>
      <c r="BVP30" s="15"/>
      <c r="BVQ30" s="15"/>
      <c r="BVR30" s="15"/>
      <c r="BVS30" s="15"/>
      <c r="BVT30" s="15"/>
      <c r="BVU30" s="15"/>
      <c r="BVV30" s="15"/>
      <c r="BVW30" s="15"/>
      <c r="BVX30" s="15"/>
      <c r="BVY30" s="15"/>
      <c r="BVZ30" s="15"/>
      <c r="BWA30" s="15"/>
      <c r="BWB30" s="15"/>
      <c r="BWC30" s="15"/>
      <c r="BWD30" s="15"/>
      <c r="BWE30" s="15"/>
      <c r="BWF30" s="15"/>
      <c r="BWG30" s="15"/>
      <c r="BWH30" s="15"/>
      <c r="BWI30" s="15"/>
      <c r="BWJ30" s="15"/>
      <c r="BWK30" s="15"/>
      <c r="BWL30" s="15"/>
      <c r="BWM30" s="15"/>
      <c r="BWN30" s="15"/>
      <c r="BWO30" s="15"/>
      <c r="BWP30" s="15"/>
      <c r="BWQ30" s="15"/>
      <c r="BWR30" s="15"/>
      <c r="BWS30" s="15"/>
      <c r="BWT30" s="15"/>
      <c r="BWU30" s="15"/>
      <c r="BWV30" s="15"/>
      <c r="BWW30" s="15"/>
      <c r="BWX30" s="15"/>
      <c r="BWY30" s="15"/>
      <c r="BWZ30" s="15"/>
      <c r="BXA30" s="15"/>
      <c r="BXB30" s="15"/>
      <c r="BXC30" s="15"/>
      <c r="BXD30" s="15"/>
      <c r="BXE30" s="15"/>
      <c r="BXF30" s="15"/>
      <c r="BXG30" s="15"/>
      <c r="BXH30" s="15"/>
      <c r="BXI30" s="15"/>
      <c r="BXJ30" s="15"/>
      <c r="BXK30" s="15"/>
      <c r="BXL30" s="15"/>
      <c r="BXM30" s="15"/>
      <c r="BXN30" s="15"/>
      <c r="BXO30" s="15"/>
      <c r="BXP30" s="15"/>
      <c r="BXQ30" s="15"/>
      <c r="BXR30" s="15"/>
      <c r="BXS30" s="15"/>
      <c r="BXT30" s="15"/>
      <c r="BXU30" s="15"/>
      <c r="BXV30" s="15"/>
      <c r="BXW30" s="15"/>
      <c r="BXX30" s="15"/>
      <c r="BXY30" s="15"/>
      <c r="BXZ30" s="15"/>
      <c r="BYA30" s="15"/>
      <c r="BYB30" s="15"/>
      <c r="BYC30" s="15"/>
      <c r="BYD30" s="15"/>
      <c r="BYE30" s="15"/>
      <c r="BYF30" s="15"/>
      <c r="BYG30" s="15"/>
      <c r="BYH30" s="15"/>
      <c r="BYI30" s="15"/>
      <c r="BYJ30" s="15"/>
      <c r="BYK30" s="15"/>
      <c r="BYL30" s="15"/>
      <c r="BYM30" s="15"/>
      <c r="BYN30" s="15"/>
      <c r="BYO30" s="15"/>
      <c r="BYP30" s="15"/>
      <c r="BYQ30" s="15"/>
      <c r="BYR30" s="15"/>
      <c r="BYS30" s="15"/>
      <c r="BYT30" s="15"/>
      <c r="BYU30" s="15"/>
      <c r="BYV30" s="15"/>
      <c r="BYW30" s="15"/>
      <c r="BYX30" s="15"/>
      <c r="BYY30" s="15"/>
      <c r="BYZ30" s="15"/>
      <c r="BZA30" s="15"/>
      <c r="BZB30" s="15"/>
      <c r="BZC30" s="15"/>
      <c r="BZD30" s="15"/>
      <c r="BZE30" s="15"/>
      <c r="BZF30" s="15"/>
      <c r="BZG30" s="15"/>
      <c r="BZH30" s="15"/>
      <c r="BZI30" s="15"/>
      <c r="BZJ30" s="15"/>
      <c r="BZK30" s="15"/>
      <c r="BZL30" s="15"/>
      <c r="BZM30" s="15"/>
      <c r="BZN30" s="15"/>
      <c r="BZO30" s="15"/>
      <c r="BZP30" s="15"/>
      <c r="BZQ30" s="15"/>
      <c r="BZR30" s="15"/>
      <c r="BZS30" s="15"/>
      <c r="BZT30" s="15"/>
      <c r="BZU30" s="15"/>
      <c r="BZV30" s="15"/>
      <c r="BZW30" s="15"/>
      <c r="BZX30" s="15"/>
      <c r="BZY30" s="15"/>
      <c r="BZZ30" s="15"/>
      <c r="CAA30" s="15"/>
      <c r="CAB30" s="15"/>
      <c r="CAC30" s="15"/>
      <c r="CAD30" s="15"/>
      <c r="CAE30" s="15"/>
      <c r="CAF30" s="15"/>
      <c r="CAG30" s="15"/>
      <c r="CAH30" s="15"/>
      <c r="CAI30" s="15"/>
      <c r="CAJ30" s="15"/>
      <c r="CAK30" s="15"/>
      <c r="CAL30" s="15"/>
      <c r="CAM30" s="15"/>
      <c r="CAN30" s="15"/>
      <c r="CAO30" s="15"/>
      <c r="CAP30" s="15"/>
      <c r="CAQ30" s="15"/>
      <c r="CAR30" s="15"/>
      <c r="CAS30" s="15"/>
      <c r="CAT30" s="15"/>
      <c r="CAU30" s="15"/>
      <c r="CAV30" s="15"/>
      <c r="CAW30" s="15"/>
      <c r="CAX30" s="15"/>
      <c r="CAY30" s="15"/>
      <c r="CAZ30" s="15"/>
      <c r="CBA30" s="15"/>
      <c r="CBB30" s="15"/>
      <c r="CBC30" s="15"/>
      <c r="CBD30" s="15"/>
      <c r="CBE30" s="15"/>
      <c r="CBF30" s="15"/>
      <c r="CBG30" s="15"/>
      <c r="CBH30" s="15"/>
      <c r="CBI30" s="15"/>
      <c r="CBJ30" s="15"/>
      <c r="CBK30" s="15"/>
      <c r="CBL30" s="15"/>
      <c r="CBM30" s="15"/>
      <c r="CBN30" s="15"/>
      <c r="CBO30" s="15"/>
      <c r="CBP30" s="15"/>
      <c r="CBQ30" s="15"/>
      <c r="CBR30" s="15"/>
      <c r="CBS30" s="15"/>
      <c r="CBT30" s="15"/>
      <c r="CBU30" s="15"/>
      <c r="CBV30" s="15"/>
      <c r="CBW30" s="15"/>
      <c r="CBX30" s="15"/>
      <c r="CBY30" s="15"/>
      <c r="CBZ30" s="15"/>
      <c r="CCA30" s="15"/>
      <c r="CCB30" s="15"/>
      <c r="CCC30" s="15"/>
      <c r="CCD30" s="15"/>
      <c r="CCE30" s="15"/>
      <c r="CCF30" s="15"/>
      <c r="CCG30" s="15"/>
      <c r="CCH30" s="15"/>
      <c r="CCI30" s="15"/>
      <c r="CCJ30" s="15"/>
      <c r="CCK30" s="15"/>
      <c r="CCL30" s="15"/>
      <c r="CCM30" s="15"/>
      <c r="CCN30" s="15"/>
      <c r="CCO30" s="15"/>
      <c r="CCP30" s="15"/>
      <c r="CCQ30" s="15"/>
      <c r="CCR30" s="15"/>
      <c r="CCS30" s="15"/>
      <c r="CCT30" s="15"/>
      <c r="CCU30" s="15"/>
      <c r="CCV30" s="15"/>
      <c r="CCW30" s="15"/>
      <c r="CCX30" s="15"/>
      <c r="CCY30" s="15"/>
      <c r="CCZ30" s="15"/>
      <c r="CDA30" s="15"/>
      <c r="CDB30" s="15"/>
      <c r="CDC30" s="15"/>
      <c r="CDD30" s="15"/>
      <c r="CDE30" s="15"/>
      <c r="CDF30" s="15"/>
      <c r="CDG30" s="15"/>
      <c r="CDH30" s="15"/>
      <c r="CDI30" s="15"/>
      <c r="CDJ30" s="15"/>
      <c r="CDK30" s="15"/>
      <c r="CDL30" s="15"/>
      <c r="CDM30" s="15"/>
      <c r="CDN30" s="15"/>
      <c r="CDO30" s="15"/>
      <c r="CDP30" s="15"/>
      <c r="CDQ30" s="15"/>
      <c r="CDR30" s="15"/>
      <c r="CDS30" s="15"/>
      <c r="CDT30" s="15"/>
      <c r="CDU30" s="15"/>
      <c r="CDV30" s="15"/>
      <c r="CDW30" s="15"/>
      <c r="CDX30" s="15"/>
      <c r="CDY30" s="15"/>
      <c r="CDZ30" s="15"/>
      <c r="CEA30" s="15"/>
      <c r="CEB30" s="15"/>
      <c r="CEC30" s="15"/>
      <c r="CED30" s="15"/>
      <c r="CEE30" s="15"/>
      <c r="CEF30" s="15"/>
      <c r="CEG30" s="15"/>
      <c r="CEH30" s="15"/>
      <c r="CEI30" s="15"/>
      <c r="CEJ30" s="15"/>
      <c r="CEK30" s="15"/>
      <c r="CEL30" s="15"/>
      <c r="CEM30" s="15"/>
      <c r="CEN30" s="15"/>
      <c r="CEO30" s="15"/>
      <c r="CEP30" s="15"/>
      <c r="CEQ30" s="15"/>
      <c r="CER30" s="15"/>
      <c r="CES30" s="15"/>
      <c r="CET30" s="15"/>
      <c r="CEU30" s="15"/>
      <c r="CEV30" s="15"/>
      <c r="CEW30" s="15"/>
      <c r="CEX30" s="15"/>
      <c r="CEY30" s="15"/>
      <c r="CEZ30" s="15"/>
      <c r="CFA30" s="15"/>
      <c r="CFB30" s="15"/>
      <c r="CFC30" s="15"/>
      <c r="CFD30" s="15"/>
      <c r="CFE30" s="15"/>
      <c r="CFF30" s="15"/>
      <c r="CFG30" s="15"/>
      <c r="CFH30" s="15"/>
      <c r="CFI30" s="15"/>
      <c r="CFJ30" s="15"/>
      <c r="CFK30" s="15"/>
      <c r="CFL30" s="15"/>
      <c r="CFM30" s="15"/>
      <c r="CFN30" s="15"/>
      <c r="CFO30" s="15"/>
      <c r="CFP30" s="15"/>
      <c r="CFQ30" s="15"/>
      <c r="CFR30" s="15"/>
      <c r="CFS30" s="15"/>
      <c r="CFT30" s="15"/>
      <c r="CFU30" s="15"/>
      <c r="CFV30" s="15"/>
      <c r="CFW30" s="15"/>
      <c r="CFX30" s="15"/>
      <c r="CFY30" s="15"/>
      <c r="CFZ30" s="15"/>
      <c r="CGA30" s="15"/>
      <c r="CGB30" s="15"/>
      <c r="CGC30" s="15"/>
      <c r="CGD30" s="15"/>
      <c r="CGE30" s="15"/>
      <c r="CGF30" s="15"/>
      <c r="CGG30" s="15"/>
      <c r="CGH30" s="15"/>
      <c r="CGI30" s="15"/>
      <c r="CGJ30" s="15"/>
      <c r="CGK30" s="15"/>
      <c r="CGL30" s="15"/>
      <c r="CGM30" s="15"/>
      <c r="CGN30" s="15"/>
      <c r="CGO30" s="15"/>
      <c r="CGP30" s="15"/>
      <c r="CGQ30" s="15"/>
      <c r="CGR30" s="15"/>
      <c r="CGS30" s="15"/>
      <c r="CGT30" s="15"/>
      <c r="CGU30" s="15"/>
      <c r="CGV30" s="15"/>
      <c r="CGW30" s="15"/>
      <c r="CGX30" s="15"/>
      <c r="CGY30" s="15"/>
      <c r="CGZ30" s="15"/>
      <c r="CHA30" s="15"/>
      <c r="CHB30" s="15"/>
      <c r="CHC30" s="15"/>
      <c r="CHD30" s="15"/>
      <c r="CHE30" s="15"/>
      <c r="CHF30" s="15"/>
      <c r="CHG30" s="15"/>
      <c r="CHH30" s="15"/>
      <c r="CHI30" s="15"/>
      <c r="CHJ30" s="15"/>
      <c r="CHK30" s="15"/>
      <c r="CHL30" s="15"/>
      <c r="CHM30" s="15"/>
      <c r="CHN30" s="15"/>
      <c r="CHO30" s="15"/>
      <c r="CHP30" s="15"/>
      <c r="CHQ30" s="15"/>
      <c r="CHR30" s="15"/>
      <c r="CHS30" s="15"/>
      <c r="CHT30" s="15"/>
      <c r="CHU30" s="15"/>
      <c r="CHV30" s="15"/>
      <c r="CHW30" s="15"/>
      <c r="CHX30" s="15"/>
      <c r="CHY30" s="15"/>
      <c r="CHZ30" s="15"/>
      <c r="CIA30" s="15"/>
      <c r="CIB30" s="15"/>
      <c r="CIC30" s="15"/>
      <c r="CID30" s="15"/>
      <c r="CIE30" s="15"/>
      <c r="CIF30" s="15"/>
      <c r="CIG30" s="15"/>
      <c r="CIH30" s="15"/>
      <c r="CII30" s="15"/>
      <c r="CIJ30" s="15"/>
      <c r="CIK30" s="15"/>
      <c r="CIL30" s="15"/>
      <c r="CIM30" s="15"/>
      <c r="CIN30" s="15"/>
      <c r="CIO30" s="15"/>
      <c r="CIP30" s="15"/>
      <c r="CIQ30" s="15"/>
      <c r="CIR30" s="15"/>
      <c r="CIS30" s="15"/>
      <c r="CIT30" s="15"/>
      <c r="CIU30" s="15"/>
      <c r="CIV30" s="15"/>
      <c r="CIW30" s="15"/>
      <c r="CIX30" s="15"/>
      <c r="CIY30" s="15"/>
      <c r="CIZ30" s="15"/>
      <c r="CJA30" s="15"/>
      <c r="CJB30" s="15"/>
      <c r="CJC30" s="15"/>
      <c r="CJD30" s="15"/>
      <c r="CJE30" s="15"/>
      <c r="CJF30" s="15"/>
      <c r="CJG30" s="15"/>
      <c r="CJH30" s="15"/>
      <c r="CJI30" s="15"/>
      <c r="CJJ30" s="15"/>
      <c r="CJK30" s="15"/>
      <c r="CJL30" s="15"/>
      <c r="CJM30" s="15"/>
      <c r="CJN30" s="15"/>
      <c r="CJO30" s="15"/>
      <c r="CJP30" s="15"/>
      <c r="CJQ30" s="15"/>
      <c r="CJR30" s="15"/>
      <c r="CJS30" s="15"/>
      <c r="CJT30" s="15"/>
      <c r="CJU30" s="15"/>
      <c r="CJV30" s="15"/>
      <c r="CJW30" s="15"/>
      <c r="CJX30" s="15"/>
      <c r="CJY30" s="15"/>
      <c r="CJZ30" s="15"/>
      <c r="CKA30" s="15"/>
      <c r="CKB30" s="15"/>
      <c r="CKC30" s="15"/>
      <c r="CKD30" s="15"/>
      <c r="CKE30" s="15"/>
      <c r="CKF30" s="15"/>
      <c r="CKG30" s="15"/>
      <c r="CKH30" s="15"/>
      <c r="CKI30" s="15"/>
      <c r="CKJ30" s="15"/>
      <c r="CKK30" s="15"/>
      <c r="CKL30" s="15"/>
      <c r="CKM30" s="15"/>
      <c r="CKN30" s="15"/>
      <c r="CKO30" s="15"/>
      <c r="CKP30" s="15"/>
      <c r="CKQ30" s="15"/>
      <c r="CKR30" s="15"/>
      <c r="CKS30" s="15"/>
      <c r="CKT30" s="15"/>
      <c r="CKU30" s="15"/>
      <c r="CKV30" s="15"/>
      <c r="CKW30" s="15"/>
      <c r="CKX30" s="15"/>
      <c r="CKY30" s="15"/>
      <c r="CKZ30" s="15"/>
      <c r="CLA30" s="15"/>
      <c r="CLB30" s="15"/>
      <c r="CLC30" s="15"/>
      <c r="CLD30" s="15"/>
      <c r="CLE30" s="15"/>
      <c r="CLF30" s="15"/>
      <c r="CLG30" s="15"/>
      <c r="CLH30" s="15"/>
      <c r="CLI30" s="15"/>
      <c r="CLJ30" s="15"/>
      <c r="CLK30" s="15"/>
      <c r="CLL30" s="15"/>
      <c r="CLM30" s="15"/>
      <c r="CLN30" s="15"/>
      <c r="CLO30" s="15"/>
      <c r="CLP30" s="15"/>
      <c r="CLQ30" s="15"/>
      <c r="CLR30" s="15"/>
      <c r="CLS30" s="15"/>
      <c r="CLT30" s="15"/>
      <c r="CLU30" s="15"/>
      <c r="CLV30" s="15"/>
      <c r="CLW30" s="15"/>
      <c r="CLX30" s="15"/>
      <c r="CLY30" s="15"/>
      <c r="CLZ30" s="15"/>
      <c r="CMA30" s="15"/>
      <c r="CMB30" s="15"/>
      <c r="CMC30" s="15"/>
      <c r="CMD30" s="15"/>
      <c r="CME30" s="15"/>
      <c r="CMF30" s="15"/>
      <c r="CMG30" s="15"/>
      <c r="CMH30" s="15"/>
      <c r="CMI30" s="15"/>
      <c r="CMJ30" s="15"/>
      <c r="CMK30" s="15"/>
      <c r="CML30" s="15"/>
      <c r="CMM30" s="15"/>
      <c r="CMN30" s="15"/>
      <c r="CMO30" s="15"/>
      <c r="CMP30" s="15"/>
      <c r="CMQ30" s="15"/>
      <c r="CMR30" s="15"/>
      <c r="CMS30" s="15"/>
      <c r="CMT30" s="15"/>
      <c r="CMU30" s="15"/>
      <c r="CMV30" s="15"/>
      <c r="CMW30" s="15"/>
      <c r="CMX30" s="15"/>
      <c r="CMY30" s="15"/>
      <c r="CMZ30" s="15"/>
      <c r="CNA30" s="15"/>
      <c r="CNB30" s="15"/>
      <c r="CNC30" s="15"/>
      <c r="CND30" s="15"/>
      <c r="CNE30" s="15"/>
      <c r="CNF30" s="15"/>
      <c r="CNG30" s="15"/>
      <c r="CNH30" s="15"/>
      <c r="CNI30" s="15"/>
      <c r="CNJ30" s="15"/>
      <c r="CNK30" s="15"/>
      <c r="CNL30" s="15"/>
      <c r="CNM30" s="15"/>
      <c r="CNN30" s="15"/>
      <c r="CNO30" s="15"/>
      <c r="CNP30" s="15"/>
      <c r="CNQ30" s="15"/>
      <c r="CNR30" s="15"/>
      <c r="CNS30" s="15"/>
      <c r="CNT30" s="15"/>
      <c r="CNU30" s="15"/>
      <c r="CNV30" s="15"/>
      <c r="CNW30" s="15"/>
      <c r="CNX30" s="15"/>
      <c r="CNY30" s="15"/>
      <c r="CNZ30" s="15"/>
      <c r="COA30" s="15"/>
      <c r="COB30" s="15"/>
      <c r="COC30" s="15"/>
      <c r="COD30" s="15"/>
      <c r="COE30" s="15"/>
      <c r="COF30" s="15"/>
      <c r="COG30" s="15"/>
      <c r="COH30" s="15"/>
      <c r="COI30" s="15"/>
      <c r="COJ30" s="15"/>
      <c r="COK30" s="15"/>
      <c r="COL30" s="15"/>
      <c r="COM30" s="15"/>
      <c r="CON30" s="15"/>
      <c r="COO30" s="15"/>
      <c r="COP30" s="15"/>
      <c r="COQ30" s="15"/>
      <c r="COR30" s="15"/>
      <c r="COS30" s="15"/>
      <c r="COT30" s="15"/>
      <c r="COU30" s="15"/>
      <c r="COV30" s="15"/>
      <c r="COW30" s="15"/>
      <c r="COX30" s="15"/>
      <c r="COY30" s="15"/>
      <c r="COZ30" s="15"/>
      <c r="CPA30" s="15"/>
      <c r="CPB30" s="15"/>
      <c r="CPC30" s="15"/>
      <c r="CPD30" s="15"/>
      <c r="CPE30" s="15"/>
      <c r="CPF30" s="15"/>
      <c r="CPG30" s="15"/>
      <c r="CPH30" s="15"/>
      <c r="CPI30" s="15"/>
      <c r="CPJ30" s="15"/>
      <c r="CPK30" s="15"/>
      <c r="CPL30" s="15"/>
      <c r="CPM30" s="15"/>
      <c r="CPN30" s="15"/>
      <c r="CPO30" s="15"/>
      <c r="CPP30" s="15"/>
      <c r="CPQ30" s="15"/>
      <c r="CPR30" s="15"/>
      <c r="CPS30" s="15"/>
      <c r="CPT30" s="15"/>
      <c r="CPU30" s="15"/>
      <c r="CPV30" s="15"/>
      <c r="CPW30" s="15"/>
      <c r="CPX30" s="15"/>
      <c r="CPY30" s="15"/>
      <c r="CPZ30" s="15"/>
      <c r="CQA30" s="15"/>
      <c r="CQB30" s="15"/>
      <c r="CQC30" s="15"/>
      <c r="CQD30" s="15"/>
      <c r="CQE30" s="15"/>
      <c r="CQF30" s="15"/>
      <c r="CQG30" s="15"/>
      <c r="CQH30" s="15"/>
      <c r="CQI30" s="15"/>
      <c r="CQJ30" s="15"/>
      <c r="CQK30" s="15"/>
      <c r="CQL30" s="15"/>
      <c r="CQM30" s="15"/>
      <c r="CQN30" s="15"/>
      <c r="CQO30" s="15"/>
      <c r="CQP30" s="15"/>
      <c r="CQQ30" s="15"/>
      <c r="CQR30" s="15"/>
      <c r="CQS30" s="15"/>
      <c r="CQT30" s="15"/>
      <c r="CQU30" s="15"/>
      <c r="CQV30" s="15"/>
      <c r="CQW30" s="15"/>
      <c r="CQX30" s="15"/>
      <c r="CQY30" s="15"/>
      <c r="CQZ30" s="15"/>
      <c r="CRA30" s="15"/>
      <c r="CRB30" s="15"/>
      <c r="CRC30" s="15"/>
      <c r="CRD30" s="15"/>
      <c r="CRE30" s="15"/>
      <c r="CRF30" s="15"/>
      <c r="CRG30" s="15"/>
      <c r="CRH30" s="15"/>
      <c r="CRI30" s="15"/>
      <c r="CRJ30" s="15"/>
      <c r="CRK30" s="15"/>
      <c r="CRL30" s="15"/>
      <c r="CRM30" s="15"/>
      <c r="CRN30" s="15"/>
      <c r="CRO30" s="15"/>
      <c r="CRP30" s="15"/>
      <c r="CRQ30" s="15"/>
      <c r="CRR30" s="15"/>
      <c r="CRS30" s="15"/>
      <c r="CRT30" s="15"/>
      <c r="CRU30" s="15"/>
      <c r="CRV30" s="15"/>
      <c r="CRW30" s="15"/>
      <c r="CRX30" s="15"/>
      <c r="CRY30" s="15"/>
      <c r="CRZ30" s="15"/>
      <c r="CSA30" s="15"/>
      <c r="CSB30" s="15"/>
      <c r="CSC30" s="15"/>
      <c r="CSD30" s="15"/>
      <c r="CSE30" s="15"/>
      <c r="CSF30" s="15"/>
      <c r="CSG30" s="15"/>
      <c r="CSH30" s="15"/>
      <c r="CSI30" s="15"/>
      <c r="CSJ30" s="15"/>
      <c r="CSK30" s="15"/>
      <c r="CSL30" s="15"/>
      <c r="CSM30" s="15"/>
      <c r="CSN30" s="15"/>
      <c r="CSO30" s="15"/>
      <c r="CSP30" s="15"/>
      <c r="CSQ30" s="15"/>
      <c r="CSR30" s="15"/>
      <c r="CSS30" s="15"/>
      <c r="CST30" s="15"/>
      <c r="CSU30" s="15"/>
      <c r="CSV30" s="15"/>
      <c r="CSW30" s="15"/>
      <c r="CSX30" s="15"/>
      <c r="CSY30" s="15"/>
      <c r="CSZ30" s="15"/>
      <c r="CTA30" s="15"/>
      <c r="CTB30" s="15"/>
      <c r="CTC30" s="15"/>
      <c r="CTD30" s="15"/>
      <c r="CTE30" s="15"/>
      <c r="CTF30" s="15"/>
      <c r="CTG30" s="15"/>
      <c r="CTH30" s="15"/>
      <c r="CTI30" s="15"/>
      <c r="CTJ30" s="15"/>
      <c r="CTK30" s="15"/>
      <c r="CTL30" s="15"/>
      <c r="CTM30" s="15"/>
      <c r="CTN30" s="15"/>
      <c r="CTO30" s="15"/>
      <c r="CTP30" s="15"/>
      <c r="CTQ30" s="15"/>
      <c r="CTR30" s="15"/>
      <c r="CTS30" s="15"/>
      <c r="CTT30" s="15"/>
      <c r="CTU30" s="15"/>
      <c r="CTV30" s="15"/>
      <c r="CTW30" s="15"/>
      <c r="CTX30" s="15"/>
      <c r="CTY30" s="15"/>
      <c r="CTZ30" s="15"/>
      <c r="CUA30" s="15"/>
      <c r="CUB30" s="15"/>
      <c r="CUC30" s="15"/>
      <c r="CUD30" s="15"/>
      <c r="CUE30" s="15"/>
      <c r="CUF30" s="15"/>
      <c r="CUG30" s="15"/>
      <c r="CUH30" s="15"/>
      <c r="CUI30" s="15"/>
      <c r="CUJ30" s="15"/>
      <c r="CUK30" s="15"/>
      <c r="CUL30" s="15"/>
      <c r="CUM30" s="15"/>
      <c r="CUN30" s="15"/>
      <c r="CUO30" s="15"/>
      <c r="CUP30" s="15"/>
      <c r="CUQ30" s="15"/>
      <c r="CUR30" s="15"/>
      <c r="CUS30" s="15"/>
      <c r="CUT30" s="15"/>
      <c r="CUU30" s="15"/>
      <c r="CUV30" s="15"/>
      <c r="CUW30" s="15"/>
      <c r="CUX30" s="15"/>
      <c r="CUY30" s="15"/>
      <c r="CUZ30" s="15"/>
      <c r="CVA30" s="15"/>
      <c r="CVB30" s="15"/>
      <c r="CVC30" s="15"/>
      <c r="CVD30" s="15"/>
      <c r="CVE30" s="15"/>
      <c r="CVF30" s="15"/>
      <c r="CVG30" s="15"/>
      <c r="CVH30" s="15"/>
      <c r="CVI30" s="15"/>
      <c r="CVJ30" s="15"/>
      <c r="CVK30" s="15"/>
      <c r="CVL30" s="15"/>
      <c r="CVM30" s="15"/>
      <c r="CVN30" s="15"/>
      <c r="CVO30" s="15"/>
      <c r="CVP30" s="15"/>
      <c r="CVQ30" s="15"/>
      <c r="CVR30" s="15"/>
      <c r="CVS30" s="15"/>
      <c r="CVT30" s="15"/>
      <c r="CVU30" s="15"/>
      <c r="CVV30" s="15"/>
      <c r="CVW30" s="15"/>
      <c r="CVX30" s="15"/>
      <c r="CVY30" s="15"/>
      <c r="CVZ30" s="15"/>
      <c r="CWA30" s="15"/>
      <c r="CWB30" s="15"/>
      <c r="CWC30" s="15"/>
      <c r="CWD30" s="15"/>
      <c r="CWE30" s="15"/>
      <c r="CWF30" s="15"/>
      <c r="CWG30" s="15"/>
      <c r="CWH30" s="15"/>
      <c r="CWI30" s="15"/>
      <c r="CWJ30" s="15"/>
      <c r="CWK30" s="15"/>
      <c r="CWL30" s="15"/>
      <c r="CWM30" s="15"/>
      <c r="CWN30" s="15"/>
      <c r="CWO30" s="15"/>
      <c r="CWP30" s="15"/>
      <c r="CWQ30" s="15"/>
      <c r="CWR30" s="15"/>
      <c r="CWS30" s="15"/>
      <c r="CWT30" s="15"/>
      <c r="CWU30" s="15"/>
      <c r="CWV30" s="15"/>
      <c r="CWW30" s="15"/>
      <c r="CWX30" s="15"/>
      <c r="CWY30" s="15"/>
      <c r="CWZ30" s="15"/>
      <c r="CXA30" s="15"/>
      <c r="CXB30" s="15"/>
      <c r="CXC30" s="15"/>
      <c r="CXD30" s="15"/>
      <c r="CXE30" s="15"/>
      <c r="CXF30" s="15"/>
      <c r="CXG30" s="15"/>
      <c r="CXH30" s="15"/>
      <c r="CXI30" s="15"/>
      <c r="CXJ30" s="15"/>
      <c r="CXK30" s="15"/>
      <c r="CXL30" s="15"/>
      <c r="CXM30" s="15"/>
      <c r="CXN30" s="15"/>
      <c r="CXO30" s="15"/>
      <c r="CXP30" s="15"/>
      <c r="CXQ30" s="15"/>
      <c r="CXR30" s="15"/>
      <c r="CXS30" s="15"/>
      <c r="CXT30" s="15"/>
      <c r="CXU30" s="15"/>
      <c r="CXV30" s="15"/>
      <c r="CXW30" s="15"/>
      <c r="CXX30" s="15"/>
      <c r="CXY30" s="15"/>
      <c r="CXZ30" s="15"/>
      <c r="CYA30" s="15"/>
      <c r="CYB30" s="15"/>
      <c r="CYC30" s="15"/>
      <c r="CYD30" s="15"/>
      <c r="CYE30" s="15"/>
      <c r="CYF30" s="15"/>
      <c r="CYG30" s="15"/>
      <c r="CYH30" s="15"/>
      <c r="CYI30" s="15"/>
      <c r="CYJ30" s="15"/>
      <c r="CYK30" s="15"/>
      <c r="CYL30" s="15"/>
      <c r="CYM30" s="15"/>
      <c r="CYN30" s="15"/>
      <c r="CYO30" s="15"/>
      <c r="CYP30" s="15"/>
      <c r="CYQ30" s="15"/>
      <c r="CYR30" s="15"/>
      <c r="CYS30" s="15"/>
      <c r="CYT30" s="15"/>
      <c r="CYU30" s="15"/>
      <c r="CYV30" s="15"/>
      <c r="CYW30" s="15"/>
      <c r="CYX30" s="15"/>
      <c r="CYY30" s="15"/>
      <c r="CYZ30" s="15"/>
      <c r="CZA30" s="15"/>
      <c r="CZB30" s="15"/>
      <c r="CZC30" s="15"/>
      <c r="CZD30" s="15"/>
      <c r="CZE30" s="15"/>
      <c r="CZF30" s="15"/>
      <c r="CZG30" s="15"/>
      <c r="CZH30" s="15"/>
      <c r="CZI30" s="15"/>
      <c r="CZJ30" s="15"/>
      <c r="CZK30" s="15"/>
      <c r="CZL30" s="15"/>
      <c r="CZM30" s="15"/>
      <c r="CZN30" s="15"/>
      <c r="CZO30" s="15"/>
      <c r="CZP30" s="15"/>
      <c r="CZQ30" s="15"/>
      <c r="CZR30" s="15"/>
      <c r="CZS30" s="15"/>
      <c r="CZT30" s="15"/>
      <c r="CZU30" s="15"/>
      <c r="CZV30" s="15"/>
      <c r="CZW30" s="15"/>
      <c r="CZX30" s="15"/>
      <c r="CZY30" s="15"/>
      <c r="CZZ30" s="15"/>
      <c r="DAA30" s="15"/>
      <c r="DAB30" s="15"/>
      <c r="DAC30" s="15"/>
      <c r="DAD30" s="15"/>
      <c r="DAE30" s="15"/>
      <c r="DAF30" s="15"/>
      <c r="DAG30" s="15"/>
      <c r="DAH30" s="15"/>
      <c r="DAI30" s="15"/>
      <c r="DAJ30" s="15"/>
      <c r="DAK30" s="15"/>
      <c r="DAL30" s="15"/>
      <c r="DAM30" s="15"/>
      <c r="DAN30" s="15"/>
      <c r="DAO30" s="15"/>
      <c r="DAP30" s="15"/>
      <c r="DAQ30" s="15"/>
      <c r="DAR30" s="15"/>
      <c r="DAS30" s="15"/>
      <c r="DAT30" s="15"/>
      <c r="DAU30" s="15"/>
      <c r="DAV30" s="15"/>
      <c r="DAW30" s="15"/>
      <c r="DAX30" s="15"/>
      <c r="DAY30" s="15"/>
      <c r="DAZ30" s="15"/>
      <c r="DBA30" s="15"/>
      <c r="DBB30" s="15"/>
      <c r="DBC30" s="15"/>
      <c r="DBD30" s="15"/>
      <c r="DBE30" s="15"/>
      <c r="DBF30" s="15"/>
      <c r="DBG30" s="15"/>
      <c r="DBH30" s="15"/>
      <c r="DBI30" s="15"/>
      <c r="DBJ30" s="15"/>
      <c r="DBK30" s="15"/>
      <c r="DBL30" s="15"/>
      <c r="DBM30" s="15"/>
      <c r="DBN30" s="15"/>
      <c r="DBO30" s="15"/>
      <c r="DBP30" s="15"/>
      <c r="DBQ30" s="15"/>
      <c r="DBR30" s="15"/>
      <c r="DBS30" s="15"/>
      <c r="DBT30" s="15"/>
      <c r="DBU30" s="15"/>
      <c r="DBV30" s="15"/>
      <c r="DBW30" s="15"/>
      <c r="DBX30" s="15"/>
      <c r="DBY30" s="15"/>
      <c r="DBZ30" s="15"/>
      <c r="DCA30" s="15"/>
      <c r="DCB30" s="15"/>
      <c r="DCC30" s="15"/>
      <c r="DCD30" s="15"/>
      <c r="DCE30" s="15"/>
      <c r="DCF30" s="15"/>
      <c r="DCG30" s="15"/>
      <c r="DCH30" s="15"/>
      <c r="DCI30" s="15"/>
      <c r="DCJ30" s="15"/>
      <c r="DCK30" s="15"/>
      <c r="DCL30" s="15"/>
      <c r="DCM30" s="15"/>
      <c r="DCN30" s="15"/>
      <c r="DCO30" s="15"/>
      <c r="DCP30" s="15"/>
      <c r="DCQ30" s="15"/>
      <c r="DCR30" s="15"/>
      <c r="DCS30" s="15"/>
      <c r="DCT30" s="15"/>
      <c r="DCU30" s="15"/>
      <c r="DCV30" s="15"/>
      <c r="DCW30" s="15"/>
      <c r="DCX30" s="15"/>
      <c r="DCY30" s="15"/>
      <c r="DCZ30" s="15"/>
      <c r="DDA30" s="15"/>
      <c r="DDB30" s="15"/>
      <c r="DDC30" s="15"/>
      <c r="DDD30" s="15"/>
      <c r="DDE30" s="15"/>
      <c r="DDF30" s="15"/>
      <c r="DDG30" s="15"/>
      <c r="DDH30" s="15"/>
      <c r="DDI30" s="15"/>
      <c r="DDJ30" s="15"/>
      <c r="DDK30" s="15"/>
      <c r="DDL30" s="15"/>
      <c r="DDM30" s="15"/>
      <c r="DDN30" s="15"/>
      <c r="DDO30" s="15"/>
      <c r="DDP30" s="15"/>
      <c r="DDQ30" s="15"/>
      <c r="DDR30" s="15"/>
      <c r="DDS30" s="15"/>
      <c r="DDT30" s="15"/>
      <c r="DDU30" s="15"/>
      <c r="DDV30" s="15"/>
      <c r="DDW30" s="15"/>
      <c r="DDX30" s="15"/>
      <c r="DDY30" s="15"/>
      <c r="DDZ30" s="15"/>
      <c r="DEA30" s="15"/>
      <c r="DEB30" s="15"/>
      <c r="DEC30" s="15"/>
      <c r="DED30" s="15"/>
      <c r="DEE30" s="15"/>
      <c r="DEF30" s="15"/>
      <c r="DEG30" s="15"/>
      <c r="DEH30" s="15"/>
      <c r="DEI30" s="15"/>
      <c r="DEJ30" s="15"/>
      <c r="DEK30" s="15"/>
      <c r="DEL30" s="15"/>
      <c r="DEM30" s="15"/>
      <c r="DEN30" s="15"/>
      <c r="DEO30" s="15"/>
      <c r="DEP30" s="15"/>
      <c r="DEQ30" s="15"/>
      <c r="DER30" s="15"/>
      <c r="DES30" s="15"/>
      <c r="DET30" s="15"/>
      <c r="DEU30" s="15"/>
      <c r="DEV30" s="15"/>
      <c r="DEW30" s="15"/>
      <c r="DEX30" s="15"/>
      <c r="DEY30" s="15"/>
      <c r="DEZ30" s="15"/>
      <c r="DFA30" s="15"/>
      <c r="DFB30" s="15"/>
      <c r="DFC30" s="15"/>
      <c r="DFD30" s="15"/>
      <c r="DFE30" s="15"/>
      <c r="DFF30" s="15"/>
      <c r="DFG30" s="15"/>
      <c r="DFH30" s="15"/>
      <c r="DFI30" s="15"/>
      <c r="DFJ30" s="15"/>
      <c r="DFK30" s="15"/>
      <c r="DFL30" s="15"/>
      <c r="DFM30" s="15"/>
      <c r="DFN30" s="15"/>
      <c r="DFO30" s="15"/>
      <c r="DFP30" s="15"/>
      <c r="DFQ30" s="15"/>
      <c r="DFR30" s="15"/>
      <c r="DFS30" s="15"/>
      <c r="DFT30" s="15"/>
      <c r="DFU30" s="15"/>
      <c r="DFV30" s="15"/>
      <c r="DFW30" s="15"/>
      <c r="DFX30" s="15"/>
      <c r="DFY30" s="15"/>
      <c r="DFZ30" s="15"/>
      <c r="DGA30" s="15"/>
      <c r="DGB30" s="15"/>
      <c r="DGC30" s="15"/>
      <c r="DGD30" s="15"/>
      <c r="DGE30" s="15"/>
      <c r="DGF30" s="15"/>
      <c r="DGG30" s="15"/>
      <c r="DGH30" s="15"/>
      <c r="DGI30" s="15"/>
      <c r="DGJ30" s="15"/>
      <c r="DGK30" s="15"/>
      <c r="DGL30" s="15"/>
      <c r="DGM30" s="15"/>
      <c r="DGN30" s="15"/>
      <c r="DGO30" s="15"/>
      <c r="DGP30" s="15"/>
      <c r="DGQ30" s="15"/>
      <c r="DGR30" s="15"/>
      <c r="DGS30" s="15"/>
      <c r="DGT30" s="15"/>
      <c r="DGU30" s="15"/>
      <c r="DGV30" s="15"/>
      <c r="DGW30" s="15"/>
      <c r="DGX30" s="15"/>
      <c r="DGY30" s="15"/>
      <c r="DGZ30" s="15"/>
      <c r="DHA30" s="15"/>
      <c r="DHB30" s="15"/>
      <c r="DHC30" s="15"/>
      <c r="DHD30" s="15"/>
      <c r="DHE30" s="15"/>
      <c r="DHF30" s="15"/>
      <c r="DHG30" s="15"/>
      <c r="DHH30" s="15"/>
      <c r="DHI30" s="15"/>
      <c r="DHJ30" s="15"/>
      <c r="DHK30" s="15"/>
      <c r="DHL30" s="15"/>
      <c r="DHM30" s="15"/>
      <c r="DHN30" s="15"/>
      <c r="DHO30" s="15"/>
      <c r="DHP30" s="15"/>
      <c r="DHQ30" s="15"/>
      <c r="DHR30" s="15"/>
      <c r="DHS30" s="15"/>
      <c r="DHT30" s="15"/>
      <c r="DHU30" s="15"/>
      <c r="DHV30" s="15"/>
      <c r="DHW30" s="15"/>
      <c r="DHX30" s="15"/>
      <c r="DHY30" s="15"/>
      <c r="DHZ30" s="15"/>
      <c r="DIA30" s="15"/>
      <c r="DIB30" s="15"/>
      <c r="DIC30" s="15"/>
      <c r="DID30" s="15"/>
      <c r="DIE30" s="15"/>
      <c r="DIF30" s="15"/>
      <c r="DIG30" s="15"/>
      <c r="DIH30" s="15"/>
      <c r="DII30" s="15"/>
      <c r="DIJ30" s="15"/>
      <c r="DIK30" s="15"/>
      <c r="DIL30" s="15"/>
      <c r="DIM30" s="15"/>
      <c r="DIN30" s="15"/>
      <c r="DIO30" s="15"/>
      <c r="DIP30" s="15"/>
      <c r="DIQ30" s="15"/>
      <c r="DIR30" s="15"/>
      <c r="DIS30" s="15"/>
      <c r="DIT30" s="15"/>
      <c r="DIU30" s="15"/>
      <c r="DIV30" s="15"/>
      <c r="DIW30" s="15"/>
      <c r="DIX30" s="15"/>
      <c r="DIY30" s="15"/>
      <c r="DIZ30" s="15"/>
      <c r="DJA30" s="15"/>
      <c r="DJB30" s="15"/>
      <c r="DJC30" s="15"/>
      <c r="DJD30" s="15"/>
      <c r="DJE30" s="15"/>
      <c r="DJF30" s="15"/>
      <c r="DJG30" s="15"/>
      <c r="DJH30" s="15"/>
      <c r="DJI30" s="15"/>
      <c r="DJJ30" s="15"/>
      <c r="DJK30" s="15"/>
      <c r="DJL30" s="15"/>
      <c r="DJM30" s="15"/>
      <c r="DJN30" s="15"/>
      <c r="DJO30" s="15"/>
      <c r="DJP30" s="15"/>
      <c r="DJQ30" s="15"/>
      <c r="DJR30" s="15"/>
      <c r="DJS30" s="15"/>
      <c r="DJT30" s="15"/>
      <c r="DJU30" s="15"/>
      <c r="DJV30" s="15"/>
      <c r="DJW30" s="15"/>
      <c r="DJX30" s="15"/>
      <c r="DJY30" s="15"/>
      <c r="DJZ30" s="15"/>
      <c r="DKA30" s="15"/>
      <c r="DKB30" s="15"/>
      <c r="DKC30" s="15"/>
      <c r="DKD30" s="15"/>
      <c r="DKE30" s="15"/>
      <c r="DKF30" s="15"/>
      <c r="DKG30" s="15"/>
      <c r="DKH30" s="15"/>
      <c r="DKI30" s="15"/>
      <c r="DKJ30" s="15"/>
      <c r="DKK30" s="15"/>
      <c r="DKL30" s="15"/>
      <c r="DKM30" s="15"/>
      <c r="DKN30" s="15"/>
      <c r="DKO30" s="15"/>
      <c r="DKP30" s="15"/>
      <c r="DKQ30" s="15"/>
      <c r="DKR30" s="15"/>
      <c r="DKS30" s="15"/>
      <c r="DKT30" s="15"/>
      <c r="DKU30" s="15"/>
      <c r="DKV30" s="15"/>
      <c r="DKW30" s="15"/>
      <c r="DKX30" s="15"/>
      <c r="DKY30" s="15"/>
      <c r="DKZ30" s="15"/>
      <c r="DLA30" s="15"/>
      <c r="DLB30" s="15"/>
      <c r="DLC30" s="15"/>
      <c r="DLD30" s="15"/>
      <c r="DLE30" s="15"/>
      <c r="DLF30" s="15"/>
      <c r="DLG30" s="15"/>
      <c r="DLH30" s="15"/>
      <c r="DLI30" s="15"/>
      <c r="DLJ30" s="15"/>
      <c r="DLK30" s="15"/>
      <c r="DLL30" s="15"/>
      <c r="DLM30" s="15"/>
      <c r="DLN30" s="15"/>
      <c r="DLO30" s="15"/>
      <c r="DLP30" s="15"/>
      <c r="DLQ30" s="15"/>
      <c r="DLR30" s="15"/>
      <c r="DLS30" s="15"/>
      <c r="DLT30" s="15"/>
      <c r="DLU30" s="15"/>
      <c r="DLV30" s="15"/>
      <c r="DLW30" s="15"/>
      <c r="DLX30" s="15"/>
      <c r="DLY30" s="15"/>
      <c r="DLZ30" s="15"/>
      <c r="DMA30" s="15"/>
      <c r="DMB30" s="15"/>
      <c r="DMC30" s="15"/>
      <c r="DMD30" s="15"/>
      <c r="DME30" s="15"/>
      <c r="DMF30" s="15"/>
      <c r="DMG30" s="15"/>
      <c r="DMH30" s="15"/>
      <c r="DMI30" s="15"/>
      <c r="DMJ30" s="15"/>
      <c r="DMK30" s="15"/>
      <c r="DML30" s="15"/>
      <c r="DMM30" s="15"/>
      <c r="DMN30" s="15"/>
      <c r="DMO30" s="15"/>
      <c r="DMP30" s="15"/>
      <c r="DMQ30" s="15"/>
      <c r="DMR30" s="15"/>
      <c r="DMS30" s="15"/>
      <c r="DMT30" s="15"/>
      <c r="DMU30" s="15"/>
      <c r="DMV30" s="15"/>
      <c r="DMW30" s="15"/>
      <c r="DMX30" s="15"/>
      <c r="DMY30" s="15"/>
      <c r="DMZ30" s="15"/>
      <c r="DNA30" s="15"/>
      <c r="DNB30" s="15"/>
      <c r="DNC30" s="15"/>
      <c r="DND30" s="15"/>
      <c r="DNE30" s="15"/>
      <c r="DNF30" s="15"/>
      <c r="DNG30" s="15"/>
      <c r="DNH30" s="15"/>
      <c r="DNI30" s="15"/>
      <c r="DNJ30" s="15"/>
      <c r="DNK30" s="15"/>
      <c r="DNL30" s="15"/>
      <c r="DNM30" s="15"/>
      <c r="DNN30" s="15"/>
      <c r="DNO30" s="15"/>
      <c r="DNP30" s="15"/>
      <c r="DNQ30" s="15"/>
      <c r="DNR30" s="15"/>
      <c r="DNS30" s="15"/>
      <c r="DNT30" s="15"/>
      <c r="DNU30" s="15"/>
      <c r="DNV30" s="15"/>
      <c r="DNW30" s="15"/>
      <c r="DNX30" s="15"/>
      <c r="DNY30" s="15"/>
      <c r="DNZ30" s="15"/>
      <c r="DOA30" s="15"/>
      <c r="DOB30" s="15"/>
      <c r="DOC30" s="15"/>
      <c r="DOD30" s="15"/>
      <c r="DOE30" s="15"/>
      <c r="DOF30" s="15"/>
      <c r="DOG30" s="15"/>
      <c r="DOH30" s="15"/>
      <c r="DOI30" s="15"/>
      <c r="DOJ30" s="15"/>
      <c r="DOK30" s="15"/>
      <c r="DOL30" s="15"/>
      <c r="DOM30" s="15"/>
      <c r="DON30" s="15"/>
      <c r="DOO30" s="15"/>
      <c r="DOP30" s="15"/>
      <c r="DOQ30" s="15"/>
      <c r="DOR30" s="15"/>
      <c r="DOS30" s="15"/>
      <c r="DOT30" s="15"/>
      <c r="DOU30" s="15"/>
      <c r="DOV30" s="15"/>
      <c r="DOW30" s="15"/>
      <c r="DOX30" s="15"/>
      <c r="DOY30" s="15"/>
      <c r="DOZ30" s="15"/>
      <c r="DPA30" s="15"/>
      <c r="DPB30" s="15"/>
      <c r="DPC30" s="15"/>
      <c r="DPD30" s="15"/>
      <c r="DPE30" s="15"/>
      <c r="DPF30" s="15"/>
      <c r="DPG30" s="15"/>
      <c r="DPH30" s="15"/>
      <c r="DPI30" s="15"/>
      <c r="DPJ30" s="15"/>
      <c r="DPK30" s="15"/>
      <c r="DPL30" s="15"/>
      <c r="DPM30" s="15"/>
      <c r="DPN30" s="15"/>
      <c r="DPO30" s="15"/>
      <c r="DPP30" s="15"/>
      <c r="DPQ30" s="15"/>
      <c r="DPR30" s="15"/>
      <c r="DPS30" s="15"/>
      <c r="DPT30" s="15"/>
      <c r="DPU30" s="15"/>
      <c r="DPV30" s="15"/>
      <c r="DPW30" s="15"/>
      <c r="DPX30" s="15"/>
      <c r="DPY30" s="15"/>
      <c r="DPZ30" s="15"/>
      <c r="DQA30" s="15"/>
      <c r="DQB30" s="15"/>
      <c r="DQC30" s="15"/>
      <c r="DQD30" s="15"/>
      <c r="DQE30" s="15"/>
      <c r="DQF30" s="15"/>
      <c r="DQG30" s="15"/>
      <c r="DQH30" s="15"/>
      <c r="DQI30" s="15"/>
      <c r="DQJ30" s="15"/>
      <c r="DQK30" s="15"/>
      <c r="DQL30" s="15"/>
      <c r="DQM30" s="15"/>
      <c r="DQN30" s="15"/>
      <c r="DQO30" s="15"/>
      <c r="DQP30" s="15"/>
      <c r="DQQ30" s="15"/>
      <c r="DQR30" s="15"/>
      <c r="DQS30" s="15"/>
      <c r="DQT30" s="15"/>
      <c r="DQU30" s="15"/>
      <c r="DQV30" s="15"/>
      <c r="DQW30" s="15"/>
      <c r="DQX30" s="15"/>
      <c r="DQY30" s="15"/>
      <c r="DQZ30" s="15"/>
      <c r="DRA30" s="15"/>
      <c r="DRB30" s="15"/>
      <c r="DRC30" s="15"/>
      <c r="DRD30" s="15"/>
      <c r="DRE30" s="15"/>
      <c r="DRF30" s="15"/>
      <c r="DRG30" s="15"/>
      <c r="DRH30" s="15"/>
      <c r="DRI30" s="15"/>
      <c r="DRJ30" s="15"/>
      <c r="DRK30" s="15"/>
      <c r="DRL30" s="15"/>
      <c r="DRM30" s="15"/>
      <c r="DRN30" s="15"/>
      <c r="DRO30" s="15"/>
      <c r="DRP30" s="15"/>
      <c r="DRQ30" s="15"/>
      <c r="DRR30" s="15"/>
      <c r="DRS30" s="15"/>
      <c r="DRT30" s="15"/>
      <c r="DRU30" s="15"/>
      <c r="DRV30" s="15"/>
      <c r="DRW30" s="15"/>
      <c r="DRX30" s="15"/>
      <c r="DRY30" s="15"/>
      <c r="DRZ30" s="15"/>
      <c r="DSA30" s="15"/>
      <c r="DSB30" s="15"/>
      <c r="DSC30" s="15"/>
      <c r="DSD30" s="15"/>
      <c r="DSE30" s="15"/>
      <c r="DSF30" s="15"/>
      <c r="DSG30" s="15"/>
      <c r="DSH30" s="15"/>
      <c r="DSI30" s="15"/>
      <c r="DSJ30" s="15"/>
      <c r="DSK30" s="15"/>
      <c r="DSL30" s="15"/>
      <c r="DSM30" s="15"/>
      <c r="DSN30" s="15"/>
      <c r="DSO30" s="15"/>
      <c r="DSP30" s="15"/>
      <c r="DSQ30" s="15"/>
      <c r="DSR30" s="15"/>
      <c r="DSS30" s="15"/>
      <c r="DST30" s="15"/>
      <c r="DSU30" s="15"/>
      <c r="DSV30" s="15"/>
      <c r="DSW30" s="15"/>
      <c r="DSX30" s="15"/>
      <c r="DSY30" s="15"/>
      <c r="DSZ30" s="15"/>
      <c r="DTA30" s="15"/>
      <c r="DTB30" s="15"/>
      <c r="DTC30" s="15"/>
      <c r="DTD30" s="15"/>
      <c r="DTE30" s="15"/>
      <c r="DTF30" s="15"/>
      <c r="DTG30" s="15"/>
      <c r="DTH30" s="15"/>
      <c r="DTI30" s="15"/>
      <c r="DTJ30" s="15"/>
      <c r="DTK30" s="15"/>
      <c r="DTL30" s="15"/>
      <c r="DTM30" s="15"/>
      <c r="DTN30" s="15"/>
      <c r="DTO30" s="15"/>
      <c r="DTP30" s="15"/>
      <c r="DTQ30" s="15"/>
      <c r="DTR30" s="15"/>
      <c r="DTS30" s="15"/>
      <c r="DTT30" s="15"/>
      <c r="DTU30" s="15"/>
      <c r="DTV30" s="15"/>
      <c r="DTW30" s="15"/>
      <c r="DTX30" s="15"/>
      <c r="DTY30" s="15"/>
      <c r="DTZ30" s="15"/>
      <c r="DUA30" s="15"/>
      <c r="DUB30" s="15"/>
      <c r="DUC30" s="15"/>
      <c r="DUD30" s="15"/>
      <c r="DUE30" s="15"/>
      <c r="DUF30" s="15"/>
      <c r="DUG30" s="15"/>
      <c r="DUH30" s="15"/>
      <c r="DUI30" s="15"/>
      <c r="DUJ30" s="15"/>
      <c r="DUK30" s="15"/>
      <c r="DUL30" s="15"/>
      <c r="DUM30" s="15"/>
      <c r="DUN30" s="15"/>
      <c r="DUO30" s="15"/>
      <c r="DUP30" s="15"/>
      <c r="DUQ30" s="15"/>
      <c r="DUR30" s="15"/>
      <c r="DUS30" s="15"/>
      <c r="DUT30" s="15"/>
      <c r="DUU30" s="15"/>
      <c r="DUV30" s="15"/>
      <c r="DUW30" s="15"/>
      <c r="DUX30" s="15"/>
      <c r="DUY30" s="15"/>
      <c r="DUZ30" s="15"/>
      <c r="DVA30" s="15"/>
      <c r="DVB30" s="15"/>
      <c r="DVC30" s="15"/>
      <c r="DVD30" s="15"/>
      <c r="DVE30" s="15"/>
      <c r="DVF30" s="15"/>
      <c r="DVG30" s="15"/>
      <c r="DVH30" s="15"/>
      <c r="DVI30" s="15"/>
      <c r="DVJ30" s="15"/>
      <c r="DVK30" s="15"/>
      <c r="DVL30" s="15"/>
      <c r="DVM30" s="15"/>
      <c r="DVN30" s="15"/>
      <c r="DVO30" s="15"/>
      <c r="DVP30" s="15"/>
      <c r="DVQ30" s="15"/>
      <c r="DVR30" s="15"/>
      <c r="DVS30" s="15"/>
      <c r="DVT30" s="15"/>
      <c r="DVU30" s="15"/>
      <c r="DVV30" s="15"/>
      <c r="DVW30" s="15"/>
      <c r="DVX30" s="15"/>
      <c r="DVY30" s="15"/>
      <c r="DVZ30" s="15"/>
      <c r="DWA30" s="15"/>
      <c r="DWB30" s="15"/>
      <c r="DWC30" s="15"/>
      <c r="DWD30" s="15"/>
      <c r="DWE30" s="15"/>
      <c r="DWF30" s="15"/>
      <c r="DWG30" s="15"/>
      <c r="DWH30" s="15"/>
      <c r="DWI30" s="15"/>
      <c r="DWJ30" s="15"/>
      <c r="DWK30" s="15"/>
      <c r="DWL30" s="15"/>
      <c r="DWM30" s="15"/>
      <c r="DWN30" s="15"/>
      <c r="DWO30" s="15"/>
      <c r="DWP30" s="15"/>
      <c r="DWQ30" s="15"/>
      <c r="DWR30" s="15"/>
      <c r="DWS30" s="15"/>
      <c r="DWT30" s="15"/>
      <c r="DWU30" s="15"/>
      <c r="DWV30" s="15"/>
      <c r="DWW30" s="15"/>
      <c r="DWX30" s="15"/>
      <c r="DWY30" s="15"/>
      <c r="DWZ30" s="15"/>
      <c r="DXA30" s="15"/>
      <c r="DXB30" s="15"/>
      <c r="DXC30" s="15"/>
      <c r="DXD30" s="15"/>
      <c r="DXE30" s="15"/>
      <c r="DXF30" s="15"/>
      <c r="DXG30" s="15"/>
      <c r="DXH30" s="15"/>
      <c r="DXI30" s="15"/>
      <c r="DXJ30" s="15"/>
      <c r="DXK30" s="15"/>
      <c r="DXL30" s="15"/>
      <c r="DXM30" s="15"/>
      <c r="DXN30" s="15"/>
      <c r="DXO30" s="15"/>
      <c r="DXP30" s="15"/>
      <c r="DXQ30" s="15"/>
      <c r="DXR30" s="15"/>
      <c r="DXS30" s="15"/>
      <c r="DXT30" s="15"/>
      <c r="DXU30" s="15"/>
      <c r="DXV30" s="15"/>
      <c r="DXW30" s="15"/>
      <c r="DXX30" s="15"/>
      <c r="DXY30" s="15"/>
      <c r="DXZ30" s="15"/>
      <c r="DYA30" s="15"/>
      <c r="DYB30" s="15"/>
      <c r="DYC30" s="15"/>
      <c r="DYD30" s="15"/>
      <c r="DYE30" s="15"/>
      <c r="DYF30" s="15"/>
      <c r="DYG30" s="15"/>
      <c r="DYH30" s="15"/>
      <c r="DYI30" s="15"/>
      <c r="DYJ30" s="15"/>
      <c r="DYK30" s="15"/>
      <c r="DYL30" s="15"/>
      <c r="DYM30" s="15"/>
      <c r="DYN30" s="15"/>
      <c r="DYO30" s="15"/>
      <c r="DYP30" s="15"/>
      <c r="DYQ30" s="15"/>
      <c r="DYR30" s="15"/>
      <c r="DYS30" s="15"/>
      <c r="DYT30" s="15"/>
      <c r="DYU30" s="15"/>
      <c r="DYV30" s="15"/>
      <c r="DYW30" s="15"/>
      <c r="DYX30" s="15"/>
      <c r="DYY30" s="15"/>
      <c r="DYZ30" s="15"/>
      <c r="DZA30" s="15"/>
      <c r="DZB30" s="15"/>
      <c r="DZC30" s="15"/>
      <c r="DZD30" s="15"/>
      <c r="DZE30" s="15"/>
      <c r="DZF30" s="15"/>
      <c r="DZG30" s="15"/>
      <c r="DZH30" s="15"/>
      <c r="DZI30" s="15"/>
      <c r="DZJ30" s="15"/>
      <c r="DZK30" s="15"/>
      <c r="DZL30" s="15"/>
      <c r="DZM30" s="15"/>
      <c r="DZN30" s="15"/>
      <c r="DZO30" s="15"/>
      <c r="DZP30" s="15"/>
      <c r="DZQ30" s="15"/>
      <c r="DZR30" s="15"/>
      <c r="DZS30" s="15"/>
      <c r="DZT30" s="15"/>
      <c r="DZU30" s="15"/>
      <c r="DZV30" s="15"/>
      <c r="DZW30" s="15"/>
      <c r="DZX30" s="15"/>
      <c r="DZY30" s="15"/>
      <c r="DZZ30" s="15"/>
      <c r="EAA30" s="15"/>
      <c r="EAB30" s="15"/>
      <c r="EAC30" s="15"/>
      <c r="EAD30" s="15"/>
      <c r="EAE30" s="15"/>
      <c r="EAF30" s="15"/>
      <c r="EAG30" s="15"/>
      <c r="EAH30" s="15"/>
      <c r="EAI30" s="15"/>
      <c r="EAJ30" s="15"/>
      <c r="EAK30" s="15"/>
      <c r="EAL30" s="15"/>
      <c r="EAM30" s="15"/>
      <c r="EAN30" s="15"/>
      <c r="EAO30" s="15"/>
      <c r="EAP30" s="15"/>
      <c r="EAQ30" s="15"/>
      <c r="EAR30" s="15"/>
      <c r="EAS30" s="15"/>
      <c r="EAT30" s="15"/>
      <c r="EAU30" s="15"/>
      <c r="EAV30" s="15"/>
      <c r="EAW30" s="15"/>
      <c r="EAX30" s="15"/>
      <c r="EAY30" s="15"/>
      <c r="EAZ30" s="15"/>
      <c r="EBA30" s="15"/>
      <c r="EBB30" s="15"/>
      <c r="EBC30" s="15"/>
      <c r="EBD30" s="15"/>
      <c r="EBE30" s="15"/>
      <c r="EBF30" s="15"/>
      <c r="EBG30" s="15"/>
      <c r="EBH30" s="15"/>
      <c r="EBI30" s="15"/>
      <c r="EBJ30" s="15"/>
      <c r="EBK30" s="15"/>
      <c r="EBL30" s="15"/>
      <c r="EBM30" s="15"/>
      <c r="EBN30" s="15"/>
      <c r="EBO30" s="15"/>
      <c r="EBP30" s="15"/>
      <c r="EBQ30" s="15"/>
      <c r="EBR30" s="15"/>
      <c r="EBS30" s="15"/>
      <c r="EBT30" s="15"/>
      <c r="EBU30" s="15"/>
      <c r="EBV30" s="15"/>
      <c r="EBW30" s="15"/>
      <c r="EBX30" s="15"/>
      <c r="EBY30" s="15"/>
      <c r="EBZ30" s="15"/>
      <c r="ECA30" s="15"/>
      <c r="ECB30" s="15"/>
      <c r="ECC30" s="15"/>
      <c r="ECD30" s="15"/>
      <c r="ECE30" s="15"/>
      <c r="ECF30" s="15"/>
      <c r="ECG30" s="15"/>
      <c r="ECH30" s="15"/>
      <c r="ECI30" s="15"/>
      <c r="ECJ30" s="15"/>
      <c r="ECK30" s="15"/>
      <c r="ECL30" s="15"/>
      <c r="ECM30" s="15"/>
      <c r="ECN30" s="15"/>
      <c r="ECO30" s="15"/>
      <c r="ECP30" s="15"/>
      <c r="ECQ30" s="15"/>
      <c r="ECR30" s="15"/>
      <c r="ECS30" s="15"/>
      <c r="ECT30" s="15"/>
      <c r="ECU30" s="15"/>
      <c r="ECV30" s="15"/>
      <c r="ECW30" s="15"/>
      <c r="ECX30" s="15"/>
      <c r="ECY30" s="15"/>
      <c r="ECZ30" s="15"/>
      <c r="EDA30" s="15"/>
      <c r="EDB30" s="15"/>
      <c r="EDC30" s="15"/>
      <c r="EDD30" s="15"/>
      <c r="EDE30" s="15"/>
      <c r="EDF30" s="15"/>
      <c r="EDG30" s="15"/>
      <c r="EDH30" s="15"/>
      <c r="EDI30" s="15"/>
      <c r="EDJ30" s="15"/>
      <c r="EDK30" s="15"/>
      <c r="EDL30" s="15"/>
      <c r="EDM30" s="15"/>
      <c r="EDN30" s="15"/>
      <c r="EDO30" s="15"/>
      <c r="EDP30" s="15"/>
      <c r="EDQ30" s="15"/>
      <c r="EDR30" s="15"/>
      <c r="EDS30" s="15"/>
      <c r="EDT30" s="15"/>
      <c r="EDU30" s="15"/>
      <c r="EDV30" s="15"/>
      <c r="EDW30" s="15"/>
      <c r="EDX30" s="15"/>
      <c r="EDY30" s="15"/>
      <c r="EDZ30" s="15"/>
      <c r="EEA30" s="15"/>
      <c r="EEB30" s="15"/>
      <c r="EEC30" s="15"/>
      <c r="EED30" s="15"/>
      <c r="EEE30" s="15"/>
      <c r="EEF30" s="15"/>
      <c r="EEG30" s="15"/>
      <c r="EEH30" s="15"/>
      <c r="EEI30" s="15"/>
      <c r="EEJ30" s="15"/>
      <c r="EEK30" s="15"/>
      <c r="EEL30" s="15"/>
      <c r="EEM30" s="15"/>
      <c r="EEN30" s="15"/>
      <c r="EEO30" s="15"/>
      <c r="EEP30" s="15"/>
      <c r="EEQ30" s="15"/>
      <c r="EER30" s="15"/>
      <c r="EES30" s="15"/>
      <c r="EET30" s="15"/>
      <c r="EEU30" s="15"/>
      <c r="EEV30" s="15"/>
      <c r="EEW30" s="15"/>
      <c r="EEX30" s="15"/>
      <c r="EEY30" s="15"/>
      <c r="EEZ30" s="15"/>
      <c r="EFA30" s="15"/>
      <c r="EFB30" s="15"/>
      <c r="EFC30" s="15"/>
      <c r="EFD30" s="15"/>
      <c r="EFE30" s="15"/>
      <c r="EFF30" s="15"/>
      <c r="EFG30" s="15"/>
      <c r="EFH30" s="15"/>
      <c r="EFI30" s="15"/>
      <c r="EFJ30" s="15"/>
      <c r="EFK30" s="15"/>
      <c r="EFL30" s="15"/>
      <c r="EFM30" s="15"/>
      <c r="EFN30" s="15"/>
      <c r="EFO30" s="15"/>
      <c r="EFP30" s="15"/>
      <c r="EFQ30" s="15"/>
      <c r="EFR30" s="15"/>
      <c r="EFS30" s="15"/>
      <c r="EFT30" s="15"/>
      <c r="EFU30" s="15"/>
      <c r="EFV30" s="15"/>
      <c r="EFW30" s="15"/>
      <c r="EFX30" s="15"/>
      <c r="EFY30" s="15"/>
      <c r="EFZ30" s="15"/>
      <c r="EGA30" s="15"/>
      <c r="EGB30" s="15"/>
      <c r="EGC30" s="15"/>
      <c r="EGD30" s="15"/>
      <c r="EGE30" s="15"/>
      <c r="EGF30" s="15"/>
      <c r="EGG30" s="15"/>
      <c r="EGH30" s="15"/>
      <c r="EGI30" s="15"/>
      <c r="EGJ30" s="15"/>
      <c r="EGK30" s="15"/>
      <c r="EGL30" s="15"/>
      <c r="EGM30" s="15"/>
      <c r="EGN30" s="15"/>
      <c r="EGO30" s="15"/>
      <c r="EGP30" s="15"/>
      <c r="EGQ30" s="15"/>
      <c r="EGR30" s="15"/>
      <c r="EGS30" s="15"/>
      <c r="EGT30" s="15"/>
      <c r="EGU30" s="15"/>
      <c r="EGV30" s="15"/>
      <c r="EGW30" s="15"/>
      <c r="EGX30" s="15"/>
      <c r="EGY30" s="15"/>
      <c r="EGZ30" s="15"/>
      <c r="EHA30" s="15"/>
      <c r="EHB30" s="15"/>
      <c r="EHC30" s="15"/>
      <c r="EHD30" s="15"/>
      <c r="EHE30" s="15"/>
      <c r="EHF30" s="15"/>
      <c r="EHG30" s="15"/>
      <c r="EHH30" s="15"/>
      <c r="EHI30" s="15"/>
      <c r="EHJ30" s="15"/>
      <c r="EHK30" s="15"/>
      <c r="EHL30" s="15"/>
      <c r="EHM30" s="15"/>
      <c r="EHN30" s="15"/>
      <c r="EHO30" s="15"/>
      <c r="EHP30" s="15"/>
      <c r="EHQ30" s="15"/>
      <c r="EHR30" s="15"/>
      <c r="EHS30" s="15"/>
      <c r="EHT30" s="15"/>
      <c r="EHU30" s="15"/>
      <c r="EHV30" s="15"/>
      <c r="EHW30" s="15"/>
      <c r="EHX30" s="15"/>
      <c r="EHY30" s="15"/>
      <c r="EHZ30" s="15"/>
      <c r="EIA30" s="15"/>
      <c r="EIB30" s="15"/>
      <c r="EIC30" s="15"/>
      <c r="EID30" s="15"/>
      <c r="EIE30" s="15"/>
      <c r="EIF30" s="15"/>
      <c r="EIG30" s="15"/>
      <c r="EIH30" s="15"/>
      <c r="EII30" s="15"/>
      <c r="EIJ30" s="15"/>
      <c r="EIK30" s="15"/>
      <c r="EIL30" s="15"/>
      <c r="EIM30" s="15"/>
      <c r="EIN30" s="15"/>
      <c r="EIO30" s="15"/>
      <c r="EIP30" s="15"/>
      <c r="EIQ30" s="15"/>
      <c r="EIR30" s="15"/>
      <c r="EIS30" s="15"/>
      <c r="EIT30" s="15"/>
      <c r="EIU30" s="15"/>
      <c r="EIV30" s="15"/>
      <c r="EIW30" s="15"/>
      <c r="EIX30" s="15"/>
      <c r="EIY30" s="15"/>
      <c r="EIZ30" s="15"/>
      <c r="EJA30" s="15"/>
      <c r="EJB30" s="15"/>
      <c r="EJC30" s="15"/>
      <c r="EJD30" s="15"/>
      <c r="EJE30" s="15"/>
      <c r="EJF30" s="15"/>
      <c r="EJG30" s="15"/>
      <c r="EJH30" s="15"/>
      <c r="EJI30" s="15"/>
      <c r="EJJ30" s="15"/>
      <c r="EJK30" s="15"/>
      <c r="EJL30" s="15"/>
      <c r="EJM30" s="15"/>
      <c r="EJN30" s="15"/>
      <c r="EJO30" s="15"/>
      <c r="EJP30" s="15"/>
      <c r="EJQ30" s="15"/>
      <c r="EJR30" s="15"/>
      <c r="EJS30" s="15"/>
      <c r="EJT30" s="15"/>
      <c r="EJU30" s="15"/>
      <c r="EJV30" s="15"/>
      <c r="EJW30" s="15"/>
      <c r="EJX30" s="15"/>
      <c r="EJY30" s="15"/>
      <c r="EJZ30" s="15"/>
      <c r="EKA30" s="15"/>
      <c r="EKB30" s="15"/>
      <c r="EKC30" s="15"/>
      <c r="EKD30" s="15"/>
      <c r="EKE30" s="15"/>
      <c r="EKF30" s="15"/>
      <c r="EKG30" s="15"/>
      <c r="EKH30" s="15"/>
      <c r="EKI30" s="15"/>
      <c r="EKJ30" s="15"/>
      <c r="EKK30" s="15"/>
      <c r="EKL30" s="15"/>
      <c r="EKM30" s="15"/>
      <c r="EKN30" s="15"/>
      <c r="EKO30" s="15"/>
      <c r="EKP30" s="15"/>
      <c r="EKQ30" s="15"/>
      <c r="EKR30" s="15"/>
      <c r="EKS30" s="15"/>
      <c r="EKT30" s="15"/>
      <c r="EKU30" s="15"/>
      <c r="EKV30" s="15"/>
      <c r="EKW30" s="15"/>
      <c r="EKX30" s="15"/>
      <c r="EKY30" s="15"/>
      <c r="EKZ30" s="15"/>
      <c r="ELA30" s="15"/>
      <c r="ELB30" s="15"/>
      <c r="ELC30" s="15"/>
      <c r="ELD30" s="15"/>
      <c r="ELE30" s="15"/>
      <c r="ELF30" s="15"/>
      <c r="ELG30" s="15"/>
      <c r="ELH30" s="15"/>
      <c r="ELI30" s="15"/>
      <c r="ELJ30" s="15"/>
      <c r="ELK30" s="15"/>
      <c r="ELL30" s="15"/>
      <c r="ELM30" s="15"/>
      <c r="ELN30" s="15"/>
      <c r="ELO30" s="15"/>
      <c r="ELP30" s="15"/>
      <c r="ELQ30" s="15"/>
      <c r="ELR30" s="15"/>
      <c r="ELS30" s="15"/>
      <c r="ELT30" s="15"/>
      <c r="ELU30" s="15"/>
      <c r="ELV30" s="15"/>
      <c r="ELW30" s="15"/>
      <c r="ELX30" s="15"/>
      <c r="ELY30" s="15"/>
      <c r="ELZ30" s="15"/>
      <c r="EMA30" s="15"/>
      <c r="EMB30" s="15"/>
      <c r="EMC30" s="15"/>
      <c r="EMD30" s="15"/>
      <c r="EME30" s="15"/>
      <c r="EMF30" s="15"/>
      <c r="EMG30" s="15"/>
      <c r="EMH30" s="15"/>
      <c r="EMI30" s="15"/>
      <c r="EMJ30" s="15"/>
      <c r="EMK30" s="15"/>
      <c r="EML30" s="15"/>
      <c r="EMM30" s="15"/>
      <c r="EMN30" s="15"/>
      <c r="EMO30" s="15"/>
      <c r="EMP30" s="15"/>
      <c r="EMQ30" s="15"/>
      <c r="EMR30" s="15"/>
      <c r="EMS30" s="15"/>
      <c r="EMT30" s="15"/>
      <c r="EMU30" s="15"/>
      <c r="EMV30" s="15"/>
      <c r="EMW30" s="15"/>
      <c r="EMX30" s="15"/>
      <c r="EMY30" s="15"/>
      <c r="EMZ30" s="15"/>
      <c r="ENA30" s="15"/>
      <c r="ENB30" s="15"/>
      <c r="ENC30" s="15"/>
      <c r="END30" s="15"/>
      <c r="ENE30" s="15"/>
      <c r="ENF30" s="15"/>
      <c r="ENG30" s="15"/>
      <c r="ENH30" s="15"/>
      <c r="ENI30" s="15"/>
      <c r="ENJ30" s="15"/>
      <c r="ENK30" s="15"/>
      <c r="ENL30" s="15"/>
      <c r="ENM30" s="15"/>
      <c r="ENN30" s="15"/>
      <c r="ENO30" s="15"/>
      <c r="ENP30" s="15"/>
      <c r="ENQ30" s="15"/>
      <c r="ENR30" s="15"/>
      <c r="ENS30" s="15"/>
      <c r="ENT30" s="15"/>
      <c r="ENU30" s="15"/>
      <c r="ENV30" s="15"/>
      <c r="ENW30" s="15"/>
      <c r="ENX30" s="15"/>
      <c r="ENY30" s="15"/>
      <c r="ENZ30" s="15"/>
      <c r="EOA30" s="15"/>
      <c r="EOB30" s="15"/>
      <c r="EOC30" s="15"/>
      <c r="EOD30" s="15"/>
      <c r="EOE30" s="15"/>
      <c r="EOF30" s="15"/>
      <c r="EOG30" s="15"/>
      <c r="EOH30" s="15"/>
      <c r="EOI30" s="15"/>
      <c r="EOJ30" s="15"/>
      <c r="EOK30" s="15"/>
      <c r="EOL30" s="15"/>
      <c r="EOM30" s="15"/>
      <c r="EON30" s="15"/>
      <c r="EOO30" s="15"/>
      <c r="EOP30" s="15"/>
      <c r="EOQ30" s="15"/>
      <c r="EOR30" s="15"/>
      <c r="EOS30" s="15"/>
      <c r="EOT30" s="15"/>
      <c r="EOU30" s="15"/>
      <c r="EOV30" s="15"/>
      <c r="EOW30" s="15"/>
      <c r="EOX30" s="15"/>
      <c r="EOY30" s="15"/>
      <c r="EOZ30" s="15"/>
      <c r="EPA30" s="15"/>
      <c r="EPB30" s="15"/>
      <c r="EPC30" s="15"/>
      <c r="EPD30" s="15"/>
      <c r="EPE30" s="15"/>
      <c r="EPF30" s="15"/>
      <c r="EPG30" s="15"/>
      <c r="EPH30" s="15"/>
      <c r="EPI30" s="15"/>
      <c r="EPJ30" s="15"/>
      <c r="EPK30" s="15"/>
      <c r="EPL30" s="15"/>
      <c r="EPM30" s="15"/>
      <c r="EPN30" s="15"/>
      <c r="EPO30" s="15"/>
      <c r="EPP30" s="15"/>
      <c r="EPQ30" s="15"/>
      <c r="EPR30" s="15"/>
      <c r="EPS30" s="15"/>
      <c r="EPT30" s="15"/>
      <c r="EPU30" s="15"/>
      <c r="EPV30" s="15"/>
      <c r="EPW30" s="15"/>
      <c r="EPX30" s="15"/>
      <c r="EPY30" s="15"/>
      <c r="EPZ30" s="15"/>
      <c r="EQA30" s="15"/>
      <c r="EQB30" s="15"/>
      <c r="EQC30" s="15"/>
      <c r="EQD30" s="15"/>
      <c r="EQE30" s="15"/>
      <c r="EQF30" s="15"/>
      <c r="EQG30" s="15"/>
      <c r="EQH30" s="15"/>
      <c r="EQI30" s="15"/>
      <c r="EQJ30" s="15"/>
      <c r="EQK30" s="15"/>
      <c r="EQL30" s="15"/>
      <c r="EQM30" s="15"/>
      <c r="EQN30" s="15"/>
      <c r="EQO30" s="15"/>
      <c r="EQP30" s="15"/>
      <c r="EQQ30" s="15"/>
      <c r="EQR30" s="15"/>
      <c r="EQS30" s="15"/>
      <c r="EQT30" s="15"/>
      <c r="EQU30" s="15"/>
      <c r="EQV30" s="15"/>
      <c r="EQW30" s="15"/>
      <c r="EQX30" s="15"/>
      <c r="EQY30" s="15"/>
      <c r="EQZ30" s="15"/>
      <c r="ERA30" s="15"/>
      <c r="ERB30" s="15"/>
      <c r="ERC30" s="15"/>
      <c r="ERD30" s="15"/>
      <c r="ERE30" s="15"/>
      <c r="ERF30" s="15"/>
      <c r="ERG30" s="15"/>
      <c r="ERH30" s="15"/>
      <c r="ERI30" s="15"/>
      <c r="ERJ30" s="15"/>
      <c r="ERK30" s="15"/>
      <c r="ERL30" s="15"/>
      <c r="ERM30" s="15"/>
      <c r="ERN30" s="15"/>
      <c r="ERO30" s="15"/>
      <c r="ERP30" s="15"/>
      <c r="ERQ30" s="15"/>
      <c r="ERR30" s="15"/>
      <c r="ERS30" s="15"/>
      <c r="ERT30" s="15"/>
      <c r="ERU30" s="15"/>
      <c r="ERV30" s="15"/>
      <c r="ERW30" s="15"/>
      <c r="ERX30" s="15"/>
      <c r="ERY30" s="15"/>
      <c r="ERZ30" s="15"/>
      <c r="ESA30" s="15"/>
      <c r="ESB30" s="15"/>
      <c r="ESC30" s="15"/>
      <c r="ESD30" s="15"/>
      <c r="ESE30" s="15"/>
      <c r="ESF30" s="15"/>
      <c r="ESG30" s="15"/>
      <c r="ESH30" s="15"/>
      <c r="ESI30" s="15"/>
      <c r="ESJ30" s="15"/>
      <c r="ESK30" s="15"/>
      <c r="ESL30" s="15"/>
      <c r="ESM30" s="15"/>
      <c r="ESN30" s="15"/>
      <c r="ESO30" s="15"/>
      <c r="ESP30" s="15"/>
      <c r="ESQ30" s="15"/>
      <c r="ESR30" s="15"/>
      <c r="ESS30" s="15"/>
      <c r="EST30" s="15"/>
      <c r="ESU30" s="15"/>
      <c r="ESV30" s="15"/>
      <c r="ESW30" s="15"/>
      <c r="ESX30" s="15"/>
      <c r="ESY30" s="15"/>
      <c r="ESZ30" s="15"/>
      <c r="ETA30" s="15"/>
      <c r="ETB30" s="15"/>
      <c r="ETC30" s="15"/>
      <c r="ETD30" s="15"/>
      <c r="ETE30" s="15"/>
      <c r="ETF30" s="15"/>
      <c r="ETG30" s="15"/>
      <c r="ETH30" s="15"/>
      <c r="ETI30" s="15"/>
      <c r="ETJ30" s="15"/>
      <c r="ETK30" s="15"/>
      <c r="ETL30" s="15"/>
      <c r="ETM30" s="15"/>
      <c r="ETN30" s="15"/>
      <c r="ETO30" s="15"/>
      <c r="ETP30" s="15"/>
      <c r="ETQ30" s="15"/>
      <c r="ETR30" s="15"/>
      <c r="ETS30" s="15"/>
      <c r="ETT30" s="15"/>
      <c r="ETU30" s="15"/>
      <c r="ETV30" s="15"/>
      <c r="ETW30" s="15"/>
      <c r="ETX30" s="15"/>
      <c r="ETY30" s="15"/>
      <c r="ETZ30" s="15"/>
      <c r="EUA30" s="15"/>
      <c r="EUB30" s="15"/>
      <c r="EUC30" s="15"/>
      <c r="EUD30" s="15"/>
      <c r="EUE30" s="15"/>
      <c r="EUF30" s="15"/>
      <c r="EUG30" s="15"/>
      <c r="EUH30" s="15"/>
      <c r="EUI30" s="15"/>
      <c r="EUJ30" s="15"/>
      <c r="EUK30" s="15"/>
      <c r="EUL30" s="15"/>
      <c r="EUM30" s="15"/>
      <c r="EUN30" s="15"/>
      <c r="EUO30" s="15"/>
      <c r="EUP30" s="15"/>
      <c r="EUQ30" s="15"/>
      <c r="EUR30" s="15"/>
      <c r="EUS30" s="15"/>
      <c r="EUT30" s="15"/>
      <c r="EUU30" s="15"/>
      <c r="EUV30" s="15"/>
      <c r="EUW30" s="15"/>
      <c r="EUX30" s="15"/>
      <c r="EUY30" s="15"/>
      <c r="EUZ30" s="15"/>
      <c r="EVA30" s="15"/>
      <c r="EVB30" s="15"/>
      <c r="EVC30" s="15"/>
      <c r="EVD30" s="15"/>
      <c r="EVE30" s="15"/>
      <c r="EVF30" s="15"/>
      <c r="EVG30" s="15"/>
      <c r="EVH30" s="15"/>
      <c r="EVI30" s="15"/>
      <c r="EVJ30" s="15"/>
      <c r="EVK30" s="15"/>
      <c r="EVL30" s="15"/>
      <c r="EVM30" s="15"/>
      <c r="EVN30" s="15"/>
      <c r="EVO30" s="15"/>
      <c r="EVP30" s="15"/>
      <c r="EVQ30" s="15"/>
      <c r="EVR30" s="15"/>
      <c r="EVS30" s="15"/>
      <c r="EVT30" s="15"/>
      <c r="EVU30" s="15"/>
      <c r="EVV30" s="15"/>
      <c r="EVW30" s="15"/>
      <c r="EVX30" s="15"/>
      <c r="EVY30" s="15"/>
      <c r="EVZ30" s="15"/>
      <c r="EWA30" s="15"/>
      <c r="EWB30" s="15"/>
      <c r="EWC30" s="15"/>
      <c r="EWD30" s="15"/>
      <c r="EWE30" s="15"/>
      <c r="EWF30" s="15"/>
      <c r="EWG30" s="15"/>
      <c r="EWH30" s="15"/>
      <c r="EWI30" s="15"/>
      <c r="EWJ30" s="15"/>
      <c r="EWK30" s="15"/>
      <c r="EWL30" s="15"/>
      <c r="EWM30" s="15"/>
      <c r="EWN30" s="15"/>
      <c r="EWO30" s="15"/>
      <c r="EWP30" s="15"/>
      <c r="EWQ30" s="15"/>
      <c r="EWR30" s="15"/>
      <c r="EWS30" s="15"/>
      <c r="EWT30" s="15"/>
      <c r="EWU30" s="15"/>
      <c r="EWV30" s="15"/>
      <c r="EWW30" s="15"/>
      <c r="EWX30" s="15"/>
      <c r="EWY30" s="15"/>
      <c r="EWZ30" s="15"/>
      <c r="EXA30" s="15"/>
      <c r="EXB30" s="15"/>
      <c r="EXC30" s="15"/>
      <c r="EXD30" s="15"/>
      <c r="EXE30" s="15"/>
      <c r="EXF30" s="15"/>
      <c r="EXG30" s="15"/>
      <c r="EXH30" s="15"/>
      <c r="EXI30" s="15"/>
      <c r="EXJ30" s="15"/>
      <c r="EXK30" s="15"/>
      <c r="EXL30" s="15"/>
      <c r="EXM30" s="15"/>
      <c r="EXN30" s="15"/>
      <c r="EXO30" s="15"/>
      <c r="EXP30" s="15"/>
      <c r="EXQ30" s="15"/>
      <c r="EXR30" s="15"/>
      <c r="EXS30" s="15"/>
      <c r="EXT30" s="15"/>
      <c r="EXU30" s="15"/>
      <c r="EXV30" s="15"/>
      <c r="EXW30" s="15"/>
      <c r="EXX30" s="15"/>
      <c r="EXY30" s="15"/>
      <c r="EXZ30" s="15"/>
      <c r="EYA30" s="15"/>
      <c r="EYB30" s="15"/>
      <c r="EYC30" s="15"/>
      <c r="EYD30" s="15"/>
      <c r="EYE30" s="15"/>
      <c r="EYF30" s="15"/>
      <c r="EYG30" s="15"/>
      <c r="EYH30" s="15"/>
      <c r="EYI30" s="15"/>
      <c r="EYJ30" s="15"/>
      <c r="EYK30" s="15"/>
      <c r="EYL30" s="15"/>
      <c r="EYM30" s="15"/>
      <c r="EYN30" s="15"/>
      <c r="EYO30" s="15"/>
      <c r="EYP30" s="15"/>
      <c r="EYQ30" s="15"/>
      <c r="EYR30" s="15"/>
      <c r="EYS30" s="15"/>
      <c r="EYT30" s="15"/>
      <c r="EYU30" s="15"/>
      <c r="EYV30" s="15"/>
      <c r="EYW30" s="15"/>
      <c r="EYX30" s="15"/>
      <c r="EYY30" s="15"/>
      <c r="EYZ30" s="15"/>
      <c r="EZA30" s="15"/>
      <c r="EZB30" s="15"/>
      <c r="EZC30" s="15"/>
      <c r="EZD30" s="15"/>
      <c r="EZE30" s="15"/>
      <c r="EZF30" s="15"/>
      <c r="EZG30" s="15"/>
      <c r="EZH30" s="15"/>
      <c r="EZI30" s="15"/>
      <c r="EZJ30" s="15"/>
      <c r="EZK30" s="15"/>
      <c r="EZL30" s="15"/>
      <c r="EZM30" s="15"/>
      <c r="EZN30" s="15"/>
      <c r="EZO30" s="15"/>
      <c r="EZP30" s="15"/>
      <c r="EZQ30" s="15"/>
      <c r="EZR30" s="15"/>
      <c r="EZS30" s="15"/>
      <c r="EZT30" s="15"/>
      <c r="EZU30" s="15"/>
      <c r="EZV30" s="15"/>
      <c r="EZW30" s="15"/>
      <c r="EZX30" s="15"/>
      <c r="EZY30" s="15"/>
      <c r="EZZ30" s="15"/>
      <c r="FAA30" s="15"/>
      <c r="FAB30" s="15"/>
      <c r="FAC30" s="15"/>
      <c r="FAD30" s="15"/>
      <c r="FAE30" s="15"/>
      <c r="FAF30" s="15"/>
      <c r="FAG30" s="15"/>
      <c r="FAH30" s="15"/>
      <c r="FAI30" s="15"/>
      <c r="FAJ30" s="15"/>
      <c r="FAK30" s="15"/>
      <c r="FAL30" s="15"/>
      <c r="FAM30" s="15"/>
      <c r="FAN30" s="15"/>
      <c r="FAO30" s="15"/>
      <c r="FAP30" s="15"/>
      <c r="FAQ30" s="15"/>
      <c r="FAR30" s="15"/>
      <c r="FAS30" s="15"/>
      <c r="FAT30" s="15"/>
      <c r="FAU30" s="15"/>
      <c r="FAV30" s="15"/>
      <c r="FAW30" s="15"/>
      <c r="FAX30" s="15"/>
      <c r="FAY30" s="15"/>
      <c r="FAZ30" s="15"/>
      <c r="FBA30" s="15"/>
      <c r="FBB30" s="15"/>
      <c r="FBC30" s="15"/>
      <c r="FBD30" s="15"/>
      <c r="FBE30" s="15"/>
      <c r="FBF30" s="15"/>
      <c r="FBG30" s="15"/>
      <c r="FBH30" s="15"/>
      <c r="FBI30" s="15"/>
      <c r="FBJ30" s="15"/>
      <c r="FBK30" s="15"/>
      <c r="FBL30" s="15"/>
      <c r="FBM30" s="15"/>
      <c r="FBN30" s="15"/>
      <c r="FBO30" s="15"/>
      <c r="FBP30" s="15"/>
      <c r="FBQ30" s="15"/>
      <c r="FBR30" s="15"/>
      <c r="FBS30" s="15"/>
      <c r="FBT30" s="15"/>
      <c r="FBU30" s="15"/>
      <c r="FBV30" s="15"/>
      <c r="FBW30" s="15"/>
      <c r="FBX30" s="15"/>
      <c r="FBY30" s="15"/>
      <c r="FBZ30" s="15"/>
      <c r="FCA30" s="15"/>
      <c r="FCB30" s="15"/>
      <c r="FCC30" s="15"/>
      <c r="FCD30" s="15"/>
      <c r="FCE30" s="15"/>
      <c r="FCF30" s="15"/>
      <c r="FCG30" s="15"/>
      <c r="FCH30" s="15"/>
      <c r="FCI30" s="15"/>
      <c r="FCJ30" s="15"/>
      <c r="FCK30" s="15"/>
      <c r="FCL30" s="15"/>
      <c r="FCM30" s="15"/>
      <c r="FCN30" s="15"/>
      <c r="FCO30" s="15"/>
      <c r="FCP30" s="15"/>
      <c r="FCQ30" s="15"/>
      <c r="FCR30" s="15"/>
      <c r="FCS30" s="15"/>
      <c r="FCT30" s="15"/>
      <c r="FCU30" s="15"/>
      <c r="FCV30" s="15"/>
      <c r="FCW30" s="15"/>
      <c r="FCX30" s="15"/>
      <c r="FCY30" s="15"/>
      <c r="FCZ30" s="15"/>
      <c r="FDA30" s="15"/>
      <c r="FDB30" s="15"/>
      <c r="FDC30" s="15"/>
      <c r="FDD30" s="15"/>
      <c r="FDE30" s="15"/>
      <c r="FDF30" s="15"/>
      <c r="FDG30" s="15"/>
      <c r="FDH30" s="15"/>
      <c r="FDI30" s="15"/>
      <c r="FDJ30" s="15"/>
      <c r="FDK30" s="15"/>
      <c r="FDL30" s="15"/>
      <c r="FDM30" s="15"/>
      <c r="FDN30" s="15"/>
      <c r="FDO30" s="15"/>
      <c r="FDP30" s="15"/>
      <c r="FDQ30" s="15"/>
      <c r="FDR30" s="15"/>
      <c r="FDS30" s="15"/>
      <c r="FDT30" s="15"/>
      <c r="FDU30" s="15"/>
      <c r="FDV30" s="15"/>
      <c r="FDW30" s="15"/>
      <c r="FDX30" s="15"/>
      <c r="FDY30" s="15"/>
      <c r="FDZ30" s="15"/>
      <c r="FEA30" s="15"/>
      <c r="FEB30" s="15"/>
      <c r="FEC30" s="15"/>
      <c r="FED30" s="15"/>
      <c r="FEE30" s="15"/>
      <c r="FEF30" s="15"/>
      <c r="FEG30" s="15"/>
      <c r="FEH30" s="15"/>
      <c r="FEI30" s="15"/>
      <c r="FEJ30" s="15"/>
      <c r="FEK30" s="15"/>
      <c r="FEL30" s="15"/>
      <c r="FEM30" s="15"/>
      <c r="FEN30" s="15"/>
      <c r="FEO30" s="15"/>
      <c r="FEP30" s="15"/>
      <c r="FEQ30" s="15"/>
      <c r="FER30" s="15"/>
      <c r="FES30" s="15"/>
      <c r="FET30" s="15"/>
      <c r="FEU30" s="15"/>
      <c r="FEV30" s="15"/>
      <c r="FEW30" s="15"/>
      <c r="FEX30" s="15"/>
      <c r="FEY30" s="15"/>
      <c r="FEZ30" s="15"/>
      <c r="FFA30" s="15"/>
      <c r="FFB30" s="15"/>
      <c r="FFC30" s="15"/>
      <c r="FFD30" s="15"/>
      <c r="FFE30" s="15"/>
      <c r="FFF30" s="15"/>
      <c r="FFG30" s="15"/>
      <c r="FFH30" s="15"/>
      <c r="FFI30" s="15"/>
      <c r="FFJ30" s="15"/>
      <c r="FFK30" s="15"/>
      <c r="FFL30" s="15"/>
      <c r="FFM30" s="15"/>
      <c r="FFN30" s="15"/>
      <c r="FFO30" s="15"/>
      <c r="FFP30" s="15"/>
      <c r="FFQ30" s="15"/>
      <c r="FFR30" s="15"/>
      <c r="FFS30" s="15"/>
      <c r="FFT30" s="15"/>
      <c r="FFU30" s="15"/>
      <c r="FFV30" s="15"/>
      <c r="FFW30" s="15"/>
      <c r="FFX30" s="15"/>
      <c r="FFY30" s="15"/>
      <c r="FFZ30" s="15"/>
      <c r="FGA30" s="15"/>
      <c r="FGB30" s="15"/>
      <c r="FGC30" s="15"/>
      <c r="FGD30" s="15"/>
      <c r="FGE30" s="15"/>
      <c r="FGF30" s="15"/>
      <c r="FGG30" s="15"/>
      <c r="FGH30" s="15"/>
      <c r="FGI30" s="15"/>
      <c r="FGJ30" s="15"/>
      <c r="FGK30" s="15"/>
      <c r="FGL30" s="15"/>
      <c r="FGM30" s="15"/>
      <c r="FGN30" s="15"/>
      <c r="FGO30" s="15"/>
      <c r="FGP30" s="15"/>
      <c r="FGQ30" s="15"/>
      <c r="FGR30" s="15"/>
      <c r="FGS30" s="15"/>
      <c r="FGT30" s="15"/>
      <c r="FGU30" s="15"/>
      <c r="FGV30" s="15"/>
      <c r="FGW30" s="15"/>
      <c r="FGX30" s="15"/>
      <c r="FGY30" s="15"/>
      <c r="FGZ30" s="15"/>
      <c r="FHA30" s="15"/>
      <c r="FHB30" s="15"/>
      <c r="FHC30" s="15"/>
      <c r="FHD30" s="15"/>
      <c r="FHE30" s="15"/>
      <c r="FHF30" s="15"/>
      <c r="FHG30" s="15"/>
      <c r="FHH30" s="15"/>
      <c r="FHI30" s="15"/>
      <c r="FHJ30" s="15"/>
      <c r="FHK30" s="15"/>
      <c r="FHL30" s="15"/>
      <c r="FHM30" s="15"/>
      <c r="FHN30" s="15"/>
      <c r="FHO30" s="15"/>
      <c r="FHP30" s="15"/>
      <c r="FHQ30" s="15"/>
      <c r="FHR30" s="15"/>
      <c r="FHS30" s="15"/>
      <c r="FHT30" s="15"/>
      <c r="FHU30" s="15"/>
      <c r="FHV30" s="15"/>
      <c r="FHW30" s="15"/>
      <c r="FHX30" s="15"/>
      <c r="FHY30" s="15"/>
      <c r="FHZ30" s="15"/>
      <c r="FIA30" s="15"/>
      <c r="FIB30" s="15"/>
      <c r="FIC30" s="15"/>
      <c r="FID30" s="15"/>
      <c r="FIE30" s="15"/>
      <c r="FIF30" s="15"/>
      <c r="FIG30" s="15"/>
      <c r="FIH30" s="15"/>
      <c r="FII30" s="15"/>
      <c r="FIJ30" s="15"/>
      <c r="FIK30" s="15"/>
      <c r="FIL30" s="15"/>
      <c r="FIM30" s="15"/>
      <c r="FIN30" s="15"/>
      <c r="FIO30" s="15"/>
      <c r="FIP30" s="15"/>
      <c r="FIQ30" s="15"/>
      <c r="FIR30" s="15"/>
      <c r="FIS30" s="15"/>
      <c r="FIT30" s="15"/>
      <c r="FIU30" s="15"/>
      <c r="FIV30" s="15"/>
      <c r="FIW30" s="15"/>
      <c r="FIX30" s="15"/>
      <c r="FIY30" s="15"/>
      <c r="FIZ30" s="15"/>
      <c r="FJA30" s="15"/>
      <c r="FJB30" s="15"/>
      <c r="FJC30" s="15"/>
      <c r="FJD30" s="15"/>
      <c r="FJE30" s="15"/>
      <c r="FJF30" s="15"/>
      <c r="FJG30" s="15"/>
      <c r="FJH30" s="15"/>
      <c r="FJI30" s="15"/>
      <c r="FJJ30" s="15"/>
      <c r="FJK30" s="15"/>
      <c r="FJL30" s="15"/>
      <c r="FJM30" s="15"/>
      <c r="FJN30" s="15"/>
      <c r="FJO30" s="15"/>
      <c r="FJP30" s="15"/>
      <c r="FJQ30" s="15"/>
      <c r="FJR30" s="15"/>
      <c r="FJS30" s="15"/>
      <c r="FJT30" s="15"/>
      <c r="FJU30" s="15"/>
      <c r="FJV30" s="15"/>
      <c r="FJW30" s="15"/>
      <c r="FJX30" s="15"/>
      <c r="FJY30" s="15"/>
      <c r="FJZ30" s="15"/>
      <c r="FKA30" s="15"/>
      <c r="FKB30" s="15"/>
      <c r="FKC30" s="15"/>
      <c r="FKD30" s="15"/>
      <c r="FKE30" s="15"/>
      <c r="FKF30" s="15"/>
      <c r="FKG30" s="15"/>
      <c r="FKH30" s="15"/>
      <c r="FKI30" s="15"/>
      <c r="FKJ30" s="15"/>
      <c r="FKK30" s="15"/>
      <c r="FKL30" s="15"/>
      <c r="FKM30" s="15"/>
      <c r="FKN30" s="15"/>
      <c r="FKO30" s="15"/>
      <c r="FKP30" s="15"/>
      <c r="FKQ30" s="15"/>
      <c r="FKR30" s="15"/>
      <c r="FKS30" s="15"/>
      <c r="FKT30" s="15"/>
      <c r="FKU30" s="15"/>
      <c r="FKV30" s="15"/>
      <c r="FKW30" s="15"/>
      <c r="FKX30" s="15"/>
      <c r="FKY30" s="15"/>
      <c r="FKZ30" s="15"/>
      <c r="FLA30" s="15"/>
      <c r="FLB30" s="15"/>
      <c r="FLC30" s="15"/>
      <c r="FLD30" s="15"/>
      <c r="FLE30" s="15"/>
      <c r="FLF30" s="15"/>
      <c r="FLG30" s="15"/>
      <c r="FLH30" s="15"/>
      <c r="FLI30" s="15"/>
      <c r="FLJ30" s="15"/>
      <c r="FLK30" s="15"/>
      <c r="FLL30" s="15"/>
      <c r="FLM30" s="15"/>
      <c r="FLN30" s="15"/>
      <c r="FLO30" s="15"/>
      <c r="FLP30" s="15"/>
      <c r="FLQ30" s="15"/>
      <c r="FLR30" s="15"/>
      <c r="FLS30" s="15"/>
      <c r="FLT30" s="15"/>
      <c r="FLU30" s="15"/>
      <c r="FLV30" s="15"/>
      <c r="FLW30" s="15"/>
      <c r="FLX30" s="15"/>
      <c r="FLY30" s="15"/>
      <c r="FLZ30" s="15"/>
      <c r="FMA30" s="15"/>
      <c r="FMB30" s="15"/>
      <c r="FMC30" s="15"/>
      <c r="FMD30" s="15"/>
      <c r="FME30" s="15"/>
      <c r="FMF30" s="15"/>
      <c r="FMG30" s="15"/>
      <c r="FMH30" s="15"/>
      <c r="FMI30" s="15"/>
      <c r="FMJ30" s="15"/>
      <c r="FMK30" s="15"/>
      <c r="FML30" s="15"/>
      <c r="FMM30" s="15"/>
      <c r="FMN30" s="15"/>
      <c r="FMO30" s="15"/>
      <c r="FMP30" s="15"/>
      <c r="FMQ30" s="15"/>
      <c r="FMR30" s="15"/>
      <c r="FMS30" s="15"/>
      <c r="FMT30" s="15"/>
      <c r="FMU30" s="15"/>
      <c r="FMV30" s="15"/>
      <c r="FMW30" s="15"/>
      <c r="FMX30" s="15"/>
      <c r="FMY30" s="15"/>
      <c r="FMZ30" s="15"/>
      <c r="FNA30" s="15"/>
      <c r="FNB30" s="15"/>
      <c r="FNC30" s="15"/>
      <c r="FND30" s="15"/>
      <c r="FNE30" s="15"/>
      <c r="FNF30" s="15"/>
      <c r="FNG30" s="15"/>
      <c r="FNH30" s="15"/>
      <c r="FNI30" s="15"/>
      <c r="FNJ30" s="15"/>
      <c r="FNK30" s="15"/>
      <c r="FNL30" s="15"/>
      <c r="FNM30" s="15"/>
      <c r="FNN30" s="15"/>
      <c r="FNO30" s="15"/>
      <c r="FNP30" s="15"/>
      <c r="FNQ30" s="15"/>
      <c r="FNR30" s="15"/>
      <c r="FNS30" s="15"/>
      <c r="FNT30" s="15"/>
      <c r="FNU30" s="15"/>
      <c r="FNV30" s="15"/>
      <c r="FNW30" s="15"/>
      <c r="FNX30" s="15"/>
      <c r="FNY30" s="15"/>
      <c r="FNZ30" s="15"/>
      <c r="FOA30" s="15"/>
      <c r="FOB30" s="15"/>
      <c r="FOC30" s="15"/>
      <c r="FOD30" s="15"/>
      <c r="FOE30" s="15"/>
      <c r="FOF30" s="15"/>
      <c r="FOG30" s="15"/>
      <c r="FOH30" s="15"/>
      <c r="FOI30" s="15"/>
      <c r="FOJ30" s="15"/>
      <c r="FOK30" s="15"/>
      <c r="FOL30" s="15"/>
      <c r="FOM30" s="15"/>
      <c r="FON30" s="15"/>
      <c r="FOO30" s="15"/>
      <c r="FOP30" s="15"/>
      <c r="FOQ30" s="15"/>
      <c r="FOR30" s="15"/>
      <c r="FOS30" s="15"/>
      <c r="FOT30" s="15"/>
      <c r="FOU30" s="15"/>
      <c r="FOV30" s="15"/>
      <c r="FOW30" s="15"/>
      <c r="FOX30" s="15"/>
      <c r="FOY30" s="15"/>
      <c r="FOZ30" s="15"/>
      <c r="FPA30" s="15"/>
      <c r="FPB30" s="15"/>
      <c r="FPC30" s="15"/>
      <c r="FPD30" s="15"/>
      <c r="FPE30" s="15"/>
      <c r="FPF30" s="15"/>
      <c r="FPG30" s="15"/>
      <c r="FPH30" s="15"/>
      <c r="FPI30" s="15"/>
      <c r="FPJ30" s="15"/>
      <c r="FPK30" s="15"/>
      <c r="FPL30" s="15"/>
      <c r="FPM30" s="15"/>
      <c r="FPN30" s="15"/>
      <c r="FPO30" s="15"/>
      <c r="FPP30" s="15"/>
      <c r="FPQ30" s="15"/>
      <c r="FPR30" s="15"/>
      <c r="FPS30" s="15"/>
      <c r="FPT30" s="15"/>
      <c r="FPU30" s="15"/>
      <c r="FPV30" s="15"/>
      <c r="FPW30" s="15"/>
      <c r="FPX30" s="15"/>
      <c r="FPY30" s="15"/>
      <c r="FPZ30" s="15"/>
      <c r="FQA30" s="15"/>
      <c r="FQB30" s="15"/>
      <c r="FQC30" s="15"/>
      <c r="FQD30" s="15"/>
      <c r="FQE30" s="15"/>
      <c r="FQF30" s="15"/>
      <c r="FQG30" s="15"/>
      <c r="FQH30" s="15"/>
      <c r="FQI30" s="15"/>
      <c r="FQJ30" s="15"/>
      <c r="FQK30" s="15"/>
      <c r="FQL30" s="15"/>
      <c r="FQM30" s="15"/>
      <c r="FQN30" s="15"/>
      <c r="FQO30" s="15"/>
      <c r="FQP30" s="15"/>
      <c r="FQQ30" s="15"/>
      <c r="FQR30" s="15"/>
      <c r="FQS30" s="15"/>
      <c r="FQT30" s="15"/>
      <c r="FQU30" s="15"/>
      <c r="FQV30" s="15"/>
      <c r="FQW30" s="15"/>
      <c r="FQX30" s="15"/>
      <c r="FQY30" s="15"/>
      <c r="FQZ30" s="15"/>
      <c r="FRA30" s="15"/>
      <c r="FRB30" s="15"/>
      <c r="FRC30" s="15"/>
      <c r="FRD30" s="15"/>
      <c r="FRE30" s="15"/>
      <c r="FRF30" s="15"/>
      <c r="FRG30" s="15"/>
      <c r="FRH30" s="15"/>
      <c r="FRI30" s="15"/>
      <c r="FRJ30" s="15"/>
      <c r="FRK30" s="15"/>
      <c r="FRL30" s="15"/>
      <c r="FRM30" s="15"/>
      <c r="FRN30" s="15"/>
      <c r="FRO30" s="15"/>
      <c r="FRP30" s="15"/>
      <c r="FRQ30" s="15"/>
      <c r="FRR30" s="15"/>
      <c r="FRS30" s="15"/>
      <c r="FRT30" s="15"/>
      <c r="FRU30" s="15"/>
      <c r="FRV30" s="15"/>
      <c r="FRW30" s="15"/>
      <c r="FRX30" s="15"/>
      <c r="FRY30" s="15"/>
      <c r="FRZ30" s="15"/>
      <c r="FSA30" s="15"/>
      <c r="FSB30" s="15"/>
      <c r="FSC30" s="15"/>
      <c r="FSD30" s="15"/>
      <c r="FSE30" s="15"/>
      <c r="FSF30" s="15"/>
      <c r="FSG30" s="15"/>
      <c r="FSH30" s="15"/>
      <c r="FSI30" s="15"/>
      <c r="FSJ30" s="15"/>
      <c r="FSK30" s="15"/>
      <c r="FSL30" s="15"/>
      <c r="FSM30" s="15"/>
      <c r="FSN30" s="15"/>
      <c r="FSO30" s="15"/>
      <c r="FSP30" s="15"/>
      <c r="FSQ30" s="15"/>
      <c r="FSR30" s="15"/>
      <c r="FSS30" s="15"/>
      <c r="FST30" s="15"/>
      <c r="FSU30" s="15"/>
      <c r="FSV30" s="15"/>
      <c r="FSW30" s="15"/>
      <c r="FSX30" s="15"/>
      <c r="FSY30" s="15"/>
      <c r="FSZ30" s="15"/>
      <c r="FTA30" s="15"/>
      <c r="FTB30" s="15"/>
      <c r="FTC30" s="15"/>
      <c r="FTD30" s="15"/>
      <c r="FTE30" s="15"/>
      <c r="FTF30" s="15"/>
      <c r="FTG30" s="15"/>
      <c r="FTH30" s="15"/>
      <c r="FTI30" s="15"/>
      <c r="FTJ30" s="15"/>
      <c r="FTK30" s="15"/>
      <c r="FTL30" s="15"/>
      <c r="FTM30" s="15"/>
      <c r="FTN30" s="15"/>
      <c r="FTO30" s="15"/>
      <c r="FTP30" s="15"/>
      <c r="FTQ30" s="15"/>
      <c r="FTR30" s="15"/>
      <c r="FTS30" s="15"/>
      <c r="FTT30" s="15"/>
      <c r="FTU30" s="15"/>
      <c r="FTV30" s="15"/>
      <c r="FTW30" s="15"/>
      <c r="FTX30" s="15"/>
      <c r="FTY30" s="15"/>
      <c r="FTZ30" s="15"/>
      <c r="FUA30" s="15"/>
      <c r="FUB30" s="15"/>
      <c r="FUC30" s="15"/>
      <c r="FUD30" s="15"/>
      <c r="FUE30" s="15"/>
      <c r="FUF30" s="15"/>
      <c r="FUG30" s="15"/>
      <c r="FUH30" s="15"/>
      <c r="FUI30" s="15"/>
      <c r="FUJ30" s="15"/>
      <c r="FUK30" s="15"/>
      <c r="FUL30" s="15"/>
      <c r="FUM30" s="15"/>
      <c r="FUN30" s="15"/>
      <c r="FUO30" s="15"/>
      <c r="FUP30" s="15"/>
      <c r="FUQ30" s="15"/>
      <c r="FUR30" s="15"/>
      <c r="FUS30" s="15"/>
      <c r="FUT30" s="15"/>
      <c r="FUU30" s="15"/>
      <c r="FUV30" s="15"/>
      <c r="FUW30" s="15"/>
      <c r="FUX30" s="15"/>
      <c r="FUY30" s="15"/>
      <c r="FUZ30" s="15"/>
      <c r="FVA30" s="15"/>
      <c r="FVB30" s="15"/>
      <c r="FVC30" s="15"/>
      <c r="FVD30" s="15"/>
      <c r="FVE30" s="15"/>
      <c r="FVF30" s="15"/>
      <c r="FVG30" s="15"/>
      <c r="FVH30" s="15"/>
      <c r="FVI30" s="15"/>
      <c r="FVJ30" s="15"/>
      <c r="FVK30" s="15"/>
      <c r="FVL30" s="15"/>
      <c r="FVM30" s="15"/>
      <c r="FVN30" s="15"/>
      <c r="FVO30" s="15"/>
      <c r="FVP30" s="15"/>
      <c r="FVQ30" s="15"/>
      <c r="FVR30" s="15"/>
      <c r="FVS30" s="15"/>
      <c r="FVT30" s="15"/>
      <c r="FVU30" s="15"/>
      <c r="FVV30" s="15"/>
      <c r="FVW30" s="15"/>
      <c r="FVX30" s="15"/>
      <c r="FVY30" s="15"/>
      <c r="FVZ30" s="15"/>
      <c r="FWA30" s="15"/>
      <c r="FWB30" s="15"/>
      <c r="FWC30" s="15"/>
      <c r="FWD30" s="15"/>
      <c r="FWE30" s="15"/>
      <c r="FWF30" s="15"/>
      <c r="FWG30" s="15"/>
      <c r="FWH30" s="15"/>
      <c r="FWI30" s="15"/>
      <c r="FWJ30" s="15"/>
      <c r="FWK30" s="15"/>
      <c r="FWL30" s="15"/>
      <c r="FWM30" s="15"/>
      <c r="FWN30" s="15"/>
      <c r="FWO30" s="15"/>
      <c r="FWP30" s="15"/>
      <c r="FWQ30" s="15"/>
      <c r="FWR30" s="15"/>
      <c r="FWS30" s="15"/>
      <c r="FWT30" s="15"/>
      <c r="FWU30" s="15"/>
      <c r="FWV30" s="15"/>
      <c r="FWW30" s="15"/>
      <c r="FWX30" s="15"/>
      <c r="FWY30" s="15"/>
      <c r="FWZ30" s="15"/>
      <c r="FXA30" s="15"/>
      <c r="FXB30" s="15"/>
      <c r="FXC30" s="15"/>
      <c r="FXD30" s="15"/>
      <c r="FXE30" s="15"/>
      <c r="FXF30" s="15"/>
      <c r="FXG30" s="15"/>
      <c r="FXH30" s="15"/>
      <c r="FXI30" s="15"/>
      <c r="FXJ30" s="15"/>
      <c r="FXK30" s="15"/>
      <c r="FXL30" s="15"/>
      <c r="FXM30" s="15"/>
      <c r="FXN30" s="15"/>
      <c r="FXO30" s="15"/>
      <c r="FXP30" s="15"/>
      <c r="FXQ30" s="15"/>
      <c r="FXR30" s="15"/>
      <c r="FXS30" s="15"/>
      <c r="FXT30" s="15"/>
      <c r="FXU30" s="15"/>
      <c r="FXV30" s="15"/>
      <c r="FXW30" s="15"/>
      <c r="FXX30" s="15"/>
      <c r="FXY30" s="15"/>
      <c r="FXZ30" s="15"/>
      <c r="FYA30" s="15"/>
      <c r="FYB30" s="15"/>
      <c r="FYC30" s="15"/>
      <c r="FYD30" s="15"/>
      <c r="FYE30" s="15"/>
      <c r="FYF30" s="15"/>
      <c r="FYG30" s="15"/>
      <c r="FYH30" s="15"/>
      <c r="FYI30" s="15"/>
      <c r="FYJ30" s="15"/>
      <c r="FYK30" s="15"/>
      <c r="FYL30" s="15"/>
      <c r="FYM30" s="15"/>
      <c r="FYN30" s="15"/>
      <c r="FYO30" s="15"/>
      <c r="FYP30" s="15"/>
      <c r="FYQ30" s="15"/>
      <c r="FYR30" s="15"/>
      <c r="FYS30" s="15"/>
      <c r="FYT30" s="15"/>
      <c r="FYU30" s="15"/>
      <c r="FYV30" s="15"/>
      <c r="FYW30" s="15"/>
      <c r="FYX30" s="15"/>
      <c r="FYY30" s="15"/>
      <c r="FYZ30" s="15"/>
      <c r="FZA30" s="15"/>
      <c r="FZB30" s="15"/>
      <c r="FZC30" s="15"/>
      <c r="FZD30" s="15"/>
      <c r="FZE30" s="15"/>
      <c r="FZF30" s="15"/>
      <c r="FZG30" s="15"/>
      <c r="FZH30" s="15"/>
      <c r="FZI30" s="15"/>
      <c r="FZJ30" s="15"/>
      <c r="FZK30" s="15"/>
      <c r="FZL30" s="15"/>
      <c r="FZM30" s="15"/>
      <c r="FZN30" s="15"/>
      <c r="FZO30" s="15"/>
      <c r="FZP30" s="15"/>
      <c r="FZQ30" s="15"/>
      <c r="FZR30" s="15"/>
      <c r="FZS30" s="15"/>
      <c r="FZT30" s="15"/>
      <c r="FZU30" s="15"/>
      <c r="FZV30" s="15"/>
      <c r="FZW30" s="15"/>
      <c r="FZX30" s="15"/>
      <c r="FZY30" s="15"/>
      <c r="FZZ30" s="15"/>
      <c r="GAA30" s="15"/>
      <c r="GAB30" s="15"/>
      <c r="GAC30" s="15"/>
      <c r="GAD30" s="15"/>
      <c r="GAE30" s="15"/>
      <c r="GAF30" s="15"/>
      <c r="GAG30" s="15"/>
      <c r="GAH30" s="15"/>
      <c r="GAI30" s="15"/>
      <c r="GAJ30" s="15"/>
      <c r="GAK30" s="15"/>
      <c r="GAL30" s="15"/>
      <c r="GAM30" s="15"/>
      <c r="GAN30" s="15"/>
      <c r="GAO30" s="15"/>
      <c r="GAP30" s="15"/>
      <c r="GAQ30" s="15"/>
      <c r="GAR30" s="15"/>
      <c r="GAS30" s="15"/>
      <c r="GAT30" s="15"/>
      <c r="GAU30" s="15"/>
      <c r="GAV30" s="15"/>
      <c r="GAW30" s="15"/>
      <c r="GAX30" s="15"/>
      <c r="GAY30" s="15"/>
      <c r="GAZ30" s="15"/>
      <c r="GBA30" s="15"/>
      <c r="GBB30" s="15"/>
      <c r="GBC30" s="15"/>
      <c r="GBD30" s="15"/>
      <c r="GBE30" s="15"/>
      <c r="GBF30" s="15"/>
      <c r="GBG30" s="15"/>
      <c r="GBH30" s="15"/>
      <c r="GBI30" s="15"/>
      <c r="GBJ30" s="15"/>
      <c r="GBK30" s="15"/>
      <c r="GBL30" s="15"/>
      <c r="GBM30" s="15"/>
      <c r="GBN30" s="15"/>
      <c r="GBO30" s="15"/>
      <c r="GBP30" s="15"/>
      <c r="GBQ30" s="15"/>
      <c r="GBR30" s="15"/>
      <c r="GBS30" s="15"/>
      <c r="GBT30" s="15"/>
      <c r="GBU30" s="15"/>
      <c r="GBV30" s="15"/>
      <c r="GBW30" s="15"/>
      <c r="GBX30" s="15"/>
      <c r="GBY30" s="15"/>
      <c r="GBZ30" s="15"/>
      <c r="GCA30" s="15"/>
      <c r="GCB30" s="15"/>
      <c r="GCC30" s="15"/>
      <c r="GCD30" s="15"/>
      <c r="GCE30" s="15"/>
      <c r="GCF30" s="15"/>
      <c r="GCG30" s="15"/>
      <c r="GCH30" s="15"/>
      <c r="GCI30" s="15"/>
      <c r="GCJ30" s="15"/>
      <c r="GCK30" s="15"/>
      <c r="GCL30" s="15"/>
      <c r="GCM30" s="15"/>
      <c r="GCN30" s="15"/>
      <c r="GCO30" s="15"/>
      <c r="GCP30" s="15"/>
      <c r="GCQ30" s="15"/>
      <c r="GCR30" s="15"/>
      <c r="GCS30" s="15"/>
      <c r="GCT30" s="15"/>
      <c r="GCU30" s="15"/>
      <c r="GCV30" s="15"/>
      <c r="GCW30" s="15"/>
      <c r="GCX30" s="15"/>
      <c r="GCY30" s="15"/>
      <c r="GCZ30" s="15"/>
      <c r="GDA30" s="15"/>
      <c r="GDB30" s="15"/>
      <c r="GDC30" s="15"/>
      <c r="GDD30" s="15"/>
      <c r="GDE30" s="15"/>
      <c r="GDF30" s="15"/>
      <c r="GDG30" s="15"/>
      <c r="GDH30" s="15"/>
      <c r="GDI30" s="15"/>
      <c r="GDJ30" s="15"/>
      <c r="GDK30" s="15"/>
      <c r="GDL30" s="15"/>
      <c r="GDM30" s="15"/>
      <c r="GDN30" s="15"/>
      <c r="GDO30" s="15"/>
      <c r="GDP30" s="15"/>
      <c r="GDQ30" s="15"/>
      <c r="GDR30" s="15"/>
      <c r="GDS30" s="15"/>
      <c r="GDT30" s="15"/>
      <c r="GDU30" s="15"/>
      <c r="GDV30" s="15"/>
      <c r="GDW30" s="15"/>
      <c r="GDX30" s="15"/>
      <c r="GDY30" s="15"/>
      <c r="GDZ30" s="15"/>
      <c r="GEA30" s="15"/>
      <c r="GEB30" s="15"/>
      <c r="GEC30" s="15"/>
      <c r="GED30" s="15"/>
      <c r="GEE30" s="15"/>
      <c r="GEF30" s="15"/>
      <c r="GEG30" s="15"/>
      <c r="GEH30" s="15"/>
      <c r="GEI30" s="15"/>
      <c r="GEJ30" s="15"/>
      <c r="GEK30" s="15"/>
      <c r="GEL30" s="15"/>
      <c r="GEM30" s="15"/>
      <c r="GEN30" s="15"/>
      <c r="GEO30" s="15"/>
      <c r="GEP30" s="15"/>
      <c r="GEQ30" s="15"/>
      <c r="GER30" s="15"/>
      <c r="GES30" s="15"/>
      <c r="GET30" s="15"/>
      <c r="GEU30" s="15"/>
      <c r="GEV30" s="15"/>
      <c r="GEW30" s="15"/>
      <c r="GEX30" s="15"/>
      <c r="GEY30" s="15"/>
      <c r="GEZ30" s="15"/>
      <c r="GFA30" s="15"/>
      <c r="GFB30" s="15"/>
      <c r="GFC30" s="15"/>
      <c r="GFD30" s="15"/>
      <c r="GFE30" s="15"/>
      <c r="GFF30" s="15"/>
      <c r="GFG30" s="15"/>
      <c r="GFH30" s="15"/>
      <c r="GFI30" s="15"/>
      <c r="GFJ30" s="15"/>
      <c r="GFK30" s="15"/>
      <c r="GFL30" s="15"/>
      <c r="GFM30" s="15"/>
      <c r="GFN30" s="15"/>
      <c r="GFO30" s="15"/>
      <c r="GFP30" s="15"/>
      <c r="GFQ30" s="15"/>
      <c r="GFR30" s="15"/>
      <c r="GFS30" s="15"/>
      <c r="GFT30" s="15"/>
      <c r="GFU30" s="15"/>
      <c r="GFV30" s="15"/>
      <c r="GFW30" s="15"/>
      <c r="GFX30" s="15"/>
      <c r="GFY30" s="15"/>
      <c r="GFZ30" s="15"/>
      <c r="GGA30" s="15"/>
      <c r="GGB30" s="15"/>
      <c r="GGC30" s="15"/>
      <c r="GGD30" s="15"/>
      <c r="GGE30" s="15"/>
      <c r="GGF30" s="15"/>
      <c r="GGG30" s="15"/>
      <c r="GGH30" s="15"/>
      <c r="GGI30" s="15"/>
      <c r="GGJ30" s="15"/>
      <c r="GGK30" s="15"/>
      <c r="GGL30" s="15"/>
      <c r="GGM30" s="15"/>
      <c r="GGN30" s="15"/>
      <c r="GGO30" s="15"/>
      <c r="GGP30" s="15"/>
      <c r="GGQ30" s="15"/>
      <c r="GGR30" s="15"/>
      <c r="GGS30" s="15"/>
      <c r="GGT30" s="15"/>
      <c r="GGU30" s="15"/>
      <c r="GGV30" s="15"/>
      <c r="GGW30" s="15"/>
      <c r="GGX30" s="15"/>
      <c r="GGY30" s="15"/>
      <c r="GGZ30" s="15"/>
      <c r="GHA30" s="15"/>
      <c r="GHB30" s="15"/>
      <c r="GHC30" s="15"/>
      <c r="GHD30" s="15"/>
      <c r="GHE30" s="15"/>
      <c r="GHF30" s="15"/>
      <c r="GHG30" s="15"/>
      <c r="GHH30" s="15"/>
      <c r="GHI30" s="15"/>
      <c r="GHJ30" s="15"/>
      <c r="GHK30" s="15"/>
      <c r="GHL30" s="15"/>
      <c r="GHM30" s="15"/>
      <c r="GHN30" s="15"/>
      <c r="GHO30" s="15"/>
      <c r="GHP30" s="15"/>
      <c r="GHQ30" s="15"/>
      <c r="GHR30" s="15"/>
      <c r="GHS30" s="15"/>
      <c r="GHT30" s="15"/>
      <c r="GHU30" s="15"/>
      <c r="GHV30" s="15"/>
      <c r="GHW30" s="15"/>
      <c r="GHX30" s="15"/>
      <c r="GHY30" s="15"/>
      <c r="GHZ30" s="15"/>
      <c r="GIA30" s="15"/>
      <c r="GIB30" s="15"/>
      <c r="GIC30" s="15"/>
      <c r="GID30" s="15"/>
      <c r="GIE30" s="15"/>
      <c r="GIF30" s="15"/>
      <c r="GIG30" s="15"/>
      <c r="GIH30" s="15"/>
      <c r="GII30" s="15"/>
      <c r="GIJ30" s="15"/>
      <c r="GIK30" s="15"/>
      <c r="GIL30" s="15"/>
      <c r="GIM30" s="15"/>
      <c r="GIN30" s="15"/>
      <c r="GIO30" s="15"/>
      <c r="GIP30" s="15"/>
      <c r="GIQ30" s="15"/>
      <c r="GIR30" s="15"/>
      <c r="GIS30" s="15"/>
      <c r="GIT30" s="15"/>
      <c r="GIU30" s="15"/>
      <c r="GIV30" s="15"/>
      <c r="GIW30" s="15"/>
      <c r="GIX30" s="15"/>
      <c r="GIY30" s="15"/>
      <c r="GIZ30" s="15"/>
      <c r="GJA30" s="15"/>
      <c r="GJB30" s="15"/>
      <c r="GJC30" s="15"/>
      <c r="GJD30" s="15"/>
      <c r="GJE30" s="15"/>
      <c r="GJF30" s="15"/>
      <c r="GJG30" s="15"/>
      <c r="GJH30" s="15"/>
      <c r="GJI30" s="15"/>
      <c r="GJJ30" s="15"/>
      <c r="GJK30" s="15"/>
      <c r="GJL30" s="15"/>
      <c r="GJM30" s="15"/>
      <c r="GJN30" s="15"/>
      <c r="GJO30" s="15"/>
      <c r="GJP30" s="15"/>
      <c r="GJQ30" s="15"/>
      <c r="GJR30" s="15"/>
      <c r="GJS30" s="15"/>
      <c r="GJT30" s="15"/>
      <c r="GJU30" s="15"/>
      <c r="GJV30" s="15"/>
      <c r="GJW30" s="15"/>
      <c r="GJX30" s="15"/>
      <c r="GJY30" s="15"/>
      <c r="GJZ30" s="15"/>
      <c r="GKA30" s="15"/>
      <c r="GKB30" s="15"/>
      <c r="GKC30" s="15"/>
      <c r="GKD30" s="15"/>
      <c r="GKE30" s="15"/>
      <c r="GKF30" s="15"/>
      <c r="GKG30" s="15"/>
      <c r="GKH30" s="15"/>
      <c r="GKI30" s="15"/>
      <c r="GKJ30" s="15"/>
      <c r="GKK30" s="15"/>
      <c r="GKL30" s="15"/>
      <c r="GKM30" s="15"/>
      <c r="GKN30" s="15"/>
      <c r="GKO30" s="15"/>
      <c r="GKP30" s="15"/>
      <c r="GKQ30" s="15"/>
      <c r="GKR30" s="15"/>
      <c r="GKS30" s="15"/>
      <c r="GKT30" s="15"/>
      <c r="GKU30" s="15"/>
      <c r="GKV30" s="15"/>
      <c r="GKW30" s="15"/>
      <c r="GKX30" s="15"/>
      <c r="GKY30" s="15"/>
      <c r="GKZ30" s="15"/>
      <c r="GLA30" s="15"/>
      <c r="GLB30" s="15"/>
      <c r="GLC30" s="15"/>
      <c r="GLD30" s="15"/>
      <c r="GLE30" s="15"/>
      <c r="GLF30" s="15"/>
      <c r="GLG30" s="15"/>
      <c r="GLH30" s="15"/>
      <c r="GLI30" s="15"/>
      <c r="GLJ30" s="15"/>
      <c r="GLK30" s="15"/>
      <c r="GLL30" s="15"/>
      <c r="GLM30" s="15"/>
      <c r="GLN30" s="15"/>
      <c r="GLO30" s="15"/>
      <c r="GLP30" s="15"/>
      <c r="GLQ30" s="15"/>
      <c r="GLR30" s="15"/>
      <c r="GLS30" s="15"/>
      <c r="GLT30" s="15"/>
      <c r="GLU30" s="15"/>
      <c r="GLV30" s="15"/>
      <c r="GLW30" s="15"/>
      <c r="GLX30" s="15"/>
      <c r="GLY30" s="15"/>
      <c r="GLZ30" s="15"/>
      <c r="GMA30" s="15"/>
      <c r="GMB30" s="15"/>
      <c r="GMC30" s="15"/>
      <c r="GMD30" s="15"/>
      <c r="GME30" s="15"/>
      <c r="GMF30" s="15"/>
      <c r="GMG30" s="15"/>
      <c r="GMH30" s="15"/>
      <c r="GMI30" s="15"/>
      <c r="GMJ30" s="15"/>
      <c r="GMK30" s="15"/>
      <c r="GML30" s="15"/>
      <c r="GMM30" s="15"/>
      <c r="GMN30" s="15"/>
      <c r="GMO30" s="15"/>
      <c r="GMP30" s="15"/>
      <c r="GMQ30" s="15"/>
      <c r="GMR30" s="15"/>
      <c r="GMS30" s="15"/>
      <c r="GMT30" s="15"/>
      <c r="GMU30" s="15"/>
      <c r="GMV30" s="15"/>
      <c r="GMW30" s="15"/>
      <c r="GMX30" s="15"/>
      <c r="GMY30" s="15"/>
      <c r="GMZ30" s="15"/>
      <c r="GNA30" s="15"/>
      <c r="GNB30" s="15"/>
      <c r="GNC30" s="15"/>
      <c r="GND30" s="15"/>
      <c r="GNE30" s="15"/>
      <c r="GNF30" s="15"/>
      <c r="GNG30" s="15"/>
      <c r="GNH30" s="15"/>
      <c r="GNI30" s="15"/>
      <c r="GNJ30" s="15"/>
      <c r="GNK30" s="15"/>
      <c r="GNL30" s="15"/>
      <c r="GNM30" s="15"/>
      <c r="GNN30" s="15"/>
      <c r="GNO30" s="15"/>
      <c r="GNP30" s="15"/>
      <c r="GNQ30" s="15"/>
      <c r="GNR30" s="15"/>
      <c r="GNS30" s="15"/>
      <c r="GNT30" s="15"/>
      <c r="GNU30" s="15"/>
      <c r="GNV30" s="15"/>
      <c r="GNW30" s="15"/>
      <c r="GNX30" s="15"/>
      <c r="GNY30" s="15"/>
      <c r="GNZ30" s="15"/>
      <c r="GOA30" s="15"/>
      <c r="GOB30" s="15"/>
      <c r="GOC30" s="15"/>
      <c r="GOD30" s="15"/>
      <c r="GOE30" s="15"/>
      <c r="GOF30" s="15"/>
      <c r="GOG30" s="15"/>
      <c r="GOH30" s="15"/>
      <c r="GOI30" s="15"/>
      <c r="GOJ30" s="15"/>
      <c r="GOK30" s="15"/>
      <c r="GOL30" s="15"/>
      <c r="GOM30" s="15"/>
      <c r="GON30" s="15"/>
      <c r="GOO30" s="15"/>
      <c r="GOP30" s="15"/>
      <c r="GOQ30" s="15"/>
      <c r="GOR30" s="15"/>
      <c r="GOS30" s="15"/>
      <c r="GOT30" s="15"/>
      <c r="GOU30" s="15"/>
      <c r="GOV30" s="15"/>
      <c r="GOW30" s="15"/>
      <c r="GOX30" s="15"/>
      <c r="GOY30" s="15"/>
      <c r="GOZ30" s="15"/>
      <c r="GPA30" s="15"/>
      <c r="GPB30" s="15"/>
      <c r="GPC30" s="15"/>
      <c r="GPD30" s="15"/>
      <c r="GPE30" s="15"/>
      <c r="GPF30" s="15"/>
      <c r="GPG30" s="15"/>
      <c r="GPH30" s="15"/>
      <c r="GPI30" s="15"/>
      <c r="GPJ30" s="15"/>
      <c r="GPK30" s="15"/>
      <c r="GPL30" s="15"/>
      <c r="GPM30" s="15"/>
      <c r="GPN30" s="15"/>
      <c r="GPO30" s="15"/>
      <c r="GPP30" s="15"/>
      <c r="GPQ30" s="15"/>
      <c r="GPR30" s="15"/>
      <c r="GPS30" s="15"/>
      <c r="GPT30" s="15"/>
      <c r="GPU30" s="15"/>
      <c r="GPV30" s="15"/>
      <c r="GPW30" s="15"/>
      <c r="GPX30" s="15"/>
      <c r="GPY30" s="15"/>
      <c r="GPZ30" s="15"/>
      <c r="GQA30" s="15"/>
      <c r="GQB30" s="15"/>
      <c r="GQC30" s="15"/>
      <c r="GQD30" s="15"/>
      <c r="GQE30" s="15"/>
      <c r="GQF30" s="15"/>
      <c r="GQG30" s="15"/>
      <c r="GQH30" s="15"/>
      <c r="GQI30" s="15"/>
      <c r="GQJ30" s="15"/>
      <c r="GQK30" s="15"/>
      <c r="GQL30" s="15"/>
      <c r="GQM30" s="15"/>
      <c r="GQN30" s="15"/>
      <c r="GQO30" s="15"/>
      <c r="GQP30" s="15"/>
      <c r="GQQ30" s="15"/>
      <c r="GQR30" s="15"/>
      <c r="GQS30" s="15"/>
      <c r="GQT30" s="15"/>
      <c r="GQU30" s="15"/>
      <c r="GQV30" s="15"/>
      <c r="GQW30" s="15"/>
      <c r="GQX30" s="15"/>
      <c r="GQY30" s="15"/>
      <c r="GQZ30" s="15"/>
      <c r="GRA30" s="15"/>
      <c r="GRB30" s="15"/>
      <c r="GRC30" s="15"/>
      <c r="GRD30" s="15"/>
      <c r="GRE30" s="15"/>
      <c r="GRF30" s="15"/>
      <c r="GRG30" s="15"/>
      <c r="GRH30" s="15"/>
      <c r="GRI30" s="15"/>
      <c r="GRJ30" s="15"/>
      <c r="GRK30" s="15"/>
      <c r="GRL30" s="15"/>
      <c r="GRM30" s="15"/>
      <c r="GRN30" s="15"/>
      <c r="GRO30" s="15"/>
      <c r="GRP30" s="15"/>
      <c r="GRQ30" s="15"/>
      <c r="GRR30" s="15"/>
      <c r="GRS30" s="15"/>
      <c r="GRT30" s="15"/>
      <c r="GRU30" s="15"/>
      <c r="GRV30" s="15"/>
      <c r="GRW30" s="15"/>
      <c r="GRX30" s="15"/>
      <c r="GRY30" s="15"/>
      <c r="GRZ30" s="15"/>
      <c r="GSA30" s="15"/>
      <c r="GSB30" s="15"/>
      <c r="GSC30" s="15"/>
      <c r="GSD30" s="15"/>
      <c r="GSE30" s="15"/>
      <c r="GSF30" s="15"/>
      <c r="GSG30" s="15"/>
      <c r="GSH30" s="15"/>
      <c r="GSI30" s="15"/>
      <c r="GSJ30" s="15"/>
      <c r="GSK30" s="15"/>
      <c r="GSL30" s="15"/>
      <c r="GSM30" s="15"/>
      <c r="GSN30" s="15"/>
      <c r="GSO30" s="15"/>
      <c r="GSP30" s="15"/>
      <c r="GSQ30" s="15"/>
      <c r="GSR30" s="15"/>
      <c r="GSS30" s="15"/>
      <c r="GST30" s="15"/>
      <c r="GSU30" s="15"/>
      <c r="GSV30" s="15"/>
      <c r="GSW30" s="15"/>
      <c r="GSX30" s="15"/>
      <c r="GSY30" s="15"/>
      <c r="GSZ30" s="15"/>
      <c r="GTA30" s="15"/>
      <c r="GTB30" s="15"/>
      <c r="GTC30" s="15"/>
      <c r="GTD30" s="15"/>
      <c r="GTE30" s="15"/>
      <c r="GTF30" s="15"/>
      <c r="GTG30" s="15"/>
      <c r="GTH30" s="15"/>
      <c r="GTI30" s="15"/>
      <c r="GTJ30" s="15"/>
      <c r="GTK30" s="15"/>
      <c r="GTL30" s="15"/>
      <c r="GTM30" s="15"/>
      <c r="GTN30" s="15"/>
      <c r="GTO30" s="15"/>
      <c r="GTP30" s="15"/>
      <c r="GTQ30" s="15"/>
      <c r="GTR30" s="15"/>
      <c r="GTS30" s="15"/>
      <c r="GTT30" s="15"/>
      <c r="GTU30" s="15"/>
      <c r="GTV30" s="15"/>
      <c r="GTW30" s="15"/>
      <c r="GTX30" s="15"/>
      <c r="GTY30" s="15"/>
      <c r="GTZ30" s="15"/>
      <c r="GUA30" s="15"/>
      <c r="GUB30" s="15"/>
      <c r="GUC30" s="15"/>
      <c r="GUD30" s="15"/>
      <c r="GUE30" s="15"/>
      <c r="GUF30" s="15"/>
      <c r="GUG30" s="15"/>
      <c r="GUH30" s="15"/>
      <c r="GUI30" s="15"/>
      <c r="GUJ30" s="15"/>
      <c r="GUK30" s="15"/>
      <c r="GUL30" s="15"/>
      <c r="GUM30" s="15"/>
      <c r="GUN30" s="15"/>
      <c r="GUO30" s="15"/>
      <c r="GUP30" s="15"/>
      <c r="GUQ30" s="15"/>
      <c r="GUR30" s="15"/>
      <c r="GUS30" s="15"/>
      <c r="GUT30" s="15"/>
      <c r="GUU30" s="15"/>
      <c r="GUV30" s="15"/>
      <c r="GUW30" s="15"/>
      <c r="GUX30" s="15"/>
      <c r="GUY30" s="15"/>
      <c r="GUZ30" s="15"/>
      <c r="GVA30" s="15"/>
      <c r="GVB30" s="15"/>
      <c r="GVC30" s="15"/>
      <c r="GVD30" s="15"/>
      <c r="GVE30" s="15"/>
      <c r="GVF30" s="15"/>
      <c r="GVG30" s="15"/>
      <c r="GVH30" s="15"/>
      <c r="GVI30" s="15"/>
      <c r="GVJ30" s="15"/>
      <c r="GVK30" s="15"/>
      <c r="GVL30" s="15"/>
      <c r="GVM30" s="15"/>
      <c r="GVN30" s="15"/>
      <c r="GVO30" s="15"/>
      <c r="GVP30" s="15"/>
      <c r="GVQ30" s="15"/>
      <c r="GVR30" s="15"/>
      <c r="GVS30" s="15"/>
      <c r="GVT30" s="15"/>
      <c r="GVU30" s="15"/>
      <c r="GVV30" s="15"/>
      <c r="GVW30" s="15"/>
      <c r="GVX30" s="15"/>
      <c r="GVY30" s="15"/>
      <c r="GVZ30" s="15"/>
      <c r="GWA30" s="15"/>
      <c r="GWB30" s="15"/>
      <c r="GWC30" s="15"/>
      <c r="GWD30" s="15"/>
      <c r="GWE30" s="15"/>
      <c r="GWF30" s="15"/>
      <c r="GWG30" s="15"/>
      <c r="GWH30" s="15"/>
      <c r="GWI30" s="15"/>
      <c r="GWJ30" s="15"/>
      <c r="GWK30" s="15"/>
      <c r="GWL30" s="15"/>
      <c r="GWM30" s="15"/>
      <c r="GWN30" s="15"/>
      <c r="GWO30" s="15"/>
      <c r="GWP30" s="15"/>
      <c r="GWQ30" s="15"/>
      <c r="GWR30" s="15"/>
      <c r="GWS30" s="15"/>
      <c r="GWT30" s="15"/>
      <c r="GWU30" s="15"/>
      <c r="GWV30" s="15"/>
      <c r="GWW30" s="15"/>
      <c r="GWX30" s="15"/>
      <c r="GWY30" s="15"/>
      <c r="GWZ30" s="15"/>
      <c r="GXA30" s="15"/>
      <c r="GXB30" s="15"/>
      <c r="GXC30" s="15"/>
      <c r="GXD30" s="15"/>
      <c r="GXE30" s="15"/>
      <c r="GXF30" s="15"/>
      <c r="GXG30" s="15"/>
      <c r="GXH30" s="15"/>
      <c r="GXI30" s="15"/>
      <c r="GXJ30" s="15"/>
      <c r="GXK30" s="15"/>
      <c r="GXL30" s="15"/>
      <c r="GXM30" s="15"/>
      <c r="GXN30" s="15"/>
      <c r="GXO30" s="15"/>
      <c r="GXP30" s="15"/>
      <c r="GXQ30" s="15"/>
      <c r="GXR30" s="15"/>
      <c r="GXS30" s="15"/>
      <c r="GXT30" s="15"/>
      <c r="GXU30" s="15"/>
      <c r="GXV30" s="15"/>
      <c r="GXW30" s="15"/>
      <c r="GXX30" s="15"/>
      <c r="GXY30" s="15"/>
      <c r="GXZ30" s="15"/>
      <c r="GYA30" s="15"/>
      <c r="GYB30" s="15"/>
      <c r="GYC30" s="15"/>
      <c r="GYD30" s="15"/>
      <c r="GYE30" s="15"/>
      <c r="GYF30" s="15"/>
      <c r="GYG30" s="15"/>
      <c r="GYH30" s="15"/>
      <c r="GYI30" s="15"/>
      <c r="GYJ30" s="15"/>
      <c r="GYK30" s="15"/>
      <c r="GYL30" s="15"/>
      <c r="GYM30" s="15"/>
      <c r="GYN30" s="15"/>
      <c r="GYO30" s="15"/>
      <c r="GYP30" s="15"/>
      <c r="GYQ30" s="15"/>
      <c r="GYR30" s="15"/>
      <c r="GYS30" s="15"/>
      <c r="GYT30" s="15"/>
      <c r="GYU30" s="15"/>
      <c r="GYV30" s="15"/>
      <c r="GYW30" s="15"/>
      <c r="GYX30" s="15"/>
      <c r="GYY30" s="15"/>
      <c r="GYZ30" s="15"/>
      <c r="GZA30" s="15"/>
      <c r="GZB30" s="15"/>
      <c r="GZC30" s="15"/>
      <c r="GZD30" s="15"/>
      <c r="GZE30" s="15"/>
      <c r="GZF30" s="15"/>
      <c r="GZG30" s="15"/>
      <c r="GZH30" s="15"/>
      <c r="GZI30" s="15"/>
      <c r="GZJ30" s="15"/>
      <c r="GZK30" s="15"/>
      <c r="GZL30" s="15"/>
      <c r="GZM30" s="15"/>
      <c r="GZN30" s="15"/>
      <c r="GZO30" s="15"/>
      <c r="GZP30" s="15"/>
      <c r="GZQ30" s="15"/>
      <c r="GZR30" s="15"/>
      <c r="GZS30" s="15"/>
      <c r="GZT30" s="15"/>
      <c r="GZU30" s="15"/>
      <c r="GZV30" s="15"/>
      <c r="GZW30" s="15"/>
      <c r="GZX30" s="15"/>
      <c r="GZY30" s="15"/>
      <c r="GZZ30" s="15"/>
      <c r="HAA30" s="15"/>
      <c r="HAB30" s="15"/>
      <c r="HAC30" s="15"/>
      <c r="HAD30" s="15"/>
      <c r="HAE30" s="15"/>
      <c r="HAF30" s="15"/>
      <c r="HAG30" s="15"/>
      <c r="HAH30" s="15"/>
      <c r="HAI30" s="15"/>
      <c r="HAJ30" s="15"/>
      <c r="HAK30" s="15"/>
      <c r="HAL30" s="15"/>
      <c r="HAM30" s="15"/>
      <c r="HAN30" s="15"/>
      <c r="HAO30" s="15"/>
      <c r="HAP30" s="15"/>
      <c r="HAQ30" s="15"/>
      <c r="HAR30" s="15"/>
      <c r="HAS30" s="15"/>
      <c r="HAT30" s="15"/>
      <c r="HAU30" s="15"/>
      <c r="HAV30" s="15"/>
      <c r="HAW30" s="15"/>
      <c r="HAX30" s="15"/>
      <c r="HAY30" s="15"/>
      <c r="HAZ30" s="15"/>
      <c r="HBA30" s="15"/>
      <c r="HBB30" s="15"/>
      <c r="HBC30" s="15"/>
      <c r="HBD30" s="15"/>
      <c r="HBE30" s="15"/>
      <c r="HBF30" s="15"/>
      <c r="HBG30" s="15"/>
      <c r="HBH30" s="15"/>
      <c r="HBI30" s="15"/>
      <c r="HBJ30" s="15"/>
      <c r="HBK30" s="15"/>
      <c r="HBL30" s="15"/>
      <c r="HBM30" s="15"/>
      <c r="HBN30" s="15"/>
      <c r="HBO30" s="15"/>
      <c r="HBP30" s="15"/>
      <c r="HBQ30" s="15"/>
      <c r="HBR30" s="15"/>
      <c r="HBS30" s="15"/>
      <c r="HBT30" s="15"/>
      <c r="HBU30" s="15"/>
      <c r="HBV30" s="15"/>
      <c r="HBW30" s="15"/>
      <c r="HBX30" s="15"/>
      <c r="HBY30" s="15"/>
      <c r="HBZ30" s="15"/>
      <c r="HCA30" s="15"/>
      <c r="HCB30" s="15"/>
      <c r="HCC30" s="15"/>
      <c r="HCD30" s="15"/>
      <c r="HCE30" s="15"/>
      <c r="HCF30" s="15"/>
      <c r="HCG30" s="15"/>
      <c r="HCH30" s="15"/>
      <c r="HCI30" s="15"/>
      <c r="HCJ30" s="15"/>
      <c r="HCK30" s="15"/>
      <c r="HCL30" s="15"/>
      <c r="HCM30" s="15"/>
      <c r="HCN30" s="15"/>
      <c r="HCO30" s="15"/>
      <c r="HCP30" s="15"/>
      <c r="HCQ30" s="15"/>
      <c r="HCR30" s="15"/>
      <c r="HCS30" s="15"/>
      <c r="HCT30" s="15"/>
      <c r="HCU30" s="15"/>
      <c r="HCV30" s="15"/>
      <c r="HCW30" s="15"/>
      <c r="HCX30" s="15"/>
      <c r="HCY30" s="15"/>
      <c r="HCZ30" s="15"/>
      <c r="HDA30" s="15"/>
      <c r="HDB30" s="15"/>
      <c r="HDC30" s="15"/>
      <c r="HDD30" s="15"/>
      <c r="HDE30" s="15"/>
      <c r="HDF30" s="15"/>
      <c r="HDG30" s="15"/>
      <c r="HDH30" s="15"/>
      <c r="HDI30" s="15"/>
      <c r="HDJ30" s="15"/>
      <c r="HDK30" s="15"/>
      <c r="HDL30" s="15"/>
      <c r="HDM30" s="15"/>
      <c r="HDN30" s="15"/>
      <c r="HDO30" s="15"/>
      <c r="HDP30" s="15"/>
      <c r="HDQ30" s="15"/>
      <c r="HDR30" s="15"/>
      <c r="HDS30" s="15"/>
      <c r="HDT30" s="15"/>
      <c r="HDU30" s="15"/>
      <c r="HDV30" s="15"/>
      <c r="HDW30" s="15"/>
      <c r="HDX30" s="15"/>
      <c r="HDY30" s="15"/>
      <c r="HDZ30" s="15"/>
      <c r="HEA30" s="15"/>
      <c r="HEB30" s="15"/>
      <c r="HEC30" s="15"/>
      <c r="HED30" s="15"/>
      <c r="HEE30" s="15"/>
      <c r="HEF30" s="15"/>
      <c r="HEG30" s="15"/>
      <c r="HEH30" s="15"/>
      <c r="HEI30" s="15"/>
      <c r="HEJ30" s="15"/>
      <c r="HEK30" s="15"/>
      <c r="HEL30" s="15"/>
      <c r="HEM30" s="15"/>
      <c r="HEN30" s="15"/>
      <c r="HEO30" s="15"/>
      <c r="HEP30" s="15"/>
      <c r="HEQ30" s="15"/>
      <c r="HER30" s="15"/>
      <c r="HES30" s="15"/>
      <c r="HET30" s="15"/>
      <c r="HEU30" s="15"/>
      <c r="HEV30" s="15"/>
      <c r="HEW30" s="15"/>
      <c r="HEX30" s="15"/>
      <c r="HEY30" s="15"/>
      <c r="HEZ30" s="15"/>
      <c r="HFA30" s="15"/>
      <c r="HFB30" s="15"/>
      <c r="HFC30" s="15"/>
      <c r="HFD30" s="15"/>
      <c r="HFE30" s="15"/>
      <c r="HFF30" s="15"/>
      <c r="HFG30" s="15"/>
      <c r="HFH30" s="15"/>
      <c r="HFI30" s="15"/>
      <c r="HFJ30" s="15"/>
      <c r="HFK30" s="15"/>
      <c r="HFL30" s="15"/>
      <c r="HFM30" s="15"/>
      <c r="HFN30" s="15"/>
      <c r="HFO30" s="15"/>
      <c r="HFP30" s="15"/>
      <c r="HFQ30" s="15"/>
      <c r="HFR30" s="15"/>
      <c r="HFS30" s="15"/>
      <c r="HFT30" s="15"/>
      <c r="HFU30" s="15"/>
      <c r="HFV30" s="15"/>
      <c r="HFW30" s="15"/>
      <c r="HFX30" s="15"/>
      <c r="HFY30" s="15"/>
      <c r="HFZ30" s="15"/>
      <c r="HGA30" s="15"/>
      <c r="HGB30" s="15"/>
      <c r="HGC30" s="15"/>
      <c r="HGD30" s="15"/>
      <c r="HGE30" s="15"/>
      <c r="HGF30" s="15"/>
      <c r="HGG30" s="15"/>
      <c r="HGH30" s="15"/>
      <c r="HGI30" s="15"/>
      <c r="HGJ30" s="15"/>
      <c r="HGK30" s="15"/>
      <c r="HGL30" s="15"/>
      <c r="HGM30" s="15"/>
      <c r="HGN30" s="15"/>
      <c r="HGO30" s="15"/>
      <c r="HGP30" s="15"/>
      <c r="HGQ30" s="15"/>
      <c r="HGR30" s="15"/>
      <c r="HGS30" s="15"/>
      <c r="HGT30" s="15"/>
      <c r="HGU30" s="15"/>
      <c r="HGV30" s="15"/>
      <c r="HGW30" s="15"/>
      <c r="HGX30" s="15"/>
      <c r="HGY30" s="15"/>
      <c r="HGZ30" s="15"/>
      <c r="HHA30" s="15"/>
      <c r="HHB30" s="15"/>
      <c r="HHC30" s="15"/>
      <c r="HHD30" s="15"/>
      <c r="HHE30" s="15"/>
      <c r="HHF30" s="15"/>
      <c r="HHG30" s="15"/>
      <c r="HHH30" s="15"/>
      <c r="HHI30" s="15"/>
      <c r="HHJ30" s="15"/>
      <c r="HHK30" s="15"/>
      <c r="HHL30" s="15"/>
      <c r="HHM30" s="15"/>
      <c r="HHN30" s="15"/>
      <c r="HHO30" s="15"/>
      <c r="HHP30" s="15"/>
      <c r="HHQ30" s="15"/>
      <c r="HHR30" s="15"/>
      <c r="HHS30" s="15"/>
      <c r="HHT30" s="15"/>
      <c r="HHU30" s="15"/>
      <c r="HHV30" s="15"/>
      <c r="HHW30" s="15"/>
      <c r="HHX30" s="15"/>
      <c r="HHY30" s="15"/>
      <c r="HHZ30" s="15"/>
      <c r="HIA30" s="15"/>
      <c r="HIB30" s="15"/>
      <c r="HIC30" s="15"/>
      <c r="HID30" s="15"/>
      <c r="HIE30" s="15"/>
      <c r="HIF30" s="15"/>
      <c r="HIG30" s="15"/>
      <c r="HIH30" s="15"/>
      <c r="HII30" s="15"/>
      <c r="HIJ30" s="15"/>
      <c r="HIK30" s="15"/>
      <c r="HIL30" s="15"/>
      <c r="HIM30" s="15"/>
      <c r="HIN30" s="15"/>
      <c r="HIO30" s="15"/>
      <c r="HIP30" s="15"/>
      <c r="HIQ30" s="15"/>
      <c r="HIR30" s="15"/>
      <c r="HIS30" s="15"/>
      <c r="HIT30" s="15"/>
      <c r="HIU30" s="15"/>
      <c r="HIV30" s="15"/>
      <c r="HIW30" s="15"/>
      <c r="HIX30" s="15"/>
      <c r="HIY30" s="15"/>
      <c r="HIZ30" s="15"/>
      <c r="HJA30" s="15"/>
      <c r="HJB30" s="15"/>
      <c r="HJC30" s="15"/>
      <c r="HJD30" s="15"/>
      <c r="HJE30" s="15"/>
      <c r="HJF30" s="15"/>
      <c r="HJG30" s="15"/>
      <c r="HJH30" s="15"/>
      <c r="HJI30" s="15"/>
      <c r="HJJ30" s="15"/>
      <c r="HJK30" s="15"/>
      <c r="HJL30" s="15"/>
      <c r="HJM30" s="15"/>
      <c r="HJN30" s="15"/>
      <c r="HJO30" s="15"/>
      <c r="HJP30" s="15"/>
      <c r="HJQ30" s="15"/>
      <c r="HJR30" s="15"/>
      <c r="HJS30" s="15"/>
      <c r="HJT30" s="15"/>
      <c r="HJU30" s="15"/>
      <c r="HJV30" s="15"/>
      <c r="HJW30" s="15"/>
      <c r="HJX30" s="15"/>
      <c r="HJY30" s="15"/>
      <c r="HJZ30" s="15"/>
      <c r="HKA30" s="15"/>
      <c r="HKB30" s="15"/>
      <c r="HKC30" s="15"/>
      <c r="HKD30" s="15"/>
      <c r="HKE30" s="15"/>
      <c r="HKF30" s="15"/>
      <c r="HKG30" s="15"/>
      <c r="HKH30" s="15"/>
      <c r="HKI30" s="15"/>
      <c r="HKJ30" s="15"/>
      <c r="HKK30" s="15"/>
      <c r="HKL30" s="15"/>
      <c r="HKM30" s="15"/>
      <c r="HKN30" s="15"/>
      <c r="HKO30" s="15"/>
      <c r="HKP30" s="15"/>
      <c r="HKQ30" s="15"/>
      <c r="HKR30" s="15"/>
      <c r="HKS30" s="15"/>
      <c r="HKT30" s="15"/>
      <c r="HKU30" s="15"/>
      <c r="HKV30" s="15"/>
      <c r="HKW30" s="15"/>
      <c r="HKX30" s="15"/>
      <c r="HKY30" s="15"/>
      <c r="HKZ30" s="15"/>
      <c r="HLA30" s="15"/>
      <c r="HLB30" s="15"/>
      <c r="HLC30" s="15"/>
      <c r="HLD30" s="15"/>
      <c r="HLE30" s="15"/>
      <c r="HLF30" s="15"/>
      <c r="HLG30" s="15"/>
      <c r="HLH30" s="15"/>
      <c r="HLI30" s="15"/>
      <c r="HLJ30" s="15"/>
      <c r="HLK30" s="15"/>
      <c r="HLL30" s="15"/>
      <c r="HLM30" s="15"/>
      <c r="HLN30" s="15"/>
      <c r="HLO30" s="15"/>
      <c r="HLP30" s="15"/>
      <c r="HLQ30" s="15"/>
      <c r="HLR30" s="15"/>
      <c r="HLS30" s="15"/>
      <c r="HLT30" s="15"/>
      <c r="HLU30" s="15"/>
      <c r="HLV30" s="15"/>
      <c r="HLW30" s="15"/>
      <c r="HLX30" s="15"/>
      <c r="HLY30" s="15"/>
      <c r="HLZ30" s="15"/>
      <c r="HMA30" s="15"/>
      <c r="HMB30" s="15"/>
      <c r="HMC30" s="15"/>
      <c r="HMD30" s="15"/>
      <c r="HME30" s="15"/>
      <c r="HMF30" s="15"/>
      <c r="HMG30" s="15"/>
      <c r="HMH30" s="15"/>
      <c r="HMI30" s="15"/>
      <c r="HMJ30" s="15"/>
      <c r="HMK30" s="15"/>
      <c r="HML30" s="15"/>
      <c r="HMM30" s="15"/>
      <c r="HMN30" s="15"/>
      <c r="HMO30" s="15"/>
      <c r="HMP30" s="15"/>
      <c r="HMQ30" s="15"/>
      <c r="HMR30" s="15"/>
      <c r="HMS30" s="15"/>
      <c r="HMT30" s="15"/>
      <c r="HMU30" s="15"/>
      <c r="HMV30" s="15"/>
      <c r="HMW30" s="15"/>
      <c r="HMX30" s="15"/>
      <c r="HMY30" s="15"/>
      <c r="HMZ30" s="15"/>
      <c r="HNA30" s="15"/>
      <c r="HNB30" s="15"/>
      <c r="HNC30" s="15"/>
      <c r="HND30" s="15"/>
      <c r="HNE30" s="15"/>
      <c r="HNF30" s="15"/>
      <c r="HNG30" s="15"/>
      <c r="HNH30" s="15"/>
      <c r="HNI30" s="15"/>
      <c r="HNJ30" s="15"/>
      <c r="HNK30" s="15"/>
      <c r="HNL30" s="15"/>
      <c r="HNM30" s="15"/>
      <c r="HNN30" s="15"/>
      <c r="HNO30" s="15"/>
      <c r="HNP30" s="15"/>
      <c r="HNQ30" s="15"/>
      <c r="HNR30" s="15"/>
      <c r="HNS30" s="15"/>
      <c r="HNT30" s="15"/>
      <c r="HNU30" s="15"/>
      <c r="HNV30" s="15"/>
      <c r="HNW30" s="15"/>
      <c r="HNX30" s="15"/>
      <c r="HNY30" s="15"/>
      <c r="HNZ30" s="15"/>
      <c r="HOA30" s="15"/>
      <c r="HOB30" s="15"/>
      <c r="HOC30" s="15"/>
      <c r="HOD30" s="15"/>
      <c r="HOE30" s="15"/>
      <c r="HOF30" s="15"/>
      <c r="HOG30" s="15"/>
      <c r="HOH30" s="15"/>
      <c r="HOI30" s="15"/>
      <c r="HOJ30" s="15"/>
      <c r="HOK30" s="15"/>
      <c r="HOL30" s="15"/>
      <c r="HOM30" s="15"/>
      <c r="HON30" s="15"/>
      <c r="HOO30" s="15"/>
      <c r="HOP30" s="15"/>
      <c r="HOQ30" s="15"/>
      <c r="HOR30" s="15"/>
      <c r="HOS30" s="15"/>
      <c r="HOT30" s="15"/>
      <c r="HOU30" s="15"/>
      <c r="HOV30" s="15"/>
      <c r="HOW30" s="15"/>
      <c r="HOX30" s="15"/>
      <c r="HOY30" s="15"/>
      <c r="HOZ30" s="15"/>
      <c r="HPA30" s="15"/>
      <c r="HPB30" s="15"/>
      <c r="HPC30" s="15"/>
      <c r="HPD30" s="15"/>
      <c r="HPE30" s="15"/>
      <c r="HPF30" s="15"/>
      <c r="HPG30" s="15"/>
      <c r="HPH30" s="15"/>
      <c r="HPI30" s="15"/>
      <c r="HPJ30" s="15"/>
      <c r="HPK30" s="15"/>
      <c r="HPL30" s="15"/>
      <c r="HPM30" s="15"/>
      <c r="HPN30" s="15"/>
      <c r="HPO30" s="15"/>
      <c r="HPP30" s="15"/>
      <c r="HPQ30" s="15"/>
      <c r="HPR30" s="15"/>
      <c r="HPS30" s="15"/>
      <c r="HPT30" s="15"/>
      <c r="HPU30" s="15"/>
      <c r="HPV30" s="15"/>
      <c r="HPW30" s="15"/>
      <c r="HPX30" s="15"/>
      <c r="HPY30" s="15"/>
      <c r="HPZ30" s="15"/>
      <c r="HQA30" s="15"/>
      <c r="HQB30" s="15"/>
      <c r="HQC30" s="15"/>
      <c r="HQD30" s="15"/>
      <c r="HQE30" s="15"/>
      <c r="HQF30" s="15"/>
      <c r="HQG30" s="15"/>
      <c r="HQH30" s="15"/>
      <c r="HQI30" s="15"/>
      <c r="HQJ30" s="15"/>
      <c r="HQK30" s="15"/>
      <c r="HQL30" s="15"/>
      <c r="HQM30" s="15"/>
      <c r="HQN30" s="15"/>
      <c r="HQO30" s="15"/>
      <c r="HQP30" s="15"/>
      <c r="HQQ30" s="15"/>
      <c r="HQR30" s="15"/>
      <c r="HQS30" s="15"/>
      <c r="HQT30" s="15"/>
      <c r="HQU30" s="15"/>
      <c r="HQV30" s="15"/>
      <c r="HQW30" s="15"/>
      <c r="HQX30" s="15"/>
      <c r="HQY30" s="15"/>
      <c r="HQZ30" s="15"/>
      <c r="HRA30" s="15"/>
      <c r="HRB30" s="15"/>
      <c r="HRC30" s="15"/>
      <c r="HRD30" s="15"/>
      <c r="HRE30" s="15"/>
      <c r="HRF30" s="15"/>
      <c r="HRG30" s="15"/>
      <c r="HRH30" s="15"/>
      <c r="HRI30" s="15"/>
      <c r="HRJ30" s="15"/>
      <c r="HRK30" s="15"/>
      <c r="HRL30" s="15"/>
      <c r="HRM30" s="15"/>
      <c r="HRN30" s="15"/>
      <c r="HRO30" s="15"/>
      <c r="HRP30" s="15"/>
      <c r="HRQ30" s="15"/>
      <c r="HRR30" s="15"/>
      <c r="HRS30" s="15"/>
      <c r="HRT30" s="15"/>
      <c r="HRU30" s="15"/>
      <c r="HRV30" s="15"/>
      <c r="HRW30" s="15"/>
      <c r="HRX30" s="15"/>
      <c r="HRY30" s="15"/>
      <c r="HRZ30" s="15"/>
      <c r="HSA30" s="15"/>
      <c r="HSB30" s="15"/>
      <c r="HSC30" s="15"/>
      <c r="HSD30" s="15"/>
      <c r="HSE30" s="15"/>
      <c r="HSF30" s="15"/>
      <c r="HSG30" s="15"/>
      <c r="HSH30" s="15"/>
      <c r="HSI30" s="15"/>
      <c r="HSJ30" s="15"/>
      <c r="HSK30" s="15"/>
      <c r="HSL30" s="15"/>
      <c r="HSM30" s="15"/>
      <c r="HSN30" s="15"/>
      <c r="HSO30" s="15"/>
      <c r="HSP30" s="15"/>
      <c r="HSQ30" s="15"/>
      <c r="HSR30" s="15"/>
      <c r="HSS30" s="15"/>
      <c r="HST30" s="15"/>
      <c r="HSU30" s="15"/>
      <c r="HSV30" s="15"/>
      <c r="HSW30" s="15"/>
      <c r="HSX30" s="15"/>
      <c r="HSY30" s="15"/>
      <c r="HSZ30" s="15"/>
      <c r="HTA30" s="15"/>
      <c r="HTB30" s="15"/>
      <c r="HTC30" s="15"/>
      <c r="HTD30" s="15"/>
      <c r="HTE30" s="15"/>
      <c r="HTF30" s="15"/>
      <c r="HTG30" s="15"/>
      <c r="HTH30" s="15"/>
      <c r="HTI30" s="15"/>
      <c r="HTJ30" s="15"/>
      <c r="HTK30" s="15"/>
      <c r="HTL30" s="15"/>
      <c r="HTM30" s="15"/>
      <c r="HTN30" s="15"/>
      <c r="HTO30" s="15"/>
      <c r="HTP30" s="15"/>
      <c r="HTQ30" s="15"/>
      <c r="HTR30" s="15"/>
      <c r="HTS30" s="15"/>
      <c r="HTT30" s="15"/>
      <c r="HTU30" s="15"/>
      <c r="HTV30" s="15"/>
      <c r="HTW30" s="15"/>
      <c r="HTX30" s="15"/>
      <c r="HTY30" s="15"/>
      <c r="HTZ30" s="15"/>
      <c r="HUA30" s="15"/>
      <c r="HUB30" s="15"/>
      <c r="HUC30" s="15"/>
      <c r="HUD30" s="15"/>
      <c r="HUE30" s="15"/>
      <c r="HUF30" s="15"/>
      <c r="HUG30" s="15"/>
      <c r="HUH30" s="15"/>
      <c r="HUI30" s="15"/>
      <c r="HUJ30" s="15"/>
      <c r="HUK30" s="15"/>
      <c r="HUL30" s="15"/>
      <c r="HUM30" s="15"/>
      <c r="HUN30" s="15"/>
      <c r="HUO30" s="15"/>
      <c r="HUP30" s="15"/>
      <c r="HUQ30" s="15"/>
      <c r="HUR30" s="15"/>
      <c r="HUS30" s="15"/>
      <c r="HUT30" s="15"/>
      <c r="HUU30" s="15"/>
      <c r="HUV30" s="15"/>
      <c r="HUW30" s="15"/>
      <c r="HUX30" s="15"/>
      <c r="HUY30" s="15"/>
      <c r="HUZ30" s="15"/>
      <c r="HVA30" s="15"/>
      <c r="HVB30" s="15"/>
      <c r="HVC30" s="15"/>
      <c r="HVD30" s="15"/>
      <c r="HVE30" s="15"/>
      <c r="HVF30" s="15"/>
      <c r="HVG30" s="15"/>
      <c r="HVH30" s="15"/>
      <c r="HVI30" s="15"/>
      <c r="HVJ30" s="15"/>
      <c r="HVK30" s="15"/>
      <c r="HVL30" s="15"/>
      <c r="HVM30" s="15"/>
      <c r="HVN30" s="15"/>
      <c r="HVO30" s="15"/>
      <c r="HVP30" s="15"/>
      <c r="HVQ30" s="15"/>
      <c r="HVR30" s="15"/>
      <c r="HVS30" s="15"/>
      <c r="HVT30" s="15"/>
      <c r="HVU30" s="15"/>
      <c r="HVV30" s="15"/>
      <c r="HVW30" s="15"/>
      <c r="HVX30" s="15"/>
      <c r="HVY30" s="15"/>
      <c r="HVZ30" s="15"/>
      <c r="HWA30" s="15"/>
      <c r="HWB30" s="15"/>
      <c r="HWC30" s="15"/>
      <c r="HWD30" s="15"/>
      <c r="HWE30" s="15"/>
      <c r="HWF30" s="15"/>
      <c r="HWG30" s="15"/>
      <c r="HWH30" s="15"/>
      <c r="HWI30" s="15"/>
      <c r="HWJ30" s="15"/>
      <c r="HWK30" s="15"/>
      <c r="HWL30" s="15"/>
      <c r="HWM30" s="15"/>
      <c r="HWN30" s="15"/>
      <c r="HWO30" s="15"/>
      <c r="HWP30" s="15"/>
      <c r="HWQ30" s="15"/>
      <c r="HWR30" s="15"/>
      <c r="HWS30" s="15"/>
      <c r="HWT30" s="15"/>
      <c r="HWU30" s="15"/>
      <c r="HWV30" s="15"/>
      <c r="HWW30" s="15"/>
      <c r="HWX30" s="15"/>
      <c r="HWY30" s="15"/>
      <c r="HWZ30" s="15"/>
      <c r="HXA30" s="15"/>
      <c r="HXB30" s="15"/>
      <c r="HXC30" s="15"/>
      <c r="HXD30" s="15"/>
      <c r="HXE30" s="15"/>
      <c r="HXF30" s="15"/>
      <c r="HXG30" s="15"/>
      <c r="HXH30" s="15"/>
      <c r="HXI30" s="15"/>
      <c r="HXJ30" s="15"/>
      <c r="HXK30" s="15"/>
      <c r="HXL30" s="15"/>
      <c r="HXM30" s="15"/>
      <c r="HXN30" s="15"/>
      <c r="HXO30" s="15"/>
      <c r="HXP30" s="15"/>
      <c r="HXQ30" s="15"/>
      <c r="HXR30" s="15"/>
      <c r="HXS30" s="15"/>
      <c r="HXT30" s="15"/>
      <c r="HXU30" s="15"/>
      <c r="HXV30" s="15"/>
      <c r="HXW30" s="15"/>
      <c r="HXX30" s="15"/>
      <c r="HXY30" s="15"/>
      <c r="HXZ30" s="15"/>
      <c r="HYA30" s="15"/>
      <c r="HYB30" s="15"/>
      <c r="HYC30" s="15"/>
      <c r="HYD30" s="15"/>
      <c r="HYE30" s="15"/>
      <c r="HYF30" s="15"/>
      <c r="HYG30" s="15"/>
      <c r="HYH30" s="15"/>
      <c r="HYI30" s="15"/>
      <c r="HYJ30" s="15"/>
      <c r="HYK30" s="15"/>
      <c r="HYL30" s="15"/>
      <c r="HYM30" s="15"/>
      <c r="HYN30" s="15"/>
      <c r="HYO30" s="15"/>
      <c r="HYP30" s="15"/>
      <c r="HYQ30" s="15"/>
      <c r="HYR30" s="15"/>
      <c r="HYS30" s="15"/>
      <c r="HYT30" s="15"/>
      <c r="HYU30" s="15"/>
      <c r="HYV30" s="15"/>
      <c r="HYW30" s="15"/>
      <c r="HYX30" s="15"/>
      <c r="HYY30" s="15"/>
      <c r="HYZ30" s="15"/>
      <c r="HZA30" s="15"/>
      <c r="HZB30" s="15"/>
      <c r="HZC30" s="15"/>
      <c r="HZD30" s="15"/>
      <c r="HZE30" s="15"/>
      <c r="HZF30" s="15"/>
      <c r="HZG30" s="15"/>
      <c r="HZH30" s="15"/>
      <c r="HZI30" s="15"/>
      <c r="HZJ30" s="15"/>
      <c r="HZK30" s="15"/>
      <c r="HZL30" s="15"/>
      <c r="HZM30" s="15"/>
      <c r="HZN30" s="15"/>
      <c r="HZO30" s="15"/>
      <c r="HZP30" s="15"/>
      <c r="HZQ30" s="15"/>
      <c r="HZR30" s="15"/>
      <c r="HZS30" s="15"/>
      <c r="HZT30" s="15"/>
      <c r="HZU30" s="15"/>
      <c r="HZV30" s="15"/>
      <c r="HZW30" s="15"/>
      <c r="HZX30" s="15"/>
      <c r="HZY30" s="15"/>
      <c r="HZZ30" s="15"/>
      <c r="IAA30" s="15"/>
      <c r="IAB30" s="15"/>
      <c r="IAC30" s="15"/>
      <c r="IAD30" s="15"/>
      <c r="IAE30" s="15"/>
      <c r="IAF30" s="15"/>
      <c r="IAG30" s="15"/>
      <c r="IAH30" s="15"/>
      <c r="IAI30" s="15"/>
      <c r="IAJ30" s="15"/>
      <c r="IAK30" s="15"/>
      <c r="IAL30" s="15"/>
      <c r="IAM30" s="15"/>
      <c r="IAN30" s="15"/>
      <c r="IAO30" s="15"/>
      <c r="IAP30" s="15"/>
      <c r="IAQ30" s="15"/>
      <c r="IAR30" s="15"/>
      <c r="IAS30" s="15"/>
      <c r="IAT30" s="15"/>
      <c r="IAU30" s="15"/>
      <c r="IAV30" s="15"/>
      <c r="IAW30" s="15"/>
      <c r="IAX30" s="15"/>
      <c r="IAY30" s="15"/>
      <c r="IAZ30" s="15"/>
      <c r="IBA30" s="15"/>
      <c r="IBB30" s="15"/>
      <c r="IBC30" s="15"/>
      <c r="IBD30" s="15"/>
      <c r="IBE30" s="15"/>
      <c r="IBF30" s="15"/>
      <c r="IBG30" s="15"/>
      <c r="IBH30" s="15"/>
      <c r="IBI30" s="15"/>
      <c r="IBJ30" s="15"/>
      <c r="IBK30" s="15"/>
      <c r="IBL30" s="15"/>
      <c r="IBM30" s="15"/>
      <c r="IBN30" s="15"/>
      <c r="IBO30" s="15"/>
      <c r="IBP30" s="15"/>
      <c r="IBQ30" s="15"/>
      <c r="IBR30" s="15"/>
      <c r="IBS30" s="15"/>
      <c r="IBT30" s="15"/>
      <c r="IBU30" s="15"/>
      <c r="IBV30" s="15"/>
      <c r="IBW30" s="15"/>
      <c r="IBX30" s="15"/>
      <c r="IBY30" s="15"/>
      <c r="IBZ30" s="15"/>
      <c r="ICA30" s="15"/>
      <c r="ICB30" s="15"/>
      <c r="ICC30" s="15"/>
      <c r="ICD30" s="15"/>
      <c r="ICE30" s="15"/>
      <c r="ICF30" s="15"/>
      <c r="ICG30" s="15"/>
      <c r="ICH30" s="15"/>
      <c r="ICI30" s="15"/>
      <c r="ICJ30" s="15"/>
      <c r="ICK30" s="15"/>
      <c r="ICL30" s="15"/>
      <c r="ICM30" s="15"/>
      <c r="ICN30" s="15"/>
      <c r="ICO30" s="15"/>
      <c r="ICP30" s="15"/>
      <c r="ICQ30" s="15"/>
      <c r="ICR30" s="15"/>
      <c r="ICS30" s="15"/>
      <c r="ICT30" s="15"/>
      <c r="ICU30" s="15"/>
      <c r="ICV30" s="15"/>
      <c r="ICW30" s="15"/>
      <c r="ICX30" s="15"/>
      <c r="ICY30" s="15"/>
      <c r="ICZ30" s="15"/>
      <c r="IDA30" s="15"/>
      <c r="IDB30" s="15"/>
      <c r="IDC30" s="15"/>
      <c r="IDD30" s="15"/>
      <c r="IDE30" s="15"/>
      <c r="IDF30" s="15"/>
      <c r="IDG30" s="15"/>
      <c r="IDH30" s="15"/>
      <c r="IDI30" s="15"/>
      <c r="IDJ30" s="15"/>
      <c r="IDK30" s="15"/>
      <c r="IDL30" s="15"/>
      <c r="IDM30" s="15"/>
      <c r="IDN30" s="15"/>
      <c r="IDO30" s="15"/>
      <c r="IDP30" s="15"/>
      <c r="IDQ30" s="15"/>
      <c r="IDR30" s="15"/>
      <c r="IDS30" s="15"/>
      <c r="IDT30" s="15"/>
      <c r="IDU30" s="15"/>
      <c r="IDV30" s="15"/>
      <c r="IDW30" s="15"/>
      <c r="IDX30" s="15"/>
      <c r="IDY30" s="15"/>
      <c r="IDZ30" s="15"/>
      <c r="IEA30" s="15"/>
      <c r="IEB30" s="15"/>
      <c r="IEC30" s="15"/>
      <c r="IED30" s="15"/>
      <c r="IEE30" s="15"/>
      <c r="IEF30" s="15"/>
      <c r="IEG30" s="15"/>
      <c r="IEH30" s="15"/>
      <c r="IEI30" s="15"/>
      <c r="IEJ30" s="15"/>
      <c r="IEK30" s="15"/>
      <c r="IEL30" s="15"/>
      <c r="IEM30" s="15"/>
      <c r="IEN30" s="15"/>
      <c r="IEO30" s="15"/>
      <c r="IEP30" s="15"/>
      <c r="IEQ30" s="15"/>
      <c r="IER30" s="15"/>
      <c r="IES30" s="15"/>
      <c r="IET30" s="15"/>
      <c r="IEU30" s="15"/>
      <c r="IEV30" s="15"/>
      <c r="IEW30" s="15"/>
      <c r="IEX30" s="15"/>
      <c r="IEY30" s="15"/>
      <c r="IEZ30" s="15"/>
      <c r="IFA30" s="15"/>
      <c r="IFB30" s="15"/>
      <c r="IFC30" s="15"/>
      <c r="IFD30" s="15"/>
      <c r="IFE30" s="15"/>
      <c r="IFF30" s="15"/>
      <c r="IFG30" s="15"/>
      <c r="IFH30" s="15"/>
      <c r="IFI30" s="15"/>
      <c r="IFJ30" s="15"/>
      <c r="IFK30" s="15"/>
      <c r="IFL30" s="15"/>
      <c r="IFM30" s="15"/>
      <c r="IFN30" s="15"/>
      <c r="IFO30" s="15"/>
      <c r="IFP30" s="15"/>
      <c r="IFQ30" s="15"/>
      <c r="IFR30" s="15"/>
      <c r="IFS30" s="15"/>
      <c r="IFT30" s="15"/>
      <c r="IFU30" s="15"/>
      <c r="IFV30" s="15"/>
      <c r="IFW30" s="15"/>
      <c r="IFX30" s="15"/>
      <c r="IFY30" s="15"/>
      <c r="IFZ30" s="15"/>
      <c r="IGA30" s="15"/>
      <c r="IGB30" s="15"/>
      <c r="IGC30" s="15"/>
      <c r="IGD30" s="15"/>
      <c r="IGE30" s="15"/>
      <c r="IGF30" s="15"/>
      <c r="IGG30" s="15"/>
      <c r="IGH30" s="15"/>
      <c r="IGI30" s="15"/>
      <c r="IGJ30" s="15"/>
      <c r="IGK30" s="15"/>
      <c r="IGL30" s="15"/>
      <c r="IGM30" s="15"/>
      <c r="IGN30" s="15"/>
      <c r="IGO30" s="15"/>
      <c r="IGP30" s="15"/>
      <c r="IGQ30" s="15"/>
      <c r="IGR30" s="15"/>
      <c r="IGS30" s="15"/>
      <c r="IGT30" s="15"/>
      <c r="IGU30" s="15"/>
      <c r="IGV30" s="15"/>
      <c r="IGW30" s="15"/>
      <c r="IGX30" s="15"/>
      <c r="IGY30" s="15"/>
      <c r="IGZ30" s="15"/>
      <c r="IHA30" s="15"/>
      <c r="IHB30" s="15"/>
      <c r="IHC30" s="15"/>
      <c r="IHD30" s="15"/>
      <c r="IHE30" s="15"/>
      <c r="IHF30" s="15"/>
      <c r="IHG30" s="15"/>
      <c r="IHH30" s="15"/>
      <c r="IHI30" s="15"/>
      <c r="IHJ30" s="15"/>
      <c r="IHK30" s="15"/>
      <c r="IHL30" s="15"/>
      <c r="IHM30" s="15"/>
      <c r="IHN30" s="15"/>
      <c r="IHO30" s="15"/>
      <c r="IHP30" s="15"/>
      <c r="IHQ30" s="15"/>
      <c r="IHR30" s="15"/>
      <c r="IHS30" s="15"/>
      <c r="IHT30" s="15"/>
      <c r="IHU30" s="15"/>
      <c r="IHV30" s="15"/>
      <c r="IHW30" s="15"/>
      <c r="IHX30" s="15"/>
      <c r="IHY30" s="15"/>
      <c r="IHZ30" s="15"/>
      <c r="IIA30" s="15"/>
      <c r="IIB30" s="15"/>
      <c r="IIC30" s="15"/>
      <c r="IID30" s="15"/>
      <c r="IIE30" s="15"/>
      <c r="IIF30" s="15"/>
      <c r="IIG30" s="15"/>
      <c r="IIH30" s="15"/>
      <c r="III30" s="15"/>
      <c r="IIJ30" s="15"/>
      <c r="IIK30" s="15"/>
      <c r="IIL30" s="15"/>
      <c r="IIM30" s="15"/>
      <c r="IIN30" s="15"/>
      <c r="IIO30" s="15"/>
      <c r="IIP30" s="15"/>
      <c r="IIQ30" s="15"/>
      <c r="IIR30" s="15"/>
      <c r="IIS30" s="15"/>
      <c r="IIT30" s="15"/>
      <c r="IIU30" s="15"/>
      <c r="IIV30" s="15"/>
      <c r="IIW30" s="15"/>
      <c r="IIX30" s="15"/>
      <c r="IIY30" s="15"/>
      <c r="IIZ30" s="15"/>
      <c r="IJA30" s="15"/>
      <c r="IJB30" s="15"/>
      <c r="IJC30" s="15"/>
      <c r="IJD30" s="15"/>
      <c r="IJE30" s="15"/>
      <c r="IJF30" s="15"/>
      <c r="IJG30" s="15"/>
      <c r="IJH30" s="15"/>
      <c r="IJI30" s="15"/>
      <c r="IJJ30" s="15"/>
      <c r="IJK30" s="15"/>
      <c r="IJL30" s="15"/>
      <c r="IJM30" s="15"/>
      <c r="IJN30" s="15"/>
      <c r="IJO30" s="15"/>
      <c r="IJP30" s="15"/>
      <c r="IJQ30" s="15"/>
      <c r="IJR30" s="15"/>
      <c r="IJS30" s="15"/>
      <c r="IJT30" s="15"/>
      <c r="IJU30" s="15"/>
      <c r="IJV30" s="15"/>
      <c r="IJW30" s="15"/>
      <c r="IJX30" s="15"/>
      <c r="IJY30" s="15"/>
      <c r="IJZ30" s="15"/>
      <c r="IKA30" s="15"/>
      <c r="IKB30" s="15"/>
      <c r="IKC30" s="15"/>
      <c r="IKD30" s="15"/>
      <c r="IKE30" s="15"/>
      <c r="IKF30" s="15"/>
      <c r="IKG30" s="15"/>
      <c r="IKH30" s="15"/>
      <c r="IKI30" s="15"/>
      <c r="IKJ30" s="15"/>
      <c r="IKK30" s="15"/>
      <c r="IKL30" s="15"/>
      <c r="IKM30" s="15"/>
      <c r="IKN30" s="15"/>
      <c r="IKO30" s="15"/>
      <c r="IKP30" s="15"/>
      <c r="IKQ30" s="15"/>
      <c r="IKR30" s="15"/>
      <c r="IKS30" s="15"/>
      <c r="IKT30" s="15"/>
      <c r="IKU30" s="15"/>
      <c r="IKV30" s="15"/>
      <c r="IKW30" s="15"/>
      <c r="IKX30" s="15"/>
      <c r="IKY30" s="15"/>
      <c r="IKZ30" s="15"/>
      <c r="ILA30" s="15"/>
      <c r="ILB30" s="15"/>
      <c r="ILC30" s="15"/>
      <c r="ILD30" s="15"/>
      <c r="ILE30" s="15"/>
      <c r="ILF30" s="15"/>
      <c r="ILG30" s="15"/>
      <c r="ILH30" s="15"/>
      <c r="ILI30" s="15"/>
      <c r="ILJ30" s="15"/>
      <c r="ILK30" s="15"/>
      <c r="ILL30" s="15"/>
      <c r="ILM30" s="15"/>
      <c r="ILN30" s="15"/>
      <c r="ILO30" s="15"/>
      <c r="ILP30" s="15"/>
      <c r="ILQ30" s="15"/>
      <c r="ILR30" s="15"/>
      <c r="ILS30" s="15"/>
      <c r="ILT30" s="15"/>
      <c r="ILU30" s="15"/>
      <c r="ILV30" s="15"/>
      <c r="ILW30" s="15"/>
      <c r="ILX30" s="15"/>
      <c r="ILY30" s="15"/>
      <c r="ILZ30" s="15"/>
      <c r="IMA30" s="15"/>
      <c r="IMB30" s="15"/>
      <c r="IMC30" s="15"/>
      <c r="IMD30" s="15"/>
      <c r="IME30" s="15"/>
      <c r="IMF30" s="15"/>
      <c r="IMG30" s="15"/>
      <c r="IMH30" s="15"/>
      <c r="IMI30" s="15"/>
      <c r="IMJ30" s="15"/>
      <c r="IMK30" s="15"/>
      <c r="IML30" s="15"/>
      <c r="IMM30" s="15"/>
      <c r="IMN30" s="15"/>
      <c r="IMO30" s="15"/>
      <c r="IMP30" s="15"/>
      <c r="IMQ30" s="15"/>
      <c r="IMR30" s="15"/>
      <c r="IMS30" s="15"/>
      <c r="IMT30" s="15"/>
      <c r="IMU30" s="15"/>
      <c r="IMV30" s="15"/>
      <c r="IMW30" s="15"/>
      <c r="IMX30" s="15"/>
      <c r="IMY30" s="15"/>
      <c r="IMZ30" s="15"/>
      <c r="INA30" s="15"/>
      <c r="INB30" s="15"/>
      <c r="INC30" s="15"/>
      <c r="IND30" s="15"/>
      <c r="INE30" s="15"/>
      <c r="INF30" s="15"/>
      <c r="ING30" s="15"/>
      <c r="INH30" s="15"/>
      <c r="INI30" s="15"/>
      <c r="INJ30" s="15"/>
      <c r="INK30" s="15"/>
      <c r="INL30" s="15"/>
      <c r="INM30" s="15"/>
      <c r="INN30" s="15"/>
      <c r="INO30" s="15"/>
      <c r="INP30" s="15"/>
      <c r="INQ30" s="15"/>
      <c r="INR30" s="15"/>
      <c r="INS30" s="15"/>
      <c r="INT30" s="15"/>
      <c r="INU30" s="15"/>
      <c r="INV30" s="15"/>
      <c r="INW30" s="15"/>
      <c r="INX30" s="15"/>
      <c r="INY30" s="15"/>
      <c r="INZ30" s="15"/>
      <c r="IOA30" s="15"/>
      <c r="IOB30" s="15"/>
      <c r="IOC30" s="15"/>
      <c r="IOD30" s="15"/>
      <c r="IOE30" s="15"/>
      <c r="IOF30" s="15"/>
      <c r="IOG30" s="15"/>
      <c r="IOH30" s="15"/>
      <c r="IOI30" s="15"/>
      <c r="IOJ30" s="15"/>
      <c r="IOK30" s="15"/>
      <c r="IOL30" s="15"/>
      <c r="IOM30" s="15"/>
      <c r="ION30" s="15"/>
      <c r="IOO30" s="15"/>
      <c r="IOP30" s="15"/>
      <c r="IOQ30" s="15"/>
      <c r="IOR30" s="15"/>
      <c r="IOS30" s="15"/>
      <c r="IOT30" s="15"/>
      <c r="IOU30" s="15"/>
      <c r="IOV30" s="15"/>
      <c r="IOW30" s="15"/>
      <c r="IOX30" s="15"/>
      <c r="IOY30" s="15"/>
      <c r="IOZ30" s="15"/>
      <c r="IPA30" s="15"/>
      <c r="IPB30" s="15"/>
      <c r="IPC30" s="15"/>
      <c r="IPD30" s="15"/>
      <c r="IPE30" s="15"/>
      <c r="IPF30" s="15"/>
      <c r="IPG30" s="15"/>
      <c r="IPH30" s="15"/>
      <c r="IPI30" s="15"/>
      <c r="IPJ30" s="15"/>
      <c r="IPK30" s="15"/>
      <c r="IPL30" s="15"/>
      <c r="IPM30" s="15"/>
      <c r="IPN30" s="15"/>
      <c r="IPO30" s="15"/>
      <c r="IPP30" s="15"/>
      <c r="IPQ30" s="15"/>
      <c r="IPR30" s="15"/>
      <c r="IPS30" s="15"/>
      <c r="IPT30" s="15"/>
      <c r="IPU30" s="15"/>
      <c r="IPV30" s="15"/>
      <c r="IPW30" s="15"/>
      <c r="IPX30" s="15"/>
      <c r="IPY30" s="15"/>
      <c r="IPZ30" s="15"/>
      <c r="IQA30" s="15"/>
      <c r="IQB30" s="15"/>
      <c r="IQC30" s="15"/>
      <c r="IQD30" s="15"/>
      <c r="IQE30" s="15"/>
      <c r="IQF30" s="15"/>
      <c r="IQG30" s="15"/>
      <c r="IQH30" s="15"/>
      <c r="IQI30" s="15"/>
      <c r="IQJ30" s="15"/>
      <c r="IQK30" s="15"/>
      <c r="IQL30" s="15"/>
      <c r="IQM30" s="15"/>
      <c r="IQN30" s="15"/>
      <c r="IQO30" s="15"/>
      <c r="IQP30" s="15"/>
      <c r="IQQ30" s="15"/>
      <c r="IQR30" s="15"/>
      <c r="IQS30" s="15"/>
      <c r="IQT30" s="15"/>
      <c r="IQU30" s="15"/>
      <c r="IQV30" s="15"/>
      <c r="IQW30" s="15"/>
      <c r="IQX30" s="15"/>
      <c r="IQY30" s="15"/>
      <c r="IQZ30" s="15"/>
      <c r="IRA30" s="15"/>
      <c r="IRB30" s="15"/>
      <c r="IRC30" s="15"/>
      <c r="IRD30" s="15"/>
      <c r="IRE30" s="15"/>
      <c r="IRF30" s="15"/>
      <c r="IRG30" s="15"/>
      <c r="IRH30" s="15"/>
      <c r="IRI30" s="15"/>
      <c r="IRJ30" s="15"/>
      <c r="IRK30" s="15"/>
      <c r="IRL30" s="15"/>
      <c r="IRM30" s="15"/>
      <c r="IRN30" s="15"/>
      <c r="IRO30" s="15"/>
      <c r="IRP30" s="15"/>
      <c r="IRQ30" s="15"/>
      <c r="IRR30" s="15"/>
      <c r="IRS30" s="15"/>
      <c r="IRT30" s="15"/>
      <c r="IRU30" s="15"/>
      <c r="IRV30" s="15"/>
      <c r="IRW30" s="15"/>
      <c r="IRX30" s="15"/>
      <c r="IRY30" s="15"/>
      <c r="IRZ30" s="15"/>
      <c r="ISA30" s="15"/>
      <c r="ISB30" s="15"/>
      <c r="ISC30" s="15"/>
      <c r="ISD30" s="15"/>
      <c r="ISE30" s="15"/>
      <c r="ISF30" s="15"/>
      <c r="ISG30" s="15"/>
      <c r="ISH30" s="15"/>
      <c r="ISI30" s="15"/>
      <c r="ISJ30" s="15"/>
      <c r="ISK30" s="15"/>
      <c r="ISL30" s="15"/>
      <c r="ISM30" s="15"/>
      <c r="ISN30" s="15"/>
      <c r="ISO30" s="15"/>
      <c r="ISP30" s="15"/>
      <c r="ISQ30" s="15"/>
      <c r="ISR30" s="15"/>
      <c r="ISS30" s="15"/>
      <c r="IST30" s="15"/>
      <c r="ISU30" s="15"/>
      <c r="ISV30" s="15"/>
      <c r="ISW30" s="15"/>
      <c r="ISX30" s="15"/>
      <c r="ISY30" s="15"/>
      <c r="ISZ30" s="15"/>
      <c r="ITA30" s="15"/>
      <c r="ITB30" s="15"/>
      <c r="ITC30" s="15"/>
      <c r="ITD30" s="15"/>
      <c r="ITE30" s="15"/>
      <c r="ITF30" s="15"/>
      <c r="ITG30" s="15"/>
      <c r="ITH30" s="15"/>
      <c r="ITI30" s="15"/>
      <c r="ITJ30" s="15"/>
      <c r="ITK30" s="15"/>
      <c r="ITL30" s="15"/>
      <c r="ITM30" s="15"/>
      <c r="ITN30" s="15"/>
      <c r="ITO30" s="15"/>
      <c r="ITP30" s="15"/>
      <c r="ITQ30" s="15"/>
      <c r="ITR30" s="15"/>
      <c r="ITS30" s="15"/>
      <c r="ITT30" s="15"/>
      <c r="ITU30" s="15"/>
      <c r="ITV30" s="15"/>
      <c r="ITW30" s="15"/>
      <c r="ITX30" s="15"/>
      <c r="ITY30" s="15"/>
      <c r="ITZ30" s="15"/>
      <c r="IUA30" s="15"/>
      <c r="IUB30" s="15"/>
      <c r="IUC30" s="15"/>
      <c r="IUD30" s="15"/>
      <c r="IUE30" s="15"/>
      <c r="IUF30" s="15"/>
      <c r="IUG30" s="15"/>
      <c r="IUH30" s="15"/>
      <c r="IUI30" s="15"/>
      <c r="IUJ30" s="15"/>
      <c r="IUK30" s="15"/>
      <c r="IUL30" s="15"/>
      <c r="IUM30" s="15"/>
      <c r="IUN30" s="15"/>
      <c r="IUO30" s="15"/>
      <c r="IUP30" s="15"/>
      <c r="IUQ30" s="15"/>
      <c r="IUR30" s="15"/>
      <c r="IUS30" s="15"/>
      <c r="IUT30" s="15"/>
      <c r="IUU30" s="15"/>
      <c r="IUV30" s="15"/>
      <c r="IUW30" s="15"/>
      <c r="IUX30" s="15"/>
      <c r="IUY30" s="15"/>
      <c r="IUZ30" s="15"/>
      <c r="IVA30" s="15"/>
      <c r="IVB30" s="15"/>
      <c r="IVC30" s="15"/>
      <c r="IVD30" s="15"/>
      <c r="IVE30" s="15"/>
      <c r="IVF30" s="15"/>
      <c r="IVG30" s="15"/>
      <c r="IVH30" s="15"/>
      <c r="IVI30" s="15"/>
      <c r="IVJ30" s="15"/>
      <c r="IVK30" s="15"/>
      <c r="IVL30" s="15"/>
      <c r="IVM30" s="15"/>
      <c r="IVN30" s="15"/>
      <c r="IVO30" s="15"/>
      <c r="IVP30" s="15"/>
      <c r="IVQ30" s="15"/>
      <c r="IVR30" s="15"/>
      <c r="IVS30" s="15"/>
      <c r="IVT30" s="15"/>
      <c r="IVU30" s="15"/>
      <c r="IVV30" s="15"/>
      <c r="IVW30" s="15"/>
      <c r="IVX30" s="15"/>
      <c r="IVY30" s="15"/>
      <c r="IVZ30" s="15"/>
      <c r="IWA30" s="15"/>
      <c r="IWB30" s="15"/>
      <c r="IWC30" s="15"/>
      <c r="IWD30" s="15"/>
      <c r="IWE30" s="15"/>
      <c r="IWF30" s="15"/>
      <c r="IWG30" s="15"/>
      <c r="IWH30" s="15"/>
      <c r="IWI30" s="15"/>
      <c r="IWJ30" s="15"/>
      <c r="IWK30" s="15"/>
      <c r="IWL30" s="15"/>
      <c r="IWM30" s="15"/>
      <c r="IWN30" s="15"/>
      <c r="IWO30" s="15"/>
      <c r="IWP30" s="15"/>
      <c r="IWQ30" s="15"/>
      <c r="IWR30" s="15"/>
      <c r="IWS30" s="15"/>
      <c r="IWT30" s="15"/>
      <c r="IWU30" s="15"/>
      <c r="IWV30" s="15"/>
      <c r="IWW30" s="15"/>
      <c r="IWX30" s="15"/>
      <c r="IWY30" s="15"/>
      <c r="IWZ30" s="15"/>
      <c r="IXA30" s="15"/>
      <c r="IXB30" s="15"/>
      <c r="IXC30" s="15"/>
      <c r="IXD30" s="15"/>
      <c r="IXE30" s="15"/>
      <c r="IXF30" s="15"/>
      <c r="IXG30" s="15"/>
      <c r="IXH30" s="15"/>
      <c r="IXI30" s="15"/>
      <c r="IXJ30" s="15"/>
      <c r="IXK30" s="15"/>
      <c r="IXL30" s="15"/>
      <c r="IXM30" s="15"/>
      <c r="IXN30" s="15"/>
      <c r="IXO30" s="15"/>
      <c r="IXP30" s="15"/>
      <c r="IXQ30" s="15"/>
      <c r="IXR30" s="15"/>
      <c r="IXS30" s="15"/>
      <c r="IXT30" s="15"/>
      <c r="IXU30" s="15"/>
      <c r="IXV30" s="15"/>
      <c r="IXW30" s="15"/>
      <c r="IXX30" s="15"/>
      <c r="IXY30" s="15"/>
      <c r="IXZ30" s="15"/>
      <c r="IYA30" s="15"/>
      <c r="IYB30" s="15"/>
      <c r="IYC30" s="15"/>
      <c r="IYD30" s="15"/>
      <c r="IYE30" s="15"/>
      <c r="IYF30" s="15"/>
      <c r="IYG30" s="15"/>
      <c r="IYH30" s="15"/>
      <c r="IYI30" s="15"/>
      <c r="IYJ30" s="15"/>
      <c r="IYK30" s="15"/>
      <c r="IYL30" s="15"/>
      <c r="IYM30" s="15"/>
      <c r="IYN30" s="15"/>
      <c r="IYO30" s="15"/>
      <c r="IYP30" s="15"/>
      <c r="IYQ30" s="15"/>
      <c r="IYR30" s="15"/>
      <c r="IYS30" s="15"/>
      <c r="IYT30" s="15"/>
      <c r="IYU30" s="15"/>
      <c r="IYV30" s="15"/>
      <c r="IYW30" s="15"/>
      <c r="IYX30" s="15"/>
      <c r="IYY30" s="15"/>
      <c r="IYZ30" s="15"/>
      <c r="IZA30" s="15"/>
      <c r="IZB30" s="15"/>
      <c r="IZC30" s="15"/>
      <c r="IZD30" s="15"/>
      <c r="IZE30" s="15"/>
      <c r="IZF30" s="15"/>
      <c r="IZG30" s="15"/>
      <c r="IZH30" s="15"/>
      <c r="IZI30" s="15"/>
      <c r="IZJ30" s="15"/>
      <c r="IZK30" s="15"/>
      <c r="IZL30" s="15"/>
      <c r="IZM30" s="15"/>
      <c r="IZN30" s="15"/>
      <c r="IZO30" s="15"/>
      <c r="IZP30" s="15"/>
      <c r="IZQ30" s="15"/>
      <c r="IZR30" s="15"/>
      <c r="IZS30" s="15"/>
      <c r="IZT30" s="15"/>
      <c r="IZU30" s="15"/>
      <c r="IZV30" s="15"/>
      <c r="IZW30" s="15"/>
      <c r="IZX30" s="15"/>
      <c r="IZY30" s="15"/>
      <c r="IZZ30" s="15"/>
      <c r="JAA30" s="15"/>
      <c r="JAB30" s="15"/>
      <c r="JAC30" s="15"/>
      <c r="JAD30" s="15"/>
      <c r="JAE30" s="15"/>
      <c r="JAF30" s="15"/>
      <c r="JAG30" s="15"/>
      <c r="JAH30" s="15"/>
      <c r="JAI30" s="15"/>
      <c r="JAJ30" s="15"/>
      <c r="JAK30" s="15"/>
      <c r="JAL30" s="15"/>
      <c r="JAM30" s="15"/>
      <c r="JAN30" s="15"/>
      <c r="JAO30" s="15"/>
      <c r="JAP30" s="15"/>
      <c r="JAQ30" s="15"/>
      <c r="JAR30" s="15"/>
      <c r="JAS30" s="15"/>
      <c r="JAT30" s="15"/>
      <c r="JAU30" s="15"/>
      <c r="JAV30" s="15"/>
      <c r="JAW30" s="15"/>
      <c r="JAX30" s="15"/>
      <c r="JAY30" s="15"/>
      <c r="JAZ30" s="15"/>
      <c r="JBA30" s="15"/>
      <c r="JBB30" s="15"/>
      <c r="JBC30" s="15"/>
      <c r="JBD30" s="15"/>
      <c r="JBE30" s="15"/>
      <c r="JBF30" s="15"/>
      <c r="JBG30" s="15"/>
      <c r="JBH30" s="15"/>
      <c r="JBI30" s="15"/>
      <c r="JBJ30" s="15"/>
      <c r="JBK30" s="15"/>
      <c r="JBL30" s="15"/>
      <c r="JBM30" s="15"/>
      <c r="JBN30" s="15"/>
      <c r="JBO30" s="15"/>
      <c r="JBP30" s="15"/>
      <c r="JBQ30" s="15"/>
      <c r="JBR30" s="15"/>
      <c r="JBS30" s="15"/>
      <c r="JBT30" s="15"/>
      <c r="JBU30" s="15"/>
      <c r="JBV30" s="15"/>
      <c r="JBW30" s="15"/>
      <c r="JBX30" s="15"/>
      <c r="JBY30" s="15"/>
      <c r="JBZ30" s="15"/>
      <c r="JCA30" s="15"/>
      <c r="JCB30" s="15"/>
      <c r="JCC30" s="15"/>
      <c r="JCD30" s="15"/>
      <c r="JCE30" s="15"/>
      <c r="JCF30" s="15"/>
      <c r="JCG30" s="15"/>
      <c r="JCH30" s="15"/>
      <c r="JCI30" s="15"/>
      <c r="JCJ30" s="15"/>
      <c r="JCK30" s="15"/>
      <c r="JCL30" s="15"/>
      <c r="JCM30" s="15"/>
      <c r="JCN30" s="15"/>
      <c r="JCO30" s="15"/>
      <c r="JCP30" s="15"/>
      <c r="JCQ30" s="15"/>
      <c r="JCR30" s="15"/>
      <c r="JCS30" s="15"/>
      <c r="JCT30" s="15"/>
      <c r="JCU30" s="15"/>
      <c r="JCV30" s="15"/>
      <c r="JCW30" s="15"/>
      <c r="JCX30" s="15"/>
      <c r="JCY30" s="15"/>
      <c r="JCZ30" s="15"/>
      <c r="JDA30" s="15"/>
      <c r="JDB30" s="15"/>
      <c r="JDC30" s="15"/>
      <c r="JDD30" s="15"/>
      <c r="JDE30" s="15"/>
      <c r="JDF30" s="15"/>
      <c r="JDG30" s="15"/>
      <c r="JDH30" s="15"/>
      <c r="JDI30" s="15"/>
      <c r="JDJ30" s="15"/>
      <c r="JDK30" s="15"/>
      <c r="JDL30" s="15"/>
      <c r="JDM30" s="15"/>
      <c r="JDN30" s="15"/>
      <c r="JDO30" s="15"/>
      <c r="JDP30" s="15"/>
      <c r="JDQ30" s="15"/>
      <c r="JDR30" s="15"/>
      <c r="JDS30" s="15"/>
      <c r="JDT30" s="15"/>
      <c r="JDU30" s="15"/>
      <c r="JDV30" s="15"/>
      <c r="JDW30" s="15"/>
      <c r="JDX30" s="15"/>
      <c r="JDY30" s="15"/>
      <c r="JDZ30" s="15"/>
      <c r="JEA30" s="15"/>
      <c r="JEB30" s="15"/>
      <c r="JEC30" s="15"/>
      <c r="JED30" s="15"/>
      <c r="JEE30" s="15"/>
      <c r="JEF30" s="15"/>
      <c r="JEG30" s="15"/>
      <c r="JEH30" s="15"/>
      <c r="JEI30" s="15"/>
      <c r="JEJ30" s="15"/>
      <c r="JEK30" s="15"/>
      <c r="JEL30" s="15"/>
      <c r="JEM30" s="15"/>
      <c r="JEN30" s="15"/>
      <c r="JEO30" s="15"/>
      <c r="JEP30" s="15"/>
      <c r="JEQ30" s="15"/>
      <c r="JER30" s="15"/>
      <c r="JES30" s="15"/>
      <c r="JET30" s="15"/>
      <c r="JEU30" s="15"/>
      <c r="JEV30" s="15"/>
      <c r="JEW30" s="15"/>
      <c r="JEX30" s="15"/>
      <c r="JEY30" s="15"/>
      <c r="JEZ30" s="15"/>
      <c r="JFA30" s="15"/>
      <c r="JFB30" s="15"/>
      <c r="JFC30" s="15"/>
      <c r="JFD30" s="15"/>
      <c r="JFE30" s="15"/>
      <c r="JFF30" s="15"/>
      <c r="JFG30" s="15"/>
      <c r="JFH30" s="15"/>
      <c r="JFI30" s="15"/>
      <c r="JFJ30" s="15"/>
      <c r="JFK30" s="15"/>
      <c r="JFL30" s="15"/>
      <c r="JFM30" s="15"/>
      <c r="JFN30" s="15"/>
      <c r="JFO30" s="15"/>
      <c r="JFP30" s="15"/>
      <c r="JFQ30" s="15"/>
      <c r="JFR30" s="15"/>
      <c r="JFS30" s="15"/>
      <c r="JFT30" s="15"/>
      <c r="JFU30" s="15"/>
      <c r="JFV30" s="15"/>
      <c r="JFW30" s="15"/>
      <c r="JFX30" s="15"/>
      <c r="JFY30" s="15"/>
      <c r="JFZ30" s="15"/>
      <c r="JGA30" s="15"/>
      <c r="JGB30" s="15"/>
      <c r="JGC30" s="15"/>
      <c r="JGD30" s="15"/>
      <c r="JGE30" s="15"/>
      <c r="JGF30" s="15"/>
      <c r="JGG30" s="15"/>
      <c r="JGH30" s="15"/>
      <c r="JGI30" s="15"/>
      <c r="JGJ30" s="15"/>
      <c r="JGK30" s="15"/>
      <c r="JGL30" s="15"/>
      <c r="JGM30" s="15"/>
      <c r="JGN30" s="15"/>
      <c r="JGO30" s="15"/>
      <c r="JGP30" s="15"/>
      <c r="JGQ30" s="15"/>
      <c r="JGR30" s="15"/>
      <c r="JGS30" s="15"/>
      <c r="JGT30" s="15"/>
      <c r="JGU30" s="15"/>
      <c r="JGV30" s="15"/>
      <c r="JGW30" s="15"/>
      <c r="JGX30" s="15"/>
      <c r="JGY30" s="15"/>
      <c r="JGZ30" s="15"/>
      <c r="JHA30" s="15"/>
      <c r="JHB30" s="15"/>
      <c r="JHC30" s="15"/>
      <c r="JHD30" s="15"/>
      <c r="JHE30" s="15"/>
      <c r="JHF30" s="15"/>
      <c r="JHG30" s="15"/>
      <c r="JHH30" s="15"/>
      <c r="JHI30" s="15"/>
      <c r="JHJ30" s="15"/>
      <c r="JHK30" s="15"/>
      <c r="JHL30" s="15"/>
      <c r="JHM30" s="15"/>
      <c r="JHN30" s="15"/>
      <c r="JHO30" s="15"/>
      <c r="JHP30" s="15"/>
      <c r="JHQ30" s="15"/>
      <c r="JHR30" s="15"/>
      <c r="JHS30" s="15"/>
      <c r="JHT30" s="15"/>
      <c r="JHU30" s="15"/>
      <c r="JHV30" s="15"/>
      <c r="JHW30" s="15"/>
      <c r="JHX30" s="15"/>
      <c r="JHY30" s="15"/>
      <c r="JHZ30" s="15"/>
      <c r="JIA30" s="15"/>
      <c r="JIB30" s="15"/>
      <c r="JIC30" s="15"/>
      <c r="JID30" s="15"/>
      <c r="JIE30" s="15"/>
      <c r="JIF30" s="15"/>
      <c r="JIG30" s="15"/>
      <c r="JIH30" s="15"/>
      <c r="JII30" s="15"/>
      <c r="JIJ30" s="15"/>
      <c r="JIK30" s="15"/>
      <c r="JIL30" s="15"/>
      <c r="JIM30" s="15"/>
      <c r="JIN30" s="15"/>
      <c r="JIO30" s="15"/>
      <c r="JIP30" s="15"/>
      <c r="JIQ30" s="15"/>
      <c r="JIR30" s="15"/>
      <c r="JIS30" s="15"/>
      <c r="JIT30" s="15"/>
      <c r="JIU30" s="15"/>
      <c r="JIV30" s="15"/>
      <c r="JIW30" s="15"/>
      <c r="JIX30" s="15"/>
      <c r="JIY30" s="15"/>
      <c r="JIZ30" s="15"/>
      <c r="JJA30" s="15"/>
      <c r="JJB30" s="15"/>
      <c r="JJC30" s="15"/>
      <c r="JJD30" s="15"/>
      <c r="JJE30" s="15"/>
      <c r="JJF30" s="15"/>
      <c r="JJG30" s="15"/>
      <c r="JJH30" s="15"/>
      <c r="JJI30" s="15"/>
      <c r="JJJ30" s="15"/>
      <c r="JJK30" s="15"/>
      <c r="JJL30" s="15"/>
      <c r="JJM30" s="15"/>
      <c r="JJN30" s="15"/>
      <c r="JJO30" s="15"/>
      <c r="JJP30" s="15"/>
      <c r="JJQ30" s="15"/>
      <c r="JJR30" s="15"/>
      <c r="JJS30" s="15"/>
      <c r="JJT30" s="15"/>
      <c r="JJU30" s="15"/>
      <c r="JJV30" s="15"/>
      <c r="JJW30" s="15"/>
      <c r="JJX30" s="15"/>
      <c r="JJY30" s="15"/>
      <c r="JJZ30" s="15"/>
      <c r="JKA30" s="15"/>
      <c r="JKB30" s="15"/>
      <c r="JKC30" s="15"/>
      <c r="JKD30" s="15"/>
      <c r="JKE30" s="15"/>
      <c r="JKF30" s="15"/>
      <c r="JKG30" s="15"/>
      <c r="JKH30" s="15"/>
      <c r="JKI30" s="15"/>
      <c r="JKJ30" s="15"/>
      <c r="JKK30" s="15"/>
      <c r="JKL30" s="15"/>
      <c r="JKM30" s="15"/>
      <c r="JKN30" s="15"/>
      <c r="JKO30" s="15"/>
      <c r="JKP30" s="15"/>
      <c r="JKQ30" s="15"/>
      <c r="JKR30" s="15"/>
      <c r="JKS30" s="15"/>
      <c r="JKT30" s="15"/>
      <c r="JKU30" s="15"/>
      <c r="JKV30" s="15"/>
      <c r="JKW30" s="15"/>
      <c r="JKX30" s="15"/>
      <c r="JKY30" s="15"/>
      <c r="JKZ30" s="15"/>
      <c r="JLA30" s="15"/>
      <c r="JLB30" s="15"/>
      <c r="JLC30" s="15"/>
      <c r="JLD30" s="15"/>
      <c r="JLE30" s="15"/>
      <c r="JLF30" s="15"/>
      <c r="JLG30" s="15"/>
      <c r="JLH30" s="15"/>
      <c r="JLI30" s="15"/>
      <c r="JLJ30" s="15"/>
      <c r="JLK30" s="15"/>
      <c r="JLL30" s="15"/>
      <c r="JLM30" s="15"/>
      <c r="JLN30" s="15"/>
      <c r="JLO30" s="15"/>
      <c r="JLP30" s="15"/>
      <c r="JLQ30" s="15"/>
      <c r="JLR30" s="15"/>
      <c r="JLS30" s="15"/>
      <c r="JLT30" s="15"/>
      <c r="JLU30" s="15"/>
      <c r="JLV30" s="15"/>
      <c r="JLW30" s="15"/>
      <c r="JLX30" s="15"/>
      <c r="JLY30" s="15"/>
      <c r="JLZ30" s="15"/>
      <c r="JMA30" s="15"/>
      <c r="JMB30" s="15"/>
      <c r="JMC30" s="15"/>
      <c r="JMD30" s="15"/>
      <c r="JME30" s="15"/>
      <c r="JMF30" s="15"/>
      <c r="JMG30" s="15"/>
      <c r="JMH30" s="15"/>
      <c r="JMI30" s="15"/>
      <c r="JMJ30" s="15"/>
      <c r="JMK30" s="15"/>
      <c r="JML30" s="15"/>
      <c r="JMM30" s="15"/>
      <c r="JMN30" s="15"/>
      <c r="JMO30" s="15"/>
      <c r="JMP30" s="15"/>
      <c r="JMQ30" s="15"/>
      <c r="JMR30" s="15"/>
      <c r="JMS30" s="15"/>
      <c r="JMT30" s="15"/>
      <c r="JMU30" s="15"/>
      <c r="JMV30" s="15"/>
      <c r="JMW30" s="15"/>
      <c r="JMX30" s="15"/>
      <c r="JMY30" s="15"/>
      <c r="JMZ30" s="15"/>
      <c r="JNA30" s="15"/>
      <c r="JNB30" s="15"/>
      <c r="JNC30" s="15"/>
      <c r="JND30" s="15"/>
      <c r="JNE30" s="15"/>
      <c r="JNF30" s="15"/>
      <c r="JNG30" s="15"/>
      <c r="JNH30" s="15"/>
      <c r="JNI30" s="15"/>
      <c r="JNJ30" s="15"/>
      <c r="JNK30" s="15"/>
      <c r="JNL30" s="15"/>
      <c r="JNM30" s="15"/>
      <c r="JNN30" s="15"/>
      <c r="JNO30" s="15"/>
      <c r="JNP30" s="15"/>
      <c r="JNQ30" s="15"/>
      <c r="JNR30" s="15"/>
      <c r="JNS30" s="15"/>
      <c r="JNT30" s="15"/>
      <c r="JNU30" s="15"/>
      <c r="JNV30" s="15"/>
      <c r="JNW30" s="15"/>
      <c r="JNX30" s="15"/>
      <c r="JNY30" s="15"/>
      <c r="JNZ30" s="15"/>
      <c r="JOA30" s="15"/>
      <c r="JOB30" s="15"/>
      <c r="JOC30" s="15"/>
      <c r="JOD30" s="15"/>
      <c r="JOE30" s="15"/>
      <c r="JOF30" s="15"/>
      <c r="JOG30" s="15"/>
      <c r="JOH30" s="15"/>
      <c r="JOI30" s="15"/>
      <c r="JOJ30" s="15"/>
      <c r="JOK30" s="15"/>
      <c r="JOL30" s="15"/>
      <c r="JOM30" s="15"/>
      <c r="JON30" s="15"/>
      <c r="JOO30" s="15"/>
      <c r="JOP30" s="15"/>
      <c r="JOQ30" s="15"/>
      <c r="JOR30" s="15"/>
      <c r="JOS30" s="15"/>
      <c r="JOT30" s="15"/>
      <c r="JOU30" s="15"/>
      <c r="JOV30" s="15"/>
      <c r="JOW30" s="15"/>
      <c r="JOX30" s="15"/>
      <c r="JOY30" s="15"/>
      <c r="JOZ30" s="15"/>
      <c r="JPA30" s="15"/>
      <c r="JPB30" s="15"/>
      <c r="JPC30" s="15"/>
      <c r="JPD30" s="15"/>
      <c r="JPE30" s="15"/>
      <c r="JPF30" s="15"/>
      <c r="JPG30" s="15"/>
      <c r="JPH30" s="15"/>
      <c r="JPI30" s="15"/>
      <c r="JPJ30" s="15"/>
      <c r="JPK30" s="15"/>
      <c r="JPL30" s="15"/>
      <c r="JPM30" s="15"/>
      <c r="JPN30" s="15"/>
      <c r="JPO30" s="15"/>
      <c r="JPP30" s="15"/>
      <c r="JPQ30" s="15"/>
      <c r="JPR30" s="15"/>
      <c r="JPS30" s="15"/>
      <c r="JPT30" s="15"/>
      <c r="JPU30" s="15"/>
      <c r="JPV30" s="15"/>
      <c r="JPW30" s="15"/>
      <c r="JPX30" s="15"/>
      <c r="JPY30" s="15"/>
      <c r="JPZ30" s="15"/>
      <c r="JQA30" s="15"/>
      <c r="JQB30" s="15"/>
      <c r="JQC30" s="15"/>
      <c r="JQD30" s="15"/>
      <c r="JQE30" s="15"/>
      <c r="JQF30" s="15"/>
      <c r="JQG30" s="15"/>
      <c r="JQH30" s="15"/>
      <c r="JQI30" s="15"/>
      <c r="JQJ30" s="15"/>
      <c r="JQK30" s="15"/>
      <c r="JQL30" s="15"/>
      <c r="JQM30" s="15"/>
      <c r="JQN30" s="15"/>
      <c r="JQO30" s="15"/>
      <c r="JQP30" s="15"/>
      <c r="JQQ30" s="15"/>
      <c r="JQR30" s="15"/>
      <c r="JQS30" s="15"/>
      <c r="JQT30" s="15"/>
      <c r="JQU30" s="15"/>
      <c r="JQV30" s="15"/>
      <c r="JQW30" s="15"/>
      <c r="JQX30" s="15"/>
      <c r="JQY30" s="15"/>
      <c r="JQZ30" s="15"/>
      <c r="JRA30" s="15"/>
      <c r="JRB30" s="15"/>
      <c r="JRC30" s="15"/>
      <c r="JRD30" s="15"/>
      <c r="JRE30" s="15"/>
      <c r="JRF30" s="15"/>
      <c r="JRG30" s="15"/>
      <c r="JRH30" s="15"/>
      <c r="JRI30" s="15"/>
      <c r="JRJ30" s="15"/>
      <c r="JRK30" s="15"/>
      <c r="JRL30" s="15"/>
      <c r="JRM30" s="15"/>
      <c r="JRN30" s="15"/>
      <c r="JRO30" s="15"/>
      <c r="JRP30" s="15"/>
      <c r="JRQ30" s="15"/>
      <c r="JRR30" s="15"/>
      <c r="JRS30" s="15"/>
      <c r="JRT30" s="15"/>
      <c r="JRU30" s="15"/>
      <c r="JRV30" s="15"/>
      <c r="JRW30" s="15"/>
      <c r="JRX30" s="15"/>
      <c r="JRY30" s="15"/>
      <c r="JRZ30" s="15"/>
      <c r="JSA30" s="15"/>
      <c r="JSB30" s="15"/>
      <c r="JSC30" s="15"/>
      <c r="JSD30" s="15"/>
      <c r="JSE30" s="15"/>
      <c r="JSF30" s="15"/>
      <c r="JSG30" s="15"/>
      <c r="JSH30" s="15"/>
      <c r="JSI30" s="15"/>
      <c r="JSJ30" s="15"/>
      <c r="JSK30" s="15"/>
      <c r="JSL30" s="15"/>
      <c r="JSM30" s="15"/>
      <c r="JSN30" s="15"/>
      <c r="JSO30" s="15"/>
      <c r="JSP30" s="15"/>
      <c r="JSQ30" s="15"/>
      <c r="JSR30" s="15"/>
      <c r="JSS30" s="15"/>
      <c r="JST30" s="15"/>
      <c r="JSU30" s="15"/>
      <c r="JSV30" s="15"/>
      <c r="JSW30" s="15"/>
      <c r="JSX30" s="15"/>
      <c r="JSY30" s="15"/>
      <c r="JSZ30" s="15"/>
      <c r="JTA30" s="15"/>
      <c r="JTB30" s="15"/>
      <c r="JTC30" s="15"/>
      <c r="JTD30" s="15"/>
      <c r="JTE30" s="15"/>
      <c r="JTF30" s="15"/>
      <c r="JTG30" s="15"/>
      <c r="JTH30" s="15"/>
      <c r="JTI30" s="15"/>
      <c r="JTJ30" s="15"/>
      <c r="JTK30" s="15"/>
      <c r="JTL30" s="15"/>
      <c r="JTM30" s="15"/>
      <c r="JTN30" s="15"/>
      <c r="JTO30" s="15"/>
      <c r="JTP30" s="15"/>
      <c r="JTQ30" s="15"/>
      <c r="JTR30" s="15"/>
      <c r="JTS30" s="15"/>
      <c r="JTT30" s="15"/>
      <c r="JTU30" s="15"/>
      <c r="JTV30" s="15"/>
      <c r="JTW30" s="15"/>
      <c r="JTX30" s="15"/>
      <c r="JTY30" s="15"/>
      <c r="JTZ30" s="15"/>
      <c r="JUA30" s="15"/>
      <c r="JUB30" s="15"/>
      <c r="JUC30" s="15"/>
      <c r="JUD30" s="15"/>
      <c r="JUE30" s="15"/>
      <c r="JUF30" s="15"/>
      <c r="JUG30" s="15"/>
      <c r="JUH30" s="15"/>
      <c r="JUI30" s="15"/>
      <c r="JUJ30" s="15"/>
      <c r="JUK30" s="15"/>
      <c r="JUL30" s="15"/>
      <c r="JUM30" s="15"/>
      <c r="JUN30" s="15"/>
      <c r="JUO30" s="15"/>
      <c r="JUP30" s="15"/>
      <c r="JUQ30" s="15"/>
      <c r="JUR30" s="15"/>
      <c r="JUS30" s="15"/>
      <c r="JUT30" s="15"/>
      <c r="JUU30" s="15"/>
      <c r="JUV30" s="15"/>
      <c r="JUW30" s="15"/>
      <c r="JUX30" s="15"/>
      <c r="JUY30" s="15"/>
      <c r="JUZ30" s="15"/>
      <c r="JVA30" s="15"/>
      <c r="JVB30" s="15"/>
      <c r="JVC30" s="15"/>
      <c r="JVD30" s="15"/>
      <c r="JVE30" s="15"/>
      <c r="JVF30" s="15"/>
      <c r="JVG30" s="15"/>
      <c r="JVH30" s="15"/>
      <c r="JVI30" s="15"/>
      <c r="JVJ30" s="15"/>
      <c r="JVK30" s="15"/>
      <c r="JVL30" s="15"/>
      <c r="JVM30" s="15"/>
      <c r="JVN30" s="15"/>
      <c r="JVO30" s="15"/>
      <c r="JVP30" s="15"/>
      <c r="JVQ30" s="15"/>
      <c r="JVR30" s="15"/>
      <c r="JVS30" s="15"/>
      <c r="JVT30" s="15"/>
      <c r="JVU30" s="15"/>
      <c r="JVV30" s="15"/>
      <c r="JVW30" s="15"/>
      <c r="JVX30" s="15"/>
      <c r="JVY30" s="15"/>
      <c r="JVZ30" s="15"/>
      <c r="JWA30" s="15"/>
      <c r="JWB30" s="15"/>
      <c r="JWC30" s="15"/>
      <c r="JWD30" s="15"/>
      <c r="JWE30" s="15"/>
      <c r="JWF30" s="15"/>
      <c r="JWG30" s="15"/>
      <c r="JWH30" s="15"/>
      <c r="JWI30" s="15"/>
      <c r="JWJ30" s="15"/>
      <c r="JWK30" s="15"/>
      <c r="JWL30" s="15"/>
      <c r="JWM30" s="15"/>
      <c r="JWN30" s="15"/>
      <c r="JWO30" s="15"/>
      <c r="JWP30" s="15"/>
      <c r="JWQ30" s="15"/>
      <c r="JWR30" s="15"/>
      <c r="JWS30" s="15"/>
      <c r="JWT30" s="15"/>
      <c r="JWU30" s="15"/>
      <c r="JWV30" s="15"/>
      <c r="JWW30" s="15"/>
      <c r="JWX30" s="15"/>
      <c r="JWY30" s="15"/>
      <c r="JWZ30" s="15"/>
      <c r="JXA30" s="15"/>
      <c r="JXB30" s="15"/>
      <c r="JXC30" s="15"/>
      <c r="JXD30" s="15"/>
      <c r="JXE30" s="15"/>
      <c r="JXF30" s="15"/>
      <c r="JXG30" s="15"/>
      <c r="JXH30" s="15"/>
      <c r="JXI30" s="15"/>
      <c r="JXJ30" s="15"/>
      <c r="JXK30" s="15"/>
      <c r="JXL30" s="15"/>
      <c r="JXM30" s="15"/>
      <c r="JXN30" s="15"/>
      <c r="JXO30" s="15"/>
      <c r="JXP30" s="15"/>
      <c r="JXQ30" s="15"/>
      <c r="JXR30" s="15"/>
      <c r="JXS30" s="15"/>
      <c r="JXT30" s="15"/>
      <c r="JXU30" s="15"/>
      <c r="JXV30" s="15"/>
      <c r="JXW30" s="15"/>
      <c r="JXX30" s="15"/>
      <c r="JXY30" s="15"/>
      <c r="JXZ30" s="15"/>
      <c r="JYA30" s="15"/>
      <c r="JYB30" s="15"/>
      <c r="JYC30" s="15"/>
      <c r="JYD30" s="15"/>
      <c r="JYE30" s="15"/>
      <c r="JYF30" s="15"/>
      <c r="JYG30" s="15"/>
      <c r="JYH30" s="15"/>
      <c r="JYI30" s="15"/>
      <c r="JYJ30" s="15"/>
      <c r="JYK30" s="15"/>
      <c r="JYL30" s="15"/>
      <c r="JYM30" s="15"/>
      <c r="JYN30" s="15"/>
      <c r="JYO30" s="15"/>
      <c r="JYP30" s="15"/>
      <c r="JYQ30" s="15"/>
      <c r="JYR30" s="15"/>
      <c r="JYS30" s="15"/>
      <c r="JYT30" s="15"/>
      <c r="JYU30" s="15"/>
      <c r="JYV30" s="15"/>
      <c r="JYW30" s="15"/>
      <c r="JYX30" s="15"/>
      <c r="JYY30" s="15"/>
      <c r="JYZ30" s="15"/>
      <c r="JZA30" s="15"/>
      <c r="JZB30" s="15"/>
      <c r="JZC30" s="15"/>
      <c r="JZD30" s="15"/>
      <c r="JZE30" s="15"/>
      <c r="JZF30" s="15"/>
      <c r="JZG30" s="15"/>
      <c r="JZH30" s="15"/>
      <c r="JZI30" s="15"/>
      <c r="JZJ30" s="15"/>
      <c r="JZK30" s="15"/>
      <c r="JZL30" s="15"/>
      <c r="JZM30" s="15"/>
      <c r="JZN30" s="15"/>
      <c r="JZO30" s="15"/>
      <c r="JZP30" s="15"/>
      <c r="JZQ30" s="15"/>
      <c r="JZR30" s="15"/>
      <c r="JZS30" s="15"/>
      <c r="JZT30" s="15"/>
      <c r="JZU30" s="15"/>
      <c r="JZV30" s="15"/>
      <c r="JZW30" s="15"/>
      <c r="JZX30" s="15"/>
      <c r="JZY30" s="15"/>
      <c r="JZZ30" s="15"/>
      <c r="KAA30" s="15"/>
      <c r="KAB30" s="15"/>
      <c r="KAC30" s="15"/>
      <c r="KAD30" s="15"/>
      <c r="KAE30" s="15"/>
      <c r="KAF30" s="15"/>
      <c r="KAG30" s="15"/>
      <c r="KAH30" s="15"/>
      <c r="KAI30" s="15"/>
      <c r="KAJ30" s="15"/>
      <c r="KAK30" s="15"/>
      <c r="KAL30" s="15"/>
      <c r="KAM30" s="15"/>
      <c r="KAN30" s="15"/>
      <c r="KAO30" s="15"/>
      <c r="KAP30" s="15"/>
      <c r="KAQ30" s="15"/>
      <c r="KAR30" s="15"/>
      <c r="KAS30" s="15"/>
      <c r="KAT30" s="15"/>
      <c r="KAU30" s="15"/>
      <c r="KAV30" s="15"/>
      <c r="KAW30" s="15"/>
      <c r="KAX30" s="15"/>
      <c r="KAY30" s="15"/>
      <c r="KAZ30" s="15"/>
      <c r="KBA30" s="15"/>
      <c r="KBB30" s="15"/>
      <c r="KBC30" s="15"/>
      <c r="KBD30" s="15"/>
      <c r="KBE30" s="15"/>
      <c r="KBF30" s="15"/>
      <c r="KBG30" s="15"/>
      <c r="KBH30" s="15"/>
      <c r="KBI30" s="15"/>
      <c r="KBJ30" s="15"/>
      <c r="KBK30" s="15"/>
      <c r="KBL30" s="15"/>
      <c r="KBM30" s="15"/>
      <c r="KBN30" s="15"/>
      <c r="KBO30" s="15"/>
      <c r="KBP30" s="15"/>
      <c r="KBQ30" s="15"/>
      <c r="KBR30" s="15"/>
      <c r="KBS30" s="15"/>
      <c r="KBT30" s="15"/>
      <c r="KBU30" s="15"/>
      <c r="KBV30" s="15"/>
      <c r="KBW30" s="15"/>
      <c r="KBX30" s="15"/>
      <c r="KBY30" s="15"/>
      <c r="KBZ30" s="15"/>
      <c r="KCA30" s="15"/>
      <c r="KCB30" s="15"/>
      <c r="KCC30" s="15"/>
      <c r="KCD30" s="15"/>
      <c r="KCE30" s="15"/>
      <c r="KCF30" s="15"/>
      <c r="KCG30" s="15"/>
      <c r="KCH30" s="15"/>
      <c r="KCI30" s="15"/>
      <c r="KCJ30" s="15"/>
      <c r="KCK30" s="15"/>
      <c r="KCL30" s="15"/>
      <c r="KCM30" s="15"/>
      <c r="KCN30" s="15"/>
      <c r="KCO30" s="15"/>
      <c r="KCP30" s="15"/>
      <c r="KCQ30" s="15"/>
      <c r="KCR30" s="15"/>
      <c r="KCS30" s="15"/>
      <c r="KCT30" s="15"/>
      <c r="KCU30" s="15"/>
      <c r="KCV30" s="15"/>
      <c r="KCW30" s="15"/>
      <c r="KCX30" s="15"/>
      <c r="KCY30" s="15"/>
      <c r="KCZ30" s="15"/>
      <c r="KDA30" s="15"/>
      <c r="KDB30" s="15"/>
      <c r="KDC30" s="15"/>
      <c r="KDD30" s="15"/>
      <c r="KDE30" s="15"/>
      <c r="KDF30" s="15"/>
      <c r="KDG30" s="15"/>
      <c r="KDH30" s="15"/>
      <c r="KDI30" s="15"/>
      <c r="KDJ30" s="15"/>
      <c r="KDK30" s="15"/>
      <c r="KDL30" s="15"/>
      <c r="KDM30" s="15"/>
      <c r="KDN30" s="15"/>
      <c r="KDO30" s="15"/>
      <c r="KDP30" s="15"/>
      <c r="KDQ30" s="15"/>
      <c r="KDR30" s="15"/>
      <c r="KDS30" s="15"/>
      <c r="KDT30" s="15"/>
      <c r="KDU30" s="15"/>
      <c r="KDV30" s="15"/>
      <c r="KDW30" s="15"/>
      <c r="KDX30" s="15"/>
      <c r="KDY30" s="15"/>
      <c r="KDZ30" s="15"/>
      <c r="KEA30" s="15"/>
      <c r="KEB30" s="15"/>
      <c r="KEC30" s="15"/>
      <c r="KED30" s="15"/>
      <c r="KEE30" s="15"/>
      <c r="KEF30" s="15"/>
      <c r="KEG30" s="15"/>
      <c r="KEH30" s="15"/>
      <c r="KEI30" s="15"/>
      <c r="KEJ30" s="15"/>
      <c r="KEK30" s="15"/>
      <c r="KEL30" s="15"/>
      <c r="KEM30" s="15"/>
      <c r="KEN30" s="15"/>
      <c r="KEO30" s="15"/>
      <c r="KEP30" s="15"/>
      <c r="KEQ30" s="15"/>
      <c r="KER30" s="15"/>
      <c r="KES30" s="15"/>
      <c r="KET30" s="15"/>
      <c r="KEU30" s="15"/>
      <c r="KEV30" s="15"/>
      <c r="KEW30" s="15"/>
      <c r="KEX30" s="15"/>
      <c r="KEY30" s="15"/>
      <c r="KEZ30" s="15"/>
      <c r="KFA30" s="15"/>
      <c r="KFB30" s="15"/>
      <c r="KFC30" s="15"/>
      <c r="KFD30" s="15"/>
      <c r="KFE30" s="15"/>
      <c r="KFF30" s="15"/>
      <c r="KFG30" s="15"/>
      <c r="KFH30" s="15"/>
      <c r="KFI30" s="15"/>
      <c r="KFJ30" s="15"/>
      <c r="KFK30" s="15"/>
      <c r="KFL30" s="15"/>
      <c r="KFM30" s="15"/>
      <c r="KFN30" s="15"/>
      <c r="KFO30" s="15"/>
      <c r="KFP30" s="15"/>
      <c r="KFQ30" s="15"/>
      <c r="KFR30" s="15"/>
      <c r="KFS30" s="15"/>
      <c r="KFT30" s="15"/>
      <c r="KFU30" s="15"/>
      <c r="KFV30" s="15"/>
      <c r="KFW30" s="15"/>
      <c r="KFX30" s="15"/>
      <c r="KFY30" s="15"/>
      <c r="KFZ30" s="15"/>
      <c r="KGA30" s="15"/>
      <c r="KGB30" s="15"/>
      <c r="KGC30" s="15"/>
      <c r="KGD30" s="15"/>
      <c r="KGE30" s="15"/>
      <c r="KGF30" s="15"/>
      <c r="KGG30" s="15"/>
      <c r="KGH30" s="15"/>
      <c r="KGI30" s="15"/>
      <c r="KGJ30" s="15"/>
      <c r="KGK30" s="15"/>
      <c r="KGL30" s="15"/>
      <c r="KGM30" s="15"/>
      <c r="KGN30" s="15"/>
      <c r="KGO30" s="15"/>
      <c r="KGP30" s="15"/>
      <c r="KGQ30" s="15"/>
      <c r="KGR30" s="15"/>
      <c r="KGS30" s="15"/>
      <c r="KGT30" s="15"/>
      <c r="KGU30" s="15"/>
      <c r="KGV30" s="15"/>
      <c r="KGW30" s="15"/>
      <c r="KGX30" s="15"/>
      <c r="KGY30" s="15"/>
      <c r="KGZ30" s="15"/>
      <c r="KHA30" s="15"/>
      <c r="KHB30" s="15"/>
      <c r="KHC30" s="15"/>
      <c r="KHD30" s="15"/>
      <c r="KHE30" s="15"/>
      <c r="KHF30" s="15"/>
      <c r="KHG30" s="15"/>
      <c r="KHH30" s="15"/>
      <c r="KHI30" s="15"/>
      <c r="KHJ30" s="15"/>
      <c r="KHK30" s="15"/>
      <c r="KHL30" s="15"/>
      <c r="KHM30" s="15"/>
      <c r="KHN30" s="15"/>
      <c r="KHO30" s="15"/>
      <c r="KHP30" s="15"/>
      <c r="KHQ30" s="15"/>
      <c r="KHR30" s="15"/>
      <c r="KHS30" s="15"/>
      <c r="KHT30" s="15"/>
      <c r="KHU30" s="15"/>
      <c r="KHV30" s="15"/>
      <c r="KHW30" s="15"/>
      <c r="KHX30" s="15"/>
      <c r="KHY30" s="15"/>
      <c r="KHZ30" s="15"/>
      <c r="KIA30" s="15"/>
      <c r="KIB30" s="15"/>
      <c r="KIC30" s="15"/>
      <c r="KID30" s="15"/>
      <c r="KIE30" s="15"/>
      <c r="KIF30" s="15"/>
      <c r="KIG30" s="15"/>
      <c r="KIH30" s="15"/>
      <c r="KII30" s="15"/>
      <c r="KIJ30" s="15"/>
      <c r="KIK30" s="15"/>
      <c r="KIL30" s="15"/>
      <c r="KIM30" s="15"/>
      <c r="KIN30" s="15"/>
      <c r="KIO30" s="15"/>
      <c r="KIP30" s="15"/>
      <c r="KIQ30" s="15"/>
      <c r="KIR30" s="15"/>
      <c r="KIS30" s="15"/>
      <c r="KIT30" s="15"/>
      <c r="KIU30" s="15"/>
      <c r="KIV30" s="15"/>
      <c r="KIW30" s="15"/>
      <c r="KIX30" s="15"/>
      <c r="KIY30" s="15"/>
      <c r="KIZ30" s="15"/>
      <c r="KJA30" s="15"/>
      <c r="KJB30" s="15"/>
      <c r="KJC30" s="15"/>
      <c r="KJD30" s="15"/>
      <c r="KJE30" s="15"/>
      <c r="KJF30" s="15"/>
      <c r="KJG30" s="15"/>
      <c r="KJH30" s="15"/>
      <c r="KJI30" s="15"/>
      <c r="KJJ30" s="15"/>
      <c r="KJK30" s="15"/>
      <c r="KJL30" s="15"/>
      <c r="KJM30" s="15"/>
      <c r="KJN30" s="15"/>
      <c r="KJO30" s="15"/>
      <c r="KJP30" s="15"/>
      <c r="KJQ30" s="15"/>
      <c r="KJR30" s="15"/>
      <c r="KJS30" s="15"/>
      <c r="KJT30" s="15"/>
      <c r="KJU30" s="15"/>
      <c r="KJV30" s="15"/>
      <c r="KJW30" s="15"/>
      <c r="KJX30" s="15"/>
      <c r="KJY30" s="15"/>
      <c r="KJZ30" s="15"/>
      <c r="KKA30" s="15"/>
      <c r="KKB30" s="15"/>
      <c r="KKC30" s="15"/>
      <c r="KKD30" s="15"/>
      <c r="KKE30" s="15"/>
      <c r="KKF30" s="15"/>
      <c r="KKG30" s="15"/>
      <c r="KKH30" s="15"/>
      <c r="KKI30" s="15"/>
      <c r="KKJ30" s="15"/>
      <c r="KKK30" s="15"/>
      <c r="KKL30" s="15"/>
      <c r="KKM30" s="15"/>
      <c r="KKN30" s="15"/>
      <c r="KKO30" s="15"/>
      <c r="KKP30" s="15"/>
      <c r="KKQ30" s="15"/>
      <c r="KKR30" s="15"/>
      <c r="KKS30" s="15"/>
      <c r="KKT30" s="15"/>
      <c r="KKU30" s="15"/>
      <c r="KKV30" s="15"/>
      <c r="KKW30" s="15"/>
      <c r="KKX30" s="15"/>
      <c r="KKY30" s="15"/>
      <c r="KKZ30" s="15"/>
      <c r="KLA30" s="15"/>
      <c r="KLB30" s="15"/>
      <c r="KLC30" s="15"/>
      <c r="KLD30" s="15"/>
      <c r="KLE30" s="15"/>
      <c r="KLF30" s="15"/>
      <c r="KLG30" s="15"/>
      <c r="KLH30" s="15"/>
      <c r="KLI30" s="15"/>
      <c r="KLJ30" s="15"/>
      <c r="KLK30" s="15"/>
      <c r="KLL30" s="15"/>
      <c r="KLM30" s="15"/>
      <c r="KLN30" s="15"/>
      <c r="KLO30" s="15"/>
      <c r="KLP30" s="15"/>
      <c r="KLQ30" s="15"/>
      <c r="KLR30" s="15"/>
      <c r="KLS30" s="15"/>
      <c r="KLT30" s="15"/>
      <c r="KLU30" s="15"/>
      <c r="KLV30" s="15"/>
      <c r="KLW30" s="15"/>
      <c r="KLX30" s="15"/>
      <c r="KLY30" s="15"/>
      <c r="KLZ30" s="15"/>
      <c r="KMA30" s="15"/>
      <c r="KMB30" s="15"/>
      <c r="KMC30" s="15"/>
      <c r="KMD30" s="15"/>
      <c r="KME30" s="15"/>
      <c r="KMF30" s="15"/>
      <c r="KMG30" s="15"/>
      <c r="KMH30" s="15"/>
      <c r="KMI30" s="15"/>
      <c r="KMJ30" s="15"/>
      <c r="KMK30" s="15"/>
      <c r="KML30" s="15"/>
      <c r="KMM30" s="15"/>
      <c r="KMN30" s="15"/>
      <c r="KMO30" s="15"/>
      <c r="KMP30" s="15"/>
      <c r="KMQ30" s="15"/>
      <c r="KMR30" s="15"/>
      <c r="KMS30" s="15"/>
      <c r="KMT30" s="15"/>
      <c r="KMU30" s="15"/>
      <c r="KMV30" s="15"/>
      <c r="KMW30" s="15"/>
      <c r="KMX30" s="15"/>
      <c r="KMY30" s="15"/>
      <c r="KMZ30" s="15"/>
      <c r="KNA30" s="15"/>
      <c r="KNB30" s="15"/>
      <c r="KNC30" s="15"/>
      <c r="KND30" s="15"/>
      <c r="KNE30" s="15"/>
      <c r="KNF30" s="15"/>
      <c r="KNG30" s="15"/>
      <c r="KNH30" s="15"/>
      <c r="KNI30" s="15"/>
      <c r="KNJ30" s="15"/>
      <c r="KNK30" s="15"/>
      <c r="KNL30" s="15"/>
      <c r="KNM30" s="15"/>
      <c r="KNN30" s="15"/>
      <c r="KNO30" s="15"/>
      <c r="KNP30" s="15"/>
      <c r="KNQ30" s="15"/>
      <c r="KNR30" s="15"/>
      <c r="KNS30" s="15"/>
      <c r="KNT30" s="15"/>
      <c r="KNU30" s="15"/>
      <c r="KNV30" s="15"/>
      <c r="KNW30" s="15"/>
      <c r="KNX30" s="15"/>
      <c r="KNY30" s="15"/>
      <c r="KNZ30" s="15"/>
      <c r="KOA30" s="15"/>
      <c r="KOB30" s="15"/>
      <c r="KOC30" s="15"/>
      <c r="KOD30" s="15"/>
      <c r="KOE30" s="15"/>
      <c r="KOF30" s="15"/>
      <c r="KOG30" s="15"/>
      <c r="KOH30" s="15"/>
      <c r="KOI30" s="15"/>
      <c r="KOJ30" s="15"/>
      <c r="KOK30" s="15"/>
      <c r="KOL30" s="15"/>
      <c r="KOM30" s="15"/>
      <c r="KON30" s="15"/>
      <c r="KOO30" s="15"/>
      <c r="KOP30" s="15"/>
      <c r="KOQ30" s="15"/>
      <c r="KOR30" s="15"/>
      <c r="KOS30" s="15"/>
      <c r="KOT30" s="15"/>
      <c r="KOU30" s="15"/>
      <c r="KOV30" s="15"/>
      <c r="KOW30" s="15"/>
      <c r="KOX30" s="15"/>
      <c r="KOY30" s="15"/>
      <c r="KOZ30" s="15"/>
      <c r="KPA30" s="15"/>
      <c r="KPB30" s="15"/>
      <c r="KPC30" s="15"/>
      <c r="KPD30" s="15"/>
      <c r="KPE30" s="15"/>
      <c r="KPF30" s="15"/>
      <c r="KPG30" s="15"/>
      <c r="KPH30" s="15"/>
      <c r="KPI30" s="15"/>
      <c r="KPJ30" s="15"/>
      <c r="KPK30" s="15"/>
      <c r="KPL30" s="15"/>
      <c r="KPM30" s="15"/>
      <c r="KPN30" s="15"/>
      <c r="KPO30" s="15"/>
      <c r="KPP30" s="15"/>
      <c r="KPQ30" s="15"/>
      <c r="KPR30" s="15"/>
      <c r="KPS30" s="15"/>
      <c r="KPT30" s="15"/>
      <c r="KPU30" s="15"/>
      <c r="KPV30" s="15"/>
      <c r="KPW30" s="15"/>
      <c r="KPX30" s="15"/>
      <c r="KPY30" s="15"/>
      <c r="KPZ30" s="15"/>
      <c r="KQA30" s="15"/>
      <c r="KQB30" s="15"/>
      <c r="KQC30" s="15"/>
      <c r="KQD30" s="15"/>
      <c r="KQE30" s="15"/>
      <c r="KQF30" s="15"/>
      <c r="KQG30" s="15"/>
      <c r="KQH30" s="15"/>
      <c r="KQI30" s="15"/>
      <c r="KQJ30" s="15"/>
      <c r="KQK30" s="15"/>
      <c r="KQL30" s="15"/>
      <c r="KQM30" s="15"/>
      <c r="KQN30" s="15"/>
      <c r="KQO30" s="15"/>
      <c r="KQP30" s="15"/>
      <c r="KQQ30" s="15"/>
      <c r="KQR30" s="15"/>
      <c r="KQS30" s="15"/>
      <c r="KQT30" s="15"/>
      <c r="KQU30" s="15"/>
      <c r="KQV30" s="15"/>
      <c r="KQW30" s="15"/>
      <c r="KQX30" s="15"/>
      <c r="KQY30" s="15"/>
      <c r="KQZ30" s="15"/>
      <c r="KRA30" s="15"/>
      <c r="KRB30" s="15"/>
      <c r="KRC30" s="15"/>
      <c r="KRD30" s="15"/>
      <c r="KRE30" s="15"/>
      <c r="KRF30" s="15"/>
      <c r="KRG30" s="15"/>
      <c r="KRH30" s="15"/>
      <c r="KRI30" s="15"/>
      <c r="KRJ30" s="15"/>
      <c r="KRK30" s="15"/>
      <c r="KRL30" s="15"/>
      <c r="KRM30" s="15"/>
      <c r="KRN30" s="15"/>
      <c r="KRO30" s="15"/>
      <c r="KRP30" s="15"/>
      <c r="KRQ30" s="15"/>
      <c r="KRR30" s="15"/>
      <c r="KRS30" s="15"/>
      <c r="KRT30" s="15"/>
      <c r="KRU30" s="15"/>
      <c r="KRV30" s="15"/>
      <c r="KRW30" s="15"/>
      <c r="KRX30" s="15"/>
      <c r="KRY30" s="15"/>
      <c r="KRZ30" s="15"/>
      <c r="KSA30" s="15"/>
      <c r="KSB30" s="15"/>
      <c r="KSC30" s="15"/>
      <c r="KSD30" s="15"/>
      <c r="KSE30" s="15"/>
      <c r="KSF30" s="15"/>
      <c r="KSG30" s="15"/>
      <c r="KSH30" s="15"/>
      <c r="KSI30" s="15"/>
      <c r="KSJ30" s="15"/>
      <c r="KSK30" s="15"/>
      <c r="KSL30" s="15"/>
      <c r="KSM30" s="15"/>
      <c r="KSN30" s="15"/>
      <c r="KSO30" s="15"/>
      <c r="KSP30" s="15"/>
      <c r="KSQ30" s="15"/>
      <c r="KSR30" s="15"/>
      <c r="KSS30" s="15"/>
      <c r="KST30" s="15"/>
      <c r="KSU30" s="15"/>
      <c r="KSV30" s="15"/>
      <c r="KSW30" s="15"/>
      <c r="KSX30" s="15"/>
      <c r="KSY30" s="15"/>
      <c r="KSZ30" s="15"/>
      <c r="KTA30" s="15"/>
      <c r="KTB30" s="15"/>
      <c r="KTC30" s="15"/>
      <c r="KTD30" s="15"/>
      <c r="KTE30" s="15"/>
      <c r="KTF30" s="15"/>
      <c r="KTG30" s="15"/>
      <c r="KTH30" s="15"/>
      <c r="KTI30" s="15"/>
      <c r="KTJ30" s="15"/>
      <c r="KTK30" s="15"/>
      <c r="KTL30" s="15"/>
      <c r="KTM30" s="15"/>
      <c r="KTN30" s="15"/>
      <c r="KTO30" s="15"/>
      <c r="KTP30" s="15"/>
      <c r="KTQ30" s="15"/>
      <c r="KTR30" s="15"/>
      <c r="KTS30" s="15"/>
      <c r="KTT30" s="15"/>
      <c r="KTU30" s="15"/>
      <c r="KTV30" s="15"/>
      <c r="KTW30" s="15"/>
      <c r="KTX30" s="15"/>
      <c r="KTY30" s="15"/>
      <c r="KTZ30" s="15"/>
      <c r="KUA30" s="15"/>
      <c r="KUB30" s="15"/>
      <c r="KUC30" s="15"/>
      <c r="KUD30" s="15"/>
      <c r="KUE30" s="15"/>
      <c r="KUF30" s="15"/>
      <c r="KUG30" s="15"/>
      <c r="KUH30" s="15"/>
      <c r="KUI30" s="15"/>
      <c r="KUJ30" s="15"/>
      <c r="KUK30" s="15"/>
      <c r="KUL30" s="15"/>
      <c r="KUM30" s="15"/>
      <c r="KUN30" s="15"/>
      <c r="KUO30" s="15"/>
      <c r="KUP30" s="15"/>
      <c r="KUQ30" s="15"/>
      <c r="KUR30" s="15"/>
      <c r="KUS30" s="15"/>
      <c r="KUT30" s="15"/>
      <c r="KUU30" s="15"/>
      <c r="KUV30" s="15"/>
      <c r="KUW30" s="15"/>
      <c r="KUX30" s="15"/>
      <c r="KUY30" s="15"/>
      <c r="KUZ30" s="15"/>
      <c r="KVA30" s="15"/>
      <c r="KVB30" s="15"/>
      <c r="KVC30" s="15"/>
      <c r="KVD30" s="15"/>
      <c r="KVE30" s="15"/>
      <c r="KVF30" s="15"/>
      <c r="KVG30" s="15"/>
      <c r="KVH30" s="15"/>
      <c r="KVI30" s="15"/>
      <c r="KVJ30" s="15"/>
      <c r="KVK30" s="15"/>
      <c r="KVL30" s="15"/>
      <c r="KVM30" s="15"/>
      <c r="KVN30" s="15"/>
      <c r="KVO30" s="15"/>
      <c r="KVP30" s="15"/>
      <c r="KVQ30" s="15"/>
      <c r="KVR30" s="15"/>
      <c r="KVS30" s="15"/>
      <c r="KVT30" s="15"/>
      <c r="KVU30" s="15"/>
      <c r="KVV30" s="15"/>
      <c r="KVW30" s="15"/>
      <c r="KVX30" s="15"/>
      <c r="KVY30" s="15"/>
      <c r="KVZ30" s="15"/>
      <c r="KWA30" s="15"/>
      <c r="KWB30" s="15"/>
      <c r="KWC30" s="15"/>
      <c r="KWD30" s="15"/>
      <c r="KWE30" s="15"/>
      <c r="KWF30" s="15"/>
      <c r="KWG30" s="15"/>
      <c r="KWH30" s="15"/>
      <c r="KWI30" s="15"/>
      <c r="KWJ30" s="15"/>
      <c r="KWK30" s="15"/>
      <c r="KWL30" s="15"/>
      <c r="KWM30" s="15"/>
      <c r="KWN30" s="15"/>
      <c r="KWO30" s="15"/>
      <c r="KWP30" s="15"/>
      <c r="KWQ30" s="15"/>
      <c r="KWR30" s="15"/>
      <c r="KWS30" s="15"/>
      <c r="KWT30" s="15"/>
      <c r="KWU30" s="15"/>
      <c r="KWV30" s="15"/>
      <c r="KWW30" s="15"/>
      <c r="KWX30" s="15"/>
      <c r="KWY30" s="15"/>
      <c r="KWZ30" s="15"/>
      <c r="KXA30" s="15"/>
      <c r="KXB30" s="15"/>
      <c r="KXC30" s="15"/>
      <c r="KXD30" s="15"/>
      <c r="KXE30" s="15"/>
      <c r="KXF30" s="15"/>
      <c r="KXG30" s="15"/>
      <c r="KXH30" s="15"/>
      <c r="KXI30" s="15"/>
      <c r="KXJ30" s="15"/>
      <c r="KXK30" s="15"/>
      <c r="KXL30" s="15"/>
      <c r="KXM30" s="15"/>
      <c r="KXN30" s="15"/>
      <c r="KXO30" s="15"/>
      <c r="KXP30" s="15"/>
      <c r="KXQ30" s="15"/>
      <c r="KXR30" s="15"/>
      <c r="KXS30" s="15"/>
      <c r="KXT30" s="15"/>
      <c r="KXU30" s="15"/>
      <c r="KXV30" s="15"/>
      <c r="KXW30" s="15"/>
      <c r="KXX30" s="15"/>
      <c r="KXY30" s="15"/>
      <c r="KXZ30" s="15"/>
      <c r="KYA30" s="15"/>
      <c r="KYB30" s="15"/>
      <c r="KYC30" s="15"/>
      <c r="KYD30" s="15"/>
      <c r="KYE30" s="15"/>
      <c r="KYF30" s="15"/>
      <c r="KYG30" s="15"/>
      <c r="KYH30" s="15"/>
      <c r="KYI30" s="15"/>
      <c r="KYJ30" s="15"/>
      <c r="KYK30" s="15"/>
      <c r="KYL30" s="15"/>
      <c r="KYM30" s="15"/>
      <c r="KYN30" s="15"/>
      <c r="KYO30" s="15"/>
      <c r="KYP30" s="15"/>
      <c r="KYQ30" s="15"/>
      <c r="KYR30" s="15"/>
      <c r="KYS30" s="15"/>
      <c r="KYT30" s="15"/>
      <c r="KYU30" s="15"/>
      <c r="KYV30" s="15"/>
      <c r="KYW30" s="15"/>
      <c r="KYX30" s="15"/>
      <c r="KYY30" s="15"/>
      <c r="KYZ30" s="15"/>
      <c r="KZA30" s="15"/>
      <c r="KZB30" s="15"/>
      <c r="KZC30" s="15"/>
      <c r="KZD30" s="15"/>
      <c r="KZE30" s="15"/>
      <c r="KZF30" s="15"/>
      <c r="KZG30" s="15"/>
      <c r="KZH30" s="15"/>
      <c r="KZI30" s="15"/>
      <c r="KZJ30" s="15"/>
      <c r="KZK30" s="15"/>
      <c r="KZL30" s="15"/>
      <c r="KZM30" s="15"/>
      <c r="KZN30" s="15"/>
      <c r="KZO30" s="15"/>
      <c r="KZP30" s="15"/>
      <c r="KZQ30" s="15"/>
      <c r="KZR30" s="15"/>
      <c r="KZS30" s="15"/>
      <c r="KZT30" s="15"/>
      <c r="KZU30" s="15"/>
      <c r="KZV30" s="15"/>
      <c r="KZW30" s="15"/>
      <c r="KZX30" s="15"/>
      <c r="KZY30" s="15"/>
      <c r="KZZ30" s="15"/>
      <c r="LAA30" s="15"/>
      <c r="LAB30" s="15"/>
      <c r="LAC30" s="15"/>
      <c r="LAD30" s="15"/>
      <c r="LAE30" s="15"/>
      <c r="LAF30" s="15"/>
      <c r="LAG30" s="15"/>
      <c r="LAH30" s="15"/>
      <c r="LAI30" s="15"/>
      <c r="LAJ30" s="15"/>
      <c r="LAK30" s="15"/>
      <c r="LAL30" s="15"/>
      <c r="LAM30" s="15"/>
      <c r="LAN30" s="15"/>
      <c r="LAO30" s="15"/>
      <c r="LAP30" s="15"/>
      <c r="LAQ30" s="15"/>
      <c r="LAR30" s="15"/>
      <c r="LAS30" s="15"/>
      <c r="LAT30" s="15"/>
      <c r="LAU30" s="15"/>
      <c r="LAV30" s="15"/>
      <c r="LAW30" s="15"/>
      <c r="LAX30" s="15"/>
      <c r="LAY30" s="15"/>
      <c r="LAZ30" s="15"/>
      <c r="LBA30" s="15"/>
      <c r="LBB30" s="15"/>
      <c r="LBC30" s="15"/>
      <c r="LBD30" s="15"/>
      <c r="LBE30" s="15"/>
      <c r="LBF30" s="15"/>
      <c r="LBG30" s="15"/>
      <c r="LBH30" s="15"/>
      <c r="LBI30" s="15"/>
      <c r="LBJ30" s="15"/>
      <c r="LBK30" s="15"/>
      <c r="LBL30" s="15"/>
      <c r="LBM30" s="15"/>
      <c r="LBN30" s="15"/>
      <c r="LBO30" s="15"/>
      <c r="LBP30" s="15"/>
      <c r="LBQ30" s="15"/>
      <c r="LBR30" s="15"/>
      <c r="LBS30" s="15"/>
      <c r="LBT30" s="15"/>
      <c r="LBU30" s="15"/>
      <c r="LBV30" s="15"/>
      <c r="LBW30" s="15"/>
      <c r="LBX30" s="15"/>
      <c r="LBY30" s="15"/>
      <c r="LBZ30" s="15"/>
      <c r="LCA30" s="15"/>
      <c r="LCB30" s="15"/>
      <c r="LCC30" s="15"/>
      <c r="LCD30" s="15"/>
      <c r="LCE30" s="15"/>
      <c r="LCF30" s="15"/>
      <c r="LCG30" s="15"/>
      <c r="LCH30" s="15"/>
      <c r="LCI30" s="15"/>
      <c r="LCJ30" s="15"/>
      <c r="LCK30" s="15"/>
      <c r="LCL30" s="15"/>
      <c r="LCM30" s="15"/>
      <c r="LCN30" s="15"/>
      <c r="LCO30" s="15"/>
      <c r="LCP30" s="15"/>
      <c r="LCQ30" s="15"/>
      <c r="LCR30" s="15"/>
      <c r="LCS30" s="15"/>
      <c r="LCT30" s="15"/>
      <c r="LCU30" s="15"/>
      <c r="LCV30" s="15"/>
      <c r="LCW30" s="15"/>
      <c r="LCX30" s="15"/>
      <c r="LCY30" s="15"/>
      <c r="LCZ30" s="15"/>
      <c r="LDA30" s="15"/>
      <c r="LDB30" s="15"/>
      <c r="LDC30" s="15"/>
      <c r="LDD30" s="15"/>
      <c r="LDE30" s="15"/>
      <c r="LDF30" s="15"/>
      <c r="LDG30" s="15"/>
      <c r="LDH30" s="15"/>
      <c r="LDI30" s="15"/>
      <c r="LDJ30" s="15"/>
      <c r="LDK30" s="15"/>
      <c r="LDL30" s="15"/>
      <c r="LDM30" s="15"/>
      <c r="LDN30" s="15"/>
      <c r="LDO30" s="15"/>
      <c r="LDP30" s="15"/>
      <c r="LDQ30" s="15"/>
      <c r="LDR30" s="15"/>
      <c r="LDS30" s="15"/>
      <c r="LDT30" s="15"/>
      <c r="LDU30" s="15"/>
      <c r="LDV30" s="15"/>
      <c r="LDW30" s="15"/>
      <c r="LDX30" s="15"/>
      <c r="LDY30" s="15"/>
      <c r="LDZ30" s="15"/>
      <c r="LEA30" s="15"/>
      <c r="LEB30" s="15"/>
      <c r="LEC30" s="15"/>
      <c r="LED30" s="15"/>
      <c r="LEE30" s="15"/>
      <c r="LEF30" s="15"/>
      <c r="LEG30" s="15"/>
      <c r="LEH30" s="15"/>
      <c r="LEI30" s="15"/>
      <c r="LEJ30" s="15"/>
      <c r="LEK30" s="15"/>
      <c r="LEL30" s="15"/>
      <c r="LEM30" s="15"/>
      <c r="LEN30" s="15"/>
      <c r="LEO30" s="15"/>
      <c r="LEP30" s="15"/>
      <c r="LEQ30" s="15"/>
      <c r="LER30" s="15"/>
      <c r="LES30" s="15"/>
      <c r="LET30" s="15"/>
      <c r="LEU30" s="15"/>
      <c r="LEV30" s="15"/>
      <c r="LEW30" s="15"/>
      <c r="LEX30" s="15"/>
      <c r="LEY30" s="15"/>
      <c r="LEZ30" s="15"/>
      <c r="LFA30" s="15"/>
      <c r="LFB30" s="15"/>
      <c r="LFC30" s="15"/>
      <c r="LFD30" s="15"/>
      <c r="LFE30" s="15"/>
      <c r="LFF30" s="15"/>
      <c r="LFG30" s="15"/>
      <c r="LFH30" s="15"/>
      <c r="LFI30" s="15"/>
      <c r="LFJ30" s="15"/>
      <c r="LFK30" s="15"/>
      <c r="LFL30" s="15"/>
      <c r="LFM30" s="15"/>
      <c r="LFN30" s="15"/>
      <c r="LFO30" s="15"/>
      <c r="LFP30" s="15"/>
      <c r="LFQ30" s="15"/>
      <c r="LFR30" s="15"/>
      <c r="LFS30" s="15"/>
      <c r="LFT30" s="15"/>
      <c r="LFU30" s="15"/>
      <c r="LFV30" s="15"/>
      <c r="LFW30" s="15"/>
      <c r="LFX30" s="15"/>
      <c r="LFY30" s="15"/>
      <c r="LFZ30" s="15"/>
      <c r="LGA30" s="15"/>
      <c r="LGB30" s="15"/>
      <c r="LGC30" s="15"/>
      <c r="LGD30" s="15"/>
      <c r="LGE30" s="15"/>
      <c r="LGF30" s="15"/>
      <c r="LGG30" s="15"/>
      <c r="LGH30" s="15"/>
      <c r="LGI30" s="15"/>
      <c r="LGJ30" s="15"/>
      <c r="LGK30" s="15"/>
      <c r="LGL30" s="15"/>
      <c r="LGM30" s="15"/>
      <c r="LGN30" s="15"/>
      <c r="LGO30" s="15"/>
      <c r="LGP30" s="15"/>
      <c r="LGQ30" s="15"/>
      <c r="LGR30" s="15"/>
      <c r="LGS30" s="15"/>
      <c r="LGT30" s="15"/>
      <c r="LGU30" s="15"/>
      <c r="LGV30" s="15"/>
      <c r="LGW30" s="15"/>
      <c r="LGX30" s="15"/>
      <c r="LGY30" s="15"/>
      <c r="LGZ30" s="15"/>
      <c r="LHA30" s="15"/>
      <c r="LHB30" s="15"/>
      <c r="LHC30" s="15"/>
      <c r="LHD30" s="15"/>
      <c r="LHE30" s="15"/>
      <c r="LHF30" s="15"/>
      <c r="LHG30" s="15"/>
      <c r="LHH30" s="15"/>
      <c r="LHI30" s="15"/>
      <c r="LHJ30" s="15"/>
      <c r="LHK30" s="15"/>
      <c r="LHL30" s="15"/>
      <c r="LHM30" s="15"/>
      <c r="LHN30" s="15"/>
      <c r="LHO30" s="15"/>
      <c r="LHP30" s="15"/>
      <c r="LHQ30" s="15"/>
      <c r="LHR30" s="15"/>
      <c r="LHS30" s="15"/>
      <c r="LHT30" s="15"/>
      <c r="LHU30" s="15"/>
      <c r="LHV30" s="15"/>
      <c r="LHW30" s="15"/>
      <c r="LHX30" s="15"/>
      <c r="LHY30" s="15"/>
      <c r="LHZ30" s="15"/>
      <c r="LIA30" s="15"/>
      <c r="LIB30" s="15"/>
      <c r="LIC30" s="15"/>
      <c r="LID30" s="15"/>
      <c r="LIE30" s="15"/>
      <c r="LIF30" s="15"/>
      <c r="LIG30" s="15"/>
      <c r="LIH30" s="15"/>
      <c r="LII30" s="15"/>
      <c r="LIJ30" s="15"/>
      <c r="LIK30" s="15"/>
      <c r="LIL30" s="15"/>
      <c r="LIM30" s="15"/>
      <c r="LIN30" s="15"/>
      <c r="LIO30" s="15"/>
      <c r="LIP30" s="15"/>
      <c r="LIQ30" s="15"/>
      <c r="LIR30" s="15"/>
      <c r="LIS30" s="15"/>
      <c r="LIT30" s="15"/>
      <c r="LIU30" s="15"/>
      <c r="LIV30" s="15"/>
      <c r="LIW30" s="15"/>
      <c r="LIX30" s="15"/>
      <c r="LIY30" s="15"/>
      <c r="LIZ30" s="15"/>
      <c r="LJA30" s="15"/>
      <c r="LJB30" s="15"/>
      <c r="LJC30" s="15"/>
      <c r="LJD30" s="15"/>
      <c r="LJE30" s="15"/>
      <c r="LJF30" s="15"/>
      <c r="LJG30" s="15"/>
      <c r="LJH30" s="15"/>
      <c r="LJI30" s="15"/>
      <c r="LJJ30" s="15"/>
      <c r="LJK30" s="15"/>
      <c r="LJL30" s="15"/>
      <c r="LJM30" s="15"/>
      <c r="LJN30" s="15"/>
      <c r="LJO30" s="15"/>
      <c r="LJP30" s="15"/>
      <c r="LJQ30" s="15"/>
      <c r="LJR30" s="15"/>
      <c r="LJS30" s="15"/>
      <c r="LJT30" s="15"/>
      <c r="LJU30" s="15"/>
      <c r="LJV30" s="15"/>
      <c r="LJW30" s="15"/>
      <c r="LJX30" s="15"/>
      <c r="LJY30" s="15"/>
      <c r="LJZ30" s="15"/>
      <c r="LKA30" s="15"/>
      <c r="LKB30" s="15"/>
      <c r="LKC30" s="15"/>
      <c r="LKD30" s="15"/>
      <c r="LKE30" s="15"/>
      <c r="LKF30" s="15"/>
      <c r="LKG30" s="15"/>
      <c r="LKH30" s="15"/>
      <c r="LKI30" s="15"/>
      <c r="LKJ30" s="15"/>
      <c r="LKK30" s="15"/>
      <c r="LKL30" s="15"/>
      <c r="LKM30" s="15"/>
      <c r="LKN30" s="15"/>
      <c r="LKO30" s="15"/>
      <c r="LKP30" s="15"/>
      <c r="LKQ30" s="15"/>
      <c r="LKR30" s="15"/>
      <c r="LKS30" s="15"/>
      <c r="LKT30" s="15"/>
      <c r="LKU30" s="15"/>
      <c r="LKV30" s="15"/>
      <c r="LKW30" s="15"/>
      <c r="LKX30" s="15"/>
      <c r="LKY30" s="15"/>
      <c r="LKZ30" s="15"/>
      <c r="LLA30" s="15"/>
      <c r="LLB30" s="15"/>
      <c r="LLC30" s="15"/>
      <c r="LLD30" s="15"/>
      <c r="LLE30" s="15"/>
      <c r="LLF30" s="15"/>
      <c r="LLG30" s="15"/>
      <c r="LLH30" s="15"/>
      <c r="LLI30" s="15"/>
      <c r="LLJ30" s="15"/>
      <c r="LLK30" s="15"/>
      <c r="LLL30" s="15"/>
      <c r="LLM30" s="15"/>
      <c r="LLN30" s="15"/>
      <c r="LLO30" s="15"/>
      <c r="LLP30" s="15"/>
      <c r="LLQ30" s="15"/>
      <c r="LLR30" s="15"/>
      <c r="LLS30" s="15"/>
      <c r="LLT30" s="15"/>
      <c r="LLU30" s="15"/>
      <c r="LLV30" s="15"/>
      <c r="LLW30" s="15"/>
      <c r="LLX30" s="15"/>
      <c r="LLY30" s="15"/>
      <c r="LLZ30" s="15"/>
      <c r="LMA30" s="15"/>
      <c r="LMB30" s="15"/>
      <c r="LMC30" s="15"/>
      <c r="LMD30" s="15"/>
      <c r="LME30" s="15"/>
      <c r="LMF30" s="15"/>
      <c r="LMG30" s="15"/>
      <c r="LMH30" s="15"/>
      <c r="LMI30" s="15"/>
      <c r="LMJ30" s="15"/>
      <c r="LMK30" s="15"/>
      <c r="LML30" s="15"/>
      <c r="LMM30" s="15"/>
      <c r="LMN30" s="15"/>
      <c r="LMO30" s="15"/>
      <c r="LMP30" s="15"/>
      <c r="LMQ30" s="15"/>
      <c r="LMR30" s="15"/>
      <c r="LMS30" s="15"/>
      <c r="LMT30" s="15"/>
      <c r="LMU30" s="15"/>
      <c r="LMV30" s="15"/>
      <c r="LMW30" s="15"/>
      <c r="LMX30" s="15"/>
      <c r="LMY30" s="15"/>
      <c r="LMZ30" s="15"/>
      <c r="LNA30" s="15"/>
      <c r="LNB30" s="15"/>
      <c r="LNC30" s="15"/>
      <c r="LND30" s="15"/>
      <c r="LNE30" s="15"/>
      <c r="LNF30" s="15"/>
      <c r="LNG30" s="15"/>
      <c r="LNH30" s="15"/>
      <c r="LNI30" s="15"/>
      <c r="LNJ30" s="15"/>
      <c r="LNK30" s="15"/>
      <c r="LNL30" s="15"/>
      <c r="LNM30" s="15"/>
      <c r="LNN30" s="15"/>
      <c r="LNO30" s="15"/>
      <c r="LNP30" s="15"/>
      <c r="LNQ30" s="15"/>
      <c r="LNR30" s="15"/>
      <c r="LNS30" s="15"/>
      <c r="LNT30" s="15"/>
      <c r="LNU30" s="15"/>
      <c r="LNV30" s="15"/>
      <c r="LNW30" s="15"/>
      <c r="LNX30" s="15"/>
      <c r="LNY30" s="15"/>
      <c r="LNZ30" s="15"/>
      <c r="LOA30" s="15"/>
      <c r="LOB30" s="15"/>
      <c r="LOC30" s="15"/>
      <c r="LOD30" s="15"/>
      <c r="LOE30" s="15"/>
      <c r="LOF30" s="15"/>
      <c r="LOG30" s="15"/>
      <c r="LOH30" s="15"/>
      <c r="LOI30" s="15"/>
      <c r="LOJ30" s="15"/>
      <c r="LOK30" s="15"/>
      <c r="LOL30" s="15"/>
      <c r="LOM30" s="15"/>
      <c r="LON30" s="15"/>
      <c r="LOO30" s="15"/>
      <c r="LOP30" s="15"/>
      <c r="LOQ30" s="15"/>
      <c r="LOR30" s="15"/>
      <c r="LOS30" s="15"/>
      <c r="LOT30" s="15"/>
      <c r="LOU30" s="15"/>
      <c r="LOV30" s="15"/>
      <c r="LOW30" s="15"/>
      <c r="LOX30" s="15"/>
      <c r="LOY30" s="15"/>
      <c r="LOZ30" s="15"/>
      <c r="LPA30" s="15"/>
      <c r="LPB30" s="15"/>
      <c r="LPC30" s="15"/>
      <c r="LPD30" s="15"/>
      <c r="LPE30" s="15"/>
      <c r="LPF30" s="15"/>
      <c r="LPG30" s="15"/>
      <c r="LPH30" s="15"/>
      <c r="LPI30" s="15"/>
      <c r="LPJ30" s="15"/>
      <c r="LPK30" s="15"/>
      <c r="LPL30" s="15"/>
      <c r="LPM30" s="15"/>
      <c r="LPN30" s="15"/>
      <c r="LPO30" s="15"/>
      <c r="LPP30" s="15"/>
      <c r="LPQ30" s="15"/>
      <c r="LPR30" s="15"/>
      <c r="LPS30" s="15"/>
      <c r="LPT30" s="15"/>
      <c r="LPU30" s="15"/>
      <c r="LPV30" s="15"/>
      <c r="LPW30" s="15"/>
      <c r="LPX30" s="15"/>
      <c r="LPY30" s="15"/>
      <c r="LPZ30" s="15"/>
      <c r="LQA30" s="15"/>
      <c r="LQB30" s="15"/>
      <c r="LQC30" s="15"/>
      <c r="LQD30" s="15"/>
      <c r="LQE30" s="15"/>
      <c r="LQF30" s="15"/>
      <c r="LQG30" s="15"/>
      <c r="LQH30" s="15"/>
      <c r="LQI30" s="15"/>
      <c r="LQJ30" s="15"/>
      <c r="LQK30" s="15"/>
      <c r="LQL30" s="15"/>
      <c r="LQM30" s="15"/>
      <c r="LQN30" s="15"/>
      <c r="LQO30" s="15"/>
      <c r="LQP30" s="15"/>
      <c r="LQQ30" s="15"/>
      <c r="LQR30" s="15"/>
      <c r="LQS30" s="15"/>
      <c r="LQT30" s="15"/>
      <c r="LQU30" s="15"/>
      <c r="LQV30" s="15"/>
      <c r="LQW30" s="15"/>
      <c r="LQX30" s="15"/>
      <c r="LQY30" s="15"/>
      <c r="LQZ30" s="15"/>
      <c r="LRA30" s="15"/>
      <c r="LRB30" s="15"/>
      <c r="LRC30" s="15"/>
      <c r="LRD30" s="15"/>
      <c r="LRE30" s="15"/>
      <c r="LRF30" s="15"/>
      <c r="LRG30" s="15"/>
      <c r="LRH30" s="15"/>
      <c r="LRI30" s="15"/>
      <c r="LRJ30" s="15"/>
      <c r="LRK30" s="15"/>
      <c r="LRL30" s="15"/>
      <c r="LRM30" s="15"/>
      <c r="LRN30" s="15"/>
      <c r="LRO30" s="15"/>
      <c r="LRP30" s="15"/>
      <c r="LRQ30" s="15"/>
      <c r="LRR30" s="15"/>
      <c r="LRS30" s="15"/>
      <c r="LRT30" s="15"/>
      <c r="LRU30" s="15"/>
      <c r="LRV30" s="15"/>
      <c r="LRW30" s="15"/>
      <c r="LRX30" s="15"/>
      <c r="LRY30" s="15"/>
      <c r="LRZ30" s="15"/>
      <c r="LSA30" s="15"/>
      <c r="LSB30" s="15"/>
      <c r="LSC30" s="15"/>
      <c r="LSD30" s="15"/>
      <c r="LSE30" s="15"/>
      <c r="LSF30" s="15"/>
      <c r="LSG30" s="15"/>
      <c r="LSH30" s="15"/>
      <c r="LSI30" s="15"/>
      <c r="LSJ30" s="15"/>
      <c r="LSK30" s="15"/>
      <c r="LSL30" s="15"/>
      <c r="LSM30" s="15"/>
      <c r="LSN30" s="15"/>
      <c r="LSO30" s="15"/>
      <c r="LSP30" s="15"/>
      <c r="LSQ30" s="15"/>
      <c r="LSR30" s="15"/>
      <c r="LSS30" s="15"/>
      <c r="LST30" s="15"/>
      <c r="LSU30" s="15"/>
      <c r="LSV30" s="15"/>
      <c r="LSW30" s="15"/>
      <c r="LSX30" s="15"/>
      <c r="LSY30" s="15"/>
      <c r="LSZ30" s="15"/>
      <c r="LTA30" s="15"/>
      <c r="LTB30" s="15"/>
      <c r="LTC30" s="15"/>
      <c r="LTD30" s="15"/>
      <c r="LTE30" s="15"/>
      <c r="LTF30" s="15"/>
      <c r="LTG30" s="15"/>
      <c r="LTH30" s="15"/>
      <c r="LTI30" s="15"/>
      <c r="LTJ30" s="15"/>
      <c r="LTK30" s="15"/>
      <c r="LTL30" s="15"/>
      <c r="LTM30" s="15"/>
      <c r="LTN30" s="15"/>
      <c r="LTO30" s="15"/>
      <c r="LTP30" s="15"/>
      <c r="LTQ30" s="15"/>
      <c r="LTR30" s="15"/>
      <c r="LTS30" s="15"/>
      <c r="LTT30" s="15"/>
      <c r="LTU30" s="15"/>
      <c r="LTV30" s="15"/>
      <c r="LTW30" s="15"/>
      <c r="LTX30" s="15"/>
      <c r="LTY30" s="15"/>
      <c r="LTZ30" s="15"/>
      <c r="LUA30" s="15"/>
      <c r="LUB30" s="15"/>
      <c r="LUC30" s="15"/>
      <c r="LUD30" s="15"/>
      <c r="LUE30" s="15"/>
      <c r="LUF30" s="15"/>
      <c r="LUG30" s="15"/>
      <c r="LUH30" s="15"/>
      <c r="LUI30" s="15"/>
      <c r="LUJ30" s="15"/>
      <c r="LUK30" s="15"/>
      <c r="LUL30" s="15"/>
      <c r="LUM30" s="15"/>
      <c r="LUN30" s="15"/>
      <c r="LUO30" s="15"/>
      <c r="LUP30" s="15"/>
      <c r="LUQ30" s="15"/>
      <c r="LUR30" s="15"/>
      <c r="LUS30" s="15"/>
      <c r="LUT30" s="15"/>
      <c r="LUU30" s="15"/>
      <c r="LUV30" s="15"/>
      <c r="LUW30" s="15"/>
      <c r="LUX30" s="15"/>
      <c r="LUY30" s="15"/>
      <c r="LUZ30" s="15"/>
      <c r="LVA30" s="15"/>
      <c r="LVB30" s="15"/>
      <c r="LVC30" s="15"/>
      <c r="LVD30" s="15"/>
      <c r="LVE30" s="15"/>
      <c r="LVF30" s="15"/>
      <c r="LVG30" s="15"/>
      <c r="LVH30" s="15"/>
      <c r="LVI30" s="15"/>
      <c r="LVJ30" s="15"/>
      <c r="LVK30" s="15"/>
      <c r="LVL30" s="15"/>
      <c r="LVM30" s="15"/>
      <c r="LVN30" s="15"/>
      <c r="LVO30" s="15"/>
      <c r="LVP30" s="15"/>
      <c r="LVQ30" s="15"/>
      <c r="LVR30" s="15"/>
      <c r="LVS30" s="15"/>
      <c r="LVT30" s="15"/>
      <c r="LVU30" s="15"/>
      <c r="LVV30" s="15"/>
      <c r="LVW30" s="15"/>
      <c r="LVX30" s="15"/>
      <c r="LVY30" s="15"/>
      <c r="LVZ30" s="15"/>
      <c r="LWA30" s="15"/>
      <c r="LWB30" s="15"/>
      <c r="LWC30" s="15"/>
      <c r="LWD30" s="15"/>
      <c r="LWE30" s="15"/>
      <c r="LWF30" s="15"/>
      <c r="LWG30" s="15"/>
      <c r="LWH30" s="15"/>
      <c r="LWI30" s="15"/>
      <c r="LWJ30" s="15"/>
      <c r="LWK30" s="15"/>
      <c r="LWL30" s="15"/>
      <c r="LWM30" s="15"/>
      <c r="LWN30" s="15"/>
      <c r="LWO30" s="15"/>
      <c r="LWP30" s="15"/>
      <c r="LWQ30" s="15"/>
      <c r="LWR30" s="15"/>
      <c r="LWS30" s="15"/>
      <c r="LWT30" s="15"/>
      <c r="LWU30" s="15"/>
      <c r="LWV30" s="15"/>
      <c r="LWW30" s="15"/>
      <c r="LWX30" s="15"/>
      <c r="LWY30" s="15"/>
      <c r="LWZ30" s="15"/>
      <c r="LXA30" s="15"/>
      <c r="LXB30" s="15"/>
      <c r="LXC30" s="15"/>
      <c r="LXD30" s="15"/>
      <c r="LXE30" s="15"/>
      <c r="LXF30" s="15"/>
      <c r="LXG30" s="15"/>
      <c r="LXH30" s="15"/>
      <c r="LXI30" s="15"/>
      <c r="LXJ30" s="15"/>
      <c r="LXK30" s="15"/>
      <c r="LXL30" s="15"/>
      <c r="LXM30" s="15"/>
      <c r="LXN30" s="15"/>
      <c r="LXO30" s="15"/>
      <c r="LXP30" s="15"/>
      <c r="LXQ30" s="15"/>
      <c r="LXR30" s="15"/>
      <c r="LXS30" s="15"/>
      <c r="LXT30" s="15"/>
      <c r="LXU30" s="15"/>
      <c r="LXV30" s="15"/>
      <c r="LXW30" s="15"/>
      <c r="LXX30" s="15"/>
      <c r="LXY30" s="15"/>
      <c r="LXZ30" s="15"/>
      <c r="LYA30" s="15"/>
      <c r="LYB30" s="15"/>
      <c r="LYC30" s="15"/>
      <c r="LYD30" s="15"/>
      <c r="LYE30" s="15"/>
      <c r="LYF30" s="15"/>
      <c r="LYG30" s="15"/>
      <c r="LYH30" s="15"/>
      <c r="LYI30" s="15"/>
      <c r="LYJ30" s="15"/>
      <c r="LYK30" s="15"/>
      <c r="LYL30" s="15"/>
      <c r="LYM30" s="15"/>
      <c r="LYN30" s="15"/>
      <c r="LYO30" s="15"/>
      <c r="LYP30" s="15"/>
      <c r="LYQ30" s="15"/>
      <c r="LYR30" s="15"/>
      <c r="LYS30" s="15"/>
      <c r="LYT30" s="15"/>
      <c r="LYU30" s="15"/>
      <c r="LYV30" s="15"/>
      <c r="LYW30" s="15"/>
      <c r="LYX30" s="15"/>
      <c r="LYY30" s="15"/>
      <c r="LYZ30" s="15"/>
      <c r="LZA30" s="15"/>
      <c r="LZB30" s="15"/>
      <c r="LZC30" s="15"/>
      <c r="LZD30" s="15"/>
      <c r="LZE30" s="15"/>
      <c r="LZF30" s="15"/>
      <c r="LZG30" s="15"/>
      <c r="LZH30" s="15"/>
      <c r="LZI30" s="15"/>
      <c r="LZJ30" s="15"/>
      <c r="LZK30" s="15"/>
      <c r="LZL30" s="15"/>
      <c r="LZM30" s="15"/>
      <c r="LZN30" s="15"/>
      <c r="LZO30" s="15"/>
      <c r="LZP30" s="15"/>
      <c r="LZQ30" s="15"/>
      <c r="LZR30" s="15"/>
      <c r="LZS30" s="15"/>
      <c r="LZT30" s="15"/>
      <c r="LZU30" s="15"/>
      <c r="LZV30" s="15"/>
      <c r="LZW30" s="15"/>
      <c r="LZX30" s="15"/>
      <c r="LZY30" s="15"/>
      <c r="LZZ30" s="15"/>
      <c r="MAA30" s="15"/>
      <c r="MAB30" s="15"/>
      <c r="MAC30" s="15"/>
      <c r="MAD30" s="15"/>
      <c r="MAE30" s="15"/>
      <c r="MAF30" s="15"/>
      <c r="MAG30" s="15"/>
      <c r="MAH30" s="15"/>
      <c r="MAI30" s="15"/>
      <c r="MAJ30" s="15"/>
      <c r="MAK30" s="15"/>
      <c r="MAL30" s="15"/>
      <c r="MAM30" s="15"/>
      <c r="MAN30" s="15"/>
      <c r="MAO30" s="15"/>
      <c r="MAP30" s="15"/>
      <c r="MAQ30" s="15"/>
      <c r="MAR30" s="15"/>
      <c r="MAS30" s="15"/>
      <c r="MAT30" s="15"/>
      <c r="MAU30" s="15"/>
      <c r="MAV30" s="15"/>
      <c r="MAW30" s="15"/>
      <c r="MAX30" s="15"/>
      <c r="MAY30" s="15"/>
      <c r="MAZ30" s="15"/>
      <c r="MBA30" s="15"/>
      <c r="MBB30" s="15"/>
      <c r="MBC30" s="15"/>
      <c r="MBD30" s="15"/>
      <c r="MBE30" s="15"/>
      <c r="MBF30" s="15"/>
      <c r="MBG30" s="15"/>
      <c r="MBH30" s="15"/>
      <c r="MBI30" s="15"/>
      <c r="MBJ30" s="15"/>
      <c r="MBK30" s="15"/>
      <c r="MBL30" s="15"/>
      <c r="MBM30" s="15"/>
      <c r="MBN30" s="15"/>
      <c r="MBO30" s="15"/>
      <c r="MBP30" s="15"/>
      <c r="MBQ30" s="15"/>
      <c r="MBR30" s="15"/>
      <c r="MBS30" s="15"/>
      <c r="MBT30" s="15"/>
      <c r="MBU30" s="15"/>
      <c r="MBV30" s="15"/>
      <c r="MBW30" s="15"/>
      <c r="MBX30" s="15"/>
      <c r="MBY30" s="15"/>
      <c r="MBZ30" s="15"/>
      <c r="MCA30" s="15"/>
      <c r="MCB30" s="15"/>
      <c r="MCC30" s="15"/>
      <c r="MCD30" s="15"/>
      <c r="MCE30" s="15"/>
      <c r="MCF30" s="15"/>
      <c r="MCG30" s="15"/>
      <c r="MCH30" s="15"/>
      <c r="MCI30" s="15"/>
      <c r="MCJ30" s="15"/>
      <c r="MCK30" s="15"/>
      <c r="MCL30" s="15"/>
      <c r="MCM30" s="15"/>
      <c r="MCN30" s="15"/>
      <c r="MCO30" s="15"/>
      <c r="MCP30" s="15"/>
      <c r="MCQ30" s="15"/>
      <c r="MCR30" s="15"/>
      <c r="MCS30" s="15"/>
      <c r="MCT30" s="15"/>
      <c r="MCU30" s="15"/>
      <c r="MCV30" s="15"/>
      <c r="MCW30" s="15"/>
      <c r="MCX30" s="15"/>
      <c r="MCY30" s="15"/>
      <c r="MCZ30" s="15"/>
      <c r="MDA30" s="15"/>
      <c r="MDB30" s="15"/>
      <c r="MDC30" s="15"/>
      <c r="MDD30" s="15"/>
      <c r="MDE30" s="15"/>
      <c r="MDF30" s="15"/>
      <c r="MDG30" s="15"/>
      <c r="MDH30" s="15"/>
      <c r="MDI30" s="15"/>
      <c r="MDJ30" s="15"/>
      <c r="MDK30" s="15"/>
      <c r="MDL30" s="15"/>
      <c r="MDM30" s="15"/>
      <c r="MDN30" s="15"/>
      <c r="MDO30" s="15"/>
      <c r="MDP30" s="15"/>
      <c r="MDQ30" s="15"/>
      <c r="MDR30" s="15"/>
      <c r="MDS30" s="15"/>
      <c r="MDT30" s="15"/>
      <c r="MDU30" s="15"/>
      <c r="MDV30" s="15"/>
      <c r="MDW30" s="15"/>
      <c r="MDX30" s="15"/>
      <c r="MDY30" s="15"/>
      <c r="MDZ30" s="15"/>
      <c r="MEA30" s="15"/>
      <c r="MEB30" s="15"/>
      <c r="MEC30" s="15"/>
      <c r="MED30" s="15"/>
      <c r="MEE30" s="15"/>
      <c r="MEF30" s="15"/>
      <c r="MEG30" s="15"/>
      <c r="MEH30" s="15"/>
      <c r="MEI30" s="15"/>
      <c r="MEJ30" s="15"/>
      <c r="MEK30" s="15"/>
      <c r="MEL30" s="15"/>
      <c r="MEM30" s="15"/>
      <c r="MEN30" s="15"/>
      <c r="MEO30" s="15"/>
      <c r="MEP30" s="15"/>
      <c r="MEQ30" s="15"/>
      <c r="MER30" s="15"/>
      <c r="MES30" s="15"/>
      <c r="MET30" s="15"/>
      <c r="MEU30" s="15"/>
      <c r="MEV30" s="15"/>
      <c r="MEW30" s="15"/>
      <c r="MEX30" s="15"/>
      <c r="MEY30" s="15"/>
      <c r="MEZ30" s="15"/>
      <c r="MFA30" s="15"/>
      <c r="MFB30" s="15"/>
      <c r="MFC30" s="15"/>
      <c r="MFD30" s="15"/>
      <c r="MFE30" s="15"/>
      <c r="MFF30" s="15"/>
      <c r="MFG30" s="15"/>
      <c r="MFH30" s="15"/>
      <c r="MFI30" s="15"/>
      <c r="MFJ30" s="15"/>
      <c r="MFK30" s="15"/>
      <c r="MFL30" s="15"/>
      <c r="MFM30" s="15"/>
      <c r="MFN30" s="15"/>
      <c r="MFO30" s="15"/>
      <c r="MFP30" s="15"/>
      <c r="MFQ30" s="15"/>
      <c r="MFR30" s="15"/>
      <c r="MFS30" s="15"/>
      <c r="MFT30" s="15"/>
      <c r="MFU30" s="15"/>
      <c r="MFV30" s="15"/>
      <c r="MFW30" s="15"/>
      <c r="MFX30" s="15"/>
      <c r="MFY30" s="15"/>
      <c r="MFZ30" s="15"/>
      <c r="MGA30" s="15"/>
      <c r="MGB30" s="15"/>
      <c r="MGC30" s="15"/>
      <c r="MGD30" s="15"/>
      <c r="MGE30" s="15"/>
      <c r="MGF30" s="15"/>
      <c r="MGG30" s="15"/>
      <c r="MGH30" s="15"/>
      <c r="MGI30" s="15"/>
      <c r="MGJ30" s="15"/>
      <c r="MGK30" s="15"/>
      <c r="MGL30" s="15"/>
      <c r="MGM30" s="15"/>
      <c r="MGN30" s="15"/>
      <c r="MGO30" s="15"/>
      <c r="MGP30" s="15"/>
      <c r="MGQ30" s="15"/>
      <c r="MGR30" s="15"/>
      <c r="MGS30" s="15"/>
      <c r="MGT30" s="15"/>
      <c r="MGU30" s="15"/>
      <c r="MGV30" s="15"/>
      <c r="MGW30" s="15"/>
      <c r="MGX30" s="15"/>
      <c r="MGY30" s="15"/>
      <c r="MGZ30" s="15"/>
      <c r="MHA30" s="15"/>
      <c r="MHB30" s="15"/>
      <c r="MHC30" s="15"/>
      <c r="MHD30" s="15"/>
      <c r="MHE30" s="15"/>
      <c r="MHF30" s="15"/>
      <c r="MHG30" s="15"/>
      <c r="MHH30" s="15"/>
      <c r="MHI30" s="15"/>
      <c r="MHJ30" s="15"/>
      <c r="MHK30" s="15"/>
      <c r="MHL30" s="15"/>
      <c r="MHM30" s="15"/>
      <c r="MHN30" s="15"/>
      <c r="MHO30" s="15"/>
      <c r="MHP30" s="15"/>
      <c r="MHQ30" s="15"/>
      <c r="MHR30" s="15"/>
      <c r="MHS30" s="15"/>
      <c r="MHT30" s="15"/>
      <c r="MHU30" s="15"/>
      <c r="MHV30" s="15"/>
      <c r="MHW30" s="15"/>
      <c r="MHX30" s="15"/>
      <c r="MHY30" s="15"/>
      <c r="MHZ30" s="15"/>
      <c r="MIA30" s="15"/>
      <c r="MIB30" s="15"/>
      <c r="MIC30" s="15"/>
      <c r="MID30" s="15"/>
      <c r="MIE30" s="15"/>
      <c r="MIF30" s="15"/>
      <c r="MIG30" s="15"/>
      <c r="MIH30" s="15"/>
      <c r="MII30" s="15"/>
      <c r="MIJ30" s="15"/>
      <c r="MIK30" s="15"/>
      <c r="MIL30" s="15"/>
      <c r="MIM30" s="15"/>
      <c r="MIN30" s="15"/>
      <c r="MIO30" s="15"/>
      <c r="MIP30" s="15"/>
      <c r="MIQ30" s="15"/>
      <c r="MIR30" s="15"/>
      <c r="MIS30" s="15"/>
      <c r="MIT30" s="15"/>
      <c r="MIU30" s="15"/>
      <c r="MIV30" s="15"/>
      <c r="MIW30" s="15"/>
      <c r="MIX30" s="15"/>
      <c r="MIY30" s="15"/>
      <c r="MIZ30" s="15"/>
      <c r="MJA30" s="15"/>
      <c r="MJB30" s="15"/>
      <c r="MJC30" s="15"/>
      <c r="MJD30" s="15"/>
      <c r="MJE30" s="15"/>
      <c r="MJF30" s="15"/>
      <c r="MJG30" s="15"/>
      <c r="MJH30" s="15"/>
      <c r="MJI30" s="15"/>
      <c r="MJJ30" s="15"/>
      <c r="MJK30" s="15"/>
      <c r="MJL30" s="15"/>
      <c r="MJM30" s="15"/>
      <c r="MJN30" s="15"/>
      <c r="MJO30" s="15"/>
      <c r="MJP30" s="15"/>
      <c r="MJQ30" s="15"/>
      <c r="MJR30" s="15"/>
      <c r="MJS30" s="15"/>
      <c r="MJT30" s="15"/>
      <c r="MJU30" s="15"/>
      <c r="MJV30" s="15"/>
      <c r="MJW30" s="15"/>
      <c r="MJX30" s="15"/>
      <c r="MJY30" s="15"/>
      <c r="MJZ30" s="15"/>
      <c r="MKA30" s="15"/>
      <c r="MKB30" s="15"/>
      <c r="MKC30" s="15"/>
      <c r="MKD30" s="15"/>
      <c r="MKE30" s="15"/>
      <c r="MKF30" s="15"/>
      <c r="MKG30" s="15"/>
      <c r="MKH30" s="15"/>
      <c r="MKI30" s="15"/>
      <c r="MKJ30" s="15"/>
      <c r="MKK30" s="15"/>
      <c r="MKL30" s="15"/>
      <c r="MKM30" s="15"/>
      <c r="MKN30" s="15"/>
      <c r="MKO30" s="15"/>
      <c r="MKP30" s="15"/>
      <c r="MKQ30" s="15"/>
      <c r="MKR30" s="15"/>
      <c r="MKS30" s="15"/>
      <c r="MKT30" s="15"/>
      <c r="MKU30" s="15"/>
      <c r="MKV30" s="15"/>
      <c r="MKW30" s="15"/>
      <c r="MKX30" s="15"/>
      <c r="MKY30" s="15"/>
      <c r="MKZ30" s="15"/>
      <c r="MLA30" s="15"/>
      <c r="MLB30" s="15"/>
      <c r="MLC30" s="15"/>
      <c r="MLD30" s="15"/>
      <c r="MLE30" s="15"/>
      <c r="MLF30" s="15"/>
      <c r="MLG30" s="15"/>
      <c r="MLH30" s="15"/>
      <c r="MLI30" s="15"/>
      <c r="MLJ30" s="15"/>
      <c r="MLK30" s="15"/>
      <c r="MLL30" s="15"/>
      <c r="MLM30" s="15"/>
      <c r="MLN30" s="15"/>
      <c r="MLO30" s="15"/>
      <c r="MLP30" s="15"/>
      <c r="MLQ30" s="15"/>
      <c r="MLR30" s="15"/>
      <c r="MLS30" s="15"/>
      <c r="MLT30" s="15"/>
      <c r="MLU30" s="15"/>
      <c r="MLV30" s="15"/>
      <c r="MLW30" s="15"/>
      <c r="MLX30" s="15"/>
      <c r="MLY30" s="15"/>
      <c r="MLZ30" s="15"/>
      <c r="MMA30" s="15"/>
      <c r="MMB30" s="15"/>
      <c r="MMC30" s="15"/>
      <c r="MMD30" s="15"/>
      <c r="MME30" s="15"/>
      <c r="MMF30" s="15"/>
      <c r="MMG30" s="15"/>
      <c r="MMH30" s="15"/>
      <c r="MMI30" s="15"/>
      <c r="MMJ30" s="15"/>
      <c r="MMK30" s="15"/>
      <c r="MML30" s="15"/>
      <c r="MMM30" s="15"/>
      <c r="MMN30" s="15"/>
      <c r="MMO30" s="15"/>
      <c r="MMP30" s="15"/>
      <c r="MMQ30" s="15"/>
      <c r="MMR30" s="15"/>
      <c r="MMS30" s="15"/>
      <c r="MMT30" s="15"/>
      <c r="MMU30" s="15"/>
      <c r="MMV30" s="15"/>
      <c r="MMW30" s="15"/>
      <c r="MMX30" s="15"/>
      <c r="MMY30" s="15"/>
      <c r="MMZ30" s="15"/>
      <c r="MNA30" s="15"/>
      <c r="MNB30" s="15"/>
      <c r="MNC30" s="15"/>
      <c r="MND30" s="15"/>
      <c r="MNE30" s="15"/>
      <c r="MNF30" s="15"/>
      <c r="MNG30" s="15"/>
      <c r="MNH30" s="15"/>
      <c r="MNI30" s="15"/>
      <c r="MNJ30" s="15"/>
      <c r="MNK30" s="15"/>
      <c r="MNL30" s="15"/>
      <c r="MNM30" s="15"/>
      <c r="MNN30" s="15"/>
      <c r="MNO30" s="15"/>
      <c r="MNP30" s="15"/>
      <c r="MNQ30" s="15"/>
      <c r="MNR30" s="15"/>
      <c r="MNS30" s="15"/>
      <c r="MNT30" s="15"/>
      <c r="MNU30" s="15"/>
      <c r="MNV30" s="15"/>
      <c r="MNW30" s="15"/>
      <c r="MNX30" s="15"/>
      <c r="MNY30" s="15"/>
      <c r="MNZ30" s="15"/>
      <c r="MOA30" s="15"/>
      <c r="MOB30" s="15"/>
      <c r="MOC30" s="15"/>
      <c r="MOD30" s="15"/>
      <c r="MOE30" s="15"/>
      <c r="MOF30" s="15"/>
      <c r="MOG30" s="15"/>
      <c r="MOH30" s="15"/>
      <c r="MOI30" s="15"/>
      <c r="MOJ30" s="15"/>
      <c r="MOK30" s="15"/>
      <c r="MOL30" s="15"/>
      <c r="MOM30" s="15"/>
      <c r="MON30" s="15"/>
      <c r="MOO30" s="15"/>
      <c r="MOP30" s="15"/>
      <c r="MOQ30" s="15"/>
      <c r="MOR30" s="15"/>
      <c r="MOS30" s="15"/>
      <c r="MOT30" s="15"/>
      <c r="MOU30" s="15"/>
      <c r="MOV30" s="15"/>
      <c r="MOW30" s="15"/>
      <c r="MOX30" s="15"/>
      <c r="MOY30" s="15"/>
      <c r="MOZ30" s="15"/>
      <c r="MPA30" s="15"/>
      <c r="MPB30" s="15"/>
      <c r="MPC30" s="15"/>
      <c r="MPD30" s="15"/>
      <c r="MPE30" s="15"/>
      <c r="MPF30" s="15"/>
      <c r="MPG30" s="15"/>
      <c r="MPH30" s="15"/>
      <c r="MPI30" s="15"/>
      <c r="MPJ30" s="15"/>
      <c r="MPK30" s="15"/>
      <c r="MPL30" s="15"/>
      <c r="MPM30" s="15"/>
      <c r="MPN30" s="15"/>
      <c r="MPO30" s="15"/>
      <c r="MPP30" s="15"/>
      <c r="MPQ30" s="15"/>
      <c r="MPR30" s="15"/>
      <c r="MPS30" s="15"/>
      <c r="MPT30" s="15"/>
      <c r="MPU30" s="15"/>
      <c r="MPV30" s="15"/>
      <c r="MPW30" s="15"/>
      <c r="MPX30" s="15"/>
      <c r="MPY30" s="15"/>
      <c r="MPZ30" s="15"/>
      <c r="MQA30" s="15"/>
      <c r="MQB30" s="15"/>
      <c r="MQC30" s="15"/>
      <c r="MQD30" s="15"/>
      <c r="MQE30" s="15"/>
      <c r="MQF30" s="15"/>
      <c r="MQG30" s="15"/>
      <c r="MQH30" s="15"/>
      <c r="MQI30" s="15"/>
      <c r="MQJ30" s="15"/>
      <c r="MQK30" s="15"/>
      <c r="MQL30" s="15"/>
      <c r="MQM30" s="15"/>
      <c r="MQN30" s="15"/>
      <c r="MQO30" s="15"/>
      <c r="MQP30" s="15"/>
      <c r="MQQ30" s="15"/>
      <c r="MQR30" s="15"/>
      <c r="MQS30" s="15"/>
      <c r="MQT30" s="15"/>
      <c r="MQU30" s="15"/>
      <c r="MQV30" s="15"/>
      <c r="MQW30" s="15"/>
      <c r="MQX30" s="15"/>
      <c r="MQY30" s="15"/>
      <c r="MQZ30" s="15"/>
      <c r="MRA30" s="15"/>
      <c r="MRB30" s="15"/>
      <c r="MRC30" s="15"/>
      <c r="MRD30" s="15"/>
      <c r="MRE30" s="15"/>
      <c r="MRF30" s="15"/>
      <c r="MRG30" s="15"/>
      <c r="MRH30" s="15"/>
      <c r="MRI30" s="15"/>
      <c r="MRJ30" s="15"/>
      <c r="MRK30" s="15"/>
      <c r="MRL30" s="15"/>
      <c r="MRM30" s="15"/>
      <c r="MRN30" s="15"/>
      <c r="MRO30" s="15"/>
      <c r="MRP30" s="15"/>
      <c r="MRQ30" s="15"/>
      <c r="MRR30" s="15"/>
      <c r="MRS30" s="15"/>
      <c r="MRT30" s="15"/>
      <c r="MRU30" s="15"/>
      <c r="MRV30" s="15"/>
      <c r="MRW30" s="15"/>
      <c r="MRX30" s="15"/>
      <c r="MRY30" s="15"/>
      <c r="MRZ30" s="15"/>
      <c r="MSA30" s="15"/>
      <c r="MSB30" s="15"/>
      <c r="MSC30" s="15"/>
      <c r="MSD30" s="15"/>
      <c r="MSE30" s="15"/>
      <c r="MSF30" s="15"/>
      <c r="MSG30" s="15"/>
      <c r="MSH30" s="15"/>
      <c r="MSI30" s="15"/>
      <c r="MSJ30" s="15"/>
      <c r="MSK30" s="15"/>
      <c r="MSL30" s="15"/>
      <c r="MSM30" s="15"/>
      <c r="MSN30" s="15"/>
      <c r="MSO30" s="15"/>
      <c r="MSP30" s="15"/>
      <c r="MSQ30" s="15"/>
      <c r="MSR30" s="15"/>
      <c r="MSS30" s="15"/>
      <c r="MST30" s="15"/>
      <c r="MSU30" s="15"/>
      <c r="MSV30" s="15"/>
      <c r="MSW30" s="15"/>
      <c r="MSX30" s="15"/>
      <c r="MSY30" s="15"/>
      <c r="MSZ30" s="15"/>
      <c r="MTA30" s="15"/>
      <c r="MTB30" s="15"/>
      <c r="MTC30" s="15"/>
      <c r="MTD30" s="15"/>
      <c r="MTE30" s="15"/>
      <c r="MTF30" s="15"/>
      <c r="MTG30" s="15"/>
      <c r="MTH30" s="15"/>
      <c r="MTI30" s="15"/>
      <c r="MTJ30" s="15"/>
      <c r="MTK30" s="15"/>
      <c r="MTL30" s="15"/>
      <c r="MTM30" s="15"/>
      <c r="MTN30" s="15"/>
      <c r="MTO30" s="15"/>
      <c r="MTP30" s="15"/>
      <c r="MTQ30" s="15"/>
      <c r="MTR30" s="15"/>
      <c r="MTS30" s="15"/>
      <c r="MTT30" s="15"/>
      <c r="MTU30" s="15"/>
      <c r="MTV30" s="15"/>
      <c r="MTW30" s="15"/>
      <c r="MTX30" s="15"/>
      <c r="MTY30" s="15"/>
      <c r="MTZ30" s="15"/>
      <c r="MUA30" s="15"/>
      <c r="MUB30" s="15"/>
      <c r="MUC30" s="15"/>
      <c r="MUD30" s="15"/>
      <c r="MUE30" s="15"/>
      <c r="MUF30" s="15"/>
      <c r="MUG30" s="15"/>
      <c r="MUH30" s="15"/>
      <c r="MUI30" s="15"/>
      <c r="MUJ30" s="15"/>
      <c r="MUK30" s="15"/>
      <c r="MUL30" s="15"/>
      <c r="MUM30" s="15"/>
      <c r="MUN30" s="15"/>
      <c r="MUO30" s="15"/>
      <c r="MUP30" s="15"/>
      <c r="MUQ30" s="15"/>
      <c r="MUR30" s="15"/>
      <c r="MUS30" s="15"/>
      <c r="MUT30" s="15"/>
      <c r="MUU30" s="15"/>
      <c r="MUV30" s="15"/>
      <c r="MUW30" s="15"/>
      <c r="MUX30" s="15"/>
      <c r="MUY30" s="15"/>
      <c r="MUZ30" s="15"/>
      <c r="MVA30" s="15"/>
      <c r="MVB30" s="15"/>
      <c r="MVC30" s="15"/>
      <c r="MVD30" s="15"/>
      <c r="MVE30" s="15"/>
      <c r="MVF30" s="15"/>
      <c r="MVG30" s="15"/>
      <c r="MVH30" s="15"/>
      <c r="MVI30" s="15"/>
      <c r="MVJ30" s="15"/>
      <c r="MVK30" s="15"/>
      <c r="MVL30" s="15"/>
      <c r="MVM30" s="15"/>
      <c r="MVN30" s="15"/>
      <c r="MVO30" s="15"/>
      <c r="MVP30" s="15"/>
      <c r="MVQ30" s="15"/>
      <c r="MVR30" s="15"/>
      <c r="MVS30" s="15"/>
      <c r="MVT30" s="15"/>
      <c r="MVU30" s="15"/>
      <c r="MVV30" s="15"/>
      <c r="MVW30" s="15"/>
      <c r="MVX30" s="15"/>
      <c r="MVY30" s="15"/>
      <c r="MVZ30" s="15"/>
      <c r="MWA30" s="15"/>
      <c r="MWB30" s="15"/>
      <c r="MWC30" s="15"/>
      <c r="MWD30" s="15"/>
      <c r="MWE30" s="15"/>
      <c r="MWF30" s="15"/>
      <c r="MWG30" s="15"/>
      <c r="MWH30" s="15"/>
      <c r="MWI30" s="15"/>
      <c r="MWJ30" s="15"/>
      <c r="MWK30" s="15"/>
      <c r="MWL30" s="15"/>
      <c r="MWM30" s="15"/>
      <c r="MWN30" s="15"/>
      <c r="MWO30" s="15"/>
      <c r="MWP30" s="15"/>
      <c r="MWQ30" s="15"/>
      <c r="MWR30" s="15"/>
      <c r="MWS30" s="15"/>
      <c r="MWT30" s="15"/>
      <c r="MWU30" s="15"/>
      <c r="MWV30" s="15"/>
      <c r="MWW30" s="15"/>
      <c r="MWX30" s="15"/>
      <c r="MWY30" s="15"/>
      <c r="MWZ30" s="15"/>
      <c r="MXA30" s="15"/>
      <c r="MXB30" s="15"/>
      <c r="MXC30" s="15"/>
      <c r="MXD30" s="15"/>
      <c r="MXE30" s="15"/>
      <c r="MXF30" s="15"/>
      <c r="MXG30" s="15"/>
      <c r="MXH30" s="15"/>
      <c r="MXI30" s="15"/>
      <c r="MXJ30" s="15"/>
      <c r="MXK30" s="15"/>
      <c r="MXL30" s="15"/>
      <c r="MXM30" s="15"/>
      <c r="MXN30" s="15"/>
      <c r="MXO30" s="15"/>
      <c r="MXP30" s="15"/>
      <c r="MXQ30" s="15"/>
      <c r="MXR30" s="15"/>
      <c r="MXS30" s="15"/>
      <c r="MXT30" s="15"/>
      <c r="MXU30" s="15"/>
      <c r="MXV30" s="15"/>
      <c r="MXW30" s="15"/>
      <c r="MXX30" s="15"/>
      <c r="MXY30" s="15"/>
      <c r="MXZ30" s="15"/>
      <c r="MYA30" s="15"/>
      <c r="MYB30" s="15"/>
      <c r="MYC30" s="15"/>
      <c r="MYD30" s="15"/>
      <c r="MYE30" s="15"/>
      <c r="MYF30" s="15"/>
      <c r="MYG30" s="15"/>
      <c r="MYH30" s="15"/>
      <c r="MYI30" s="15"/>
      <c r="MYJ30" s="15"/>
      <c r="MYK30" s="15"/>
      <c r="MYL30" s="15"/>
      <c r="MYM30" s="15"/>
      <c r="MYN30" s="15"/>
      <c r="MYO30" s="15"/>
      <c r="MYP30" s="15"/>
      <c r="MYQ30" s="15"/>
      <c r="MYR30" s="15"/>
      <c r="MYS30" s="15"/>
      <c r="MYT30" s="15"/>
      <c r="MYU30" s="15"/>
      <c r="MYV30" s="15"/>
      <c r="MYW30" s="15"/>
      <c r="MYX30" s="15"/>
      <c r="MYY30" s="15"/>
      <c r="MYZ30" s="15"/>
      <c r="MZA30" s="15"/>
      <c r="MZB30" s="15"/>
      <c r="MZC30" s="15"/>
      <c r="MZD30" s="15"/>
      <c r="MZE30" s="15"/>
      <c r="MZF30" s="15"/>
      <c r="MZG30" s="15"/>
      <c r="MZH30" s="15"/>
      <c r="MZI30" s="15"/>
      <c r="MZJ30" s="15"/>
      <c r="MZK30" s="15"/>
      <c r="MZL30" s="15"/>
      <c r="MZM30" s="15"/>
      <c r="MZN30" s="15"/>
      <c r="MZO30" s="15"/>
      <c r="MZP30" s="15"/>
      <c r="MZQ30" s="15"/>
      <c r="MZR30" s="15"/>
      <c r="MZS30" s="15"/>
      <c r="MZT30" s="15"/>
      <c r="MZU30" s="15"/>
      <c r="MZV30" s="15"/>
      <c r="MZW30" s="15"/>
      <c r="MZX30" s="15"/>
      <c r="MZY30" s="15"/>
      <c r="MZZ30" s="15"/>
      <c r="NAA30" s="15"/>
      <c r="NAB30" s="15"/>
      <c r="NAC30" s="15"/>
      <c r="NAD30" s="15"/>
      <c r="NAE30" s="15"/>
      <c r="NAF30" s="15"/>
      <c r="NAG30" s="15"/>
      <c r="NAH30" s="15"/>
      <c r="NAI30" s="15"/>
      <c r="NAJ30" s="15"/>
      <c r="NAK30" s="15"/>
      <c r="NAL30" s="15"/>
      <c r="NAM30" s="15"/>
      <c r="NAN30" s="15"/>
      <c r="NAO30" s="15"/>
      <c r="NAP30" s="15"/>
      <c r="NAQ30" s="15"/>
      <c r="NAR30" s="15"/>
      <c r="NAS30" s="15"/>
      <c r="NAT30" s="15"/>
      <c r="NAU30" s="15"/>
      <c r="NAV30" s="15"/>
      <c r="NAW30" s="15"/>
      <c r="NAX30" s="15"/>
      <c r="NAY30" s="15"/>
      <c r="NAZ30" s="15"/>
      <c r="NBA30" s="15"/>
      <c r="NBB30" s="15"/>
      <c r="NBC30" s="15"/>
      <c r="NBD30" s="15"/>
      <c r="NBE30" s="15"/>
      <c r="NBF30" s="15"/>
      <c r="NBG30" s="15"/>
      <c r="NBH30" s="15"/>
      <c r="NBI30" s="15"/>
      <c r="NBJ30" s="15"/>
      <c r="NBK30" s="15"/>
      <c r="NBL30" s="15"/>
      <c r="NBM30" s="15"/>
      <c r="NBN30" s="15"/>
      <c r="NBO30" s="15"/>
      <c r="NBP30" s="15"/>
      <c r="NBQ30" s="15"/>
      <c r="NBR30" s="15"/>
      <c r="NBS30" s="15"/>
      <c r="NBT30" s="15"/>
      <c r="NBU30" s="15"/>
      <c r="NBV30" s="15"/>
      <c r="NBW30" s="15"/>
      <c r="NBX30" s="15"/>
      <c r="NBY30" s="15"/>
      <c r="NBZ30" s="15"/>
      <c r="NCA30" s="15"/>
      <c r="NCB30" s="15"/>
      <c r="NCC30" s="15"/>
      <c r="NCD30" s="15"/>
      <c r="NCE30" s="15"/>
      <c r="NCF30" s="15"/>
      <c r="NCG30" s="15"/>
      <c r="NCH30" s="15"/>
      <c r="NCI30" s="15"/>
      <c r="NCJ30" s="15"/>
      <c r="NCK30" s="15"/>
      <c r="NCL30" s="15"/>
      <c r="NCM30" s="15"/>
      <c r="NCN30" s="15"/>
      <c r="NCO30" s="15"/>
      <c r="NCP30" s="15"/>
      <c r="NCQ30" s="15"/>
      <c r="NCR30" s="15"/>
      <c r="NCS30" s="15"/>
      <c r="NCT30" s="15"/>
      <c r="NCU30" s="15"/>
      <c r="NCV30" s="15"/>
      <c r="NCW30" s="15"/>
      <c r="NCX30" s="15"/>
      <c r="NCY30" s="15"/>
      <c r="NCZ30" s="15"/>
      <c r="NDA30" s="15"/>
      <c r="NDB30" s="15"/>
      <c r="NDC30" s="15"/>
      <c r="NDD30" s="15"/>
      <c r="NDE30" s="15"/>
      <c r="NDF30" s="15"/>
      <c r="NDG30" s="15"/>
      <c r="NDH30" s="15"/>
      <c r="NDI30" s="15"/>
      <c r="NDJ30" s="15"/>
      <c r="NDK30" s="15"/>
      <c r="NDL30" s="15"/>
      <c r="NDM30" s="15"/>
      <c r="NDN30" s="15"/>
      <c r="NDO30" s="15"/>
      <c r="NDP30" s="15"/>
      <c r="NDQ30" s="15"/>
      <c r="NDR30" s="15"/>
      <c r="NDS30" s="15"/>
      <c r="NDT30" s="15"/>
      <c r="NDU30" s="15"/>
      <c r="NDV30" s="15"/>
      <c r="NDW30" s="15"/>
      <c r="NDX30" s="15"/>
      <c r="NDY30" s="15"/>
      <c r="NDZ30" s="15"/>
      <c r="NEA30" s="15"/>
      <c r="NEB30" s="15"/>
      <c r="NEC30" s="15"/>
      <c r="NED30" s="15"/>
      <c r="NEE30" s="15"/>
      <c r="NEF30" s="15"/>
      <c r="NEG30" s="15"/>
      <c r="NEH30" s="15"/>
      <c r="NEI30" s="15"/>
      <c r="NEJ30" s="15"/>
      <c r="NEK30" s="15"/>
      <c r="NEL30" s="15"/>
      <c r="NEM30" s="15"/>
      <c r="NEN30" s="15"/>
      <c r="NEO30" s="15"/>
      <c r="NEP30" s="15"/>
      <c r="NEQ30" s="15"/>
      <c r="NER30" s="15"/>
      <c r="NES30" s="15"/>
      <c r="NET30" s="15"/>
      <c r="NEU30" s="15"/>
      <c r="NEV30" s="15"/>
      <c r="NEW30" s="15"/>
      <c r="NEX30" s="15"/>
      <c r="NEY30" s="15"/>
      <c r="NEZ30" s="15"/>
      <c r="NFA30" s="15"/>
      <c r="NFB30" s="15"/>
      <c r="NFC30" s="15"/>
      <c r="NFD30" s="15"/>
      <c r="NFE30" s="15"/>
      <c r="NFF30" s="15"/>
      <c r="NFG30" s="15"/>
      <c r="NFH30" s="15"/>
      <c r="NFI30" s="15"/>
      <c r="NFJ30" s="15"/>
      <c r="NFK30" s="15"/>
      <c r="NFL30" s="15"/>
      <c r="NFM30" s="15"/>
      <c r="NFN30" s="15"/>
      <c r="NFO30" s="15"/>
      <c r="NFP30" s="15"/>
      <c r="NFQ30" s="15"/>
      <c r="NFR30" s="15"/>
      <c r="NFS30" s="15"/>
      <c r="NFT30" s="15"/>
      <c r="NFU30" s="15"/>
      <c r="NFV30" s="15"/>
      <c r="NFW30" s="15"/>
      <c r="NFX30" s="15"/>
      <c r="NFY30" s="15"/>
      <c r="NFZ30" s="15"/>
      <c r="NGA30" s="15"/>
      <c r="NGB30" s="15"/>
      <c r="NGC30" s="15"/>
      <c r="NGD30" s="15"/>
      <c r="NGE30" s="15"/>
      <c r="NGF30" s="15"/>
      <c r="NGG30" s="15"/>
      <c r="NGH30" s="15"/>
      <c r="NGI30" s="15"/>
      <c r="NGJ30" s="15"/>
      <c r="NGK30" s="15"/>
      <c r="NGL30" s="15"/>
      <c r="NGM30" s="15"/>
      <c r="NGN30" s="15"/>
      <c r="NGO30" s="15"/>
      <c r="NGP30" s="15"/>
      <c r="NGQ30" s="15"/>
      <c r="NGR30" s="15"/>
      <c r="NGS30" s="15"/>
      <c r="NGT30" s="15"/>
      <c r="NGU30" s="15"/>
      <c r="NGV30" s="15"/>
      <c r="NGW30" s="15"/>
      <c r="NGX30" s="15"/>
      <c r="NGY30" s="15"/>
      <c r="NGZ30" s="15"/>
      <c r="NHA30" s="15"/>
      <c r="NHB30" s="15"/>
      <c r="NHC30" s="15"/>
      <c r="NHD30" s="15"/>
      <c r="NHE30" s="15"/>
      <c r="NHF30" s="15"/>
      <c r="NHG30" s="15"/>
      <c r="NHH30" s="15"/>
      <c r="NHI30" s="15"/>
      <c r="NHJ30" s="15"/>
      <c r="NHK30" s="15"/>
      <c r="NHL30" s="15"/>
      <c r="NHM30" s="15"/>
      <c r="NHN30" s="15"/>
      <c r="NHO30" s="15"/>
      <c r="NHP30" s="15"/>
      <c r="NHQ30" s="15"/>
      <c r="NHR30" s="15"/>
      <c r="NHS30" s="15"/>
      <c r="NHT30" s="15"/>
      <c r="NHU30" s="15"/>
      <c r="NHV30" s="15"/>
      <c r="NHW30" s="15"/>
      <c r="NHX30" s="15"/>
      <c r="NHY30" s="15"/>
      <c r="NHZ30" s="15"/>
      <c r="NIA30" s="15"/>
      <c r="NIB30" s="15"/>
      <c r="NIC30" s="15"/>
      <c r="NID30" s="15"/>
      <c r="NIE30" s="15"/>
      <c r="NIF30" s="15"/>
      <c r="NIG30" s="15"/>
      <c r="NIH30" s="15"/>
      <c r="NII30" s="15"/>
      <c r="NIJ30" s="15"/>
      <c r="NIK30" s="15"/>
      <c r="NIL30" s="15"/>
      <c r="NIM30" s="15"/>
      <c r="NIN30" s="15"/>
      <c r="NIO30" s="15"/>
      <c r="NIP30" s="15"/>
      <c r="NIQ30" s="15"/>
      <c r="NIR30" s="15"/>
      <c r="NIS30" s="15"/>
      <c r="NIT30" s="15"/>
      <c r="NIU30" s="15"/>
      <c r="NIV30" s="15"/>
      <c r="NIW30" s="15"/>
      <c r="NIX30" s="15"/>
      <c r="NIY30" s="15"/>
      <c r="NIZ30" s="15"/>
      <c r="NJA30" s="15"/>
      <c r="NJB30" s="15"/>
      <c r="NJC30" s="15"/>
      <c r="NJD30" s="15"/>
      <c r="NJE30" s="15"/>
      <c r="NJF30" s="15"/>
      <c r="NJG30" s="15"/>
      <c r="NJH30" s="15"/>
      <c r="NJI30" s="15"/>
      <c r="NJJ30" s="15"/>
      <c r="NJK30" s="15"/>
      <c r="NJL30" s="15"/>
      <c r="NJM30" s="15"/>
      <c r="NJN30" s="15"/>
      <c r="NJO30" s="15"/>
      <c r="NJP30" s="15"/>
      <c r="NJQ30" s="15"/>
      <c r="NJR30" s="15"/>
      <c r="NJS30" s="15"/>
      <c r="NJT30" s="15"/>
      <c r="NJU30" s="15"/>
      <c r="NJV30" s="15"/>
      <c r="NJW30" s="15"/>
      <c r="NJX30" s="15"/>
      <c r="NJY30" s="15"/>
      <c r="NJZ30" s="15"/>
      <c r="NKA30" s="15"/>
      <c r="NKB30" s="15"/>
      <c r="NKC30" s="15"/>
      <c r="NKD30" s="15"/>
      <c r="NKE30" s="15"/>
      <c r="NKF30" s="15"/>
      <c r="NKG30" s="15"/>
      <c r="NKH30" s="15"/>
      <c r="NKI30" s="15"/>
      <c r="NKJ30" s="15"/>
      <c r="NKK30" s="15"/>
      <c r="NKL30" s="15"/>
      <c r="NKM30" s="15"/>
      <c r="NKN30" s="15"/>
      <c r="NKO30" s="15"/>
      <c r="NKP30" s="15"/>
      <c r="NKQ30" s="15"/>
      <c r="NKR30" s="15"/>
      <c r="NKS30" s="15"/>
      <c r="NKT30" s="15"/>
      <c r="NKU30" s="15"/>
      <c r="NKV30" s="15"/>
      <c r="NKW30" s="15"/>
      <c r="NKX30" s="15"/>
      <c r="NKY30" s="15"/>
      <c r="NKZ30" s="15"/>
      <c r="NLA30" s="15"/>
      <c r="NLB30" s="15"/>
      <c r="NLC30" s="15"/>
      <c r="NLD30" s="15"/>
      <c r="NLE30" s="15"/>
      <c r="NLF30" s="15"/>
      <c r="NLG30" s="15"/>
      <c r="NLH30" s="15"/>
      <c r="NLI30" s="15"/>
      <c r="NLJ30" s="15"/>
      <c r="NLK30" s="15"/>
      <c r="NLL30" s="15"/>
      <c r="NLM30" s="15"/>
      <c r="NLN30" s="15"/>
      <c r="NLO30" s="15"/>
      <c r="NLP30" s="15"/>
      <c r="NLQ30" s="15"/>
      <c r="NLR30" s="15"/>
      <c r="NLS30" s="15"/>
      <c r="NLT30" s="15"/>
      <c r="NLU30" s="15"/>
      <c r="NLV30" s="15"/>
      <c r="NLW30" s="15"/>
      <c r="NLX30" s="15"/>
      <c r="NLY30" s="15"/>
      <c r="NLZ30" s="15"/>
      <c r="NMA30" s="15"/>
      <c r="NMB30" s="15"/>
      <c r="NMC30" s="15"/>
      <c r="NMD30" s="15"/>
      <c r="NME30" s="15"/>
      <c r="NMF30" s="15"/>
      <c r="NMG30" s="15"/>
      <c r="NMH30" s="15"/>
      <c r="NMI30" s="15"/>
      <c r="NMJ30" s="15"/>
      <c r="NMK30" s="15"/>
      <c r="NML30" s="15"/>
      <c r="NMM30" s="15"/>
      <c r="NMN30" s="15"/>
      <c r="NMO30" s="15"/>
      <c r="NMP30" s="15"/>
      <c r="NMQ30" s="15"/>
      <c r="NMR30" s="15"/>
      <c r="NMS30" s="15"/>
      <c r="NMT30" s="15"/>
      <c r="NMU30" s="15"/>
      <c r="NMV30" s="15"/>
      <c r="NMW30" s="15"/>
      <c r="NMX30" s="15"/>
      <c r="NMY30" s="15"/>
      <c r="NMZ30" s="15"/>
      <c r="NNA30" s="15"/>
      <c r="NNB30" s="15"/>
      <c r="NNC30" s="15"/>
      <c r="NND30" s="15"/>
      <c r="NNE30" s="15"/>
      <c r="NNF30" s="15"/>
      <c r="NNG30" s="15"/>
      <c r="NNH30" s="15"/>
      <c r="NNI30" s="15"/>
      <c r="NNJ30" s="15"/>
      <c r="NNK30" s="15"/>
      <c r="NNL30" s="15"/>
      <c r="NNM30" s="15"/>
      <c r="NNN30" s="15"/>
      <c r="NNO30" s="15"/>
      <c r="NNP30" s="15"/>
      <c r="NNQ30" s="15"/>
      <c r="NNR30" s="15"/>
      <c r="NNS30" s="15"/>
      <c r="NNT30" s="15"/>
      <c r="NNU30" s="15"/>
      <c r="NNV30" s="15"/>
      <c r="NNW30" s="15"/>
      <c r="NNX30" s="15"/>
      <c r="NNY30" s="15"/>
      <c r="NNZ30" s="15"/>
      <c r="NOA30" s="15"/>
      <c r="NOB30" s="15"/>
      <c r="NOC30" s="15"/>
      <c r="NOD30" s="15"/>
      <c r="NOE30" s="15"/>
      <c r="NOF30" s="15"/>
      <c r="NOG30" s="15"/>
      <c r="NOH30" s="15"/>
      <c r="NOI30" s="15"/>
      <c r="NOJ30" s="15"/>
      <c r="NOK30" s="15"/>
      <c r="NOL30" s="15"/>
      <c r="NOM30" s="15"/>
      <c r="NON30" s="15"/>
      <c r="NOO30" s="15"/>
      <c r="NOP30" s="15"/>
      <c r="NOQ30" s="15"/>
      <c r="NOR30" s="15"/>
      <c r="NOS30" s="15"/>
      <c r="NOT30" s="15"/>
      <c r="NOU30" s="15"/>
      <c r="NOV30" s="15"/>
      <c r="NOW30" s="15"/>
      <c r="NOX30" s="15"/>
      <c r="NOY30" s="15"/>
      <c r="NOZ30" s="15"/>
      <c r="NPA30" s="15"/>
      <c r="NPB30" s="15"/>
      <c r="NPC30" s="15"/>
      <c r="NPD30" s="15"/>
      <c r="NPE30" s="15"/>
      <c r="NPF30" s="15"/>
      <c r="NPG30" s="15"/>
      <c r="NPH30" s="15"/>
      <c r="NPI30" s="15"/>
      <c r="NPJ30" s="15"/>
      <c r="NPK30" s="15"/>
      <c r="NPL30" s="15"/>
      <c r="NPM30" s="15"/>
      <c r="NPN30" s="15"/>
      <c r="NPO30" s="15"/>
      <c r="NPP30" s="15"/>
      <c r="NPQ30" s="15"/>
      <c r="NPR30" s="15"/>
      <c r="NPS30" s="15"/>
      <c r="NPT30" s="15"/>
      <c r="NPU30" s="15"/>
      <c r="NPV30" s="15"/>
      <c r="NPW30" s="15"/>
      <c r="NPX30" s="15"/>
      <c r="NPY30" s="15"/>
      <c r="NPZ30" s="15"/>
      <c r="NQA30" s="15"/>
      <c r="NQB30" s="15"/>
      <c r="NQC30" s="15"/>
      <c r="NQD30" s="15"/>
      <c r="NQE30" s="15"/>
      <c r="NQF30" s="15"/>
      <c r="NQG30" s="15"/>
      <c r="NQH30" s="15"/>
      <c r="NQI30" s="15"/>
      <c r="NQJ30" s="15"/>
      <c r="NQK30" s="15"/>
      <c r="NQL30" s="15"/>
      <c r="NQM30" s="15"/>
      <c r="NQN30" s="15"/>
      <c r="NQO30" s="15"/>
      <c r="NQP30" s="15"/>
      <c r="NQQ30" s="15"/>
      <c r="NQR30" s="15"/>
      <c r="NQS30" s="15"/>
      <c r="NQT30" s="15"/>
      <c r="NQU30" s="15"/>
      <c r="NQV30" s="15"/>
      <c r="NQW30" s="15"/>
      <c r="NQX30" s="15"/>
      <c r="NQY30" s="15"/>
      <c r="NQZ30" s="15"/>
      <c r="NRA30" s="15"/>
      <c r="NRB30" s="15"/>
      <c r="NRC30" s="15"/>
      <c r="NRD30" s="15"/>
      <c r="NRE30" s="15"/>
      <c r="NRF30" s="15"/>
      <c r="NRG30" s="15"/>
      <c r="NRH30" s="15"/>
      <c r="NRI30" s="15"/>
      <c r="NRJ30" s="15"/>
      <c r="NRK30" s="15"/>
      <c r="NRL30" s="15"/>
      <c r="NRM30" s="15"/>
      <c r="NRN30" s="15"/>
      <c r="NRO30" s="15"/>
      <c r="NRP30" s="15"/>
      <c r="NRQ30" s="15"/>
      <c r="NRR30" s="15"/>
      <c r="NRS30" s="15"/>
      <c r="NRT30" s="15"/>
      <c r="NRU30" s="15"/>
      <c r="NRV30" s="15"/>
      <c r="NRW30" s="15"/>
      <c r="NRX30" s="15"/>
      <c r="NRY30" s="15"/>
      <c r="NRZ30" s="15"/>
      <c r="NSA30" s="15"/>
      <c r="NSB30" s="15"/>
      <c r="NSC30" s="15"/>
      <c r="NSD30" s="15"/>
      <c r="NSE30" s="15"/>
      <c r="NSF30" s="15"/>
      <c r="NSG30" s="15"/>
      <c r="NSH30" s="15"/>
      <c r="NSI30" s="15"/>
      <c r="NSJ30" s="15"/>
      <c r="NSK30" s="15"/>
      <c r="NSL30" s="15"/>
      <c r="NSM30" s="15"/>
      <c r="NSN30" s="15"/>
      <c r="NSO30" s="15"/>
      <c r="NSP30" s="15"/>
      <c r="NSQ30" s="15"/>
      <c r="NSR30" s="15"/>
      <c r="NSS30" s="15"/>
      <c r="NST30" s="15"/>
      <c r="NSU30" s="15"/>
      <c r="NSV30" s="15"/>
      <c r="NSW30" s="15"/>
      <c r="NSX30" s="15"/>
      <c r="NSY30" s="15"/>
      <c r="NSZ30" s="15"/>
      <c r="NTA30" s="15"/>
      <c r="NTB30" s="15"/>
      <c r="NTC30" s="15"/>
      <c r="NTD30" s="15"/>
      <c r="NTE30" s="15"/>
      <c r="NTF30" s="15"/>
      <c r="NTG30" s="15"/>
      <c r="NTH30" s="15"/>
      <c r="NTI30" s="15"/>
      <c r="NTJ30" s="15"/>
      <c r="NTK30" s="15"/>
      <c r="NTL30" s="15"/>
      <c r="NTM30" s="15"/>
      <c r="NTN30" s="15"/>
      <c r="NTO30" s="15"/>
      <c r="NTP30" s="15"/>
      <c r="NTQ30" s="15"/>
      <c r="NTR30" s="15"/>
      <c r="NTS30" s="15"/>
      <c r="NTT30" s="15"/>
      <c r="NTU30" s="15"/>
      <c r="NTV30" s="15"/>
      <c r="NTW30" s="15"/>
      <c r="NTX30" s="15"/>
      <c r="NTY30" s="15"/>
      <c r="NTZ30" s="15"/>
      <c r="NUA30" s="15"/>
      <c r="NUB30" s="15"/>
      <c r="NUC30" s="15"/>
      <c r="NUD30" s="15"/>
      <c r="NUE30" s="15"/>
      <c r="NUF30" s="15"/>
      <c r="NUG30" s="15"/>
      <c r="NUH30" s="15"/>
      <c r="NUI30" s="15"/>
      <c r="NUJ30" s="15"/>
      <c r="NUK30" s="15"/>
      <c r="NUL30" s="15"/>
      <c r="NUM30" s="15"/>
      <c r="NUN30" s="15"/>
      <c r="NUO30" s="15"/>
      <c r="NUP30" s="15"/>
      <c r="NUQ30" s="15"/>
      <c r="NUR30" s="15"/>
      <c r="NUS30" s="15"/>
      <c r="NUT30" s="15"/>
      <c r="NUU30" s="15"/>
      <c r="NUV30" s="15"/>
      <c r="NUW30" s="15"/>
      <c r="NUX30" s="15"/>
      <c r="NUY30" s="15"/>
      <c r="NUZ30" s="15"/>
      <c r="NVA30" s="15"/>
      <c r="NVB30" s="15"/>
      <c r="NVC30" s="15"/>
      <c r="NVD30" s="15"/>
      <c r="NVE30" s="15"/>
      <c r="NVF30" s="15"/>
      <c r="NVG30" s="15"/>
      <c r="NVH30" s="15"/>
      <c r="NVI30" s="15"/>
      <c r="NVJ30" s="15"/>
      <c r="NVK30" s="15"/>
      <c r="NVL30" s="15"/>
      <c r="NVM30" s="15"/>
      <c r="NVN30" s="15"/>
      <c r="NVO30" s="15"/>
      <c r="NVP30" s="15"/>
      <c r="NVQ30" s="15"/>
      <c r="NVR30" s="15"/>
      <c r="NVS30" s="15"/>
      <c r="NVT30" s="15"/>
      <c r="NVU30" s="15"/>
      <c r="NVV30" s="15"/>
      <c r="NVW30" s="15"/>
      <c r="NVX30" s="15"/>
      <c r="NVY30" s="15"/>
      <c r="NVZ30" s="15"/>
      <c r="NWA30" s="15"/>
      <c r="NWB30" s="15"/>
      <c r="NWC30" s="15"/>
      <c r="NWD30" s="15"/>
      <c r="NWE30" s="15"/>
      <c r="NWF30" s="15"/>
      <c r="NWG30" s="15"/>
      <c r="NWH30" s="15"/>
      <c r="NWI30" s="15"/>
      <c r="NWJ30" s="15"/>
      <c r="NWK30" s="15"/>
      <c r="NWL30" s="15"/>
      <c r="NWM30" s="15"/>
      <c r="NWN30" s="15"/>
      <c r="NWO30" s="15"/>
      <c r="NWP30" s="15"/>
      <c r="NWQ30" s="15"/>
      <c r="NWR30" s="15"/>
      <c r="NWS30" s="15"/>
      <c r="NWT30" s="15"/>
      <c r="NWU30" s="15"/>
      <c r="NWV30" s="15"/>
      <c r="NWW30" s="15"/>
      <c r="NWX30" s="15"/>
      <c r="NWY30" s="15"/>
      <c r="NWZ30" s="15"/>
      <c r="NXA30" s="15"/>
      <c r="NXB30" s="15"/>
      <c r="NXC30" s="15"/>
      <c r="NXD30" s="15"/>
      <c r="NXE30" s="15"/>
      <c r="NXF30" s="15"/>
      <c r="NXG30" s="15"/>
      <c r="NXH30" s="15"/>
      <c r="NXI30" s="15"/>
      <c r="NXJ30" s="15"/>
      <c r="NXK30" s="15"/>
      <c r="NXL30" s="15"/>
      <c r="NXM30" s="15"/>
      <c r="NXN30" s="15"/>
      <c r="NXO30" s="15"/>
      <c r="NXP30" s="15"/>
      <c r="NXQ30" s="15"/>
      <c r="NXR30" s="15"/>
      <c r="NXS30" s="15"/>
      <c r="NXT30" s="15"/>
      <c r="NXU30" s="15"/>
      <c r="NXV30" s="15"/>
      <c r="NXW30" s="15"/>
      <c r="NXX30" s="15"/>
      <c r="NXY30" s="15"/>
      <c r="NXZ30" s="15"/>
      <c r="NYA30" s="15"/>
      <c r="NYB30" s="15"/>
      <c r="NYC30" s="15"/>
      <c r="NYD30" s="15"/>
      <c r="NYE30" s="15"/>
      <c r="NYF30" s="15"/>
      <c r="NYG30" s="15"/>
      <c r="NYH30" s="15"/>
      <c r="NYI30" s="15"/>
      <c r="NYJ30" s="15"/>
      <c r="NYK30" s="15"/>
      <c r="NYL30" s="15"/>
      <c r="NYM30" s="15"/>
      <c r="NYN30" s="15"/>
      <c r="NYO30" s="15"/>
      <c r="NYP30" s="15"/>
      <c r="NYQ30" s="15"/>
      <c r="NYR30" s="15"/>
      <c r="NYS30" s="15"/>
      <c r="NYT30" s="15"/>
      <c r="NYU30" s="15"/>
      <c r="NYV30" s="15"/>
      <c r="NYW30" s="15"/>
      <c r="NYX30" s="15"/>
      <c r="NYY30" s="15"/>
      <c r="NYZ30" s="15"/>
      <c r="NZA30" s="15"/>
      <c r="NZB30" s="15"/>
      <c r="NZC30" s="15"/>
      <c r="NZD30" s="15"/>
      <c r="NZE30" s="15"/>
      <c r="NZF30" s="15"/>
      <c r="NZG30" s="15"/>
      <c r="NZH30" s="15"/>
      <c r="NZI30" s="15"/>
      <c r="NZJ30" s="15"/>
      <c r="NZK30" s="15"/>
      <c r="NZL30" s="15"/>
      <c r="NZM30" s="15"/>
      <c r="NZN30" s="15"/>
      <c r="NZO30" s="15"/>
      <c r="NZP30" s="15"/>
      <c r="NZQ30" s="15"/>
      <c r="NZR30" s="15"/>
      <c r="NZS30" s="15"/>
      <c r="NZT30" s="15"/>
      <c r="NZU30" s="15"/>
      <c r="NZV30" s="15"/>
      <c r="NZW30" s="15"/>
      <c r="NZX30" s="15"/>
      <c r="NZY30" s="15"/>
      <c r="NZZ30" s="15"/>
      <c r="OAA30" s="15"/>
      <c r="OAB30" s="15"/>
      <c r="OAC30" s="15"/>
      <c r="OAD30" s="15"/>
      <c r="OAE30" s="15"/>
      <c r="OAF30" s="15"/>
      <c r="OAG30" s="15"/>
      <c r="OAH30" s="15"/>
      <c r="OAI30" s="15"/>
      <c r="OAJ30" s="15"/>
      <c r="OAK30" s="15"/>
      <c r="OAL30" s="15"/>
      <c r="OAM30" s="15"/>
      <c r="OAN30" s="15"/>
      <c r="OAO30" s="15"/>
      <c r="OAP30" s="15"/>
      <c r="OAQ30" s="15"/>
      <c r="OAR30" s="15"/>
      <c r="OAS30" s="15"/>
      <c r="OAT30" s="15"/>
      <c r="OAU30" s="15"/>
      <c r="OAV30" s="15"/>
      <c r="OAW30" s="15"/>
      <c r="OAX30" s="15"/>
      <c r="OAY30" s="15"/>
      <c r="OAZ30" s="15"/>
      <c r="OBA30" s="15"/>
      <c r="OBB30" s="15"/>
      <c r="OBC30" s="15"/>
      <c r="OBD30" s="15"/>
      <c r="OBE30" s="15"/>
      <c r="OBF30" s="15"/>
      <c r="OBG30" s="15"/>
      <c r="OBH30" s="15"/>
      <c r="OBI30" s="15"/>
      <c r="OBJ30" s="15"/>
      <c r="OBK30" s="15"/>
      <c r="OBL30" s="15"/>
      <c r="OBM30" s="15"/>
      <c r="OBN30" s="15"/>
      <c r="OBO30" s="15"/>
      <c r="OBP30" s="15"/>
      <c r="OBQ30" s="15"/>
      <c r="OBR30" s="15"/>
      <c r="OBS30" s="15"/>
      <c r="OBT30" s="15"/>
      <c r="OBU30" s="15"/>
      <c r="OBV30" s="15"/>
      <c r="OBW30" s="15"/>
      <c r="OBX30" s="15"/>
      <c r="OBY30" s="15"/>
      <c r="OBZ30" s="15"/>
      <c r="OCA30" s="15"/>
      <c r="OCB30" s="15"/>
      <c r="OCC30" s="15"/>
      <c r="OCD30" s="15"/>
      <c r="OCE30" s="15"/>
      <c r="OCF30" s="15"/>
      <c r="OCG30" s="15"/>
      <c r="OCH30" s="15"/>
      <c r="OCI30" s="15"/>
      <c r="OCJ30" s="15"/>
      <c r="OCK30" s="15"/>
      <c r="OCL30" s="15"/>
      <c r="OCM30" s="15"/>
      <c r="OCN30" s="15"/>
      <c r="OCO30" s="15"/>
      <c r="OCP30" s="15"/>
      <c r="OCQ30" s="15"/>
      <c r="OCR30" s="15"/>
      <c r="OCS30" s="15"/>
      <c r="OCT30" s="15"/>
      <c r="OCU30" s="15"/>
      <c r="OCV30" s="15"/>
      <c r="OCW30" s="15"/>
      <c r="OCX30" s="15"/>
      <c r="OCY30" s="15"/>
      <c r="OCZ30" s="15"/>
      <c r="ODA30" s="15"/>
      <c r="ODB30" s="15"/>
      <c r="ODC30" s="15"/>
      <c r="ODD30" s="15"/>
      <c r="ODE30" s="15"/>
      <c r="ODF30" s="15"/>
      <c r="ODG30" s="15"/>
      <c r="ODH30" s="15"/>
      <c r="ODI30" s="15"/>
      <c r="ODJ30" s="15"/>
      <c r="ODK30" s="15"/>
      <c r="ODL30" s="15"/>
      <c r="ODM30" s="15"/>
      <c r="ODN30" s="15"/>
      <c r="ODO30" s="15"/>
      <c r="ODP30" s="15"/>
      <c r="ODQ30" s="15"/>
      <c r="ODR30" s="15"/>
      <c r="ODS30" s="15"/>
      <c r="ODT30" s="15"/>
      <c r="ODU30" s="15"/>
      <c r="ODV30" s="15"/>
      <c r="ODW30" s="15"/>
      <c r="ODX30" s="15"/>
      <c r="ODY30" s="15"/>
      <c r="ODZ30" s="15"/>
      <c r="OEA30" s="15"/>
      <c r="OEB30" s="15"/>
      <c r="OEC30" s="15"/>
      <c r="OED30" s="15"/>
      <c r="OEE30" s="15"/>
      <c r="OEF30" s="15"/>
      <c r="OEG30" s="15"/>
      <c r="OEH30" s="15"/>
      <c r="OEI30" s="15"/>
      <c r="OEJ30" s="15"/>
      <c r="OEK30" s="15"/>
      <c r="OEL30" s="15"/>
      <c r="OEM30" s="15"/>
      <c r="OEN30" s="15"/>
      <c r="OEO30" s="15"/>
      <c r="OEP30" s="15"/>
      <c r="OEQ30" s="15"/>
      <c r="OER30" s="15"/>
      <c r="OES30" s="15"/>
      <c r="OET30" s="15"/>
      <c r="OEU30" s="15"/>
      <c r="OEV30" s="15"/>
      <c r="OEW30" s="15"/>
      <c r="OEX30" s="15"/>
      <c r="OEY30" s="15"/>
      <c r="OEZ30" s="15"/>
      <c r="OFA30" s="15"/>
      <c r="OFB30" s="15"/>
      <c r="OFC30" s="15"/>
      <c r="OFD30" s="15"/>
      <c r="OFE30" s="15"/>
      <c r="OFF30" s="15"/>
      <c r="OFG30" s="15"/>
      <c r="OFH30" s="15"/>
      <c r="OFI30" s="15"/>
      <c r="OFJ30" s="15"/>
      <c r="OFK30" s="15"/>
      <c r="OFL30" s="15"/>
      <c r="OFM30" s="15"/>
      <c r="OFN30" s="15"/>
      <c r="OFO30" s="15"/>
      <c r="OFP30" s="15"/>
      <c r="OFQ30" s="15"/>
      <c r="OFR30" s="15"/>
      <c r="OFS30" s="15"/>
      <c r="OFT30" s="15"/>
      <c r="OFU30" s="15"/>
      <c r="OFV30" s="15"/>
      <c r="OFW30" s="15"/>
      <c r="OFX30" s="15"/>
      <c r="OFY30" s="15"/>
      <c r="OFZ30" s="15"/>
      <c r="OGA30" s="15"/>
      <c r="OGB30" s="15"/>
      <c r="OGC30" s="15"/>
      <c r="OGD30" s="15"/>
      <c r="OGE30" s="15"/>
      <c r="OGF30" s="15"/>
      <c r="OGG30" s="15"/>
      <c r="OGH30" s="15"/>
      <c r="OGI30" s="15"/>
      <c r="OGJ30" s="15"/>
      <c r="OGK30" s="15"/>
      <c r="OGL30" s="15"/>
      <c r="OGM30" s="15"/>
      <c r="OGN30" s="15"/>
      <c r="OGO30" s="15"/>
      <c r="OGP30" s="15"/>
      <c r="OGQ30" s="15"/>
      <c r="OGR30" s="15"/>
      <c r="OGS30" s="15"/>
      <c r="OGT30" s="15"/>
      <c r="OGU30" s="15"/>
      <c r="OGV30" s="15"/>
      <c r="OGW30" s="15"/>
      <c r="OGX30" s="15"/>
      <c r="OGY30" s="15"/>
      <c r="OGZ30" s="15"/>
      <c r="OHA30" s="15"/>
      <c r="OHB30" s="15"/>
      <c r="OHC30" s="15"/>
      <c r="OHD30" s="15"/>
      <c r="OHE30" s="15"/>
      <c r="OHF30" s="15"/>
      <c r="OHG30" s="15"/>
      <c r="OHH30" s="15"/>
      <c r="OHI30" s="15"/>
      <c r="OHJ30" s="15"/>
      <c r="OHK30" s="15"/>
      <c r="OHL30" s="15"/>
      <c r="OHM30" s="15"/>
      <c r="OHN30" s="15"/>
      <c r="OHO30" s="15"/>
      <c r="OHP30" s="15"/>
      <c r="OHQ30" s="15"/>
      <c r="OHR30" s="15"/>
      <c r="OHS30" s="15"/>
      <c r="OHT30" s="15"/>
      <c r="OHU30" s="15"/>
      <c r="OHV30" s="15"/>
      <c r="OHW30" s="15"/>
      <c r="OHX30" s="15"/>
      <c r="OHY30" s="15"/>
      <c r="OHZ30" s="15"/>
      <c r="OIA30" s="15"/>
      <c r="OIB30" s="15"/>
      <c r="OIC30" s="15"/>
      <c r="OID30" s="15"/>
      <c r="OIE30" s="15"/>
      <c r="OIF30" s="15"/>
      <c r="OIG30" s="15"/>
      <c r="OIH30" s="15"/>
      <c r="OII30" s="15"/>
      <c r="OIJ30" s="15"/>
      <c r="OIK30" s="15"/>
      <c r="OIL30" s="15"/>
      <c r="OIM30" s="15"/>
      <c r="OIN30" s="15"/>
      <c r="OIO30" s="15"/>
      <c r="OIP30" s="15"/>
      <c r="OIQ30" s="15"/>
      <c r="OIR30" s="15"/>
      <c r="OIS30" s="15"/>
      <c r="OIT30" s="15"/>
      <c r="OIU30" s="15"/>
      <c r="OIV30" s="15"/>
      <c r="OIW30" s="15"/>
      <c r="OIX30" s="15"/>
      <c r="OIY30" s="15"/>
      <c r="OIZ30" s="15"/>
      <c r="OJA30" s="15"/>
      <c r="OJB30" s="15"/>
      <c r="OJC30" s="15"/>
      <c r="OJD30" s="15"/>
      <c r="OJE30" s="15"/>
      <c r="OJF30" s="15"/>
      <c r="OJG30" s="15"/>
      <c r="OJH30" s="15"/>
      <c r="OJI30" s="15"/>
      <c r="OJJ30" s="15"/>
      <c r="OJK30" s="15"/>
      <c r="OJL30" s="15"/>
      <c r="OJM30" s="15"/>
      <c r="OJN30" s="15"/>
      <c r="OJO30" s="15"/>
      <c r="OJP30" s="15"/>
      <c r="OJQ30" s="15"/>
      <c r="OJR30" s="15"/>
      <c r="OJS30" s="15"/>
      <c r="OJT30" s="15"/>
      <c r="OJU30" s="15"/>
      <c r="OJV30" s="15"/>
      <c r="OJW30" s="15"/>
      <c r="OJX30" s="15"/>
      <c r="OJY30" s="15"/>
      <c r="OJZ30" s="15"/>
      <c r="OKA30" s="15"/>
      <c r="OKB30" s="15"/>
      <c r="OKC30" s="15"/>
      <c r="OKD30" s="15"/>
      <c r="OKE30" s="15"/>
      <c r="OKF30" s="15"/>
      <c r="OKG30" s="15"/>
      <c r="OKH30" s="15"/>
      <c r="OKI30" s="15"/>
      <c r="OKJ30" s="15"/>
      <c r="OKK30" s="15"/>
      <c r="OKL30" s="15"/>
      <c r="OKM30" s="15"/>
      <c r="OKN30" s="15"/>
      <c r="OKO30" s="15"/>
      <c r="OKP30" s="15"/>
      <c r="OKQ30" s="15"/>
      <c r="OKR30" s="15"/>
      <c r="OKS30" s="15"/>
      <c r="OKT30" s="15"/>
      <c r="OKU30" s="15"/>
      <c r="OKV30" s="15"/>
      <c r="OKW30" s="15"/>
      <c r="OKX30" s="15"/>
      <c r="OKY30" s="15"/>
      <c r="OKZ30" s="15"/>
      <c r="OLA30" s="15"/>
      <c r="OLB30" s="15"/>
      <c r="OLC30" s="15"/>
      <c r="OLD30" s="15"/>
      <c r="OLE30" s="15"/>
      <c r="OLF30" s="15"/>
      <c r="OLG30" s="15"/>
      <c r="OLH30" s="15"/>
      <c r="OLI30" s="15"/>
      <c r="OLJ30" s="15"/>
      <c r="OLK30" s="15"/>
      <c r="OLL30" s="15"/>
      <c r="OLM30" s="15"/>
      <c r="OLN30" s="15"/>
      <c r="OLO30" s="15"/>
      <c r="OLP30" s="15"/>
      <c r="OLQ30" s="15"/>
      <c r="OLR30" s="15"/>
      <c r="OLS30" s="15"/>
      <c r="OLT30" s="15"/>
      <c r="OLU30" s="15"/>
      <c r="OLV30" s="15"/>
      <c r="OLW30" s="15"/>
      <c r="OLX30" s="15"/>
      <c r="OLY30" s="15"/>
      <c r="OLZ30" s="15"/>
      <c r="OMA30" s="15"/>
      <c r="OMB30" s="15"/>
      <c r="OMC30" s="15"/>
      <c r="OMD30" s="15"/>
      <c r="OME30" s="15"/>
      <c r="OMF30" s="15"/>
      <c r="OMG30" s="15"/>
      <c r="OMH30" s="15"/>
      <c r="OMI30" s="15"/>
      <c r="OMJ30" s="15"/>
      <c r="OMK30" s="15"/>
      <c r="OML30" s="15"/>
      <c r="OMM30" s="15"/>
      <c r="OMN30" s="15"/>
      <c r="OMO30" s="15"/>
      <c r="OMP30" s="15"/>
      <c r="OMQ30" s="15"/>
      <c r="OMR30" s="15"/>
      <c r="OMS30" s="15"/>
      <c r="OMT30" s="15"/>
      <c r="OMU30" s="15"/>
      <c r="OMV30" s="15"/>
      <c r="OMW30" s="15"/>
      <c r="OMX30" s="15"/>
      <c r="OMY30" s="15"/>
      <c r="OMZ30" s="15"/>
      <c r="ONA30" s="15"/>
      <c r="ONB30" s="15"/>
      <c r="ONC30" s="15"/>
      <c r="OND30" s="15"/>
      <c r="ONE30" s="15"/>
      <c r="ONF30" s="15"/>
      <c r="ONG30" s="15"/>
      <c r="ONH30" s="15"/>
      <c r="ONI30" s="15"/>
      <c r="ONJ30" s="15"/>
      <c r="ONK30" s="15"/>
      <c r="ONL30" s="15"/>
      <c r="ONM30" s="15"/>
      <c r="ONN30" s="15"/>
      <c r="ONO30" s="15"/>
      <c r="ONP30" s="15"/>
      <c r="ONQ30" s="15"/>
      <c r="ONR30" s="15"/>
      <c r="ONS30" s="15"/>
      <c r="ONT30" s="15"/>
      <c r="ONU30" s="15"/>
      <c r="ONV30" s="15"/>
      <c r="ONW30" s="15"/>
      <c r="ONX30" s="15"/>
      <c r="ONY30" s="15"/>
      <c r="ONZ30" s="15"/>
      <c r="OOA30" s="15"/>
      <c r="OOB30" s="15"/>
      <c r="OOC30" s="15"/>
      <c r="OOD30" s="15"/>
      <c r="OOE30" s="15"/>
      <c r="OOF30" s="15"/>
      <c r="OOG30" s="15"/>
      <c r="OOH30" s="15"/>
      <c r="OOI30" s="15"/>
      <c r="OOJ30" s="15"/>
      <c r="OOK30" s="15"/>
      <c r="OOL30" s="15"/>
      <c r="OOM30" s="15"/>
      <c r="OON30" s="15"/>
      <c r="OOO30" s="15"/>
      <c r="OOP30" s="15"/>
      <c r="OOQ30" s="15"/>
      <c r="OOR30" s="15"/>
      <c r="OOS30" s="15"/>
      <c r="OOT30" s="15"/>
      <c r="OOU30" s="15"/>
      <c r="OOV30" s="15"/>
      <c r="OOW30" s="15"/>
      <c r="OOX30" s="15"/>
      <c r="OOY30" s="15"/>
      <c r="OOZ30" s="15"/>
      <c r="OPA30" s="15"/>
      <c r="OPB30" s="15"/>
      <c r="OPC30" s="15"/>
      <c r="OPD30" s="15"/>
      <c r="OPE30" s="15"/>
      <c r="OPF30" s="15"/>
      <c r="OPG30" s="15"/>
      <c r="OPH30" s="15"/>
      <c r="OPI30" s="15"/>
      <c r="OPJ30" s="15"/>
      <c r="OPK30" s="15"/>
      <c r="OPL30" s="15"/>
      <c r="OPM30" s="15"/>
      <c r="OPN30" s="15"/>
      <c r="OPO30" s="15"/>
      <c r="OPP30" s="15"/>
      <c r="OPQ30" s="15"/>
      <c r="OPR30" s="15"/>
      <c r="OPS30" s="15"/>
      <c r="OPT30" s="15"/>
      <c r="OPU30" s="15"/>
      <c r="OPV30" s="15"/>
      <c r="OPW30" s="15"/>
      <c r="OPX30" s="15"/>
      <c r="OPY30" s="15"/>
      <c r="OPZ30" s="15"/>
      <c r="OQA30" s="15"/>
      <c r="OQB30" s="15"/>
      <c r="OQC30" s="15"/>
      <c r="OQD30" s="15"/>
      <c r="OQE30" s="15"/>
      <c r="OQF30" s="15"/>
      <c r="OQG30" s="15"/>
      <c r="OQH30" s="15"/>
      <c r="OQI30" s="15"/>
      <c r="OQJ30" s="15"/>
      <c r="OQK30" s="15"/>
      <c r="OQL30" s="15"/>
      <c r="OQM30" s="15"/>
      <c r="OQN30" s="15"/>
      <c r="OQO30" s="15"/>
      <c r="OQP30" s="15"/>
      <c r="OQQ30" s="15"/>
      <c r="OQR30" s="15"/>
      <c r="OQS30" s="15"/>
      <c r="OQT30" s="15"/>
      <c r="OQU30" s="15"/>
      <c r="OQV30" s="15"/>
      <c r="OQW30" s="15"/>
      <c r="OQX30" s="15"/>
      <c r="OQY30" s="15"/>
      <c r="OQZ30" s="15"/>
      <c r="ORA30" s="15"/>
      <c r="ORB30" s="15"/>
      <c r="ORC30" s="15"/>
      <c r="ORD30" s="15"/>
      <c r="ORE30" s="15"/>
      <c r="ORF30" s="15"/>
      <c r="ORG30" s="15"/>
      <c r="ORH30" s="15"/>
      <c r="ORI30" s="15"/>
      <c r="ORJ30" s="15"/>
      <c r="ORK30" s="15"/>
      <c r="ORL30" s="15"/>
      <c r="ORM30" s="15"/>
      <c r="ORN30" s="15"/>
      <c r="ORO30" s="15"/>
      <c r="ORP30" s="15"/>
      <c r="ORQ30" s="15"/>
      <c r="ORR30" s="15"/>
      <c r="ORS30" s="15"/>
      <c r="ORT30" s="15"/>
      <c r="ORU30" s="15"/>
      <c r="ORV30" s="15"/>
      <c r="ORW30" s="15"/>
      <c r="ORX30" s="15"/>
      <c r="ORY30" s="15"/>
      <c r="ORZ30" s="15"/>
      <c r="OSA30" s="15"/>
      <c r="OSB30" s="15"/>
      <c r="OSC30" s="15"/>
      <c r="OSD30" s="15"/>
      <c r="OSE30" s="15"/>
      <c r="OSF30" s="15"/>
      <c r="OSG30" s="15"/>
      <c r="OSH30" s="15"/>
      <c r="OSI30" s="15"/>
      <c r="OSJ30" s="15"/>
      <c r="OSK30" s="15"/>
      <c r="OSL30" s="15"/>
      <c r="OSM30" s="15"/>
      <c r="OSN30" s="15"/>
      <c r="OSO30" s="15"/>
      <c r="OSP30" s="15"/>
      <c r="OSQ30" s="15"/>
      <c r="OSR30" s="15"/>
      <c r="OSS30" s="15"/>
      <c r="OST30" s="15"/>
      <c r="OSU30" s="15"/>
      <c r="OSV30" s="15"/>
      <c r="OSW30" s="15"/>
      <c r="OSX30" s="15"/>
      <c r="OSY30" s="15"/>
      <c r="OSZ30" s="15"/>
      <c r="OTA30" s="15"/>
      <c r="OTB30" s="15"/>
      <c r="OTC30" s="15"/>
      <c r="OTD30" s="15"/>
      <c r="OTE30" s="15"/>
      <c r="OTF30" s="15"/>
      <c r="OTG30" s="15"/>
      <c r="OTH30" s="15"/>
      <c r="OTI30" s="15"/>
      <c r="OTJ30" s="15"/>
      <c r="OTK30" s="15"/>
      <c r="OTL30" s="15"/>
      <c r="OTM30" s="15"/>
      <c r="OTN30" s="15"/>
      <c r="OTO30" s="15"/>
      <c r="OTP30" s="15"/>
      <c r="OTQ30" s="15"/>
      <c r="OTR30" s="15"/>
      <c r="OTS30" s="15"/>
      <c r="OTT30" s="15"/>
      <c r="OTU30" s="15"/>
      <c r="OTV30" s="15"/>
      <c r="OTW30" s="15"/>
      <c r="OTX30" s="15"/>
      <c r="OTY30" s="15"/>
      <c r="OTZ30" s="15"/>
      <c r="OUA30" s="15"/>
      <c r="OUB30" s="15"/>
      <c r="OUC30" s="15"/>
      <c r="OUD30" s="15"/>
      <c r="OUE30" s="15"/>
      <c r="OUF30" s="15"/>
      <c r="OUG30" s="15"/>
      <c r="OUH30" s="15"/>
      <c r="OUI30" s="15"/>
      <c r="OUJ30" s="15"/>
      <c r="OUK30" s="15"/>
      <c r="OUL30" s="15"/>
      <c r="OUM30" s="15"/>
      <c r="OUN30" s="15"/>
      <c r="OUO30" s="15"/>
      <c r="OUP30" s="15"/>
      <c r="OUQ30" s="15"/>
      <c r="OUR30" s="15"/>
      <c r="OUS30" s="15"/>
      <c r="OUT30" s="15"/>
      <c r="OUU30" s="15"/>
      <c r="OUV30" s="15"/>
      <c r="OUW30" s="15"/>
      <c r="OUX30" s="15"/>
      <c r="OUY30" s="15"/>
      <c r="OUZ30" s="15"/>
      <c r="OVA30" s="15"/>
      <c r="OVB30" s="15"/>
      <c r="OVC30" s="15"/>
      <c r="OVD30" s="15"/>
      <c r="OVE30" s="15"/>
      <c r="OVF30" s="15"/>
      <c r="OVG30" s="15"/>
      <c r="OVH30" s="15"/>
      <c r="OVI30" s="15"/>
      <c r="OVJ30" s="15"/>
      <c r="OVK30" s="15"/>
      <c r="OVL30" s="15"/>
      <c r="OVM30" s="15"/>
      <c r="OVN30" s="15"/>
      <c r="OVO30" s="15"/>
      <c r="OVP30" s="15"/>
      <c r="OVQ30" s="15"/>
      <c r="OVR30" s="15"/>
      <c r="OVS30" s="15"/>
      <c r="OVT30" s="15"/>
      <c r="OVU30" s="15"/>
      <c r="OVV30" s="15"/>
      <c r="OVW30" s="15"/>
      <c r="OVX30" s="15"/>
      <c r="OVY30" s="15"/>
      <c r="OVZ30" s="15"/>
      <c r="OWA30" s="15"/>
      <c r="OWB30" s="15"/>
      <c r="OWC30" s="15"/>
      <c r="OWD30" s="15"/>
      <c r="OWE30" s="15"/>
      <c r="OWF30" s="15"/>
      <c r="OWG30" s="15"/>
      <c r="OWH30" s="15"/>
      <c r="OWI30" s="15"/>
      <c r="OWJ30" s="15"/>
      <c r="OWK30" s="15"/>
      <c r="OWL30" s="15"/>
      <c r="OWM30" s="15"/>
      <c r="OWN30" s="15"/>
      <c r="OWO30" s="15"/>
      <c r="OWP30" s="15"/>
      <c r="OWQ30" s="15"/>
      <c r="OWR30" s="15"/>
      <c r="OWS30" s="15"/>
      <c r="OWT30" s="15"/>
      <c r="OWU30" s="15"/>
      <c r="OWV30" s="15"/>
      <c r="OWW30" s="15"/>
      <c r="OWX30" s="15"/>
      <c r="OWY30" s="15"/>
      <c r="OWZ30" s="15"/>
      <c r="OXA30" s="15"/>
      <c r="OXB30" s="15"/>
      <c r="OXC30" s="15"/>
      <c r="OXD30" s="15"/>
      <c r="OXE30" s="15"/>
      <c r="OXF30" s="15"/>
      <c r="OXG30" s="15"/>
      <c r="OXH30" s="15"/>
      <c r="OXI30" s="15"/>
      <c r="OXJ30" s="15"/>
      <c r="OXK30" s="15"/>
      <c r="OXL30" s="15"/>
      <c r="OXM30" s="15"/>
      <c r="OXN30" s="15"/>
      <c r="OXO30" s="15"/>
      <c r="OXP30" s="15"/>
      <c r="OXQ30" s="15"/>
      <c r="OXR30" s="15"/>
      <c r="OXS30" s="15"/>
      <c r="OXT30" s="15"/>
      <c r="OXU30" s="15"/>
      <c r="OXV30" s="15"/>
      <c r="OXW30" s="15"/>
      <c r="OXX30" s="15"/>
      <c r="OXY30" s="15"/>
      <c r="OXZ30" s="15"/>
      <c r="OYA30" s="15"/>
      <c r="OYB30" s="15"/>
      <c r="OYC30" s="15"/>
      <c r="OYD30" s="15"/>
      <c r="OYE30" s="15"/>
      <c r="OYF30" s="15"/>
      <c r="OYG30" s="15"/>
      <c r="OYH30" s="15"/>
      <c r="OYI30" s="15"/>
      <c r="OYJ30" s="15"/>
      <c r="OYK30" s="15"/>
      <c r="OYL30" s="15"/>
      <c r="OYM30" s="15"/>
      <c r="OYN30" s="15"/>
      <c r="OYO30" s="15"/>
      <c r="OYP30" s="15"/>
      <c r="OYQ30" s="15"/>
      <c r="OYR30" s="15"/>
      <c r="OYS30" s="15"/>
      <c r="OYT30" s="15"/>
      <c r="OYU30" s="15"/>
      <c r="OYV30" s="15"/>
      <c r="OYW30" s="15"/>
      <c r="OYX30" s="15"/>
      <c r="OYY30" s="15"/>
      <c r="OYZ30" s="15"/>
      <c r="OZA30" s="15"/>
      <c r="OZB30" s="15"/>
      <c r="OZC30" s="15"/>
      <c r="OZD30" s="15"/>
      <c r="OZE30" s="15"/>
      <c r="OZF30" s="15"/>
      <c r="OZG30" s="15"/>
      <c r="OZH30" s="15"/>
      <c r="OZI30" s="15"/>
      <c r="OZJ30" s="15"/>
      <c r="OZK30" s="15"/>
      <c r="OZL30" s="15"/>
      <c r="OZM30" s="15"/>
      <c r="OZN30" s="15"/>
      <c r="OZO30" s="15"/>
      <c r="OZP30" s="15"/>
      <c r="OZQ30" s="15"/>
      <c r="OZR30" s="15"/>
      <c r="OZS30" s="15"/>
      <c r="OZT30" s="15"/>
      <c r="OZU30" s="15"/>
      <c r="OZV30" s="15"/>
      <c r="OZW30" s="15"/>
      <c r="OZX30" s="15"/>
      <c r="OZY30" s="15"/>
      <c r="OZZ30" s="15"/>
      <c r="PAA30" s="15"/>
      <c r="PAB30" s="15"/>
      <c r="PAC30" s="15"/>
      <c r="PAD30" s="15"/>
      <c r="PAE30" s="15"/>
      <c r="PAF30" s="15"/>
      <c r="PAG30" s="15"/>
      <c r="PAH30" s="15"/>
      <c r="PAI30" s="15"/>
      <c r="PAJ30" s="15"/>
      <c r="PAK30" s="15"/>
      <c r="PAL30" s="15"/>
      <c r="PAM30" s="15"/>
      <c r="PAN30" s="15"/>
      <c r="PAO30" s="15"/>
      <c r="PAP30" s="15"/>
      <c r="PAQ30" s="15"/>
      <c r="PAR30" s="15"/>
      <c r="PAS30" s="15"/>
      <c r="PAT30" s="15"/>
      <c r="PAU30" s="15"/>
      <c r="PAV30" s="15"/>
      <c r="PAW30" s="15"/>
      <c r="PAX30" s="15"/>
      <c r="PAY30" s="15"/>
      <c r="PAZ30" s="15"/>
      <c r="PBA30" s="15"/>
      <c r="PBB30" s="15"/>
      <c r="PBC30" s="15"/>
      <c r="PBD30" s="15"/>
      <c r="PBE30" s="15"/>
      <c r="PBF30" s="15"/>
      <c r="PBG30" s="15"/>
      <c r="PBH30" s="15"/>
      <c r="PBI30" s="15"/>
      <c r="PBJ30" s="15"/>
      <c r="PBK30" s="15"/>
      <c r="PBL30" s="15"/>
      <c r="PBM30" s="15"/>
      <c r="PBN30" s="15"/>
      <c r="PBO30" s="15"/>
      <c r="PBP30" s="15"/>
      <c r="PBQ30" s="15"/>
      <c r="PBR30" s="15"/>
      <c r="PBS30" s="15"/>
      <c r="PBT30" s="15"/>
      <c r="PBU30" s="15"/>
      <c r="PBV30" s="15"/>
      <c r="PBW30" s="15"/>
      <c r="PBX30" s="15"/>
      <c r="PBY30" s="15"/>
      <c r="PBZ30" s="15"/>
      <c r="PCA30" s="15"/>
      <c r="PCB30" s="15"/>
      <c r="PCC30" s="15"/>
      <c r="PCD30" s="15"/>
      <c r="PCE30" s="15"/>
      <c r="PCF30" s="15"/>
      <c r="PCG30" s="15"/>
      <c r="PCH30" s="15"/>
      <c r="PCI30" s="15"/>
      <c r="PCJ30" s="15"/>
      <c r="PCK30" s="15"/>
      <c r="PCL30" s="15"/>
      <c r="PCM30" s="15"/>
      <c r="PCN30" s="15"/>
      <c r="PCO30" s="15"/>
      <c r="PCP30" s="15"/>
      <c r="PCQ30" s="15"/>
      <c r="PCR30" s="15"/>
      <c r="PCS30" s="15"/>
      <c r="PCT30" s="15"/>
      <c r="PCU30" s="15"/>
      <c r="PCV30" s="15"/>
      <c r="PCW30" s="15"/>
      <c r="PCX30" s="15"/>
      <c r="PCY30" s="15"/>
      <c r="PCZ30" s="15"/>
      <c r="PDA30" s="15"/>
      <c r="PDB30" s="15"/>
      <c r="PDC30" s="15"/>
      <c r="PDD30" s="15"/>
      <c r="PDE30" s="15"/>
      <c r="PDF30" s="15"/>
      <c r="PDG30" s="15"/>
      <c r="PDH30" s="15"/>
      <c r="PDI30" s="15"/>
      <c r="PDJ30" s="15"/>
      <c r="PDK30" s="15"/>
      <c r="PDL30" s="15"/>
      <c r="PDM30" s="15"/>
      <c r="PDN30" s="15"/>
      <c r="PDO30" s="15"/>
      <c r="PDP30" s="15"/>
      <c r="PDQ30" s="15"/>
      <c r="PDR30" s="15"/>
      <c r="PDS30" s="15"/>
      <c r="PDT30" s="15"/>
      <c r="PDU30" s="15"/>
      <c r="PDV30" s="15"/>
      <c r="PDW30" s="15"/>
      <c r="PDX30" s="15"/>
      <c r="PDY30" s="15"/>
      <c r="PDZ30" s="15"/>
      <c r="PEA30" s="15"/>
      <c r="PEB30" s="15"/>
      <c r="PEC30" s="15"/>
      <c r="PED30" s="15"/>
      <c r="PEE30" s="15"/>
      <c r="PEF30" s="15"/>
      <c r="PEG30" s="15"/>
      <c r="PEH30" s="15"/>
      <c r="PEI30" s="15"/>
      <c r="PEJ30" s="15"/>
      <c r="PEK30" s="15"/>
      <c r="PEL30" s="15"/>
      <c r="PEM30" s="15"/>
      <c r="PEN30" s="15"/>
      <c r="PEO30" s="15"/>
      <c r="PEP30" s="15"/>
      <c r="PEQ30" s="15"/>
      <c r="PER30" s="15"/>
      <c r="PES30" s="15"/>
      <c r="PET30" s="15"/>
      <c r="PEU30" s="15"/>
      <c r="PEV30" s="15"/>
      <c r="PEW30" s="15"/>
      <c r="PEX30" s="15"/>
      <c r="PEY30" s="15"/>
      <c r="PEZ30" s="15"/>
      <c r="PFA30" s="15"/>
      <c r="PFB30" s="15"/>
      <c r="PFC30" s="15"/>
      <c r="PFD30" s="15"/>
      <c r="PFE30" s="15"/>
      <c r="PFF30" s="15"/>
      <c r="PFG30" s="15"/>
      <c r="PFH30" s="15"/>
      <c r="PFI30" s="15"/>
      <c r="PFJ30" s="15"/>
      <c r="PFK30" s="15"/>
      <c r="PFL30" s="15"/>
      <c r="PFM30" s="15"/>
      <c r="PFN30" s="15"/>
      <c r="PFO30" s="15"/>
      <c r="PFP30" s="15"/>
      <c r="PFQ30" s="15"/>
      <c r="PFR30" s="15"/>
      <c r="PFS30" s="15"/>
      <c r="PFT30" s="15"/>
      <c r="PFU30" s="15"/>
      <c r="PFV30" s="15"/>
      <c r="PFW30" s="15"/>
      <c r="PFX30" s="15"/>
      <c r="PFY30" s="15"/>
      <c r="PFZ30" s="15"/>
      <c r="PGA30" s="15"/>
      <c r="PGB30" s="15"/>
      <c r="PGC30" s="15"/>
      <c r="PGD30" s="15"/>
      <c r="PGE30" s="15"/>
      <c r="PGF30" s="15"/>
      <c r="PGG30" s="15"/>
      <c r="PGH30" s="15"/>
      <c r="PGI30" s="15"/>
      <c r="PGJ30" s="15"/>
      <c r="PGK30" s="15"/>
      <c r="PGL30" s="15"/>
      <c r="PGM30" s="15"/>
      <c r="PGN30" s="15"/>
      <c r="PGO30" s="15"/>
      <c r="PGP30" s="15"/>
      <c r="PGQ30" s="15"/>
      <c r="PGR30" s="15"/>
      <c r="PGS30" s="15"/>
      <c r="PGT30" s="15"/>
      <c r="PGU30" s="15"/>
      <c r="PGV30" s="15"/>
      <c r="PGW30" s="15"/>
      <c r="PGX30" s="15"/>
      <c r="PGY30" s="15"/>
      <c r="PGZ30" s="15"/>
      <c r="PHA30" s="15"/>
      <c r="PHB30" s="15"/>
      <c r="PHC30" s="15"/>
      <c r="PHD30" s="15"/>
      <c r="PHE30" s="15"/>
      <c r="PHF30" s="15"/>
      <c r="PHG30" s="15"/>
      <c r="PHH30" s="15"/>
      <c r="PHI30" s="15"/>
      <c r="PHJ30" s="15"/>
      <c r="PHK30" s="15"/>
      <c r="PHL30" s="15"/>
      <c r="PHM30" s="15"/>
      <c r="PHN30" s="15"/>
      <c r="PHO30" s="15"/>
      <c r="PHP30" s="15"/>
      <c r="PHQ30" s="15"/>
      <c r="PHR30" s="15"/>
      <c r="PHS30" s="15"/>
      <c r="PHT30" s="15"/>
      <c r="PHU30" s="15"/>
      <c r="PHV30" s="15"/>
      <c r="PHW30" s="15"/>
      <c r="PHX30" s="15"/>
      <c r="PHY30" s="15"/>
      <c r="PHZ30" s="15"/>
      <c r="PIA30" s="15"/>
      <c r="PIB30" s="15"/>
      <c r="PIC30" s="15"/>
      <c r="PID30" s="15"/>
      <c r="PIE30" s="15"/>
      <c r="PIF30" s="15"/>
      <c r="PIG30" s="15"/>
      <c r="PIH30" s="15"/>
      <c r="PII30" s="15"/>
      <c r="PIJ30" s="15"/>
      <c r="PIK30" s="15"/>
      <c r="PIL30" s="15"/>
      <c r="PIM30" s="15"/>
      <c r="PIN30" s="15"/>
      <c r="PIO30" s="15"/>
      <c r="PIP30" s="15"/>
      <c r="PIQ30" s="15"/>
      <c r="PIR30" s="15"/>
      <c r="PIS30" s="15"/>
      <c r="PIT30" s="15"/>
      <c r="PIU30" s="15"/>
      <c r="PIV30" s="15"/>
      <c r="PIW30" s="15"/>
      <c r="PIX30" s="15"/>
      <c r="PIY30" s="15"/>
      <c r="PIZ30" s="15"/>
      <c r="PJA30" s="15"/>
      <c r="PJB30" s="15"/>
      <c r="PJC30" s="15"/>
      <c r="PJD30" s="15"/>
      <c r="PJE30" s="15"/>
      <c r="PJF30" s="15"/>
      <c r="PJG30" s="15"/>
      <c r="PJH30" s="15"/>
      <c r="PJI30" s="15"/>
      <c r="PJJ30" s="15"/>
      <c r="PJK30" s="15"/>
      <c r="PJL30" s="15"/>
      <c r="PJM30" s="15"/>
      <c r="PJN30" s="15"/>
      <c r="PJO30" s="15"/>
      <c r="PJP30" s="15"/>
      <c r="PJQ30" s="15"/>
      <c r="PJR30" s="15"/>
      <c r="PJS30" s="15"/>
      <c r="PJT30" s="15"/>
      <c r="PJU30" s="15"/>
      <c r="PJV30" s="15"/>
      <c r="PJW30" s="15"/>
      <c r="PJX30" s="15"/>
      <c r="PJY30" s="15"/>
      <c r="PJZ30" s="15"/>
      <c r="PKA30" s="15"/>
      <c r="PKB30" s="15"/>
      <c r="PKC30" s="15"/>
      <c r="PKD30" s="15"/>
      <c r="PKE30" s="15"/>
      <c r="PKF30" s="15"/>
      <c r="PKG30" s="15"/>
      <c r="PKH30" s="15"/>
      <c r="PKI30" s="15"/>
      <c r="PKJ30" s="15"/>
      <c r="PKK30" s="15"/>
      <c r="PKL30" s="15"/>
      <c r="PKM30" s="15"/>
      <c r="PKN30" s="15"/>
      <c r="PKO30" s="15"/>
      <c r="PKP30" s="15"/>
      <c r="PKQ30" s="15"/>
      <c r="PKR30" s="15"/>
      <c r="PKS30" s="15"/>
      <c r="PKT30" s="15"/>
      <c r="PKU30" s="15"/>
      <c r="PKV30" s="15"/>
      <c r="PKW30" s="15"/>
      <c r="PKX30" s="15"/>
      <c r="PKY30" s="15"/>
      <c r="PKZ30" s="15"/>
      <c r="PLA30" s="15"/>
      <c r="PLB30" s="15"/>
      <c r="PLC30" s="15"/>
      <c r="PLD30" s="15"/>
      <c r="PLE30" s="15"/>
      <c r="PLF30" s="15"/>
      <c r="PLG30" s="15"/>
      <c r="PLH30" s="15"/>
      <c r="PLI30" s="15"/>
      <c r="PLJ30" s="15"/>
      <c r="PLK30" s="15"/>
      <c r="PLL30" s="15"/>
      <c r="PLM30" s="15"/>
      <c r="PLN30" s="15"/>
      <c r="PLO30" s="15"/>
      <c r="PLP30" s="15"/>
      <c r="PLQ30" s="15"/>
      <c r="PLR30" s="15"/>
      <c r="PLS30" s="15"/>
      <c r="PLT30" s="15"/>
      <c r="PLU30" s="15"/>
      <c r="PLV30" s="15"/>
      <c r="PLW30" s="15"/>
      <c r="PLX30" s="15"/>
      <c r="PLY30" s="15"/>
      <c r="PLZ30" s="15"/>
      <c r="PMA30" s="15"/>
      <c r="PMB30" s="15"/>
      <c r="PMC30" s="15"/>
      <c r="PMD30" s="15"/>
      <c r="PME30" s="15"/>
      <c r="PMF30" s="15"/>
      <c r="PMG30" s="15"/>
      <c r="PMH30" s="15"/>
      <c r="PMI30" s="15"/>
      <c r="PMJ30" s="15"/>
      <c r="PMK30" s="15"/>
      <c r="PML30" s="15"/>
      <c r="PMM30" s="15"/>
      <c r="PMN30" s="15"/>
      <c r="PMO30" s="15"/>
      <c r="PMP30" s="15"/>
      <c r="PMQ30" s="15"/>
      <c r="PMR30" s="15"/>
      <c r="PMS30" s="15"/>
      <c r="PMT30" s="15"/>
      <c r="PMU30" s="15"/>
      <c r="PMV30" s="15"/>
      <c r="PMW30" s="15"/>
      <c r="PMX30" s="15"/>
      <c r="PMY30" s="15"/>
      <c r="PMZ30" s="15"/>
      <c r="PNA30" s="15"/>
      <c r="PNB30" s="15"/>
      <c r="PNC30" s="15"/>
      <c r="PND30" s="15"/>
      <c r="PNE30" s="15"/>
      <c r="PNF30" s="15"/>
      <c r="PNG30" s="15"/>
      <c r="PNH30" s="15"/>
      <c r="PNI30" s="15"/>
      <c r="PNJ30" s="15"/>
      <c r="PNK30" s="15"/>
      <c r="PNL30" s="15"/>
      <c r="PNM30" s="15"/>
      <c r="PNN30" s="15"/>
      <c r="PNO30" s="15"/>
      <c r="PNP30" s="15"/>
      <c r="PNQ30" s="15"/>
      <c r="PNR30" s="15"/>
      <c r="PNS30" s="15"/>
      <c r="PNT30" s="15"/>
      <c r="PNU30" s="15"/>
      <c r="PNV30" s="15"/>
      <c r="PNW30" s="15"/>
      <c r="PNX30" s="15"/>
      <c r="PNY30" s="15"/>
      <c r="PNZ30" s="15"/>
      <c r="POA30" s="15"/>
      <c r="POB30" s="15"/>
      <c r="POC30" s="15"/>
      <c r="POD30" s="15"/>
      <c r="POE30" s="15"/>
      <c r="POF30" s="15"/>
      <c r="POG30" s="15"/>
      <c r="POH30" s="15"/>
      <c r="POI30" s="15"/>
      <c r="POJ30" s="15"/>
      <c r="POK30" s="15"/>
      <c r="POL30" s="15"/>
      <c r="POM30" s="15"/>
      <c r="PON30" s="15"/>
      <c r="POO30" s="15"/>
      <c r="POP30" s="15"/>
      <c r="POQ30" s="15"/>
      <c r="POR30" s="15"/>
      <c r="POS30" s="15"/>
      <c r="POT30" s="15"/>
      <c r="POU30" s="15"/>
      <c r="POV30" s="15"/>
      <c r="POW30" s="15"/>
      <c r="POX30" s="15"/>
      <c r="POY30" s="15"/>
      <c r="POZ30" s="15"/>
      <c r="PPA30" s="15"/>
      <c r="PPB30" s="15"/>
      <c r="PPC30" s="15"/>
      <c r="PPD30" s="15"/>
      <c r="PPE30" s="15"/>
      <c r="PPF30" s="15"/>
      <c r="PPG30" s="15"/>
      <c r="PPH30" s="15"/>
      <c r="PPI30" s="15"/>
      <c r="PPJ30" s="15"/>
      <c r="PPK30" s="15"/>
      <c r="PPL30" s="15"/>
      <c r="PPM30" s="15"/>
      <c r="PPN30" s="15"/>
      <c r="PPO30" s="15"/>
      <c r="PPP30" s="15"/>
      <c r="PPQ30" s="15"/>
      <c r="PPR30" s="15"/>
      <c r="PPS30" s="15"/>
      <c r="PPT30" s="15"/>
      <c r="PPU30" s="15"/>
      <c r="PPV30" s="15"/>
      <c r="PPW30" s="15"/>
      <c r="PPX30" s="15"/>
      <c r="PPY30" s="15"/>
      <c r="PPZ30" s="15"/>
      <c r="PQA30" s="15"/>
      <c r="PQB30" s="15"/>
      <c r="PQC30" s="15"/>
      <c r="PQD30" s="15"/>
      <c r="PQE30" s="15"/>
      <c r="PQF30" s="15"/>
      <c r="PQG30" s="15"/>
      <c r="PQH30" s="15"/>
      <c r="PQI30" s="15"/>
      <c r="PQJ30" s="15"/>
      <c r="PQK30" s="15"/>
      <c r="PQL30" s="15"/>
      <c r="PQM30" s="15"/>
      <c r="PQN30" s="15"/>
      <c r="PQO30" s="15"/>
      <c r="PQP30" s="15"/>
      <c r="PQQ30" s="15"/>
      <c r="PQR30" s="15"/>
      <c r="PQS30" s="15"/>
      <c r="PQT30" s="15"/>
      <c r="PQU30" s="15"/>
      <c r="PQV30" s="15"/>
      <c r="PQW30" s="15"/>
      <c r="PQX30" s="15"/>
      <c r="PQY30" s="15"/>
      <c r="PQZ30" s="15"/>
      <c r="PRA30" s="15"/>
      <c r="PRB30" s="15"/>
      <c r="PRC30" s="15"/>
      <c r="PRD30" s="15"/>
      <c r="PRE30" s="15"/>
      <c r="PRF30" s="15"/>
      <c r="PRG30" s="15"/>
      <c r="PRH30" s="15"/>
      <c r="PRI30" s="15"/>
      <c r="PRJ30" s="15"/>
      <c r="PRK30" s="15"/>
      <c r="PRL30" s="15"/>
      <c r="PRM30" s="15"/>
      <c r="PRN30" s="15"/>
      <c r="PRO30" s="15"/>
      <c r="PRP30" s="15"/>
      <c r="PRQ30" s="15"/>
      <c r="PRR30" s="15"/>
      <c r="PRS30" s="15"/>
      <c r="PRT30" s="15"/>
      <c r="PRU30" s="15"/>
      <c r="PRV30" s="15"/>
      <c r="PRW30" s="15"/>
      <c r="PRX30" s="15"/>
      <c r="PRY30" s="15"/>
      <c r="PRZ30" s="15"/>
      <c r="PSA30" s="15"/>
      <c r="PSB30" s="15"/>
      <c r="PSC30" s="15"/>
      <c r="PSD30" s="15"/>
      <c r="PSE30" s="15"/>
      <c r="PSF30" s="15"/>
      <c r="PSG30" s="15"/>
      <c r="PSH30" s="15"/>
      <c r="PSI30" s="15"/>
      <c r="PSJ30" s="15"/>
      <c r="PSK30" s="15"/>
      <c r="PSL30" s="15"/>
      <c r="PSM30" s="15"/>
      <c r="PSN30" s="15"/>
      <c r="PSO30" s="15"/>
      <c r="PSP30" s="15"/>
      <c r="PSQ30" s="15"/>
      <c r="PSR30" s="15"/>
      <c r="PSS30" s="15"/>
      <c r="PST30" s="15"/>
      <c r="PSU30" s="15"/>
      <c r="PSV30" s="15"/>
      <c r="PSW30" s="15"/>
      <c r="PSX30" s="15"/>
      <c r="PSY30" s="15"/>
      <c r="PSZ30" s="15"/>
      <c r="PTA30" s="15"/>
      <c r="PTB30" s="15"/>
      <c r="PTC30" s="15"/>
      <c r="PTD30" s="15"/>
      <c r="PTE30" s="15"/>
      <c r="PTF30" s="15"/>
      <c r="PTG30" s="15"/>
      <c r="PTH30" s="15"/>
      <c r="PTI30" s="15"/>
      <c r="PTJ30" s="15"/>
      <c r="PTK30" s="15"/>
      <c r="PTL30" s="15"/>
      <c r="PTM30" s="15"/>
      <c r="PTN30" s="15"/>
      <c r="PTO30" s="15"/>
      <c r="PTP30" s="15"/>
      <c r="PTQ30" s="15"/>
      <c r="PTR30" s="15"/>
      <c r="PTS30" s="15"/>
      <c r="PTT30" s="15"/>
      <c r="PTU30" s="15"/>
      <c r="PTV30" s="15"/>
      <c r="PTW30" s="15"/>
      <c r="PTX30" s="15"/>
      <c r="PTY30" s="15"/>
      <c r="PTZ30" s="15"/>
      <c r="PUA30" s="15"/>
      <c r="PUB30" s="15"/>
      <c r="PUC30" s="15"/>
      <c r="PUD30" s="15"/>
      <c r="PUE30" s="15"/>
      <c r="PUF30" s="15"/>
      <c r="PUG30" s="15"/>
      <c r="PUH30" s="15"/>
      <c r="PUI30" s="15"/>
      <c r="PUJ30" s="15"/>
      <c r="PUK30" s="15"/>
      <c r="PUL30" s="15"/>
      <c r="PUM30" s="15"/>
      <c r="PUN30" s="15"/>
      <c r="PUO30" s="15"/>
      <c r="PUP30" s="15"/>
      <c r="PUQ30" s="15"/>
      <c r="PUR30" s="15"/>
      <c r="PUS30" s="15"/>
      <c r="PUT30" s="15"/>
      <c r="PUU30" s="15"/>
      <c r="PUV30" s="15"/>
      <c r="PUW30" s="15"/>
      <c r="PUX30" s="15"/>
      <c r="PUY30" s="15"/>
      <c r="PUZ30" s="15"/>
      <c r="PVA30" s="15"/>
      <c r="PVB30" s="15"/>
      <c r="PVC30" s="15"/>
      <c r="PVD30" s="15"/>
      <c r="PVE30" s="15"/>
      <c r="PVF30" s="15"/>
      <c r="PVG30" s="15"/>
      <c r="PVH30" s="15"/>
      <c r="PVI30" s="15"/>
      <c r="PVJ30" s="15"/>
      <c r="PVK30" s="15"/>
      <c r="PVL30" s="15"/>
      <c r="PVM30" s="15"/>
      <c r="PVN30" s="15"/>
      <c r="PVO30" s="15"/>
      <c r="PVP30" s="15"/>
      <c r="PVQ30" s="15"/>
      <c r="PVR30" s="15"/>
      <c r="PVS30" s="15"/>
      <c r="PVT30" s="15"/>
      <c r="PVU30" s="15"/>
      <c r="PVV30" s="15"/>
      <c r="PVW30" s="15"/>
      <c r="PVX30" s="15"/>
      <c r="PVY30" s="15"/>
      <c r="PVZ30" s="15"/>
      <c r="PWA30" s="15"/>
      <c r="PWB30" s="15"/>
      <c r="PWC30" s="15"/>
      <c r="PWD30" s="15"/>
      <c r="PWE30" s="15"/>
      <c r="PWF30" s="15"/>
      <c r="PWG30" s="15"/>
      <c r="PWH30" s="15"/>
      <c r="PWI30" s="15"/>
      <c r="PWJ30" s="15"/>
      <c r="PWK30" s="15"/>
      <c r="PWL30" s="15"/>
      <c r="PWM30" s="15"/>
      <c r="PWN30" s="15"/>
      <c r="PWO30" s="15"/>
      <c r="PWP30" s="15"/>
      <c r="PWQ30" s="15"/>
      <c r="PWR30" s="15"/>
      <c r="PWS30" s="15"/>
      <c r="PWT30" s="15"/>
      <c r="PWU30" s="15"/>
      <c r="PWV30" s="15"/>
      <c r="PWW30" s="15"/>
      <c r="PWX30" s="15"/>
      <c r="PWY30" s="15"/>
      <c r="PWZ30" s="15"/>
      <c r="PXA30" s="15"/>
      <c r="PXB30" s="15"/>
      <c r="PXC30" s="15"/>
      <c r="PXD30" s="15"/>
      <c r="PXE30" s="15"/>
      <c r="PXF30" s="15"/>
      <c r="PXG30" s="15"/>
      <c r="PXH30" s="15"/>
      <c r="PXI30" s="15"/>
      <c r="PXJ30" s="15"/>
      <c r="PXK30" s="15"/>
      <c r="PXL30" s="15"/>
      <c r="PXM30" s="15"/>
      <c r="PXN30" s="15"/>
      <c r="PXO30" s="15"/>
      <c r="PXP30" s="15"/>
      <c r="PXQ30" s="15"/>
      <c r="PXR30" s="15"/>
      <c r="PXS30" s="15"/>
      <c r="PXT30" s="15"/>
      <c r="PXU30" s="15"/>
      <c r="PXV30" s="15"/>
      <c r="PXW30" s="15"/>
      <c r="PXX30" s="15"/>
      <c r="PXY30" s="15"/>
      <c r="PXZ30" s="15"/>
      <c r="PYA30" s="15"/>
      <c r="PYB30" s="15"/>
      <c r="PYC30" s="15"/>
      <c r="PYD30" s="15"/>
      <c r="PYE30" s="15"/>
      <c r="PYF30" s="15"/>
      <c r="PYG30" s="15"/>
      <c r="PYH30" s="15"/>
      <c r="PYI30" s="15"/>
      <c r="PYJ30" s="15"/>
      <c r="PYK30" s="15"/>
      <c r="PYL30" s="15"/>
      <c r="PYM30" s="15"/>
      <c r="PYN30" s="15"/>
      <c r="PYO30" s="15"/>
      <c r="PYP30" s="15"/>
      <c r="PYQ30" s="15"/>
      <c r="PYR30" s="15"/>
      <c r="PYS30" s="15"/>
      <c r="PYT30" s="15"/>
      <c r="PYU30" s="15"/>
      <c r="PYV30" s="15"/>
      <c r="PYW30" s="15"/>
      <c r="PYX30" s="15"/>
      <c r="PYY30" s="15"/>
      <c r="PYZ30" s="15"/>
      <c r="PZA30" s="15"/>
      <c r="PZB30" s="15"/>
      <c r="PZC30" s="15"/>
      <c r="PZD30" s="15"/>
      <c r="PZE30" s="15"/>
      <c r="PZF30" s="15"/>
      <c r="PZG30" s="15"/>
      <c r="PZH30" s="15"/>
      <c r="PZI30" s="15"/>
      <c r="PZJ30" s="15"/>
      <c r="PZK30" s="15"/>
      <c r="PZL30" s="15"/>
      <c r="PZM30" s="15"/>
      <c r="PZN30" s="15"/>
      <c r="PZO30" s="15"/>
      <c r="PZP30" s="15"/>
      <c r="PZQ30" s="15"/>
      <c r="PZR30" s="15"/>
      <c r="PZS30" s="15"/>
      <c r="PZT30" s="15"/>
      <c r="PZU30" s="15"/>
      <c r="PZV30" s="15"/>
      <c r="PZW30" s="15"/>
      <c r="PZX30" s="15"/>
      <c r="PZY30" s="15"/>
      <c r="PZZ30" s="15"/>
      <c r="QAA30" s="15"/>
      <c r="QAB30" s="15"/>
      <c r="QAC30" s="15"/>
      <c r="QAD30" s="15"/>
      <c r="QAE30" s="15"/>
      <c r="QAF30" s="15"/>
      <c r="QAG30" s="15"/>
      <c r="QAH30" s="15"/>
      <c r="QAI30" s="15"/>
      <c r="QAJ30" s="15"/>
      <c r="QAK30" s="15"/>
      <c r="QAL30" s="15"/>
      <c r="QAM30" s="15"/>
      <c r="QAN30" s="15"/>
      <c r="QAO30" s="15"/>
      <c r="QAP30" s="15"/>
      <c r="QAQ30" s="15"/>
      <c r="QAR30" s="15"/>
      <c r="QAS30" s="15"/>
      <c r="QAT30" s="15"/>
      <c r="QAU30" s="15"/>
      <c r="QAV30" s="15"/>
      <c r="QAW30" s="15"/>
      <c r="QAX30" s="15"/>
      <c r="QAY30" s="15"/>
      <c r="QAZ30" s="15"/>
      <c r="QBA30" s="15"/>
      <c r="QBB30" s="15"/>
      <c r="QBC30" s="15"/>
      <c r="QBD30" s="15"/>
      <c r="QBE30" s="15"/>
      <c r="QBF30" s="15"/>
      <c r="QBG30" s="15"/>
      <c r="QBH30" s="15"/>
      <c r="QBI30" s="15"/>
      <c r="QBJ30" s="15"/>
      <c r="QBK30" s="15"/>
      <c r="QBL30" s="15"/>
      <c r="QBM30" s="15"/>
      <c r="QBN30" s="15"/>
      <c r="QBO30" s="15"/>
      <c r="QBP30" s="15"/>
      <c r="QBQ30" s="15"/>
      <c r="QBR30" s="15"/>
      <c r="QBS30" s="15"/>
      <c r="QBT30" s="15"/>
      <c r="QBU30" s="15"/>
      <c r="QBV30" s="15"/>
      <c r="QBW30" s="15"/>
      <c r="QBX30" s="15"/>
      <c r="QBY30" s="15"/>
      <c r="QBZ30" s="15"/>
      <c r="QCA30" s="15"/>
      <c r="QCB30" s="15"/>
      <c r="QCC30" s="15"/>
      <c r="QCD30" s="15"/>
      <c r="QCE30" s="15"/>
      <c r="QCF30" s="15"/>
      <c r="QCG30" s="15"/>
      <c r="QCH30" s="15"/>
      <c r="QCI30" s="15"/>
      <c r="QCJ30" s="15"/>
      <c r="QCK30" s="15"/>
      <c r="QCL30" s="15"/>
      <c r="QCM30" s="15"/>
      <c r="QCN30" s="15"/>
      <c r="QCO30" s="15"/>
      <c r="QCP30" s="15"/>
      <c r="QCQ30" s="15"/>
      <c r="QCR30" s="15"/>
      <c r="QCS30" s="15"/>
      <c r="QCT30" s="15"/>
      <c r="QCU30" s="15"/>
      <c r="QCV30" s="15"/>
      <c r="QCW30" s="15"/>
      <c r="QCX30" s="15"/>
      <c r="QCY30" s="15"/>
      <c r="QCZ30" s="15"/>
      <c r="QDA30" s="15"/>
      <c r="QDB30" s="15"/>
      <c r="QDC30" s="15"/>
      <c r="QDD30" s="15"/>
      <c r="QDE30" s="15"/>
      <c r="QDF30" s="15"/>
      <c r="QDG30" s="15"/>
      <c r="QDH30" s="15"/>
      <c r="QDI30" s="15"/>
      <c r="QDJ30" s="15"/>
      <c r="QDK30" s="15"/>
      <c r="QDL30" s="15"/>
      <c r="QDM30" s="15"/>
      <c r="QDN30" s="15"/>
      <c r="QDO30" s="15"/>
      <c r="QDP30" s="15"/>
      <c r="QDQ30" s="15"/>
      <c r="QDR30" s="15"/>
      <c r="QDS30" s="15"/>
      <c r="QDT30" s="15"/>
      <c r="QDU30" s="15"/>
      <c r="QDV30" s="15"/>
      <c r="QDW30" s="15"/>
      <c r="QDX30" s="15"/>
      <c r="QDY30" s="15"/>
      <c r="QDZ30" s="15"/>
      <c r="QEA30" s="15"/>
      <c r="QEB30" s="15"/>
      <c r="QEC30" s="15"/>
      <c r="QED30" s="15"/>
      <c r="QEE30" s="15"/>
      <c r="QEF30" s="15"/>
      <c r="QEG30" s="15"/>
      <c r="QEH30" s="15"/>
      <c r="QEI30" s="15"/>
      <c r="QEJ30" s="15"/>
      <c r="QEK30" s="15"/>
      <c r="QEL30" s="15"/>
      <c r="QEM30" s="15"/>
      <c r="QEN30" s="15"/>
      <c r="QEO30" s="15"/>
      <c r="QEP30" s="15"/>
      <c r="QEQ30" s="15"/>
      <c r="QER30" s="15"/>
      <c r="QES30" s="15"/>
      <c r="QET30" s="15"/>
      <c r="QEU30" s="15"/>
      <c r="QEV30" s="15"/>
      <c r="QEW30" s="15"/>
      <c r="QEX30" s="15"/>
      <c r="QEY30" s="15"/>
      <c r="QEZ30" s="15"/>
      <c r="QFA30" s="15"/>
      <c r="QFB30" s="15"/>
      <c r="QFC30" s="15"/>
      <c r="QFD30" s="15"/>
      <c r="QFE30" s="15"/>
      <c r="QFF30" s="15"/>
      <c r="QFG30" s="15"/>
      <c r="QFH30" s="15"/>
      <c r="QFI30" s="15"/>
      <c r="QFJ30" s="15"/>
      <c r="QFK30" s="15"/>
      <c r="QFL30" s="15"/>
      <c r="QFM30" s="15"/>
      <c r="QFN30" s="15"/>
      <c r="QFO30" s="15"/>
      <c r="QFP30" s="15"/>
      <c r="QFQ30" s="15"/>
      <c r="QFR30" s="15"/>
      <c r="QFS30" s="15"/>
      <c r="QFT30" s="15"/>
      <c r="QFU30" s="15"/>
      <c r="QFV30" s="15"/>
      <c r="QFW30" s="15"/>
      <c r="QFX30" s="15"/>
      <c r="QFY30" s="15"/>
      <c r="QFZ30" s="15"/>
      <c r="QGA30" s="15"/>
      <c r="QGB30" s="15"/>
      <c r="QGC30" s="15"/>
      <c r="QGD30" s="15"/>
      <c r="QGE30" s="15"/>
      <c r="QGF30" s="15"/>
      <c r="QGG30" s="15"/>
      <c r="QGH30" s="15"/>
      <c r="QGI30" s="15"/>
      <c r="QGJ30" s="15"/>
      <c r="QGK30" s="15"/>
      <c r="QGL30" s="15"/>
      <c r="QGM30" s="15"/>
      <c r="QGN30" s="15"/>
      <c r="QGO30" s="15"/>
      <c r="QGP30" s="15"/>
      <c r="QGQ30" s="15"/>
      <c r="QGR30" s="15"/>
      <c r="QGS30" s="15"/>
      <c r="QGT30" s="15"/>
      <c r="QGU30" s="15"/>
      <c r="QGV30" s="15"/>
      <c r="QGW30" s="15"/>
      <c r="QGX30" s="15"/>
      <c r="QGY30" s="15"/>
      <c r="QGZ30" s="15"/>
      <c r="QHA30" s="15"/>
      <c r="QHB30" s="15"/>
      <c r="QHC30" s="15"/>
      <c r="QHD30" s="15"/>
      <c r="QHE30" s="15"/>
      <c r="QHF30" s="15"/>
      <c r="QHG30" s="15"/>
      <c r="QHH30" s="15"/>
      <c r="QHI30" s="15"/>
      <c r="QHJ30" s="15"/>
      <c r="QHK30" s="15"/>
      <c r="QHL30" s="15"/>
      <c r="QHM30" s="15"/>
      <c r="QHN30" s="15"/>
      <c r="QHO30" s="15"/>
      <c r="QHP30" s="15"/>
      <c r="QHQ30" s="15"/>
      <c r="QHR30" s="15"/>
      <c r="QHS30" s="15"/>
      <c r="QHT30" s="15"/>
      <c r="QHU30" s="15"/>
      <c r="QHV30" s="15"/>
      <c r="QHW30" s="15"/>
      <c r="QHX30" s="15"/>
      <c r="QHY30" s="15"/>
      <c r="QHZ30" s="15"/>
      <c r="QIA30" s="15"/>
      <c r="QIB30" s="15"/>
      <c r="QIC30" s="15"/>
      <c r="QID30" s="15"/>
      <c r="QIE30" s="15"/>
      <c r="QIF30" s="15"/>
      <c r="QIG30" s="15"/>
      <c r="QIH30" s="15"/>
      <c r="QII30" s="15"/>
      <c r="QIJ30" s="15"/>
      <c r="QIK30" s="15"/>
      <c r="QIL30" s="15"/>
      <c r="QIM30" s="15"/>
      <c r="QIN30" s="15"/>
      <c r="QIO30" s="15"/>
      <c r="QIP30" s="15"/>
      <c r="QIQ30" s="15"/>
      <c r="QIR30" s="15"/>
      <c r="QIS30" s="15"/>
      <c r="QIT30" s="15"/>
      <c r="QIU30" s="15"/>
      <c r="QIV30" s="15"/>
      <c r="QIW30" s="15"/>
      <c r="QIX30" s="15"/>
      <c r="QIY30" s="15"/>
      <c r="QIZ30" s="15"/>
      <c r="QJA30" s="15"/>
      <c r="QJB30" s="15"/>
      <c r="QJC30" s="15"/>
      <c r="QJD30" s="15"/>
      <c r="QJE30" s="15"/>
      <c r="QJF30" s="15"/>
      <c r="QJG30" s="15"/>
      <c r="QJH30" s="15"/>
      <c r="QJI30" s="15"/>
      <c r="QJJ30" s="15"/>
      <c r="QJK30" s="15"/>
      <c r="QJL30" s="15"/>
      <c r="QJM30" s="15"/>
      <c r="QJN30" s="15"/>
      <c r="QJO30" s="15"/>
      <c r="QJP30" s="15"/>
      <c r="QJQ30" s="15"/>
      <c r="QJR30" s="15"/>
      <c r="QJS30" s="15"/>
      <c r="QJT30" s="15"/>
      <c r="QJU30" s="15"/>
      <c r="QJV30" s="15"/>
      <c r="QJW30" s="15"/>
      <c r="QJX30" s="15"/>
      <c r="QJY30" s="15"/>
      <c r="QJZ30" s="15"/>
      <c r="QKA30" s="15"/>
      <c r="QKB30" s="15"/>
      <c r="QKC30" s="15"/>
      <c r="QKD30" s="15"/>
      <c r="QKE30" s="15"/>
      <c r="QKF30" s="15"/>
      <c r="QKG30" s="15"/>
      <c r="QKH30" s="15"/>
      <c r="QKI30" s="15"/>
      <c r="QKJ30" s="15"/>
      <c r="QKK30" s="15"/>
      <c r="QKL30" s="15"/>
      <c r="QKM30" s="15"/>
      <c r="QKN30" s="15"/>
      <c r="QKO30" s="15"/>
      <c r="QKP30" s="15"/>
      <c r="QKQ30" s="15"/>
      <c r="QKR30" s="15"/>
      <c r="QKS30" s="15"/>
      <c r="QKT30" s="15"/>
      <c r="QKU30" s="15"/>
      <c r="QKV30" s="15"/>
      <c r="QKW30" s="15"/>
      <c r="QKX30" s="15"/>
      <c r="QKY30" s="15"/>
      <c r="QKZ30" s="15"/>
      <c r="QLA30" s="15"/>
      <c r="QLB30" s="15"/>
      <c r="QLC30" s="15"/>
      <c r="QLD30" s="15"/>
      <c r="QLE30" s="15"/>
      <c r="QLF30" s="15"/>
      <c r="QLG30" s="15"/>
      <c r="QLH30" s="15"/>
      <c r="QLI30" s="15"/>
      <c r="QLJ30" s="15"/>
      <c r="QLK30" s="15"/>
      <c r="QLL30" s="15"/>
      <c r="QLM30" s="15"/>
      <c r="QLN30" s="15"/>
      <c r="QLO30" s="15"/>
      <c r="QLP30" s="15"/>
      <c r="QLQ30" s="15"/>
      <c r="QLR30" s="15"/>
      <c r="QLS30" s="15"/>
      <c r="QLT30" s="15"/>
      <c r="QLU30" s="15"/>
      <c r="QLV30" s="15"/>
      <c r="QLW30" s="15"/>
      <c r="QLX30" s="15"/>
      <c r="QLY30" s="15"/>
      <c r="QLZ30" s="15"/>
      <c r="QMA30" s="15"/>
      <c r="QMB30" s="15"/>
      <c r="QMC30" s="15"/>
      <c r="QMD30" s="15"/>
      <c r="QME30" s="15"/>
      <c r="QMF30" s="15"/>
      <c r="QMG30" s="15"/>
      <c r="QMH30" s="15"/>
      <c r="QMI30" s="15"/>
      <c r="QMJ30" s="15"/>
      <c r="QMK30" s="15"/>
      <c r="QML30" s="15"/>
      <c r="QMM30" s="15"/>
      <c r="QMN30" s="15"/>
      <c r="QMO30" s="15"/>
      <c r="QMP30" s="15"/>
      <c r="QMQ30" s="15"/>
      <c r="QMR30" s="15"/>
      <c r="QMS30" s="15"/>
      <c r="QMT30" s="15"/>
      <c r="QMU30" s="15"/>
      <c r="QMV30" s="15"/>
      <c r="QMW30" s="15"/>
      <c r="QMX30" s="15"/>
      <c r="QMY30" s="15"/>
      <c r="QMZ30" s="15"/>
      <c r="QNA30" s="15"/>
      <c r="QNB30" s="15"/>
      <c r="QNC30" s="15"/>
      <c r="QND30" s="15"/>
      <c r="QNE30" s="15"/>
      <c r="QNF30" s="15"/>
      <c r="QNG30" s="15"/>
      <c r="QNH30" s="15"/>
      <c r="QNI30" s="15"/>
      <c r="QNJ30" s="15"/>
      <c r="QNK30" s="15"/>
      <c r="QNL30" s="15"/>
      <c r="QNM30" s="15"/>
      <c r="QNN30" s="15"/>
      <c r="QNO30" s="15"/>
      <c r="QNP30" s="15"/>
      <c r="QNQ30" s="15"/>
      <c r="QNR30" s="15"/>
      <c r="QNS30" s="15"/>
      <c r="QNT30" s="15"/>
      <c r="QNU30" s="15"/>
      <c r="QNV30" s="15"/>
      <c r="QNW30" s="15"/>
      <c r="QNX30" s="15"/>
      <c r="QNY30" s="15"/>
      <c r="QNZ30" s="15"/>
      <c r="QOA30" s="15"/>
      <c r="QOB30" s="15"/>
      <c r="QOC30" s="15"/>
      <c r="QOD30" s="15"/>
      <c r="QOE30" s="15"/>
      <c r="QOF30" s="15"/>
      <c r="QOG30" s="15"/>
      <c r="QOH30" s="15"/>
      <c r="QOI30" s="15"/>
      <c r="QOJ30" s="15"/>
      <c r="QOK30" s="15"/>
      <c r="QOL30" s="15"/>
      <c r="QOM30" s="15"/>
      <c r="QON30" s="15"/>
      <c r="QOO30" s="15"/>
      <c r="QOP30" s="15"/>
      <c r="QOQ30" s="15"/>
      <c r="QOR30" s="15"/>
      <c r="QOS30" s="15"/>
      <c r="QOT30" s="15"/>
      <c r="QOU30" s="15"/>
      <c r="QOV30" s="15"/>
      <c r="QOW30" s="15"/>
      <c r="QOX30" s="15"/>
      <c r="QOY30" s="15"/>
      <c r="QOZ30" s="15"/>
      <c r="QPA30" s="15"/>
      <c r="QPB30" s="15"/>
      <c r="QPC30" s="15"/>
      <c r="QPD30" s="15"/>
      <c r="QPE30" s="15"/>
      <c r="QPF30" s="15"/>
      <c r="QPG30" s="15"/>
      <c r="QPH30" s="15"/>
      <c r="QPI30" s="15"/>
      <c r="QPJ30" s="15"/>
      <c r="QPK30" s="15"/>
      <c r="QPL30" s="15"/>
      <c r="QPM30" s="15"/>
      <c r="QPN30" s="15"/>
      <c r="QPO30" s="15"/>
      <c r="QPP30" s="15"/>
      <c r="QPQ30" s="15"/>
      <c r="QPR30" s="15"/>
      <c r="QPS30" s="15"/>
      <c r="QPT30" s="15"/>
      <c r="QPU30" s="15"/>
      <c r="QPV30" s="15"/>
      <c r="QPW30" s="15"/>
      <c r="QPX30" s="15"/>
      <c r="QPY30" s="15"/>
      <c r="QPZ30" s="15"/>
      <c r="QQA30" s="15"/>
      <c r="QQB30" s="15"/>
      <c r="QQC30" s="15"/>
      <c r="QQD30" s="15"/>
      <c r="QQE30" s="15"/>
      <c r="QQF30" s="15"/>
      <c r="QQG30" s="15"/>
      <c r="QQH30" s="15"/>
      <c r="QQI30" s="15"/>
      <c r="QQJ30" s="15"/>
      <c r="QQK30" s="15"/>
      <c r="QQL30" s="15"/>
      <c r="QQM30" s="15"/>
      <c r="QQN30" s="15"/>
      <c r="QQO30" s="15"/>
      <c r="QQP30" s="15"/>
      <c r="QQQ30" s="15"/>
      <c r="QQR30" s="15"/>
      <c r="QQS30" s="15"/>
      <c r="QQT30" s="15"/>
      <c r="QQU30" s="15"/>
      <c r="QQV30" s="15"/>
      <c r="QQW30" s="15"/>
      <c r="QQX30" s="15"/>
      <c r="QQY30" s="15"/>
      <c r="QQZ30" s="15"/>
      <c r="QRA30" s="15"/>
      <c r="QRB30" s="15"/>
      <c r="QRC30" s="15"/>
      <c r="QRD30" s="15"/>
      <c r="QRE30" s="15"/>
      <c r="QRF30" s="15"/>
      <c r="QRG30" s="15"/>
      <c r="QRH30" s="15"/>
      <c r="QRI30" s="15"/>
      <c r="QRJ30" s="15"/>
      <c r="QRK30" s="15"/>
      <c r="QRL30" s="15"/>
      <c r="QRM30" s="15"/>
      <c r="QRN30" s="15"/>
      <c r="QRO30" s="15"/>
      <c r="QRP30" s="15"/>
      <c r="QRQ30" s="15"/>
      <c r="QRR30" s="15"/>
      <c r="QRS30" s="15"/>
      <c r="QRT30" s="15"/>
      <c r="QRU30" s="15"/>
      <c r="QRV30" s="15"/>
      <c r="QRW30" s="15"/>
      <c r="QRX30" s="15"/>
      <c r="QRY30" s="15"/>
      <c r="QRZ30" s="15"/>
      <c r="QSA30" s="15"/>
      <c r="QSB30" s="15"/>
      <c r="QSC30" s="15"/>
      <c r="QSD30" s="15"/>
      <c r="QSE30" s="15"/>
      <c r="QSF30" s="15"/>
      <c r="QSG30" s="15"/>
      <c r="QSH30" s="15"/>
      <c r="QSI30" s="15"/>
      <c r="QSJ30" s="15"/>
      <c r="QSK30" s="15"/>
      <c r="QSL30" s="15"/>
      <c r="QSM30" s="15"/>
      <c r="QSN30" s="15"/>
      <c r="QSO30" s="15"/>
      <c r="QSP30" s="15"/>
      <c r="QSQ30" s="15"/>
      <c r="QSR30" s="15"/>
      <c r="QSS30" s="15"/>
      <c r="QST30" s="15"/>
      <c r="QSU30" s="15"/>
      <c r="QSV30" s="15"/>
      <c r="QSW30" s="15"/>
      <c r="QSX30" s="15"/>
      <c r="QSY30" s="15"/>
      <c r="QSZ30" s="15"/>
      <c r="QTA30" s="15"/>
      <c r="QTB30" s="15"/>
      <c r="QTC30" s="15"/>
      <c r="QTD30" s="15"/>
      <c r="QTE30" s="15"/>
      <c r="QTF30" s="15"/>
      <c r="QTG30" s="15"/>
      <c r="QTH30" s="15"/>
      <c r="QTI30" s="15"/>
      <c r="QTJ30" s="15"/>
      <c r="QTK30" s="15"/>
      <c r="QTL30" s="15"/>
      <c r="QTM30" s="15"/>
      <c r="QTN30" s="15"/>
      <c r="QTO30" s="15"/>
      <c r="QTP30" s="15"/>
      <c r="QTQ30" s="15"/>
      <c r="QTR30" s="15"/>
      <c r="QTS30" s="15"/>
      <c r="QTT30" s="15"/>
      <c r="QTU30" s="15"/>
      <c r="QTV30" s="15"/>
      <c r="QTW30" s="15"/>
      <c r="QTX30" s="15"/>
      <c r="QTY30" s="15"/>
      <c r="QTZ30" s="15"/>
      <c r="QUA30" s="15"/>
      <c r="QUB30" s="15"/>
      <c r="QUC30" s="15"/>
      <c r="QUD30" s="15"/>
      <c r="QUE30" s="15"/>
      <c r="QUF30" s="15"/>
      <c r="QUG30" s="15"/>
      <c r="QUH30" s="15"/>
      <c r="QUI30" s="15"/>
      <c r="QUJ30" s="15"/>
      <c r="QUK30" s="15"/>
      <c r="QUL30" s="15"/>
      <c r="QUM30" s="15"/>
      <c r="QUN30" s="15"/>
      <c r="QUO30" s="15"/>
      <c r="QUP30" s="15"/>
      <c r="QUQ30" s="15"/>
      <c r="QUR30" s="15"/>
      <c r="QUS30" s="15"/>
      <c r="QUT30" s="15"/>
      <c r="QUU30" s="15"/>
      <c r="QUV30" s="15"/>
      <c r="QUW30" s="15"/>
      <c r="QUX30" s="15"/>
      <c r="QUY30" s="15"/>
      <c r="QUZ30" s="15"/>
      <c r="QVA30" s="15"/>
      <c r="QVB30" s="15"/>
      <c r="QVC30" s="15"/>
      <c r="QVD30" s="15"/>
      <c r="QVE30" s="15"/>
      <c r="QVF30" s="15"/>
      <c r="QVG30" s="15"/>
      <c r="QVH30" s="15"/>
      <c r="QVI30" s="15"/>
      <c r="QVJ30" s="15"/>
      <c r="QVK30" s="15"/>
      <c r="QVL30" s="15"/>
      <c r="QVM30" s="15"/>
      <c r="QVN30" s="15"/>
      <c r="QVO30" s="15"/>
      <c r="QVP30" s="15"/>
      <c r="QVQ30" s="15"/>
      <c r="QVR30" s="15"/>
      <c r="QVS30" s="15"/>
      <c r="QVT30" s="15"/>
      <c r="QVU30" s="15"/>
      <c r="QVV30" s="15"/>
      <c r="QVW30" s="15"/>
      <c r="QVX30" s="15"/>
      <c r="QVY30" s="15"/>
      <c r="QVZ30" s="15"/>
      <c r="QWA30" s="15"/>
      <c r="QWB30" s="15"/>
      <c r="QWC30" s="15"/>
      <c r="QWD30" s="15"/>
      <c r="QWE30" s="15"/>
      <c r="QWF30" s="15"/>
      <c r="QWG30" s="15"/>
      <c r="QWH30" s="15"/>
      <c r="QWI30" s="15"/>
      <c r="QWJ30" s="15"/>
      <c r="QWK30" s="15"/>
      <c r="QWL30" s="15"/>
      <c r="QWM30" s="15"/>
      <c r="QWN30" s="15"/>
      <c r="QWO30" s="15"/>
      <c r="QWP30" s="15"/>
      <c r="QWQ30" s="15"/>
      <c r="QWR30" s="15"/>
      <c r="QWS30" s="15"/>
      <c r="QWT30" s="15"/>
      <c r="QWU30" s="15"/>
      <c r="QWV30" s="15"/>
      <c r="QWW30" s="15"/>
      <c r="QWX30" s="15"/>
      <c r="QWY30" s="15"/>
      <c r="QWZ30" s="15"/>
      <c r="QXA30" s="15"/>
      <c r="QXB30" s="15"/>
      <c r="QXC30" s="15"/>
      <c r="QXD30" s="15"/>
      <c r="QXE30" s="15"/>
      <c r="QXF30" s="15"/>
      <c r="QXG30" s="15"/>
      <c r="QXH30" s="15"/>
      <c r="QXI30" s="15"/>
      <c r="QXJ30" s="15"/>
      <c r="QXK30" s="15"/>
      <c r="QXL30" s="15"/>
      <c r="QXM30" s="15"/>
      <c r="QXN30" s="15"/>
      <c r="QXO30" s="15"/>
      <c r="QXP30" s="15"/>
      <c r="QXQ30" s="15"/>
      <c r="QXR30" s="15"/>
      <c r="QXS30" s="15"/>
      <c r="QXT30" s="15"/>
      <c r="QXU30" s="15"/>
      <c r="QXV30" s="15"/>
      <c r="QXW30" s="15"/>
      <c r="QXX30" s="15"/>
      <c r="QXY30" s="15"/>
      <c r="QXZ30" s="15"/>
      <c r="QYA30" s="15"/>
      <c r="QYB30" s="15"/>
      <c r="QYC30" s="15"/>
      <c r="QYD30" s="15"/>
      <c r="QYE30" s="15"/>
      <c r="QYF30" s="15"/>
      <c r="QYG30" s="15"/>
      <c r="QYH30" s="15"/>
      <c r="QYI30" s="15"/>
      <c r="QYJ30" s="15"/>
      <c r="QYK30" s="15"/>
      <c r="QYL30" s="15"/>
      <c r="QYM30" s="15"/>
      <c r="QYN30" s="15"/>
      <c r="QYO30" s="15"/>
      <c r="QYP30" s="15"/>
      <c r="QYQ30" s="15"/>
      <c r="QYR30" s="15"/>
      <c r="QYS30" s="15"/>
      <c r="QYT30" s="15"/>
      <c r="QYU30" s="15"/>
      <c r="QYV30" s="15"/>
      <c r="QYW30" s="15"/>
      <c r="QYX30" s="15"/>
      <c r="QYY30" s="15"/>
      <c r="QYZ30" s="15"/>
      <c r="QZA30" s="15"/>
      <c r="QZB30" s="15"/>
      <c r="QZC30" s="15"/>
      <c r="QZD30" s="15"/>
      <c r="QZE30" s="15"/>
      <c r="QZF30" s="15"/>
      <c r="QZG30" s="15"/>
      <c r="QZH30" s="15"/>
      <c r="QZI30" s="15"/>
      <c r="QZJ30" s="15"/>
      <c r="QZK30" s="15"/>
      <c r="QZL30" s="15"/>
      <c r="QZM30" s="15"/>
      <c r="QZN30" s="15"/>
      <c r="QZO30" s="15"/>
      <c r="QZP30" s="15"/>
      <c r="QZQ30" s="15"/>
      <c r="QZR30" s="15"/>
      <c r="QZS30" s="15"/>
      <c r="QZT30" s="15"/>
      <c r="QZU30" s="15"/>
      <c r="QZV30" s="15"/>
      <c r="QZW30" s="15"/>
      <c r="QZX30" s="15"/>
      <c r="QZY30" s="15"/>
      <c r="QZZ30" s="15"/>
      <c r="RAA30" s="15"/>
      <c r="RAB30" s="15"/>
      <c r="RAC30" s="15"/>
      <c r="RAD30" s="15"/>
      <c r="RAE30" s="15"/>
      <c r="RAF30" s="15"/>
      <c r="RAG30" s="15"/>
      <c r="RAH30" s="15"/>
      <c r="RAI30" s="15"/>
      <c r="RAJ30" s="15"/>
      <c r="RAK30" s="15"/>
      <c r="RAL30" s="15"/>
      <c r="RAM30" s="15"/>
      <c r="RAN30" s="15"/>
      <c r="RAO30" s="15"/>
      <c r="RAP30" s="15"/>
      <c r="RAQ30" s="15"/>
      <c r="RAR30" s="15"/>
      <c r="RAS30" s="15"/>
      <c r="RAT30" s="15"/>
      <c r="RAU30" s="15"/>
      <c r="RAV30" s="15"/>
      <c r="RAW30" s="15"/>
      <c r="RAX30" s="15"/>
      <c r="RAY30" s="15"/>
      <c r="RAZ30" s="15"/>
      <c r="RBA30" s="15"/>
      <c r="RBB30" s="15"/>
      <c r="RBC30" s="15"/>
      <c r="RBD30" s="15"/>
      <c r="RBE30" s="15"/>
      <c r="RBF30" s="15"/>
      <c r="RBG30" s="15"/>
      <c r="RBH30" s="15"/>
      <c r="RBI30" s="15"/>
      <c r="RBJ30" s="15"/>
      <c r="RBK30" s="15"/>
      <c r="RBL30" s="15"/>
      <c r="RBM30" s="15"/>
      <c r="RBN30" s="15"/>
      <c r="RBO30" s="15"/>
      <c r="RBP30" s="15"/>
      <c r="RBQ30" s="15"/>
      <c r="RBR30" s="15"/>
      <c r="RBS30" s="15"/>
      <c r="RBT30" s="15"/>
      <c r="RBU30" s="15"/>
      <c r="RBV30" s="15"/>
      <c r="RBW30" s="15"/>
      <c r="RBX30" s="15"/>
      <c r="RBY30" s="15"/>
      <c r="RBZ30" s="15"/>
      <c r="RCA30" s="15"/>
      <c r="RCB30" s="15"/>
      <c r="RCC30" s="15"/>
      <c r="RCD30" s="15"/>
      <c r="RCE30" s="15"/>
      <c r="RCF30" s="15"/>
      <c r="RCG30" s="15"/>
      <c r="RCH30" s="15"/>
      <c r="RCI30" s="15"/>
      <c r="RCJ30" s="15"/>
      <c r="RCK30" s="15"/>
      <c r="RCL30" s="15"/>
      <c r="RCM30" s="15"/>
      <c r="RCN30" s="15"/>
      <c r="RCO30" s="15"/>
      <c r="RCP30" s="15"/>
      <c r="RCQ30" s="15"/>
      <c r="RCR30" s="15"/>
      <c r="RCS30" s="15"/>
      <c r="RCT30" s="15"/>
      <c r="RCU30" s="15"/>
      <c r="RCV30" s="15"/>
      <c r="RCW30" s="15"/>
      <c r="RCX30" s="15"/>
      <c r="RCY30" s="15"/>
      <c r="RCZ30" s="15"/>
      <c r="RDA30" s="15"/>
      <c r="RDB30" s="15"/>
      <c r="RDC30" s="15"/>
      <c r="RDD30" s="15"/>
      <c r="RDE30" s="15"/>
      <c r="RDF30" s="15"/>
      <c r="RDG30" s="15"/>
      <c r="RDH30" s="15"/>
      <c r="RDI30" s="15"/>
      <c r="RDJ30" s="15"/>
      <c r="RDK30" s="15"/>
      <c r="RDL30" s="15"/>
      <c r="RDM30" s="15"/>
      <c r="RDN30" s="15"/>
      <c r="RDO30" s="15"/>
      <c r="RDP30" s="15"/>
      <c r="RDQ30" s="15"/>
      <c r="RDR30" s="15"/>
      <c r="RDS30" s="15"/>
      <c r="RDT30" s="15"/>
      <c r="RDU30" s="15"/>
      <c r="RDV30" s="15"/>
      <c r="RDW30" s="15"/>
      <c r="RDX30" s="15"/>
      <c r="RDY30" s="15"/>
      <c r="RDZ30" s="15"/>
      <c r="REA30" s="15"/>
      <c r="REB30" s="15"/>
      <c r="REC30" s="15"/>
      <c r="RED30" s="15"/>
      <c r="REE30" s="15"/>
      <c r="REF30" s="15"/>
      <c r="REG30" s="15"/>
      <c r="REH30" s="15"/>
      <c r="REI30" s="15"/>
      <c r="REJ30" s="15"/>
      <c r="REK30" s="15"/>
      <c r="REL30" s="15"/>
      <c r="REM30" s="15"/>
      <c r="REN30" s="15"/>
      <c r="REO30" s="15"/>
      <c r="REP30" s="15"/>
      <c r="REQ30" s="15"/>
      <c r="RER30" s="15"/>
      <c r="RES30" s="15"/>
      <c r="RET30" s="15"/>
      <c r="REU30" s="15"/>
      <c r="REV30" s="15"/>
      <c r="REW30" s="15"/>
      <c r="REX30" s="15"/>
      <c r="REY30" s="15"/>
      <c r="REZ30" s="15"/>
      <c r="RFA30" s="15"/>
      <c r="RFB30" s="15"/>
      <c r="RFC30" s="15"/>
      <c r="RFD30" s="15"/>
      <c r="RFE30" s="15"/>
      <c r="RFF30" s="15"/>
      <c r="RFG30" s="15"/>
      <c r="RFH30" s="15"/>
      <c r="RFI30" s="15"/>
      <c r="RFJ30" s="15"/>
      <c r="RFK30" s="15"/>
      <c r="RFL30" s="15"/>
      <c r="RFM30" s="15"/>
      <c r="RFN30" s="15"/>
      <c r="RFO30" s="15"/>
      <c r="RFP30" s="15"/>
      <c r="RFQ30" s="15"/>
      <c r="RFR30" s="15"/>
      <c r="RFS30" s="15"/>
      <c r="RFT30" s="15"/>
      <c r="RFU30" s="15"/>
      <c r="RFV30" s="15"/>
      <c r="RFW30" s="15"/>
      <c r="RFX30" s="15"/>
      <c r="RFY30" s="15"/>
      <c r="RFZ30" s="15"/>
      <c r="RGA30" s="15"/>
      <c r="RGB30" s="15"/>
      <c r="RGC30" s="15"/>
      <c r="RGD30" s="15"/>
      <c r="RGE30" s="15"/>
      <c r="RGF30" s="15"/>
      <c r="RGG30" s="15"/>
      <c r="RGH30" s="15"/>
      <c r="RGI30" s="15"/>
      <c r="RGJ30" s="15"/>
      <c r="RGK30" s="15"/>
      <c r="RGL30" s="15"/>
      <c r="RGM30" s="15"/>
      <c r="RGN30" s="15"/>
      <c r="RGO30" s="15"/>
      <c r="RGP30" s="15"/>
      <c r="RGQ30" s="15"/>
      <c r="RGR30" s="15"/>
      <c r="RGS30" s="15"/>
      <c r="RGT30" s="15"/>
      <c r="RGU30" s="15"/>
      <c r="RGV30" s="15"/>
      <c r="RGW30" s="15"/>
      <c r="RGX30" s="15"/>
      <c r="RGY30" s="15"/>
      <c r="RGZ30" s="15"/>
      <c r="RHA30" s="15"/>
      <c r="RHB30" s="15"/>
      <c r="RHC30" s="15"/>
      <c r="RHD30" s="15"/>
      <c r="RHE30" s="15"/>
      <c r="RHF30" s="15"/>
      <c r="RHG30" s="15"/>
      <c r="RHH30" s="15"/>
      <c r="RHI30" s="15"/>
      <c r="RHJ30" s="15"/>
      <c r="RHK30" s="15"/>
      <c r="RHL30" s="15"/>
      <c r="RHM30" s="15"/>
      <c r="RHN30" s="15"/>
      <c r="RHO30" s="15"/>
      <c r="RHP30" s="15"/>
      <c r="RHQ30" s="15"/>
      <c r="RHR30" s="15"/>
      <c r="RHS30" s="15"/>
      <c r="RHT30" s="15"/>
      <c r="RHU30" s="15"/>
      <c r="RHV30" s="15"/>
      <c r="RHW30" s="15"/>
      <c r="RHX30" s="15"/>
      <c r="RHY30" s="15"/>
      <c r="RHZ30" s="15"/>
      <c r="RIA30" s="15"/>
      <c r="RIB30" s="15"/>
      <c r="RIC30" s="15"/>
      <c r="RID30" s="15"/>
      <c r="RIE30" s="15"/>
      <c r="RIF30" s="15"/>
      <c r="RIG30" s="15"/>
      <c r="RIH30" s="15"/>
      <c r="RII30" s="15"/>
      <c r="RIJ30" s="15"/>
      <c r="RIK30" s="15"/>
      <c r="RIL30" s="15"/>
      <c r="RIM30" s="15"/>
      <c r="RIN30" s="15"/>
      <c r="RIO30" s="15"/>
      <c r="RIP30" s="15"/>
      <c r="RIQ30" s="15"/>
      <c r="RIR30" s="15"/>
      <c r="RIS30" s="15"/>
      <c r="RIT30" s="15"/>
      <c r="RIU30" s="15"/>
      <c r="RIV30" s="15"/>
      <c r="RIW30" s="15"/>
      <c r="RIX30" s="15"/>
      <c r="RIY30" s="15"/>
      <c r="RIZ30" s="15"/>
      <c r="RJA30" s="15"/>
      <c r="RJB30" s="15"/>
      <c r="RJC30" s="15"/>
      <c r="RJD30" s="15"/>
      <c r="RJE30" s="15"/>
      <c r="RJF30" s="15"/>
      <c r="RJG30" s="15"/>
      <c r="RJH30" s="15"/>
      <c r="RJI30" s="15"/>
      <c r="RJJ30" s="15"/>
      <c r="RJK30" s="15"/>
      <c r="RJL30" s="15"/>
      <c r="RJM30" s="15"/>
      <c r="RJN30" s="15"/>
      <c r="RJO30" s="15"/>
      <c r="RJP30" s="15"/>
      <c r="RJQ30" s="15"/>
      <c r="RJR30" s="15"/>
      <c r="RJS30" s="15"/>
      <c r="RJT30" s="15"/>
      <c r="RJU30" s="15"/>
      <c r="RJV30" s="15"/>
      <c r="RJW30" s="15"/>
      <c r="RJX30" s="15"/>
      <c r="RJY30" s="15"/>
      <c r="RJZ30" s="15"/>
      <c r="RKA30" s="15"/>
      <c r="RKB30" s="15"/>
      <c r="RKC30" s="15"/>
      <c r="RKD30" s="15"/>
      <c r="RKE30" s="15"/>
      <c r="RKF30" s="15"/>
      <c r="RKG30" s="15"/>
      <c r="RKH30" s="15"/>
      <c r="RKI30" s="15"/>
      <c r="RKJ30" s="15"/>
      <c r="RKK30" s="15"/>
      <c r="RKL30" s="15"/>
      <c r="RKM30" s="15"/>
      <c r="RKN30" s="15"/>
      <c r="RKO30" s="15"/>
      <c r="RKP30" s="15"/>
      <c r="RKQ30" s="15"/>
      <c r="RKR30" s="15"/>
      <c r="RKS30" s="15"/>
      <c r="RKT30" s="15"/>
      <c r="RKU30" s="15"/>
      <c r="RKV30" s="15"/>
      <c r="RKW30" s="15"/>
      <c r="RKX30" s="15"/>
      <c r="RKY30" s="15"/>
      <c r="RKZ30" s="15"/>
      <c r="RLA30" s="15"/>
      <c r="RLB30" s="15"/>
      <c r="RLC30" s="15"/>
      <c r="RLD30" s="15"/>
      <c r="RLE30" s="15"/>
      <c r="RLF30" s="15"/>
      <c r="RLG30" s="15"/>
      <c r="RLH30" s="15"/>
      <c r="RLI30" s="15"/>
      <c r="RLJ30" s="15"/>
      <c r="RLK30" s="15"/>
      <c r="RLL30" s="15"/>
      <c r="RLM30" s="15"/>
      <c r="RLN30" s="15"/>
      <c r="RLO30" s="15"/>
      <c r="RLP30" s="15"/>
      <c r="RLQ30" s="15"/>
      <c r="RLR30" s="15"/>
      <c r="RLS30" s="15"/>
      <c r="RLT30" s="15"/>
      <c r="RLU30" s="15"/>
      <c r="RLV30" s="15"/>
      <c r="RLW30" s="15"/>
      <c r="RLX30" s="15"/>
      <c r="RLY30" s="15"/>
      <c r="RLZ30" s="15"/>
      <c r="RMA30" s="15"/>
      <c r="RMB30" s="15"/>
      <c r="RMC30" s="15"/>
      <c r="RMD30" s="15"/>
      <c r="RME30" s="15"/>
      <c r="RMF30" s="15"/>
      <c r="RMG30" s="15"/>
      <c r="RMH30" s="15"/>
      <c r="RMI30" s="15"/>
      <c r="RMJ30" s="15"/>
      <c r="RMK30" s="15"/>
      <c r="RML30" s="15"/>
      <c r="RMM30" s="15"/>
      <c r="RMN30" s="15"/>
      <c r="RMO30" s="15"/>
      <c r="RMP30" s="15"/>
      <c r="RMQ30" s="15"/>
      <c r="RMR30" s="15"/>
      <c r="RMS30" s="15"/>
      <c r="RMT30" s="15"/>
      <c r="RMU30" s="15"/>
      <c r="RMV30" s="15"/>
      <c r="RMW30" s="15"/>
      <c r="RMX30" s="15"/>
      <c r="RMY30" s="15"/>
      <c r="RMZ30" s="15"/>
      <c r="RNA30" s="15"/>
      <c r="RNB30" s="15"/>
      <c r="RNC30" s="15"/>
      <c r="RND30" s="15"/>
      <c r="RNE30" s="15"/>
      <c r="RNF30" s="15"/>
      <c r="RNG30" s="15"/>
      <c r="RNH30" s="15"/>
      <c r="RNI30" s="15"/>
      <c r="RNJ30" s="15"/>
      <c r="RNK30" s="15"/>
      <c r="RNL30" s="15"/>
      <c r="RNM30" s="15"/>
      <c r="RNN30" s="15"/>
      <c r="RNO30" s="15"/>
      <c r="RNP30" s="15"/>
      <c r="RNQ30" s="15"/>
      <c r="RNR30" s="15"/>
      <c r="RNS30" s="15"/>
      <c r="RNT30" s="15"/>
      <c r="RNU30" s="15"/>
      <c r="RNV30" s="15"/>
      <c r="RNW30" s="15"/>
      <c r="RNX30" s="15"/>
      <c r="RNY30" s="15"/>
      <c r="RNZ30" s="15"/>
      <c r="ROA30" s="15"/>
      <c r="ROB30" s="15"/>
      <c r="ROC30" s="15"/>
      <c r="ROD30" s="15"/>
      <c r="ROE30" s="15"/>
      <c r="ROF30" s="15"/>
      <c r="ROG30" s="15"/>
      <c r="ROH30" s="15"/>
      <c r="ROI30" s="15"/>
      <c r="ROJ30" s="15"/>
      <c r="ROK30" s="15"/>
      <c r="ROL30" s="15"/>
      <c r="ROM30" s="15"/>
      <c r="RON30" s="15"/>
      <c r="ROO30" s="15"/>
      <c r="ROP30" s="15"/>
      <c r="ROQ30" s="15"/>
      <c r="ROR30" s="15"/>
      <c r="ROS30" s="15"/>
      <c r="ROT30" s="15"/>
      <c r="ROU30" s="15"/>
      <c r="ROV30" s="15"/>
      <c r="ROW30" s="15"/>
      <c r="ROX30" s="15"/>
      <c r="ROY30" s="15"/>
      <c r="ROZ30" s="15"/>
      <c r="RPA30" s="15"/>
      <c r="RPB30" s="15"/>
      <c r="RPC30" s="15"/>
      <c r="RPD30" s="15"/>
      <c r="RPE30" s="15"/>
      <c r="RPF30" s="15"/>
      <c r="RPG30" s="15"/>
      <c r="RPH30" s="15"/>
      <c r="RPI30" s="15"/>
      <c r="RPJ30" s="15"/>
      <c r="RPK30" s="15"/>
      <c r="RPL30" s="15"/>
      <c r="RPM30" s="15"/>
      <c r="RPN30" s="15"/>
      <c r="RPO30" s="15"/>
      <c r="RPP30" s="15"/>
      <c r="RPQ30" s="15"/>
      <c r="RPR30" s="15"/>
      <c r="RPS30" s="15"/>
      <c r="RPT30" s="15"/>
      <c r="RPU30" s="15"/>
      <c r="RPV30" s="15"/>
      <c r="RPW30" s="15"/>
      <c r="RPX30" s="15"/>
      <c r="RPY30" s="15"/>
      <c r="RPZ30" s="15"/>
      <c r="RQA30" s="15"/>
      <c r="RQB30" s="15"/>
      <c r="RQC30" s="15"/>
      <c r="RQD30" s="15"/>
      <c r="RQE30" s="15"/>
      <c r="RQF30" s="15"/>
      <c r="RQG30" s="15"/>
      <c r="RQH30" s="15"/>
      <c r="RQI30" s="15"/>
      <c r="RQJ30" s="15"/>
      <c r="RQK30" s="15"/>
      <c r="RQL30" s="15"/>
      <c r="RQM30" s="15"/>
      <c r="RQN30" s="15"/>
      <c r="RQO30" s="15"/>
      <c r="RQP30" s="15"/>
      <c r="RQQ30" s="15"/>
      <c r="RQR30" s="15"/>
      <c r="RQS30" s="15"/>
      <c r="RQT30" s="15"/>
      <c r="RQU30" s="15"/>
      <c r="RQV30" s="15"/>
      <c r="RQW30" s="15"/>
      <c r="RQX30" s="15"/>
      <c r="RQY30" s="15"/>
      <c r="RQZ30" s="15"/>
      <c r="RRA30" s="15"/>
      <c r="RRB30" s="15"/>
      <c r="RRC30" s="15"/>
      <c r="RRD30" s="15"/>
      <c r="RRE30" s="15"/>
      <c r="RRF30" s="15"/>
      <c r="RRG30" s="15"/>
      <c r="RRH30" s="15"/>
      <c r="RRI30" s="15"/>
      <c r="RRJ30" s="15"/>
      <c r="RRK30" s="15"/>
      <c r="RRL30" s="15"/>
      <c r="RRM30" s="15"/>
      <c r="RRN30" s="15"/>
      <c r="RRO30" s="15"/>
      <c r="RRP30" s="15"/>
      <c r="RRQ30" s="15"/>
      <c r="RRR30" s="15"/>
      <c r="RRS30" s="15"/>
      <c r="RRT30" s="15"/>
      <c r="RRU30" s="15"/>
      <c r="RRV30" s="15"/>
      <c r="RRW30" s="15"/>
      <c r="RRX30" s="15"/>
      <c r="RRY30" s="15"/>
      <c r="RRZ30" s="15"/>
      <c r="RSA30" s="15"/>
      <c r="RSB30" s="15"/>
      <c r="RSC30" s="15"/>
      <c r="RSD30" s="15"/>
      <c r="RSE30" s="15"/>
      <c r="RSF30" s="15"/>
      <c r="RSG30" s="15"/>
      <c r="RSH30" s="15"/>
      <c r="RSI30" s="15"/>
      <c r="RSJ30" s="15"/>
      <c r="RSK30" s="15"/>
      <c r="RSL30" s="15"/>
      <c r="RSM30" s="15"/>
      <c r="RSN30" s="15"/>
      <c r="RSO30" s="15"/>
      <c r="RSP30" s="15"/>
      <c r="RSQ30" s="15"/>
      <c r="RSR30" s="15"/>
      <c r="RSS30" s="15"/>
      <c r="RST30" s="15"/>
      <c r="RSU30" s="15"/>
      <c r="RSV30" s="15"/>
      <c r="RSW30" s="15"/>
      <c r="RSX30" s="15"/>
      <c r="RSY30" s="15"/>
      <c r="RSZ30" s="15"/>
      <c r="RTA30" s="15"/>
      <c r="RTB30" s="15"/>
      <c r="RTC30" s="15"/>
      <c r="RTD30" s="15"/>
      <c r="RTE30" s="15"/>
      <c r="RTF30" s="15"/>
      <c r="RTG30" s="15"/>
      <c r="RTH30" s="15"/>
      <c r="RTI30" s="15"/>
      <c r="RTJ30" s="15"/>
      <c r="RTK30" s="15"/>
      <c r="RTL30" s="15"/>
      <c r="RTM30" s="15"/>
      <c r="RTN30" s="15"/>
      <c r="RTO30" s="15"/>
      <c r="RTP30" s="15"/>
      <c r="RTQ30" s="15"/>
      <c r="RTR30" s="15"/>
      <c r="RTS30" s="15"/>
      <c r="RTT30" s="15"/>
      <c r="RTU30" s="15"/>
      <c r="RTV30" s="15"/>
      <c r="RTW30" s="15"/>
      <c r="RTX30" s="15"/>
      <c r="RTY30" s="15"/>
      <c r="RTZ30" s="15"/>
      <c r="RUA30" s="15"/>
      <c r="RUB30" s="15"/>
      <c r="RUC30" s="15"/>
      <c r="RUD30" s="15"/>
      <c r="RUE30" s="15"/>
      <c r="RUF30" s="15"/>
      <c r="RUG30" s="15"/>
      <c r="RUH30" s="15"/>
      <c r="RUI30" s="15"/>
      <c r="RUJ30" s="15"/>
      <c r="RUK30" s="15"/>
      <c r="RUL30" s="15"/>
      <c r="RUM30" s="15"/>
      <c r="RUN30" s="15"/>
      <c r="RUO30" s="15"/>
      <c r="RUP30" s="15"/>
      <c r="RUQ30" s="15"/>
      <c r="RUR30" s="15"/>
      <c r="RUS30" s="15"/>
      <c r="RUT30" s="15"/>
      <c r="RUU30" s="15"/>
      <c r="RUV30" s="15"/>
      <c r="RUW30" s="15"/>
      <c r="RUX30" s="15"/>
      <c r="RUY30" s="15"/>
      <c r="RUZ30" s="15"/>
      <c r="RVA30" s="15"/>
      <c r="RVB30" s="15"/>
      <c r="RVC30" s="15"/>
      <c r="RVD30" s="15"/>
      <c r="RVE30" s="15"/>
      <c r="RVF30" s="15"/>
      <c r="RVG30" s="15"/>
      <c r="RVH30" s="15"/>
      <c r="RVI30" s="15"/>
      <c r="RVJ30" s="15"/>
      <c r="RVK30" s="15"/>
      <c r="RVL30" s="15"/>
      <c r="RVM30" s="15"/>
      <c r="RVN30" s="15"/>
      <c r="RVO30" s="15"/>
      <c r="RVP30" s="15"/>
      <c r="RVQ30" s="15"/>
      <c r="RVR30" s="15"/>
      <c r="RVS30" s="15"/>
      <c r="RVT30" s="15"/>
      <c r="RVU30" s="15"/>
      <c r="RVV30" s="15"/>
      <c r="RVW30" s="15"/>
      <c r="RVX30" s="15"/>
      <c r="RVY30" s="15"/>
      <c r="RVZ30" s="15"/>
      <c r="RWA30" s="15"/>
      <c r="RWB30" s="15"/>
      <c r="RWC30" s="15"/>
      <c r="RWD30" s="15"/>
      <c r="RWE30" s="15"/>
      <c r="RWF30" s="15"/>
      <c r="RWG30" s="15"/>
      <c r="RWH30" s="15"/>
      <c r="RWI30" s="15"/>
      <c r="RWJ30" s="15"/>
      <c r="RWK30" s="15"/>
      <c r="RWL30" s="15"/>
      <c r="RWM30" s="15"/>
      <c r="RWN30" s="15"/>
      <c r="RWO30" s="15"/>
      <c r="RWP30" s="15"/>
      <c r="RWQ30" s="15"/>
      <c r="RWR30" s="15"/>
      <c r="RWS30" s="15"/>
      <c r="RWT30" s="15"/>
      <c r="RWU30" s="15"/>
      <c r="RWV30" s="15"/>
      <c r="RWW30" s="15"/>
      <c r="RWX30" s="15"/>
      <c r="RWY30" s="15"/>
      <c r="RWZ30" s="15"/>
      <c r="RXA30" s="15"/>
      <c r="RXB30" s="15"/>
      <c r="RXC30" s="15"/>
      <c r="RXD30" s="15"/>
      <c r="RXE30" s="15"/>
      <c r="RXF30" s="15"/>
      <c r="RXG30" s="15"/>
      <c r="RXH30" s="15"/>
      <c r="RXI30" s="15"/>
      <c r="RXJ30" s="15"/>
      <c r="RXK30" s="15"/>
      <c r="RXL30" s="15"/>
      <c r="RXM30" s="15"/>
      <c r="RXN30" s="15"/>
      <c r="RXO30" s="15"/>
      <c r="RXP30" s="15"/>
      <c r="RXQ30" s="15"/>
      <c r="RXR30" s="15"/>
      <c r="RXS30" s="15"/>
      <c r="RXT30" s="15"/>
      <c r="RXU30" s="15"/>
      <c r="RXV30" s="15"/>
      <c r="RXW30" s="15"/>
      <c r="RXX30" s="15"/>
      <c r="RXY30" s="15"/>
      <c r="RXZ30" s="15"/>
      <c r="RYA30" s="15"/>
      <c r="RYB30" s="15"/>
      <c r="RYC30" s="15"/>
      <c r="RYD30" s="15"/>
      <c r="RYE30" s="15"/>
      <c r="RYF30" s="15"/>
      <c r="RYG30" s="15"/>
      <c r="RYH30" s="15"/>
      <c r="RYI30" s="15"/>
      <c r="RYJ30" s="15"/>
      <c r="RYK30" s="15"/>
      <c r="RYL30" s="15"/>
      <c r="RYM30" s="15"/>
      <c r="RYN30" s="15"/>
      <c r="RYO30" s="15"/>
      <c r="RYP30" s="15"/>
      <c r="RYQ30" s="15"/>
      <c r="RYR30" s="15"/>
      <c r="RYS30" s="15"/>
      <c r="RYT30" s="15"/>
      <c r="RYU30" s="15"/>
      <c r="RYV30" s="15"/>
      <c r="RYW30" s="15"/>
      <c r="RYX30" s="15"/>
      <c r="RYY30" s="15"/>
      <c r="RYZ30" s="15"/>
      <c r="RZA30" s="15"/>
      <c r="RZB30" s="15"/>
      <c r="RZC30" s="15"/>
      <c r="RZD30" s="15"/>
      <c r="RZE30" s="15"/>
      <c r="RZF30" s="15"/>
      <c r="RZG30" s="15"/>
      <c r="RZH30" s="15"/>
      <c r="RZI30" s="15"/>
      <c r="RZJ30" s="15"/>
      <c r="RZK30" s="15"/>
      <c r="RZL30" s="15"/>
      <c r="RZM30" s="15"/>
      <c r="RZN30" s="15"/>
      <c r="RZO30" s="15"/>
      <c r="RZP30" s="15"/>
      <c r="RZQ30" s="15"/>
      <c r="RZR30" s="15"/>
      <c r="RZS30" s="15"/>
      <c r="RZT30" s="15"/>
      <c r="RZU30" s="15"/>
      <c r="RZV30" s="15"/>
      <c r="RZW30" s="15"/>
      <c r="RZX30" s="15"/>
      <c r="RZY30" s="15"/>
      <c r="RZZ30" s="15"/>
      <c r="SAA30" s="15"/>
      <c r="SAB30" s="15"/>
      <c r="SAC30" s="15"/>
      <c r="SAD30" s="15"/>
      <c r="SAE30" s="15"/>
      <c r="SAF30" s="15"/>
      <c r="SAG30" s="15"/>
      <c r="SAH30" s="15"/>
      <c r="SAI30" s="15"/>
      <c r="SAJ30" s="15"/>
      <c r="SAK30" s="15"/>
      <c r="SAL30" s="15"/>
      <c r="SAM30" s="15"/>
      <c r="SAN30" s="15"/>
      <c r="SAO30" s="15"/>
      <c r="SAP30" s="15"/>
      <c r="SAQ30" s="15"/>
      <c r="SAR30" s="15"/>
      <c r="SAS30" s="15"/>
      <c r="SAT30" s="15"/>
      <c r="SAU30" s="15"/>
      <c r="SAV30" s="15"/>
      <c r="SAW30" s="15"/>
      <c r="SAX30" s="15"/>
      <c r="SAY30" s="15"/>
      <c r="SAZ30" s="15"/>
      <c r="SBA30" s="15"/>
      <c r="SBB30" s="15"/>
      <c r="SBC30" s="15"/>
      <c r="SBD30" s="15"/>
      <c r="SBE30" s="15"/>
      <c r="SBF30" s="15"/>
      <c r="SBG30" s="15"/>
      <c r="SBH30" s="15"/>
      <c r="SBI30" s="15"/>
      <c r="SBJ30" s="15"/>
      <c r="SBK30" s="15"/>
      <c r="SBL30" s="15"/>
      <c r="SBM30" s="15"/>
      <c r="SBN30" s="15"/>
      <c r="SBO30" s="15"/>
      <c r="SBP30" s="15"/>
      <c r="SBQ30" s="15"/>
      <c r="SBR30" s="15"/>
      <c r="SBS30" s="15"/>
      <c r="SBT30" s="15"/>
      <c r="SBU30" s="15"/>
      <c r="SBV30" s="15"/>
      <c r="SBW30" s="15"/>
      <c r="SBX30" s="15"/>
      <c r="SBY30" s="15"/>
      <c r="SBZ30" s="15"/>
      <c r="SCA30" s="15"/>
      <c r="SCB30" s="15"/>
      <c r="SCC30" s="15"/>
      <c r="SCD30" s="15"/>
      <c r="SCE30" s="15"/>
      <c r="SCF30" s="15"/>
      <c r="SCG30" s="15"/>
      <c r="SCH30" s="15"/>
      <c r="SCI30" s="15"/>
      <c r="SCJ30" s="15"/>
      <c r="SCK30" s="15"/>
      <c r="SCL30" s="15"/>
      <c r="SCM30" s="15"/>
      <c r="SCN30" s="15"/>
      <c r="SCO30" s="15"/>
      <c r="SCP30" s="15"/>
      <c r="SCQ30" s="15"/>
      <c r="SCR30" s="15"/>
      <c r="SCS30" s="15"/>
      <c r="SCT30" s="15"/>
      <c r="SCU30" s="15"/>
      <c r="SCV30" s="15"/>
      <c r="SCW30" s="15"/>
      <c r="SCX30" s="15"/>
      <c r="SCY30" s="15"/>
      <c r="SCZ30" s="15"/>
      <c r="SDA30" s="15"/>
      <c r="SDB30" s="15"/>
      <c r="SDC30" s="15"/>
      <c r="SDD30" s="15"/>
      <c r="SDE30" s="15"/>
      <c r="SDF30" s="15"/>
      <c r="SDG30" s="15"/>
      <c r="SDH30" s="15"/>
      <c r="SDI30" s="15"/>
      <c r="SDJ30" s="15"/>
      <c r="SDK30" s="15"/>
      <c r="SDL30" s="15"/>
      <c r="SDM30" s="15"/>
      <c r="SDN30" s="15"/>
      <c r="SDO30" s="15"/>
      <c r="SDP30" s="15"/>
      <c r="SDQ30" s="15"/>
      <c r="SDR30" s="15"/>
      <c r="SDS30" s="15"/>
      <c r="SDT30" s="15"/>
      <c r="SDU30" s="15"/>
      <c r="SDV30" s="15"/>
      <c r="SDW30" s="15"/>
      <c r="SDX30" s="15"/>
      <c r="SDY30" s="15"/>
      <c r="SDZ30" s="15"/>
      <c r="SEA30" s="15"/>
      <c r="SEB30" s="15"/>
      <c r="SEC30" s="15"/>
      <c r="SED30" s="15"/>
      <c r="SEE30" s="15"/>
      <c r="SEF30" s="15"/>
      <c r="SEG30" s="15"/>
      <c r="SEH30" s="15"/>
      <c r="SEI30" s="15"/>
      <c r="SEJ30" s="15"/>
      <c r="SEK30" s="15"/>
      <c r="SEL30" s="15"/>
      <c r="SEM30" s="15"/>
      <c r="SEN30" s="15"/>
      <c r="SEO30" s="15"/>
      <c r="SEP30" s="15"/>
      <c r="SEQ30" s="15"/>
      <c r="SER30" s="15"/>
      <c r="SES30" s="15"/>
      <c r="SET30" s="15"/>
      <c r="SEU30" s="15"/>
      <c r="SEV30" s="15"/>
      <c r="SEW30" s="15"/>
      <c r="SEX30" s="15"/>
      <c r="SEY30" s="15"/>
      <c r="SEZ30" s="15"/>
      <c r="SFA30" s="15"/>
      <c r="SFB30" s="15"/>
      <c r="SFC30" s="15"/>
      <c r="SFD30" s="15"/>
      <c r="SFE30" s="15"/>
      <c r="SFF30" s="15"/>
      <c r="SFG30" s="15"/>
      <c r="SFH30" s="15"/>
      <c r="SFI30" s="15"/>
      <c r="SFJ30" s="15"/>
      <c r="SFK30" s="15"/>
      <c r="SFL30" s="15"/>
      <c r="SFM30" s="15"/>
      <c r="SFN30" s="15"/>
      <c r="SFO30" s="15"/>
      <c r="SFP30" s="15"/>
      <c r="SFQ30" s="15"/>
      <c r="SFR30" s="15"/>
      <c r="SFS30" s="15"/>
      <c r="SFT30" s="15"/>
      <c r="SFU30" s="15"/>
      <c r="SFV30" s="15"/>
      <c r="SFW30" s="15"/>
      <c r="SFX30" s="15"/>
      <c r="SFY30" s="15"/>
      <c r="SFZ30" s="15"/>
      <c r="SGA30" s="15"/>
      <c r="SGB30" s="15"/>
      <c r="SGC30" s="15"/>
      <c r="SGD30" s="15"/>
      <c r="SGE30" s="15"/>
      <c r="SGF30" s="15"/>
      <c r="SGG30" s="15"/>
      <c r="SGH30" s="15"/>
      <c r="SGI30" s="15"/>
      <c r="SGJ30" s="15"/>
      <c r="SGK30" s="15"/>
      <c r="SGL30" s="15"/>
      <c r="SGM30" s="15"/>
      <c r="SGN30" s="15"/>
      <c r="SGO30" s="15"/>
      <c r="SGP30" s="15"/>
      <c r="SGQ30" s="15"/>
      <c r="SGR30" s="15"/>
      <c r="SGS30" s="15"/>
      <c r="SGT30" s="15"/>
      <c r="SGU30" s="15"/>
      <c r="SGV30" s="15"/>
      <c r="SGW30" s="15"/>
      <c r="SGX30" s="15"/>
      <c r="SGY30" s="15"/>
      <c r="SGZ30" s="15"/>
      <c r="SHA30" s="15"/>
      <c r="SHB30" s="15"/>
      <c r="SHC30" s="15"/>
      <c r="SHD30" s="15"/>
      <c r="SHE30" s="15"/>
      <c r="SHF30" s="15"/>
      <c r="SHG30" s="15"/>
      <c r="SHH30" s="15"/>
      <c r="SHI30" s="15"/>
      <c r="SHJ30" s="15"/>
      <c r="SHK30" s="15"/>
      <c r="SHL30" s="15"/>
      <c r="SHM30" s="15"/>
      <c r="SHN30" s="15"/>
      <c r="SHO30" s="15"/>
      <c r="SHP30" s="15"/>
      <c r="SHQ30" s="15"/>
      <c r="SHR30" s="15"/>
      <c r="SHS30" s="15"/>
      <c r="SHT30" s="15"/>
      <c r="SHU30" s="15"/>
      <c r="SHV30" s="15"/>
      <c r="SHW30" s="15"/>
      <c r="SHX30" s="15"/>
      <c r="SHY30" s="15"/>
      <c r="SHZ30" s="15"/>
      <c r="SIA30" s="15"/>
      <c r="SIB30" s="15"/>
      <c r="SIC30" s="15"/>
      <c r="SID30" s="15"/>
      <c r="SIE30" s="15"/>
      <c r="SIF30" s="15"/>
      <c r="SIG30" s="15"/>
      <c r="SIH30" s="15"/>
      <c r="SII30" s="15"/>
      <c r="SIJ30" s="15"/>
      <c r="SIK30" s="15"/>
      <c r="SIL30" s="15"/>
      <c r="SIM30" s="15"/>
      <c r="SIN30" s="15"/>
      <c r="SIO30" s="15"/>
      <c r="SIP30" s="15"/>
      <c r="SIQ30" s="15"/>
      <c r="SIR30" s="15"/>
      <c r="SIS30" s="15"/>
      <c r="SIT30" s="15"/>
      <c r="SIU30" s="15"/>
      <c r="SIV30" s="15"/>
      <c r="SIW30" s="15"/>
      <c r="SIX30" s="15"/>
      <c r="SIY30" s="15"/>
      <c r="SIZ30" s="15"/>
      <c r="SJA30" s="15"/>
      <c r="SJB30" s="15"/>
      <c r="SJC30" s="15"/>
      <c r="SJD30" s="15"/>
      <c r="SJE30" s="15"/>
      <c r="SJF30" s="15"/>
      <c r="SJG30" s="15"/>
      <c r="SJH30" s="15"/>
      <c r="SJI30" s="15"/>
      <c r="SJJ30" s="15"/>
      <c r="SJK30" s="15"/>
      <c r="SJL30" s="15"/>
      <c r="SJM30" s="15"/>
      <c r="SJN30" s="15"/>
      <c r="SJO30" s="15"/>
      <c r="SJP30" s="15"/>
      <c r="SJQ30" s="15"/>
      <c r="SJR30" s="15"/>
      <c r="SJS30" s="15"/>
      <c r="SJT30" s="15"/>
      <c r="SJU30" s="15"/>
      <c r="SJV30" s="15"/>
      <c r="SJW30" s="15"/>
      <c r="SJX30" s="15"/>
      <c r="SJY30" s="15"/>
      <c r="SJZ30" s="15"/>
      <c r="SKA30" s="15"/>
      <c r="SKB30" s="15"/>
      <c r="SKC30" s="15"/>
      <c r="SKD30" s="15"/>
      <c r="SKE30" s="15"/>
      <c r="SKF30" s="15"/>
      <c r="SKG30" s="15"/>
      <c r="SKH30" s="15"/>
      <c r="SKI30" s="15"/>
      <c r="SKJ30" s="15"/>
      <c r="SKK30" s="15"/>
      <c r="SKL30" s="15"/>
      <c r="SKM30" s="15"/>
      <c r="SKN30" s="15"/>
      <c r="SKO30" s="15"/>
      <c r="SKP30" s="15"/>
      <c r="SKQ30" s="15"/>
      <c r="SKR30" s="15"/>
      <c r="SKS30" s="15"/>
      <c r="SKT30" s="15"/>
      <c r="SKU30" s="15"/>
      <c r="SKV30" s="15"/>
      <c r="SKW30" s="15"/>
      <c r="SKX30" s="15"/>
      <c r="SKY30" s="15"/>
      <c r="SKZ30" s="15"/>
      <c r="SLA30" s="15"/>
      <c r="SLB30" s="15"/>
      <c r="SLC30" s="15"/>
      <c r="SLD30" s="15"/>
      <c r="SLE30" s="15"/>
      <c r="SLF30" s="15"/>
      <c r="SLG30" s="15"/>
      <c r="SLH30" s="15"/>
      <c r="SLI30" s="15"/>
      <c r="SLJ30" s="15"/>
      <c r="SLK30" s="15"/>
      <c r="SLL30" s="15"/>
      <c r="SLM30" s="15"/>
      <c r="SLN30" s="15"/>
      <c r="SLO30" s="15"/>
      <c r="SLP30" s="15"/>
      <c r="SLQ30" s="15"/>
      <c r="SLR30" s="15"/>
      <c r="SLS30" s="15"/>
      <c r="SLT30" s="15"/>
      <c r="SLU30" s="15"/>
      <c r="SLV30" s="15"/>
      <c r="SLW30" s="15"/>
      <c r="SLX30" s="15"/>
      <c r="SLY30" s="15"/>
      <c r="SLZ30" s="15"/>
      <c r="SMA30" s="15"/>
      <c r="SMB30" s="15"/>
      <c r="SMC30" s="15"/>
      <c r="SMD30" s="15"/>
      <c r="SME30" s="15"/>
      <c r="SMF30" s="15"/>
      <c r="SMG30" s="15"/>
      <c r="SMH30" s="15"/>
      <c r="SMI30" s="15"/>
      <c r="SMJ30" s="15"/>
      <c r="SMK30" s="15"/>
      <c r="SML30" s="15"/>
      <c r="SMM30" s="15"/>
      <c r="SMN30" s="15"/>
      <c r="SMO30" s="15"/>
      <c r="SMP30" s="15"/>
      <c r="SMQ30" s="15"/>
      <c r="SMR30" s="15"/>
      <c r="SMS30" s="15"/>
      <c r="SMT30" s="15"/>
      <c r="SMU30" s="15"/>
      <c r="SMV30" s="15"/>
      <c r="SMW30" s="15"/>
      <c r="SMX30" s="15"/>
      <c r="SMY30" s="15"/>
      <c r="SMZ30" s="15"/>
      <c r="SNA30" s="15"/>
      <c r="SNB30" s="15"/>
      <c r="SNC30" s="15"/>
      <c r="SND30" s="15"/>
      <c r="SNE30" s="15"/>
      <c r="SNF30" s="15"/>
      <c r="SNG30" s="15"/>
      <c r="SNH30" s="15"/>
      <c r="SNI30" s="15"/>
      <c r="SNJ30" s="15"/>
      <c r="SNK30" s="15"/>
      <c r="SNL30" s="15"/>
      <c r="SNM30" s="15"/>
      <c r="SNN30" s="15"/>
      <c r="SNO30" s="15"/>
      <c r="SNP30" s="15"/>
      <c r="SNQ30" s="15"/>
      <c r="SNR30" s="15"/>
      <c r="SNS30" s="15"/>
      <c r="SNT30" s="15"/>
      <c r="SNU30" s="15"/>
      <c r="SNV30" s="15"/>
      <c r="SNW30" s="15"/>
      <c r="SNX30" s="15"/>
      <c r="SNY30" s="15"/>
      <c r="SNZ30" s="15"/>
      <c r="SOA30" s="15"/>
      <c r="SOB30" s="15"/>
      <c r="SOC30" s="15"/>
      <c r="SOD30" s="15"/>
      <c r="SOE30" s="15"/>
      <c r="SOF30" s="15"/>
      <c r="SOG30" s="15"/>
      <c r="SOH30" s="15"/>
      <c r="SOI30" s="15"/>
      <c r="SOJ30" s="15"/>
      <c r="SOK30" s="15"/>
      <c r="SOL30" s="15"/>
      <c r="SOM30" s="15"/>
      <c r="SON30" s="15"/>
      <c r="SOO30" s="15"/>
      <c r="SOP30" s="15"/>
      <c r="SOQ30" s="15"/>
      <c r="SOR30" s="15"/>
      <c r="SOS30" s="15"/>
      <c r="SOT30" s="15"/>
      <c r="SOU30" s="15"/>
      <c r="SOV30" s="15"/>
      <c r="SOW30" s="15"/>
      <c r="SOX30" s="15"/>
      <c r="SOY30" s="15"/>
      <c r="SOZ30" s="15"/>
      <c r="SPA30" s="15"/>
      <c r="SPB30" s="15"/>
      <c r="SPC30" s="15"/>
      <c r="SPD30" s="15"/>
      <c r="SPE30" s="15"/>
      <c r="SPF30" s="15"/>
      <c r="SPG30" s="15"/>
      <c r="SPH30" s="15"/>
      <c r="SPI30" s="15"/>
      <c r="SPJ30" s="15"/>
      <c r="SPK30" s="15"/>
      <c r="SPL30" s="15"/>
      <c r="SPM30" s="15"/>
      <c r="SPN30" s="15"/>
      <c r="SPO30" s="15"/>
      <c r="SPP30" s="15"/>
      <c r="SPQ30" s="15"/>
      <c r="SPR30" s="15"/>
      <c r="SPS30" s="15"/>
      <c r="SPT30" s="15"/>
      <c r="SPU30" s="15"/>
      <c r="SPV30" s="15"/>
      <c r="SPW30" s="15"/>
      <c r="SPX30" s="15"/>
      <c r="SPY30" s="15"/>
      <c r="SPZ30" s="15"/>
      <c r="SQA30" s="15"/>
      <c r="SQB30" s="15"/>
      <c r="SQC30" s="15"/>
      <c r="SQD30" s="15"/>
      <c r="SQE30" s="15"/>
      <c r="SQF30" s="15"/>
      <c r="SQG30" s="15"/>
      <c r="SQH30" s="15"/>
      <c r="SQI30" s="15"/>
      <c r="SQJ30" s="15"/>
      <c r="SQK30" s="15"/>
      <c r="SQL30" s="15"/>
      <c r="SQM30" s="15"/>
      <c r="SQN30" s="15"/>
      <c r="SQO30" s="15"/>
      <c r="SQP30" s="15"/>
      <c r="SQQ30" s="15"/>
      <c r="SQR30" s="15"/>
      <c r="SQS30" s="15"/>
      <c r="SQT30" s="15"/>
      <c r="SQU30" s="15"/>
      <c r="SQV30" s="15"/>
      <c r="SQW30" s="15"/>
      <c r="SQX30" s="15"/>
      <c r="SQY30" s="15"/>
      <c r="SQZ30" s="15"/>
      <c r="SRA30" s="15"/>
      <c r="SRB30" s="15"/>
      <c r="SRC30" s="15"/>
      <c r="SRD30" s="15"/>
      <c r="SRE30" s="15"/>
      <c r="SRF30" s="15"/>
      <c r="SRG30" s="15"/>
      <c r="SRH30" s="15"/>
      <c r="SRI30" s="15"/>
      <c r="SRJ30" s="15"/>
      <c r="SRK30" s="15"/>
      <c r="SRL30" s="15"/>
      <c r="SRM30" s="15"/>
      <c r="SRN30" s="15"/>
      <c r="SRO30" s="15"/>
      <c r="SRP30" s="15"/>
      <c r="SRQ30" s="15"/>
      <c r="SRR30" s="15"/>
      <c r="SRS30" s="15"/>
      <c r="SRT30" s="15"/>
      <c r="SRU30" s="15"/>
      <c r="SRV30" s="15"/>
      <c r="SRW30" s="15"/>
      <c r="SRX30" s="15"/>
      <c r="SRY30" s="15"/>
      <c r="SRZ30" s="15"/>
      <c r="SSA30" s="15"/>
      <c r="SSB30" s="15"/>
      <c r="SSC30" s="15"/>
      <c r="SSD30" s="15"/>
      <c r="SSE30" s="15"/>
      <c r="SSF30" s="15"/>
      <c r="SSG30" s="15"/>
      <c r="SSH30" s="15"/>
      <c r="SSI30" s="15"/>
      <c r="SSJ30" s="15"/>
      <c r="SSK30" s="15"/>
      <c r="SSL30" s="15"/>
      <c r="SSM30" s="15"/>
      <c r="SSN30" s="15"/>
      <c r="SSO30" s="15"/>
      <c r="SSP30" s="15"/>
      <c r="SSQ30" s="15"/>
      <c r="SSR30" s="15"/>
      <c r="SSS30" s="15"/>
      <c r="SST30" s="15"/>
      <c r="SSU30" s="15"/>
      <c r="SSV30" s="15"/>
      <c r="SSW30" s="15"/>
      <c r="SSX30" s="15"/>
      <c r="SSY30" s="15"/>
      <c r="SSZ30" s="15"/>
      <c r="STA30" s="15"/>
      <c r="STB30" s="15"/>
      <c r="STC30" s="15"/>
      <c r="STD30" s="15"/>
      <c r="STE30" s="15"/>
      <c r="STF30" s="15"/>
      <c r="STG30" s="15"/>
      <c r="STH30" s="15"/>
      <c r="STI30" s="15"/>
      <c r="STJ30" s="15"/>
      <c r="STK30" s="15"/>
      <c r="STL30" s="15"/>
      <c r="STM30" s="15"/>
      <c r="STN30" s="15"/>
      <c r="STO30" s="15"/>
      <c r="STP30" s="15"/>
      <c r="STQ30" s="15"/>
      <c r="STR30" s="15"/>
      <c r="STS30" s="15"/>
      <c r="STT30" s="15"/>
      <c r="STU30" s="15"/>
      <c r="STV30" s="15"/>
      <c r="STW30" s="15"/>
      <c r="STX30" s="15"/>
      <c r="STY30" s="15"/>
      <c r="STZ30" s="15"/>
      <c r="SUA30" s="15"/>
      <c r="SUB30" s="15"/>
      <c r="SUC30" s="15"/>
      <c r="SUD30" s="15"/>
      <c r="SUE30" s="15"/>
      <c r="SUF30" s="15"/>
      <c r="SUG30" s="15"/>
      <c r="SUH30" s="15"/>
      <c r="SUI30" s="15"/>
      <c r="SUJ30" s="15"/>
      <c r="SUK30" s="15"/>
      <c r="SUL30" s="15"/>
      <c r="SUM30" s="15"/>
      <c r="SUN30" s="15"/>
      <c r="SUO30" s="15"/>
      <c r="SUP30" s="15"/>
      <c r="SUQ30" s="15"/>
      <c r="SUR30" s="15"/>
      <c r="SUS30" s="15"/>
      <c r="SUT30" s="15"/>
      <c r="SUU30" s="15"/>
      <c r="SUV30" s="15"/>
      <c r="SUW30" s="15"/>
      <c r="SUX30" s="15"/>
      <c r="SUY30" s="15"/>
      <c r="SUZ30" s="15"/>
      <c r="SVA30" s="15"/>
      <c r="SVB30" s="15"/>
      <c r="SVC30" s="15"/>
      <c r="SVD30" s="15"/>
      <c r="SVE30" s="15"/>
      <c r="SVF30" s="15"/>
      <c r="SVG30" s="15"/>
      <c r="SVH30" s="15"/>
      <c r="SVI30" s="15"/>
      <c r="SVJ30" s="15"/>
      <c r="SVK30" s="15"/>
      <c r="SVL30" s="15"/>
      <c r="SVM30" s="15"/>
      <c r="SVN30" s="15"/>
      <c r="SVO30" s="15"/>
      <c r="SVP30" s="15"/>
      <c r="SVQ30" s="15"/>
      <c r="SVR30" s="15"/>
      <c r="SVS30" s="15"/>
      <c r="SVT30" s="15"/>
      <c r="SVU30" s="15"/>
      <c r="SVV30" s="15"/>
      <c r="SVW30" s="15"/>
      <c r="SVX30" s="15"/>
      <c r="SVY30" s="15"/>
      <c r="SVZ30" s="15"/>
      <c r="SWA30" s="15"/>
      <c r="SWB30" s="15"/>
      <c r="SWC30" s="15"/>
      <c r="SWD30" s="15"/>
      <c r="SWE30" s="15"/>
      <c r="SWF30" s="15"/>
      <c r="SWG30" s="15"/>
      <c r="SWH30" s="15"/>
      <c r="SWI30" s="15"/>
      <c r="SWJ30" s="15"/>
      <c r="SWK30" s="15"/>
      <c r="SWL30" s="15"/>
      <c r="SWM30" s="15"/>
      <c r="SWN30" s="15"/>
      <c r="SWO30" s="15"/>
      <c r="SWP30" s="15"/>
      <c r="SWQ30" s="15"/>
      <c r="SWR30" s="15"/>
      <c r="SWS30" s="15"/>
      <c r="SWT30" s="15"/>
      <c r="SWU30" s="15"/>
      <c r="SWV30" s="15"/>
      <c r="SWW30" s="15"/>
      <c r="SWX30" s="15"/>
      <c r="SWY30" s="15"/>
      <c r="SWZ30" s="15"/>
      <c r="SXA30" s="15"/>
      <c r="SXB30" s="15"/>
      <c r="SXC30" s="15"/>
      <c r="SXD30" s="15"/>
      <c r="SXE30" s="15"/>
      <c r="SXF30" s="15"/>
      <c r="SXG30" s="15"/>
      <c r="SXH30" s="15"/>
      <c r="SXI30" s="15"/>
      <c r="SXJ30" s="15"/>
      <c r="SXK30" s="15"/>
      <c r="SXL30" s="15"/>
      <c r="SXM30" s="15"/>
      <c r="SXN30" s="15"/>
      <c r="SXO30" s="15"/>
      <c r="SXP30" s="15"/>
      <c r="SXQ30" s="15"/>
      <c r="SXR30" s="15"/>
      <c r="SXS30" s="15"/>
      <c r="SXT30" s="15"/>
      <c r="SXU30" s="15"/>
      <c r="SXV30" s="15"/>
      <c r="SXW30" s="15"/>
      <c r="SXX30" s="15"/>
      <c r="SXY30" s="15"/>
      <c r="SXZ30" s="15"/>
      <c r="SYA30" s="15"/>
      <c r="SYB30" s="15"/>
      <c r="SYC30" s="15"/>
      <c r="SYD30" s="15"/>
      <c r="SYE30" s="15"/>
      <c r="SYF30" s="15"/>
      <c r="SYG30" s="15"/>
      <c r="SYH30" s="15"/>
      <c r="SYI30" s="15"/>
      <c r="SYJ30" s="15"/>
      <c r="SYK30" s="15"/>
      <c r="SYL30" s="15"/>
      <c r="SYM30" s="15"/>
      <c r="SYN30" s="15"/>
      <c r="SYO30" s="15"/>
      <c r="SYP30" s="15"/>
      <c r="SYQ30" s="15"/>
      <c r="SYR30" s="15"/>
      <c r="SYS30" s="15"/>
      <c r="SYT30" s="15"/>
      <c r="SYU30" s="15"/>
      <c r="SYV30" s="15"/>
      <c r="SYW30" s="15"/>
      <c r="SYX30" s="15"/>
      <c r="SYY30" s="15"/>
      <c r="SYZ30" s="15"/>
      <c r="SZA30" s="15"/>
      <c r="SZB30" s="15"/>
      <c r="SZC30" s="15"/>
      <c r="SZD30" s="15"/>
      <c r="SZE30" s="15"/>
      <c r="SZF30" s="15"/>
      <c r="SZG30" s="15"/>
      <c r="SZH30" s="15"/>
      <c r="SZI30" s="15"/>
      <c r="SZJ30" s="15"/>
      <c r="SZK30" s="15"/>
      <c r="SZL30" s="15"/>
      <c r="SZM30" s="15"/>
      <c r="SZN30" s="15"/>
      <c r="SZO30" s="15"/>
      <c r="SZP30" s="15"/>
      <c r="SZQ30" s="15"/>
      <c r="SZR30" s="15"/>
      <c r="SZS30" s="15"/>
      <c r="SZT30" s="15"/>
      <c r="SZU30" s="15"/>
      <c r="SZV30" s="15"/>
      <c r="SZW30" s="15"/>
      <c r="SZX30" s="15"/>
      <c r="SZY30" s="15"/>
      <c r="SZZ30" s="15"/>
      <c r="TAA30" s="15"/>
      <c r="TAB30" s="15"/>
      <c r="TAC30" s="15"/>
      <c r="TAD30" s="15"/>
      <c r="TAE30" s="15"/>
      <c r="TAF30" s="15"/>
      <c r="TAG30" s="15"/>
      <c r="TAH30" s="15"/>
      <c r="TAI30" s="15"/>
      <c r="TAJ30" s="15"/>
      <c r="TAK30" s="15"/>
      <c r="TAL30" s="15"/>
      <c r="TAM30" s="15"/>
      <c r="TAN30" s="15"/>
      <c r="TAO30" s="15"/>
      <c r="TAP30" s="15"/>
      <c r="TAQ30" s="15"/>
      <c r="TAR30" s="15"/>
      <c r="TAS30" s="15"/>
      <c r="TAT30" s="15"/>
      <c r="TAU30" s="15"/>
      <c r="TAV30" s="15"/>
      <c r="TAW30" s="15"/>
      <c r="TAX30" s="15"/>
      <c r="TAY30" s="15"/>
      <c r="TAZ30" s="15"/>
      <c r="TBA30" s="15"/>
      <c r="TBB30" s="15"/>
      <c r="TBC30" s="15"/>
      <c r="TBD30" s="15"/>
      <c r="TBE30" s="15"/>
      <c r="TBF30" s="15"/>
      <c r="TBG30" s="15"/>
      <c r="TBH30" s="15"/>
      <c r="TBI30" s="15"/>
      <c r="TBJ30" s="15"/>
      <c r="TBK30" s="15"/>
      <c r="TBL30" s="15"/>
      <c r="TBM30" s="15"/>
      <c r="TBN30" s="15"/>
      <c r="TBO30" s="15"/>
      <c r="TBP30" s="15"/>
      <c r="TBQ30" s="15"/>
      <c r="TBR30" s="15"/>
      <c r="TBS30" s="15"/>
      <c r="TBT30" s="15"/>
      <c r="TBU30" s="15"/>
      <c r="TBV30" s="15"/>
      <c r="TBW30" s="15"/>
      <c r="TBX30" s="15"/>
      <c r="TBY30" s="15"/>
      <c r="TBZ30" s="15"/>
      <c r="TCA30" s="15"/>
      <c r="TCB30" s="15"/>
      <c r="TCC30" s="15"/>
      <c r="TCD30" s="15"/>
      <c r="TCE30" s="15"/>
      <c r="TCF30" s="15"/>
      <c r="TCG30" s="15"/>
      <c r="TCH30" s="15"/>
      <c r="TCI30" s="15"/>
      <c r="TCJ30" s="15"/>
      <c r="TCK30" s="15"/>
      <c r="TCL30" s="15"/>
      <c r="TCM30" s="15"/>
      <c r="TCN30" s="15"/>
      <c r="TCO30" s="15"/>
      <c r="TCP30" s="15"/>
      <c r="TCQ30" s="15"/>
      <c r="TCR30" s="15"/>
      <c r="TCS30" s="15"/>
      <c r="TCT30" s="15"/>
      <c r="TCU30" s="15"/>
      <c r="TCV30" s="15"/>
      <c r="TCW30" s="15"/>
      <c r="TCX30" s="15"/>
      <c r="TCY30" s="15"/>
      <c r="TCZ30" s="15"/>
      <c r="TDA30" s="15"/>
      <c r="TDB30" s="15"/>
      <c r="TDC30" s="15"/>
      <c r="TDD30" s="15"/>
      <c r="TDE30" s="15"/>
      <c r="TDF30" s="15"/>
      <c r="TDG30" s="15"/>
      <c r="TDH30" s="15"/>
      <c r="TDI30" s="15"/>
      <c r="TDJ30" s="15"/>
      <c r="TDK30" s="15"/>
      <c r="TDL30" s="15"/>
      <c r="TDM30" s="15"/>
      <c r="TDN30" s="15"/>
      <c r="TDO30" s="15"/>
      <c r="TDP30" s="15"/>
      <c r="TDQ30" s="15"/>
      <c r="TDR30" s="15"/>
      <c r="TDS30" s="15"/>
      <c r="TDT30" s="15"/>
      <c r="TDU30" s="15"/>
      <c r="TDV30" s="15"/>
      <c r="TDW30" s="15"/>
      <c r="TDX30" s="15"/>
      <c r="TDY30" s="15"/>
      <c r="TDZ30" s="15"/>
      <c r="TEA30" s="15"/>
      <c r="TEB30" s="15"/>
      <c r="TEC30" s="15"/>
      <c r="TED30" s="15"/>
      <c r="TEE30" s="15"/>
      <c r="TEF30" s="15"/>
      <c r="TEG30" s="15"/>
      <c r="TEH30" s="15"/>
      <c r="TEI30" s="15"/>
      <c r="TEJ30" s="15"/>
      <c r="TEK30" s="15"/>
      <c r="TEL30" s="15"/>
      <c r="TEM30" s="15"/>
      <c r="TEN30" s="15"/>
      <c r="TEO30" s="15"/>
      <c r="TEP30" s="15"/>
      <c r="TEQ30" s="15"/>
      <c r="TER30" s="15"/>
      <c r="TES30" s="15"/>
      <c r="TET30" s="15"/>
      <c r="TEU30" s="15"/>
      <c r="TEV30" s="15"/>
      <c r="TEW30" s="15"/>
      <c r="TEX30" s="15"/>
      <c r="TEY30" s="15"/>
      <c r="TEZ30" s="15"/>
      <c r="TFA30" s="15"/>
      <c r="TFB30" s="15"/>
      <c r="TFC30" s="15"/>
      <c r="TFD30" s="15"/>
      <c r="TFE30" s="15"/>
      <c r="TFF30" s="15"/>
      <c r="TFG30" s="15"/>
      <c r="TFH30" s="15"/>
      <c r="TFI30" s="15"/>
      <c r="TFJ30" s="15"/>
      <c r="TFK30" s="15"/>
      <c r="TFL30" s="15"/>
      <c r="TFM30" s="15"/>
      <c r="TFN30" s="15"/>
      <c r="TFO30" s="15"/>
      <c r="TFP30" s="15"/>
      <c r="TFQ30" s="15"/>
      <c r="TFR30" s="15"/>
      <c r="TFS30" s="15"/>
      <c r="TFT30" s="15"/>
      <c r="TFU30" s="15"/>
      <c r="TFV30" s="15"/>
      <c r="TFW30" s="15"/>
      <c r="TFX30" s="15"/>
      <c r="TFY30" s="15"/>
      <c r="TFZ30" s="15"/>
      <c r="TGA30" s="15"/>
      <c r="TGB30" s="15"/>
      <c r="TGC30" s="15"/>
      <c r="TGD30" s="15"/>
      <c r="TGE30" s="15"/>
      <c r="TGF30" s="15"/>
      <c r="TGG30" s="15"/>
      <c r="TGH30" s="15"/>
      <c r="TGI30" s="15"/>
      <c r="TGJ30" s="15"/>
      <c r="TGK30" s="15"/>
      <c r="TGL30" s="15"/>
      <c r="TGM30" s="15"/>
      <c r="TGN30" s="15"/>
      <c r="TGO30" s="15"/>
      <c r="TGP30" s="15"/>
      <c r="TGQ30" s="15"/>
      <c r="TGR30" s="15"/>
      <c r="TGS30" s="15"/>
      <c r="TGT30" s="15"/>
      <c r="TGU30" s="15"/>
      <c r="TGV30" s="15"/>
      <c r="TGW30" s="15"/>
      <c r="TGX30" s="15"/>
      <c r="TGY30" s="15"/>
      <c r="TGZ30" s="15"/>
      <c r="THA30" s="15"/>
      <c r="THB30" s="15"/>
      <c r="THC30" s="15"/>
      <c r="THD30" s="15"/>
      <c r="THE30" s="15"/>
      <c r="THF30" s="15"/>
      <c r="THG30" s="15"/>
      <c r="THH30" s="15"/>
      <c r="THI30" s="15"/>
      <c r="THJ30" s="15"/>
      <c r="THK30" s="15"/>
      <c r="THL30" s="15"/>
      <c r="THM30" s="15"/>
      <c r="THN30" s="15"/>
      <c r="THO30" s="15"/>
      <c r="THP30" s="15"/>
      <c r="THQ30" s="15"/>
      <c r="THR30" s="15"/>
      <c r="THS30" s="15"/>
      <c r="THT30" s="15"/>
      <c r="THU30" s="15"/>
      <c r="THV30" s="15"/>
      <c r="THW30" s="15"/>
      <c r="THX30" s="15"/>
      <c r="THY30" s="15"/>
      <c r="THZ30" s="15"/>
      <c r="TIA30" s="15"/>
      <c r="TIB30" s="15"/>
      <c r="TIC30" s="15"/>
      <c r="TID30" s="15"/>
      <c r="TIE30" s="15"/>
      <c r="TIF30" s="15"/>
      <c r="TIG30" s="15"/>
      <c r="TIH30" s="15"/>
      <c r="TII30" s="15"/>
      <c r="TIJ30" s="15"/>
      <c r="TIK30" s="15"/>
      <c r="TIL30" s="15"/>
      <c r="TIM30" s="15"/>
      <c r="TIN30" s="15"/>
      <c r="TIO30" s="15"/>
      <c r="TIP30" s="15"/>
      <c r="TIQ30" s="15"/>
      <c r="TIR30" s="15"/>
      <c r="TIS30" s="15"/>
      <c r="TIT30" s="15"/>
      <c r="TIU30" s="15"/>
      <c r="TIV30" s="15"/>
      <c r="TIW30" s="15"/>
      <c r="TIX30" s="15"/>
      <c r="TIY30" s="15"/>
      <c r="TIZ30" s="15"/>
      <c r="TJA30" s="15"/>
      <c r="TJB30" s="15"/>
      <c r="TJC30" s="15"/>
      <c r="TJD30" s="15"/>
      <c r="TJE30" s="15"/>
      <c r="TJF30" s="15"/>
      <c r="TJG30" s="15"/>
      <c r="TJH30" s="15"/>
      <c r="TJI30" s="15"/>
      <c r="TJJ30" s="15"/>
      <c r="TJK30" s="15"/>
      <c r="TJL30" s="15"/>
      <c r="TJM30" s="15"/>
      <c r="TJN30" s="15"/>
      <c r="TJO30" s="15"/>
      <c r="TJP30" s="15"/>
      <c r="TJQ30" s="15"/>
      <c r="TJR30" s="15"/>
      <c r="TJS30" s="15"/>
      <c r="TJT30" s="15"/>
      <c r="TJU30" s="15"/>
      <c r="TJV30" s="15"/>
      <c r="TJW30" s="15"/>
      <c r="TJX30" s="15"/>
      <c r="TJY30" s="15"/>
      <c r="TJZ30" s="15"/>
      <c r="TKA30" s="15"/>
      <c r="TKB30" s="15"/>
      <c r="TKC30" s="15"/>
      <c r="TKD30" s="15"/>
      <c r="TKE30" s="15"/>
      <c r="TKF30" s="15"/>
      <c r="TKG30" s="15"/>
      <c r="TKH30" s="15"/>
      <c r="TKI30" s="15"/>
      <c r="TKJ30" s="15"/>
      <c r="TKK30" s="15"/>
      <c r="TKL30" s="15"/>
      <c r="TKM30" s="15"/>
      <c r="TKN30" s="15"/>
      <c r="TKO30" s="15"/>
      <c r="TKP30" s="15"/>
      <c r="TKQ30" s="15"/>
      <c r="TKR30" s="15"/>
      <c r="TKS30" s="15"/>
      <c r="TKT30" s="15"/>
      <c r="TKU30" s="15"/>
      <c r="TKV30" s="15"/>
      <c r="TKW30" s="15"/>
      <c r="TKX30" s="15"/>
      <c r="TKY30" s="15"/>
      <c r="TKZ30" s="15"/>
      <c r="TLA30" s="15"/>
      <c r="TLB30" s="15"/>
      <c r="TLC30" s="15"/>
      <c r="TLD30" s="15"/>
      <c r="TLE30" s="15"/>
      <c r="TLF30" s="15"/>
      <c r="TLG30" s="15"/>
      <c r="TLH30" s="15"/>
      <c r="TLI30" s="15"/>
      <c r="TLJ30" s="15"/>
      <c r="TLK30" s="15"/>
      <c r="TLL30" s="15"/>
      <c r="TLM30" s="15"/>
      <c r="TLN30" s="15"/>
      <c r="TLO30" s="15"/>
      <c r="TLP30" s="15"/>
      <c r="TLQ30" s="15"/>
      <c r="TLR30" s="15"/>
      <c r="TLS30" s="15"/>
      <c r="TLT30" s="15"/>
      <c r="TLU30" s="15"/>
      <c r="TLV30" s="15"/>
      <c r="TLW30" s="15"/>
      <c r="TLX30" s="15"/>
      <c r="TLY30" s="15"/>
      <c r="TLZ30" s="15"/>
      <c r="TMA30" s="15"/>
      <c r="TMB30" s="15"/>
      <c r="TMC30" s="15"/>
      <c r="TMD30" s="15"/>
      <c r="TME30" s="15"/>
      <c r="TMF30" s="15"/>
      <c r="TMG30" s="15"/>
      <c r="TMH30" s="15"/>
      <c r="TMI30" s="15"/>
      <c r="TMJ30" s="15"/>
      <c r="TMK30" s="15"/>
      <c r="TML30" s="15"/>
      <c r="TMM30" s="15"/>
      <c r="TMN30" s="15"/>
      <c r="TMO30" s="15"/>
      <c r="TMP30" s="15"/>
      <c r="TMQ30" s="15"/>
      <c r="TMR30" s="15"/>
      <c r="TMS30" s="15"/>
      <c r="TMT30" s="15"/>
      <c r="TMU30" s="15"/>
      <c r="TMV30" s="15"/>
      <c r="TMW30" s="15"/>
      <c r="TMX30" s="15"/>
      <c r="TMY30" s="15"/>
      <c r="TMZ30" s="15"/>
      <c r="TNA30" s="15"/>
      <c r="TNB30" s="15"/>
      <c r="TNC30" s="15"/>
      <c r="TND30" s="15"/>
      <c r="TNE30" s="15"/>
      <c r="TNF30" s="15"/>
      <c r="TNG30" s="15"/>
      <c r="TNH30" s="15"/>
      <c r="TNI30" s="15"/>
      <c r="TNJ30" s="15"/>
      <c r="TNK30" s="15"/>
      <c r="TNL30" s="15"/>
      <c r="TNM30" s="15"/>
      <c r="TNN30" s="15"/>
      <c r="TNO30" s="15"/>
      <c r="TNP30" s="15"/>
      <c r="TNQ30" s="15"/>
      <c r="TNR30" s="15"/>
      <c r="TNS30" s="15"/>
      <c r="TNT30" s="15"/>
      <c r="TNU30" s="15"/>
      <c r="TNV30" s="15"/>
      <c r="TNW30" s="15"/>
      <c r="TNX30" s="15"/>
      <c r="TNY30" s="15"/>
      <c r="TNZ30" s="15"/>
      <c r="TOA30" s="15"/>
      <c r="TOB30" s="15"/>
      <c r="TOC30" s="15"/>
      <c r="TOD30" s="15"/>
      <c r="TOE30" s="15"/>
      <c r="TOF30" s="15"/>
      <c r="TOG30" s="15"/>
      <c r="TOH30" s="15"/>
      <c r="TOI30" s="15"/>
      <c r="TOJ30" s="15"/>
      <c r="TOK30" s="15"/>
      <c r="TOL30" s="15"/>
      <c r="TOM30" s="15"/>
      <c r="TON30" s="15"/>
      <c r="TOO30" s="15"/>
      <c r="TOP30" s="15"/>
      <c r="TOQ30" s="15"/>
      <c r="TOR30" s="15"/>
      <c r="TOS30" s="15"/>
      <c r="TOT30" s="15"/>
      <c r="TOU30" s="15"/>
      <c r="TOV30" s="15"/>
      <c r="TOW30" s="15"/>
      <c r="TOX30" s="15"/>
      <c r="TOY30" s="15"/>
      <c r="TOZ30" s="15"/>
      <c r="TPA30" s="15"/>
      <c r="TPB30" s="15"/>
      <c r="TPC30" s="15"/>
      <c r="TPD30" s="15"/>
      <c r="TPE30" s="15"/>
      <c r="TPF30" s="15"/>
      <c r="TPG30" s="15"/>
      <c r="TPH30" s="15"/>
      <c r="TPI30" s="15"/>
      <c r="TPJ30" s="15"/>
      <c r="TPK30" s="15"/>
      <c r="TPL30" s="15"/>
      <c r="TPM30" s="15"/>
      <c r="TPN30" s="15"/>
      <c r="TPO30" s="15"/>
      <c r="TPP30" s="15"/>
      <c r="TPQ30" s="15"/>
      <c r="TPR30" s="15"/>
      <c r="TPS30" s="15"/>
      <c r="TPT30" s="15"/>
      <c r="TPU30" s="15"/>
      <c r="TPV30" s="15"/>
      <c r="TPW30" s="15"/>
      <c r="TPX30" s="15"/>
      <c r="TPY30" s="15"/>
      <c r="TPZ30" s="15"/>
      <c r="TQA30" s="15"/>
      <c r="TQB30" s="15"/>
      <c r="TQC30" s="15"/>
      <c r="TQD30" s="15"/>
      <c r="TQE30" s="15"/>
      <c r="TQF30" s="15"/>
      <c r="TQG30" s="15"/>
      <c r="TQH30" s="15"/>
      <c r="TQI30" s="15"/>
      <c r="TQJ30" s="15"/>
      <c r="TQK30" s="15"/>
      <c r="TQL30" s="15"/>
      <c r="TQM30" s="15"/>
      <c r="TQN30" s="15"/>
      <c r="TQO30" s="15"/>
      <c r="TQP30" s="15"/>
      <c r="TQQ30" s="15"/>
      <c r="TQR30" s="15"/>
      <c r="TQS30" s="15"/>
      <c r="TQT30" s="15"/>
      <c r="TQU30" s="15"/>
      <c r="TQV30" s="15"/>
      <c r="TQW30" s="15"/>
      <c r="TQX30" s="15"/>
      <c r="TQY30" s="15"/>
      <c r="TQZ30" s="15"/>
      <c r="TRA30" s="15"/>
      <c r="TRB30" s="15"/>
      <c r="TRC30" s="15"/>
      <c r="TRD30" s="15"/>
      <c r="TRE30" s="15"/>
      <c r="TRF30" s="15"/>
      <c r="TRG30" s="15"/>
      <c r="TRH30" s="15"/>
      <c r="TRI30" s="15"/>
      <c r="TRJ30" s="15"/>
      <c r="TRK30" s="15"/>
      <c r="TRL30" s="15"/>
      <c r="TRM30" s="15"/>
      <c r="TRN30" s="15"/>
      <c r="TRO30" s="15"/>
      <c r="TRP30" s="15"/>
      <c r="TRQ30" s="15"/>
      <c r="TRR30" s="15"/>
      <c r="TRS30" s="15"/>
      <c r="TRT30" s="15"/>
      <c r="TRU30" s="15"/>
      <c r="TRV30" s="15"/>
      <c r="TRW30" s="15"/>
      <c r="TRX30" s="15"/>
      <c r="TRY30" s="15"/>
      <c r="TRZ30" s="15"/>
      <c r="TSA30" s="15"/>
      <c r="TSB30" s="15"/>
      <c r="TSC30" s="15"/>
      <c r="TSD30" s="15"/>
      <c r="TSE30" s="15"/>
      <c r="TSF30" s="15"/>
      <c r="TSG30" s="15"/>
      <c r="TSH30" s="15"/>
      <c r="TSI30" s="15"/>
      <c r="TSJ30" s="15"/>
      <c r="TSK30" s="15"/>
      <c r="TSL30" s="15"/>
      <c r="TSM30" s="15"/>
      <c r="TSN30" s="15"/>
      <c r="TSO30" s="15"/>
      <c r="TSP30" s="15"/>
      <c r="TSQ30" s="15"/>
      <c r="TSR30" s="15"/>
      <c r="TSS30" s="15"/>
      <c r="TST30" s="15"/>
      <c r="TSU30" s="15"/>
      <c r="TSV30" s="15"/>
      <c r="TSW30" s="15"/>
      <c r="TSX30" s="15"/>
      <c r="TSY30" s="15"/>
      <c r="TSZ30" s="15"/>
      <c r="TTA30" s="15"/>
      <c r="TTB30" s="15"/>
      <c r="TTC30" s="15"/>
      <c r="TTD30" s="15"/>
      <c r="TTE30" s="15"/>
      <c r="TTF30" s="15"/>
      <c r="TTG30" s="15"/>
      <c r="TTH30" s="15"/>
      <c r="TTI30" s="15"/>
      <c r="TTJ30" s="15"/>
      <c r="TTK30" s="15"/>
      <c r="TTL30" s="15"/>
      <c r="TTM30" s="15"/>
      <c r="TTN30" s="15"/>
      <c r="TTO30" s="15"/>
      <c r="TTP30" s="15"/>
      <c r="TTQ30" s="15"/>
      <c r="TTR30" s="15"/>
      <c r="TTS30" s="15"/>
      <c r="TTT30" s="15"/>
      <c r="TTU30" s="15"/>
      <c r="TTV30" s="15"/>
      <c r="TTW30" s="15"/>
      <c r="TTX30" s="15"/>
      <c r="TTY30" s="15"/>
      <c r="TTZ30" s="15"/>
      <c r="TUA30" s="15"/>
      <c r="TUB30" s="15"/>
      <c r="TUC30" s="15"/>
      <c r="TUD30" s="15"/>
      <c r="TUE30" s="15"/>
      <c r="TUF30" s="15"/>
      <c r="TUG30" s="15"/>
      <c r="TUH30" s="15"/>
      <c r="TUI30" s="15"/>
      <c r="TUJ30" s="15"/>
      <c r="TUK30" s="15"/>
      <c r="TUL30" s="15"/>
      <c r="TUM30" s="15"/>
      <c r="TUN30" s="15"/>
      <c r="TUO30" s="15"/>
      <c r="TUP30" s="15"/>
      <c r="TUQ30" s="15"/>
      <c r="TUR30" s="15"/>
      <c r="TUS30" s="15"/>
      <c r="TUT30" s="15"/>
      <c r="TUU30" s="15"/>
      <c r="TUV30" s="15"/>
      <c r="TUW30" s="15"/>
      <c r="TUX30" s="15"/>
      <c r="TUY30" s="15"/>
      <c r="TUZ30" s="15"/>
      <c r="TVA30" s="15"/>
      <c r="TVB30" s="15"/>
      <c r="TVC30" s="15"/>
      <c r="TVD30" s="15"/>
      <c r="TVE30" s="15"/>
      <c r="TVF30" s="15"/>
      <c r="TVG30" s="15"/>
      <c r="TVH30" s="15"/>
      <c r="TVI30" s="15"/>
      <c r="TVJ30" s="15"/>
      <c r="TVK30" s="15"/>
      <c r="TVL30" s="15"/>
      <c r="TVM30" s="15"/>
      <c r="TVN30" s="15"/>
      <c r="TVO30" s="15"/>
      <c r="TVP30" s="15"/>
      <c r="TVQ30" s="15"/>
      <c r="TVR30" s="15"/>
      <c r="TVS30" s="15"/>
      <c r="TVT30" s="15"/>
      <c r="TVU30" s="15"/>
      <c r="TVV30" s="15"/>
      <c r="TVW30" s="15"/>
      <c r="TVX30" s="15"/>
      <c r="TVY30" s="15"/>
      <c r="TVZ30" s="15"/>
      <c r="TWA30" s="15"/>
      <c r="TWB30" s="15"/>
      <c r="TWC30" s="15"/>
      <c r="TWD30" s="15"/>
      <c r="TWE30" s="15"/>
      <c r="TWF30" s="15"/>
      <c r="TWG30" s="15"/>
      <c r="TWH30" s="15"/>
      <c r="TWI30" s="15"/>
      <c r="TWJ30" s="15"/>
      <c r="TWK30" s="15"/>
      <c r="TWL30" s="15"/>
      <c r="TWM30" s="15"/>
      <c r="TWN30" s="15"/>
      <c r="TWO30" s="15"/>
      <c r="TWP30" s="15"/>
      <c r="TWQ30" s="15"/>
      <c r="TWR30" s="15"/>
      <c r="TWS30" s="15"/>
      <c r="TWT30" s="15"/>
      <c r="TWU30" s="15"/>
      <c r="TWV30" s="15"/>
      <c r="TWW30" s="15"/>
      <c r="TWX30" s="15"/>
      <c r="TWY30" s="15"/>
      <c r="TWZ30" s="15"/>
      <c r="TXA30" s="15"/>
      <c r="TXB30" s="15"/>
      <c r="TXC30" s="15"/>
      <c r="TXD30" s="15"/>
      <c r="TXE30" s="15"/>
      <c r="TXF30" s="15"/>
      <c r="TXG30" s="15"/>
      <c r="TXH30" s="15"/>
      <c r="TXI30" s="15"/>
      <c r="TXJ30" s="15"/>
      <c r="TXK30" s="15"/>
      <c r="TXL30" s="15"/>
      <c r="TXM30" s="15"/>
      <c r="TXN30" s="15"/>
      <c r="TXO30" s="15"/>
      <c r="TXP30" s="15"/>
      <c r="TXQ30" s="15"/>
      <c r="TXR30" s="15"/>
      <c r="TXS30" s="15"/>
      <c r="TXT30" s="15"/>
      <c r="TXU30" s="15"/>
      <c r="TXV30" s="15"/>
      <c r="TXW30" s="15"/>
      <c r="TXX30" s="15"/>
      <c r="TXY30" s="15"/>
      <c r="TXZ30" s="15"/>
      <c r="TYA30" s="15"/>
      <c r="TYB30" s="15"/>
      <c r="TYC30" s="15"/>
      <c r="TYD30" s="15"/>
      <c r="TYE30" s="15"/>
      <c r="TYF30" s="15"/>
      <c r="TYG30" s="15"/>
      <c r="TYH30" s="15"/>
      <c r="TYI30" s="15"/>
      <c r="TYJ30" s="15"/>
      <c r="TYK30" s="15"/>
      <c r="TYL30" s="15"/>
      <c r="TYM30" s="15"/>
      <c r="TYN30" s="15"/>
      <c r="TYO30" s="15"/>
      <c r="TYP30" s="15"/>
      <c r="TYQ30" s="15"/>
      <c r="TYR30" s="15"/>
      <c r="TYS30" s="15"/>
      <c r="TYT30" s="15"/>
      <c r="TYU30" s="15"/>
      <c r="TYV30" s="15"/>
      <c r="TYW30" s="15"/>
      <c r="TYX30" s="15"/>
      <c r="TYY30" s="15"/>
      <c r="TYZ30" s="15"/>
      <c r="TZA30" s="15"/>
      <c r="TZB30" s="15"/>
      <c r="TZC30" s="15"/>
      <c r="TZD30" s="15"/>
      <c r="TZE30" s="15"/>
      <c r="TZF30" s="15"/>
      <c r="TZG30" s="15"/>
      <c r="TZH30" s="15"/>
      <c r="TZI30" s="15"/>
      <c r="TZJ30" s="15"/>
      <c r="TZK30" s="15"/>
      <c r="TZL30" s="15"/>
      <c r="TZM30" s="15"/>
      <c r="TZN30" s="15"/>
      <c r="TZO30" s="15"/>
      <c r="TZP30" s="15"/>
      <c r="TZQ30" s="15"/>
      <c r="TZR30" s="15"/>
      <c r="TZS30" s="15"/>
      <c r="TZT30" s="15"/>
      <c r="TZU30" s="15"/>
      <c r="TZV30" s="15"/>
      <c r="TZW30" s="15"/>
      <c r="TZX30" s="15"/>
      <c r="TZY30" s="15"/>
      <c r="TZZ30" s="15"/>
      <c r="UAA30" s="15"/>
      <c r="UAB30" s="15"/>
      <c r="UAC30" s="15"/>
      <c r="UAD30" s="15"/>
      <c r="UAE30" s="15"/>
      <c r="UAF30" s="15"/>
      <c r="UAG30" s="15"/>
      <c r="UAH30" s="15"/>
      <c r="UAI30" s="15"/>
      <c r="UAJ30" s="15"/>
      <c r="UAK30" s="15"/>
      <c r="UAL30" s="15"/>
      <c r="UAM30" s="15"/>
      <c r="UAN30" s="15"/>
      <c r="UAO30" s="15"/>
      <c r="UAP30" s="15"/>
      <c r="UAQ30" s="15"/>
      <c r="UAR30" s="15"/>
      <c r="UAS30" s="15"/>
      <c r="UAT30" s="15"/>
      <c r="UAU30" s="15"/>
      <c r="UAV30" s="15"/>
      <c r="UAW30" s="15"/>
      <c r="UAX30" s="15"/>
      <c r="UAY30" s="15"/>
      <c r="UAZ30" s="15"/>
      <c r="UBA30" s="15"/>
      <c r="UBB30" s="15"/>
      <c r="UBC30" s="15"/>
      <c r="UBD30" s="15"/>
      <c r="UBE30" s="15"/>
      <c r="UBF30" s="15"/>
      <c r="UBG30" s="15"/>
      <c r="UBH30" s="15"/>
      <c r="UBI30" s="15"/>
      <c r="UBJ30" s="15"/>
      <c r="UBK30" s="15"/>
      <c r="UBL30" s="15"/>
      <c r="UBM30" s="15"/>
      <c r="UBN30" s="15"/>
      <c r="UBO30" s="15"/>
      <c r="UBP30" s="15"/>
      <c r="UBQ30" s="15"/>
      <c r="UBR30" s="15"/>
      <c r="UBS30" s="15"/>
      <c r="UBT30" s="15"/>
      <c r="UBU30" s="15"/>
      <c r="UBV30" s="15"/>
      <c r="UBW30" s="15"/>
      <c r="UBX30" s="15"/>
      <c r="UBY30" s="15"/>
      <c r="UBZ30" s="15"/>
      <c r="UCA30" s="15"/>
      <c r="UCB30" s="15"/>
      <c r="UCC30" s="15"/>
      <c r="UCD30" s="15"/>
      <c r="UCE30" s="15"/>
      <c r="UCF30" s="15"/>
      <c r="UCG30" s="15"/>
      <c r="UCH30" s="15"/>
      <c r="UCI30" s="15"/>
      <c r="UCJ30" s="15"/>
      <c r="UCK30" s="15"/>
      <c r="UCL30" s="15"/>
      <c r="UCM30" s="15"/>
      <c r="UCN30" s="15"/>
      <c r="UCO30" s="15"/>
      <c r="UCP30" s="15"/>
      <c r="UCQ30" s="15"/>
      <c r="UCR30" s="15"/>
      <c r="UCS30" s="15"/>
      <c r="UCT30" s="15"/>
      <c r="UCU30" s="15"/>
      <c r="UCV30" s="15"/>
      <c r="UCW30" s="15"/>
      <c r="UCX30" s="15"/>
      <c r="UCY30" s="15"/>
      <c r="UCZ30" s="15"/>
      <c r="UDA30" s="15"/>
      <c r="UDB30" s="15"/>
      <c r="UDC30" s="15"/>
      <c r="UDD30" s="15"/>
      <c r="UDE30" s="15"/>
      <c r="UDF30" s="15"/>
      <c r="UDG30" s="15"/>
      <c r="UDH30" s="15"/>
      <c r="UDI30" s="15"/>
      <c r="UDJ30" s="15"/>
      <c r="UDK30" s="15"/>
      <c r="UDL30" s="15"/>
      <c r="UDM30" s="15"/>
      <c r="UDN30" s="15"/>
      <c r="UDO30" s="15"/>
      <c r="UDP30" s="15"/>
      <c r="UDQ30" s="15"/>
      <c r="UDR30" s="15"/>
      <c r="UDS30" s="15"/>
      <c r="UDT30" s="15"/>
      <c r="UDU30" s="15"/>
      <c r="UDV30" s="15"/>
      <c r="UDW30" s="15"/>
      <c r="UDX30" s="15"/>
      <c r="UDY30" s="15"/>
      <c r="UDZ30" s="15"/>
      <c r="UEA30" s="15"/>
      <c r="UEB30" s="15"/>
      <c r="UEC30" s="15"/>
      <c r="UED30" s="15"/>
      <c r="UEE30" s="15"/>
      <c r="UEF30" s="15"/>
      <c r="UEG30" s="15"/>
      <c r="UEH30" s="15"/>
      <c r="UEI30" s="15"/>
      <c r="UEJ30" s="15"/>
      <c r="UEK30" s="15"/>
      <c r="UEL30" s="15"/>
      <c r="UEM30" s="15"/>
      <c r="UEN30" s="15"/>
      <c r="UEO30" s="15"/>
      <c r="UEP30" s="15"/>
      <c r="UEQ30" s="15"/>
      <c r="UER30" s="15"/>
      <c r="UES30" s="15"/>
      <c r="UET30" s="15"/>
      <c r="UEU30" s="15"/>
      <c r="UEV30" s="15"/>
      <c r="UEW30" s="15"/>
      <c r="UEX30" s="15"/>
      <c r="UEY30" s="15"/>
      <c r="UEZ30" s="15"/>
      <c r="UFA30" s="15"/>
      <c r="UFB30" s="15"/>
      <c r="UFC30" s="15"/>
      <c r="UFD30" s="15"/>
      <c r="UFE30" s="15"/>
      <c r="UFF30" s="15"/>
      <c r="UFG30" s="15"/>
      <c r="UFH30" s="15"/>
      <c r="UFI30" s="15"/>
      <c r="UFJ30" s="15"/>
      <c r="UFK30" s="15"/>
      <c r="UFL30" s="15"/>
      <c r="UFM30" s="15"/>
      <c r="UFN30" s="15"/>
      <c r="UFO30" s="15"/>
      <c r="UFP30" s="15"/>
      <c r="UFQ30" s="15"/>
      <c r="UFR30" s="15"/>
      <c r="UFS30" s="15"/>
      <c r="UFT30" s="15"/>
      <c r="UFU30" s="15"/>
      <c r="UFV30" s="15"/>
      <c r="UFW30" s="15"/>
      <c r="UFX30" s="15"/>
      <c r="UFY30" s="15"/>
      <c r="UFZ30" s="15"/>
      <c r="UGA30" s="15"/>
      <c r="UGB30" s="15"/>
      <c r="UGC30" s="15"/>
      <c r="UGD30" s="15"/>
      <c r="UGE30" s="15"/>
      <c r="UGF30" s="15"/>
      <c r="UGG30" s="15"/>
      <c r="UGH30" s="15"/>
      <c r="UGI30" s="15"/>
      <c r="UGJ30" s="15"/>
      <c r="UGK30" s="15"/>
      <c r="UGL30" s="15"/>
      <c r="UGM30" s="15"/>
      <c r="UGN30" s="15"/>
      <c r="UGO30" s="15"/>
      <c r="UGP30" s="15"/>
      <c r="UGQ30" s="15"/>
      <c r="UGR30" s="15"/>
      <c r="UGS30" s="15"/>
      <c r="UGT30" s="15"/>
      <c r="UGU30" s="15"/>
      <c r="UGV30" s="15"/>
      <c r="UGW30" s="15"/>
      <c r="UGX30" s="15"/>
      <c r="UGY30" s="15"/>
      <c r="UGZ30" s="15"/>
      <c r="UHA30" s="15"/>
      <c r="UHB30" s="15"/>
      <c r="UHC30" s="15"/>
      <c r="UHD30" s="15"/>
      <c r="UHE30" s="15"/>
      <c r="UHF30" s="15"/>
      <c r="UHG30" s="15"/>
      <c r="UHH30" s="15"/>
      <c r="UHI30" s="15"/>
      <c r="UHJ30" s="15"/>
      <c r="UHK30" s="15"/>
      <c r="UHL30" s="15"/>
      <c r="UHM30" s="15"/>
      <c r="UHN30" s="15"/>
      <c r="UHO30" s="15"/>
      <c r="UHP30" s="15"/>
      <c r="UHQ30" s="15"/>
      <c r="UHR30" s="15"/>
      <c r="UHS30" s="15"/>
      <c r="UHT30" s="15"/>
      <c r="UHU30" s="15"/>
      <c r="UHV30" s="15"/>
      <c r="UHW30" s="15"/>
      <c r="UHX30" s="15"/>
      <c r="UHY30" s="15"/>
      <c r="UHZ30" s="15"/>
      <c r="UIA30" s="15"/>
      <c r="UIB30" s="15"/>
      <c r="UIC30" s="15"/>
      <c r="UID30" s="15"/>
      <c r="UIE30" s="15"/>
      <c r="UIF30" s="15"/>
      <c r="UIG30" s="15"/>
      <c r="UIH30" s="15"/>
      <c r="UII30" s="15"/>
      <c r="UIJ30" s="15"/>
      <c r="UIK30" s="15"/>
      <c r="UIL30" s="15"/>
      <c r="UIM30" s="15"/>
      <c r="UIN30" s="15"/>
      <c r="UIO30" s="15"/>
      <c r="UIP30" s="15"/>
      <c r="UIQ30" s="15"/>
      <c r="UIR30" s="15"/>
      <c r="UIS30" s="15"/>
      <c r="UIT30" s="15"/>
      <c r="UIU30" s="15"/>
      <c r="UIV30" s="15"/>
      <c r="UIW30" s="15"/>
      <c r="UIX30" s="15"/>
      <c r="UIY30" s="15"/>
      <c r="UIZ30" s="15"/>
      <c r="UJA30" s="15"/>
      <c r="UJB30" s="15"/>
      <c r="UJC30" s="15"/>
      <c r="UJD30" s="15"/>
      <c r="UJE30" s="15"/>
      <c r="UJF30" s="15"/>
      <c r="UJG30" s="15"/>
      <c r="UJH30" s="15"/>
      <c r="UJI30" s="15"/>
      <c r="UJJ30" s="15"/>
      <c r="UJK30" s="15"/>
      <c r="UJL30" s="15"/>
      <c r="UJM30" s="15"/>
      <c r="UJN30" s="15"/>
      <c r="UJO30" s="15"/>
      <c r="UJP30" s="15"/>
      <c r="UJQ30" s="15"/>
      <c r="UJR30" s="15"/>
      <c r="UJS30" s="15"/>
      <c r="UJT30" s="15"/>
      <c r="UJU30" s="15"/>
      <c r="UJV30" s="15"/>
      <c r="UJW30" s="15"/>
      <c r="UJX30" s="15"/>
      <c r="UJY30" s="15"/>
      <c r="UJZ30" s="15"/>
      <c r="UKA30" s="15"/>
      <c r="UKB30" s="15"/>
      <c r="UKC30" s="15"/>
      <c r="UKD30" s="15"/>
      <c r="UKE30" s="15"/>
      <c r="UKF30" s="15"/>
      <c r="UKG30" s="15"/>
      <c r="UKH30" s="15"/>
      <c r="UKI30" s="15"/>
      <c r="UKJ30" s="15"/>
      <c r="UKK30" s="15"/>
      <c r="UKL30" s="15"/>
      <c r="UKM30" s="15"/>
      <c r="UKN30" s="15"/>
      <c r="UKO30" s="15"/>
      <c r="UKP30" s="15"/>
      <c r="UKQ30" s="15"/>
      <c r="UKR30" s="15"/>
      <c r="UKS30" s="15"/>
      <c r="UKT30" s="15"/>
      <c r="UKU30" s="15"/>
      <c r="UKV30" s="15"/>
      <c r="UKW30" s="15"/>
      <c r="UKX30" s="15"/>
      <c r="UKY30" s="15"/>
      <c r="UKZ30" s="15"/>
      <c r="ULA30" s="15"/>
      <c r="ULB30" s="15"/>
      <c r="ULC30" s="15"/>
      <c r="ULD30" s="15"/>
      <c r="ULE30" s="15"/>
      <c r="ULF30" s="15"/>
      <c r="ULG30" s="15"/>
      <c r="ULH30" s="15"/>
      <c r="ULI30" s="15"/>
      <c r="ULJ30" s="15"/>
      <c r="ULK30" s="15"/>
      <c r="ULL30" s="15"/>
      <c r="ULM30" s="15"/>
      <c r="ULN30" s="15"/>
      <c r="ULO30" s="15"/>
      <c r="ULP30" s="15"/>
      <c r="ULQ30" s="15"/>
      <c r="ULR30" s="15"/>
      <c r="ULS30" s="15"/>
      <c r="ULT30" s="15"/>
      <c r="ULU30" s="15"/>
      <c r="ULV30" s="15"/>
      <c r="ULW30" s="15"/>
      <c r="ULX30" s="15"/>
      <c r="ULY30" s="15"/>
      <c r="ULZ30" s="15"/>
      <c r="UMA30" s="15"/>
      <c r="UMB30" s="15"/>
      <c r="UMC30" s="15"/>
      <c r="UMD30" s="15"/>
      <c r="UME30" s="15"/>
      <c r="UMF30" s="15"/>
      <c r="UMG30" s="15"/>
      <c r="UMH30" s="15"/>
      <c r="UMI30" s="15"/>
      <c r="UMJ30" s="15"/>
      <c r="UMK30" s="15"/>
      <c r="UML30" s="15"/>
      <c r="UMM30" s="15"/>
      <c r="UMN30" s="15"/>
      <c r="UMO30" s="15"/>
      <c r="UMP30" s="15"/>
      <c r="UMQ30" s="15"/>
      <c r="UMR30" s="15"/>
      <c r="UMS30" s="15"/>
      <c r="UMT30" s="15"/>
      <c r="UMU30" s="15"/>
      <c r="UMV30" s="15"/>
      <c r="UMW30" s="15"/>
      <c r="UMX30" s="15"/>
      <c r="UMY30" s="15"/>
      <c r="UMZ30" s="15"/>
      <c r="UNA30" s="15"/>
      <c r="UNB30" s="15"/>
      <c r="UNC30" s="15"/>
      <c r="UND30" s="15"/>
      <c r="UNE30" s="15"/>
      <c r="UNF30" s="15"/>
      <c r="UNG30" s="15"/>
      <c r="UNH30" s="15"/>
      <c r="UNI30" s="15"/>
      <c r="UNJ30" s="15"/>
      <c r="UNK30" s="15"/>
      <c r="UNL30" s="15"/>
      <c r="UNM30" s="15"/>
      <c r="UNN30" s="15"/>
      <c r="UNO30" s="15"/>
      <c r="UNP30" s="15"/>
      <c r="UNQ30" s="15"/>
      <c r="UNR30" s="15"/>
      <c r="UNS30" s="15"/>
      <c r="UNT30" s="15"/>
      <c r="UNU30" s="15"/>
      <c r="UNV30" s="15"/>
      <c r="UNW30" s="15"/>
      <c r="UNX30" s="15"/>
      <c r="UNY30" s="15"/>
      <c r="UNZ30" s="15"/>
      <c r="UOA30" s="15"/>
      <c r="UOB30" s="15"/>
      <c r="UOC30" s="15"/>
      <c r="UOD30" s="15"/>
      <c r="UOE30" s="15"/>
      <c r="UOF30" s="15"/>
      <c r="UOG30" s="15"/>
      <c r="UOH30" s="15"/>
      <c r="UOI30" s="15"/>
      <c r="UOJ30" s="15"/>
      <c r="UOK30" s="15"/>
      <c r="UOL30" s="15"/>
      <c r="UOM30" s="15"/>
      <c r="UON30" s="15"/>
      <c r="UOO30" s="15"/>
      <c r="UOP30" s="15"/>
      <c r="UOQ30" s="15"/>
      <c r="UOR30" s="15"/>
      <c r="UOS30" s="15"/>
      <c r="UOT30" s="15"/>
      <c r="UOU30" s="15"/>
      <c r="UOV30" s="15"/>
      <c r="UOW30" s="15"/>
      <c r="UOX30" s="15"/>
      <c r="UOY30" s="15"/>
      <c r="UOZ30" s="15"/>
      <c r="UPA30" s="15"/>
      <c r="UPB30" s="15"/>
      <c r="UPC30" s="15"/>
      <c r="UPD30" s="15"/>
      <c r="UPE30" s="15"/>
      <c r="UPF30" s="15"/>
      <c r="UPG30" s="15"/>
      <c r="UPH30" s="15"/>
      <c r="UPI30" s="15"/>
      <c r="UPJ30" s="15"/>
      <c r="UPK30" s="15"/>
      <c r="UPL30" s="15"/>
      <c r="UPM30" s="15"/>
      <c r="UPN30" s="15"/>
      <c r="UPO30" s="15"/>
      <c r="UPP30" s="15"/>
      <c r="UPQ30" s="15"/>
      <c r="UPR30" s="15"/>
      <c r="UPS30" s="15"/>
      <c r="UPT30" s="15"/>
      <c r="UPU30" s="15"/>
      <c r="UPV30" s="15"/>
      <c r="UPW30" s="15"/>
      <c r="UPX30" s="15"/>
      <c r="UPY30" s="15"/>
      <c r="UPZ30" s="15"/>
      <c r="UQA30" s="15"/>
      <c r="UQB30" s="15"/>
      <c r="UQC30" s="15"/>
      <c r="UQD30" s="15"/>
      <c r="UQE30" s="15"/>
      <c r="UQF30" s="15"/>
      <c r="UQG30" s="15"/>
      <c r="UQH30" s="15"/>
      <c r="UQI30" s="15"/>
      <c r="UQJ30" s="15"/>
      <c r="UQK30" s="15"/>
      <c r="UQL30" s="15"/>
      <c r="UQM30" s="15"/>
      <c r="UQN30" s="15"/>
      <c r="UQO30" s="15"/>
      <c r="UQP30" s="15"/>
      <c r="UQQ30" s="15"/>
      <c r="UQR30" s="15"/>
      <c r="UQS30" s="15"/>
      <c r="UQT30" s="15"/>
      <c r="UQU30" s="15"/>
      <c r="UQV30" s="15"/>
      <c r="UQW30" s="15"/>
      <c r="UQX30" s="15"/>
      <c r="UQY30" s="15"/>
      <c r="UQZ30" s="15"/>
      <c r="URA30" s="15"/>
      <c r="URB30" s="15"/>
      <c r="URC30" s="15"/>
      <c r="URD30" s="15"/>
      <c r="URE30" s="15"/>
      <c r="URF30" s="15"/>
      <c r="URG30" s="15"/>
      <c r="URH30" s="15"/>
      <c r="URI30" s="15"/>
      <c r="URJ30" s="15"/>
      <c r="URK30" s="15"/>
      <c r="URL30" s="15"/>
      <c r="URM30" s="15"/>
      <c r="URN30" s="15"/>
      <c r="URO30" s="15"/>
      <c r="URP30" s="15"/>
      <c r="URQ30" s="15"/>
      <c r="URR30" s="15"/>
      <c r="URS30" s="15"/>
      <c r="URT30" s="15"/>
      <c r="URU30" s="15"/>
      <c r="URV30" s="15"/>
      <c r="URW30" s="15"/>
      <c r="URX30" s="15"/>
      <c r="URY30" s="15"/>
      <c r="URZ30" s="15"/>
      <c r="USA30" s="15"/>
      <c r="USB30" s="15"/>
      <c r="USC30" s="15"/>
      <c r="USD30" s="15"/>
      <c r="USE30" s="15"/>
      <c r="USF30" s="15"/>
      <c r="USG30" s="15"/>
      <c r="USH30" s="15"/>
      <c r="USI30" s="15"/>
      <c r="USJ30" s="15"/>
      <c r="USK30" s="15"/>
      <c r="USL30" s="15"/>
      <c r="USM30" s="15"/>
      <c r="USN30" s="15"/>
      <c r="USO30" s="15"/>
      <c r="USP30" s="15"/>
      <c r="USQ30" s="15"/>
      <c r="USR30" s="15"/>
      <c r="USS30" s="15"/>
      <c r="UST30" s="15"/>
      <c r="USU30" s="15"/>
      <c r="USV30" s="15"/>
      <c r="USW30" s="15"/>
      <c r="USX30" s="15"/>
      <c r="USY30" s="15"/>
      <c r="USZ30" s="15"/>
      <c r="UTA30" s="15"/>
      <c r="UTB30" s="15"/>
      <c r="UTC30" s="15"/>
      <c r="UTD30" s="15"/>
      <c r="UTE30" s="15"/>
      <c r="UTF30" s="15"/>
      <c r="UTG30" s="15"/>
      <c r="UTH30" s="15"/>
      <c r="UTI30" s="15"/>
      <c r="UTJ30" s="15"/>
      <c r="UTK30" s="15"/>
      <c r="UTL30" s="15"/>
      <c r="UTM30" s="15"/>
      <c r="UTN30" s="15"/>
      <c r="UTO30" s="15"/>
      <c r="UTP30" s="15"/>
      <c r="UTQ30" s="15"/>
      <c r="UTR30" s="15"/>
      <c r="UTS30" s="15"/>
      <c r="UTT30" s="15"/>
      <c r="UTU30" s="15"/>
      <c r="UTV30" s="15"/>
      <c r="UTW30" s="15"/>
      <c r="UTX30" s="15"/>
      <c r="UTY30" s="15"/>
      <c r="UTZ30" s="15"/>
      <c r="UUA30" s="15"/>
      <c r="UUB30" s="15"/>
      <c r="UUC30" s="15"/>
      <c r="UUD30" s="15"/>
      <c r="UUE30" s="15"/>
      <c r="UUF30" s="15"/>
      <c r="UUG30" s="15"/>
      <c r="UUH30" s="15"/>
      <c r="UUI30" s="15"/>
      <c r="UUJ30" s="15"/>
      <c r="UUK30" s="15"/>
      <c r="UUL30" s="15"/>
      <c r="UUM30" s="15"/>
      <c r="UUN30" s="15"/>
      <c r="UUO30" s="15"/>
      <c r="UUP30" s="15"/>
      <c r="UUQ30" s="15"/>
      <c r="UUR30" s="15"/>
      <c r="UUS30" s="15"/>
      <c r="UUT30" s="15"/>
      <c r="UUU30" s="15"/>
      <c r="UUV30" s="15"/>
      <c r="UUW30" s="15"/>
      <c r="UUX30" s="15"/>
      <c r="UUY30" s="15"/>
      <c r="UUZ30" s="15"/>
      <c r="UVA30" s="15"/>
      <c r="UVB30" s="15"/>
      <c r="UVC30" s="15"/>
      <c r="UVD30" s="15"/>
      <c r="UVE30" s="15"/>
      <c r="UVF30" s="15"/>
      <c r="UVG30" s="15"/>
      <c r="UVH30" s="15"/>
      <c r="UVI30" s="15"/>
      <c r="UVJ30" s="15"/>
      <c r="UVK30" s="15"/>
      <c r="UVL30" s="15"/>
      <c r="UVM30" s="15"/>
      <c r="UVN30" s="15"/>
      <c r="UVO30" s="15"/>
      <c r="UVP30" s="15"/>
      <c r="UVQ30" s="15"/>
      <c r="UVR30" s="15"/>
      <c r="UVS30" s="15"/>
      <c r="UVT30" s="15"/>
      <c r="UVU30" s="15"/>
      <c r="UVV30" s="15"/>
      <c r="UVW30" s="15"/>
      <c r="UVX30" s="15"/>
      <c r="UVY30" s="15"/>
      <c r="UVZ30" s="15"/>
      <c r="UWA30" s="15"/>
      <c r="UWB30" s="15"/>
      <c r="UWC30" s="15"/>
      <c r="UWD30" s="15"/>
      <c r="UWE30" s="15"/>
      <c r="UWF30" s="15"/>
      <c r="UWG30" s="15"/>
      <c r="UWH30" s="15"/>
      <c r="UWI30" s="15"/>
      <c r="UWJ30" s="15"/>
      <c r="UWK30" s="15"/>
      <c r="UWL30" s="15"/>
      <c r="UWM30" s="15"/>
      <c r="UWN30" s="15"/>
      <c r="UWO30" s="15"/>
      <c r="UWP30" s="15"/>
      <c r="UWQ30" s="15"/>
      <c r="UWR30" s="15"/>
      <c r="UWS30" s="15"/>
      <c r="UWT30" s="15"/>
      <c r="UWU30" s="15"/>
      <c r="UWV30" s="15"/>
      <c r="UWW30" s="15"/>
      <c r="UWX30" s="15"/>
      <c r="UWY30" s="15"/>
      <c r="UWZ30" s="15"/>
      <c r="UXA30" s="15"/>
      <c r="UXB30" s="15"/>
      <c r="UXC30" s="15"/>
      <c r="UXD30" s="15"/>
      <c r="UXE30" s="15"/>
      <c r="UXF30" s="15"/>
      <c r="UXG30" s="15"/>
      <c r="UXH30" s="15"/>
      <c r="UXI30" s="15"/>
      <c r="UXJ30" s="15"/>
      <c r="UXK30" s="15"/>
      <c r="UXL30" s="15"/>
      <c r="UXM30" s="15"/>
      <c r="UXN30" s="15"/>
      <c r="UXO30" s="15"/>
      <c r="UXP30" s="15"/>
      <c r="UXQ30" s="15"/>
      <c r="UXR30" s="15"/>
      <c r="UXS30" s="15"/>
      <c r="UXT30" s="15"/>
      <c r="UXU30" s="15"/>
      <c r="UXV30" s="15"/>
      <c r="UXW30" s="15"/>
      <c r="UXX30" s="15"/>
      <c r="UXY30" s="15"/>
      <c r="UXZ30" s="15"/>
      <c r="UYA30" s="15"/>
      <c r="UYB30" s="15"/>
      <c r="UYC30" s="15"/>
      <c r="UYD30" s="15"/>
      <c r="UYE30" s="15"/>
      <c r="UYF30" s="15"/>
      <c r="UYG30" s="15"/>
      <c r="UYH30" s="15"/>
      <c r="UYI30" s="15"/>
      <c r="UYJ30" s="15"/>
      <c r="UYK30" s="15"/>
      <c r="UYL30" s="15"/>
      <c r="UYM30" s="15"/>
      <c r="UYN30" s="15"/>
      <c r="UYO30" s="15"/>
      <c r="UYP30" s="15"/>
      <c r="UYQ30" s="15"/>
      <c r="UYR30" s="15"/>
      <c r="UYS30" s="15"/>
      <c r="UYT30" s="15"/>
      <c r="UYU30" s="15"/>
      <c r="UYV30" s="15"/>
      <c r="UYW30" s="15"/>
      <c r="UYX30" s="15"/>
      <c r="UYY30" s="15"/>
      <c r="UYZ30" s="15"/>
      <c r="UZA30" s="15"/>
      <c r="UZB30" s="15"/>
      <c r="UZC30" s="15"/>
      <c r="UZD30" s="15"/>
      <c r="UZE30" s="15"/>
      <c r="UZF30" s="15"/>
      <c r="UZG30" s="15"/>
      <c r="UZH30" s="15"/>
      <c r="UZI30" s="15"/>
      <c r="UZJ30" s="15"/>
      <c r="UZK30" s="15"/>
      <c r="UZL30" s="15"/>
      <c r="UZM30" s="15"/>
      <c r="UZN30" s="15"/>
      <c r="UZO30" s="15"/>
      <c r="UZP30" s="15"/>
      <c r="UZQ30" s="15"/>
      <c r="UZR30" s="15"/>
      <c r="UZS30" s="15"/>
      <c r="UZT30" s="15"/>
      <c r="UZU30" s="15"/>
      <c r="UZV30" s="15"/>
      <c r="UZW30" s="15"/>
      <c r="UZX30" s="15"/>
      <c r="UZY30" s="15"/>
      <c r="UZZ30" s="15"/>
      <c r="VAA30" s="15"/>
      <c r="VAB30" s="15"/>
      <c r="VAC30" s="15"/>
      <c r="VAD30" s="15"/>
      <c r="VAE30" s="15"/>
      <c r="VAF30" s="15"/>
      <c r="VAG30" s="15"/>
      <c r="VAH30" s="15"/>
      <c r="VAI30" s="15"/>
      <c r="VAJ30" s="15"/>
      <c r="VAK30" s="15"/>
      <c r="VAL30" s="15"/>
      <c r="VAM30" s="15"/>
      <c r="VAN30" s="15"/>
      <c r="VAO30" s="15"/>
      <c r="VAP30" s="15"/>
      <c r="VAQ30" s="15"/>
      <c r="VAR30" s="15"/>
      <c r="VAS30" s="15"/>
      <c r="VAT30" s="15"/>
      <c r="VAU30" s="15"/>
      <c r="VAV30" s="15"/>
      <c r="VAW30" s="15"/>
      <c r="VAX30" s="15"/>
      <c r="VAY30" s="15"/>
      <c r="VAZ30" s="15"/>
      <c r="VBA30" s="15"/>
      <c r="VBB30" s="15"/>
      <c r="VBC30" s="15"/>
      <c r="VBD30" s="15"/>
      <c r="VBE30" s="15"/>
      <c r="VBF30" s="15"/>
      <c r="VBG30" s="15"/>
      <c r="VBH30" s="15"/>
      <c r="VBI30" s="15"/>
      <c r="VBJ30" s="15"/>
      <c r="VBK30" s="15"/>
      <c r="VBL30" s="15"/>
      <c r="VBM30" s="15"/>
      <c r="VBN30" s="15"/>
      <c r="VBO30" s="15"/>
      <c r="VBP30" s="15"/>
      <c r="VBQ30" s="15"/>
      <c r="VBR30" s="15"/>
      <c r="VBS30" s="15"/>
      <c r="VBT30" s="15"/>
      <c r="VBU30" s="15"/>
      <c r="VBV30" s="15"/>
      <c r="VBW30" s="15"/>
      <c r="VBX30" s="15"/>
      <c r="VBY30" s="15"/>
      <c r="VBZ30" s="15"/>
      <c r="VCA30" s="15"/>
      <c r="VCB30" s="15"/>
      <c r="VCC30" s="15"/>
      <c r="VCD30" s="15"/>
      <c r="VCE30" s="15"/>
      <c r="VCF30" s="15"/>
      <c r="VCG30" s="15"/>
      <c r="VCH30" s="15"/>
      <c r="VCI30" s="15"/>
      <c r="VCJ30" s="15"/>
      <c r="VCK30" s="15"/>
      <c r="VCL30" s="15"/>
      <c r="VCM30" s="15"/>
      <c r="VCN30" s="15"/>
      <c r="VCO30" s="15"/>
      <c r="VCP30" s="15"/>
      <c r="VCQ30" s="15"/>
      <c r="VCR30" s="15"/>
      <c r="VCS30" s="15"/>
      <c r="VCT30" s="15"/>
      <c r="VCU30" s="15"/>
      <c r="VCV30" s="15"/>
      <c r="VCW30" s="15"/>
      <c r="VCX30" s="15"/>
      <c r="VCY30" s="15"/>
      <c r="VCZ30" s="15"/>
      <c r="VDA30" s="15"/>
      <c r="VDB30" s="15"/>
      <c r="VDC30" s="15"/>
      <c r="VDD30" s="15"/>
      <c r="VDE30" s="15"/>
      <c r="VDF30" s="15"/>
      <c r="VDG30" s="15"/>
      <c r="VDH30" s="15"/>
      <c r="VDI30" s="15"/>
      <c r="VDJ30" s="15"/>
      <c r="VDK30" s="15"/>
      <c r="VDL30" s="15"/>
      <c r="VDM30" s="15"/>
      <c r="VDN30" s="15"/>
      <c r="VDO30" s="15"/>
      <c r="VDP30" s="15"/>
      <c r="VDQ30" s="15"/>
      <c r="VDR30" s="15"/>
      <c r="VDS30" s="15"/>
      <c r="VDT30" s="15"/>
      <c r="VDU30" s="15"/>
      <c r="VDV30" s="15"/>
      <c r="VDW30" s="15"/>
      <c r="VDX30" s="15"/>
      <c r="VDY30" s="15"/>
      <c r="VDZ30" s="15"/>
      <c r="VEA30" s="15"/>
      <c r="VEB30" s="15"/>
      <c r="VEC30" s="15"/>
      <c r="VED30" s="15"/>
      <c r="VEE30" s="15"/>
      <c r="VEF30" s="15"/>
      <c r="VEG30" s="15"/>
      <c r="VEH30" s="15"/>
      <c r="VEI30" s="15"/>
      <c r="VEJ30" s="15"/>
      <c r="VEK30" s="15"/>
      <c r="VEL30" s="15"/>
      <c r="VEM30" s="15"/>
      <c r="VEN30" s="15"/>
      <c r="VEO30" s="15"/>
      <c r="VEP30" s="15"/>
      <c r="VEQ30" s="15"/>
      <c r="VER30" s="15"/>
      <c r="VES30" s="15"/>
      <c r="VET30" s="15"/>
      <c r="VEU30" s="15"/>
      <c r="VEV30" s="15"/>
      <c r="VEW30" s="15"/>
      <c r="VEX30" s="15"/>
      <c r="VEY30" s="15"/>
      <c r="VEZ30" s="15"/>
      <c r="VFA30" s="15"/>
      <c r="VFB30" s="15"/>
      <c r="VFC30" s="15"/>
      <c r="VFD30" s="15"/>
      <c r="VFE30" s="15"/>
      <c r="VFF30" s="15"/>
      <c r="VFG30" s="15"/>
      <c r="VFH30" s="15"/>
      <c r="VFI30" s="15"/>
      <c r="VFJ30" s="15"/>
      <c r="VFK30" s="15"/>
      <c r="VFL30" s="15"/>
      <c r="VFM30" s="15"/>
      <c r="VFN30" s="15"/>
      <c r="VFO30" s="15"/>
      <c r="VFP30" s="15"/>
      <c r="VFQ30" s="15"/>
      <c r="VFR30" s="15"/>
      <c r="VFS30" s="15"/>
      <c r="VFT30" s="15"/>
      <c r="VFU30" s="15"/>
      <c r="VFV30" s="15"/>
      <c r="VFW30" s="15"/>
      <c r="VFX30" s="15"/>
      <c r="VFY30" s="15"/>
      <c r="VFZ30" s="15"/>
      <c r="VGA30" s="15"/>
      <c r="VGB30" s="15"/>
      <c r="VGC30" s="15"/>
      <c r="VGD30" s="15"/>
      <c r="VGE30" s="15"/>
      <c r="VGF30" s="15"/>
      <c r="VGG30" s="15"/>
      <c r="VGH30" s="15"/>
      <c r="VGI30" s="15"/>
      <c r="VGJ30" s="15"/>
      <c r="VGK30" s="15"/>
      <c r="VGL30" s="15"/>
      <c r="VGM30" s="15"/>
      <c r="VGN30" s="15"/>
      <c r="VGO30" s="15"/>
      <c r="VGP30" s="15"/>
      <c r="VGQ30" s="15"/>
      <c r="VGR30" s="15"/>
      <c r="VGS30" s="15"/>
      <c r="VGT30" s="15"/>
      <c r="VGU30" s="15"/>
      <c r="VGV30" s="15"/>
      <c r="VGW30" s="15"/>
      <c r="VGX30" s="15"/>
      <c r="VGY30" s="15"/>
      <c r="VGZ30" s="15"/>
      <c r="VHA30" s="15"/>
      <c r="VHB30" s="15"/>
      <c r="VHC30" s="15"/>
      <c r="VHD30" s="15"/>
      <c r="VHE30" s="15"/>
      <c r="VHF30" s="15"/>
      <c r="VHG30" s="15"/>
      <c r="VHH30" s="15"/>
      <c r="VHI30" s="15"/>
      <c r="VHJ30" s="15"/>
      <c r="VHK30" s="15"/>
      <c r="VHL30" s="15"/>
      <c r="VHM30" s="15"/>
      <c r="VHN30" s="15"/>
      <c r="VHO30" s="15"/>
      <c r="VHP30" s="15"/>
      <c r="VHQ30" s="15"/>
      <c r="VHR30" s="15"/>
      <c r="VHS30" s="15"/>
      <c r="VHT30" s="15"/>
      <c r="VHU30" s="15"/>
      <c r="VHV30" s="15"/>
      <c r="VHW30" s="15"/>
      <c r="VHX30" s="15"/>
      <c r="VHY30" s="15"/>
      <c r="VHZ30" s="15"/>
      <c r="VIA30" s="15"/>
      <c r="VIB30" s="15"/>
      <c r="VIC30" s="15"/>
      <c r="VID30" s="15"/>
      <c r="VIE30" s="15"/>
      <c r="VIF30" s="15"/>
      <c r="VIG30" s="15"/>
      <c r="VIH30" s="15"/>
      <c r="VII30" s="15"/>
      <c r="VIJ30" s="15"/>
      <c r="VIK30" s="15"/>
      <c r="VIL30" s="15"/>
      <c r="VIM30" s="15"/>
      <c r="VIN30" s="15"/>
      <c r="VIO30" s="15"/>
      <c r="VIP30" s="15"/>
      <c r="VIQ30" s="15"/>
      <c r="VIR30" s="15"/>
      <c r="VIS30" s="15"/>
      <c r="VIT30" s="15"/>
      <c r="VIU30" s="15"/>
      <c r="VIV30" s="15"/>
      <c r="VIW30" s="15"/>
      <c r="VIX30" s="15"/>
      <c r="VIY30" s="15"/>
      <c r="VIZ30" s="15"/>
      <c r="VJA30" s="15"/>
      <c r="VJB30" s="15"/>
      <c r="VJC30" s="15"/>
      <c r="VJD30" s="15"/>
      <c r="VJE30" s="15"/>
      <c r="VJF30" s="15"/>
      <c r="VJG30" s="15"/>
      <c r="VJH30" s="15"/>
      <c r="VJI30" s="15"/>
      <c r="VJJ30" s="15"/>
      <c r="VJK30" s="15"/>
      <c r="VJL30" s="15"/>
      <c r="VJM30" s="15"/>
      <c r="VJN30" s="15"/>
      <c r="VJO30" s="15"/>
      <c r="VJP30" s="15"/>
      <c r="VJQ30" s="15"/>
      <c r="VJR30" s="15"/>
      <c r="VJS30" s="15"/>
      <c r="VJT30" s="15"/>
      <c r="VJU30" s="15"/>
      <c r="VJV30" s="15"/>
      <c r="VJW30" s="15"/>
      <c r="VJX30" s="15"/>
      <c r="VJY30" s="15"/>
      <c r="VJZ30" s="15"/>
      <c r="VKA30" s="15"/>
      <c r="VKB30" s="15"/>
      <c r="VKC30" s="15"/>
      <c r="VKD30" s="15"/>
      <c r="VKE30" s="15"/>
      <c r="VKF30" s="15"/>
      <c r="VKG30" s="15"/>
      <c r="VKH30" s="15"/>
      <c r="VKI30" s="15"/>
      <c r="VKJ30" s="15"/>
      <c r="VKK30" s="15"/>
      <c r="VKL30" s="15"/>
      <c r="VKM30" s="15"/>
      <c r="VKN30" s="15"/>
      <c r="VKO30" s="15"/>
      <c r="VKP30" s="15"/>
      <c r="VKQ30" s="15"/>
      <c r="VKR30" s="15"/>
      <c r="VKS30" s="15"/>
      <c r="VKT30" s="15"/>
      <c r="VKU30" s="15"/>
      <c r="VKV30" s="15"/>
      <c r="VKW30" s="15"/>
      <c r="VKX30" s="15"/>
      <c r="VKY30" s="15"/>
      <c r="VKZ30" s="15"/>
      <c r="VLA30" s="15"/>
      <c r="VLB30" s="15"/>
      <c r="VLC30" s="15"/>
      <c r="VLD30" s="15"/>
      <c r="VLE30" s="15"/>
      <c r="VLF30" s="15"/>
      <c r="VLG30" s="15"/>
      <c r="VLH30" s="15"/>
      <c r="VLI30" s="15"/>
      <c r="VLJ30" s="15"/>
      <c r="VLK30" s="15"/>
      <c r="VLL30" s="15"/>
      <c r="VLM30" s="15"/>
      <c r="VLN30" s="15"/>
      <c r="VLO30" s="15"/>
      <c r="VLP30" s="15"/>
      <c r="VLQ30" s="15"/>
      <c r="VLR30" s="15"/>
      <c r="VLS30" s="15"/>
      <c r="VLT30" s="15"/>
      <c r="VLU30" s="15"/>
      <c r="VLV30" s="15"/>
      <c r="VLW30" s="15"/>
      <c r="VLX30" s="15"/>
      <c r="VLY30" s="15"/>
      <c r="VLZ30" s="15"/>
      <c r="VMA30" s="15"/>
      <c r="VMB30" s="15"/>
      <c r="VMC30" s="15"/>
      <c r="VMD30" s="15"/>
      <c r="VME30" s="15"/>
      <c r="VMF30" s="15"/>
      <c r="VMG30" s="15"/>
      <c r="VMH30" s="15"/>
      <c r="VMI30" s="15"/>
      <c r="VMJ30" s="15"/>
      <c r="VMK30" s="15"/>
      <c r="VML30" s="15"/>
      <c r="VMM30" s="15"/>
      <c r="VMN30" s="15"/>
      <c r="VMO30" s="15"/>
      <c r="VMP30" s="15"/>
      <c r="VMQ30" s="15"/>
      <c r="VMR30" s="15"/>
      <c r="VMS30" s="15"/>
      <c r="VMT30" s="15"/>
      <c r="VMU30" s="15"/>
      <c r="VMV30" s="15"/>
      <c r="VMW30" s="15"/>
      <c r="VMX30" s="15"/>
      <c r="VMY30" s="15"/>
      <c r="VMZ30" s="15"/>
      <c r="VNA30" s="15"/>
      <c r="VNB30" s="15"/>
      <c r="VNC30" s="15"/>
      <c r="VND30" s="15"/>
      <c r="VNE30" s="15"/>
      <c r="VNF30" s="15"/>
      <c r="VNG30" s="15"/>
      <c r="VNH30" s="15"/>
      <c r="VNI30" s="15"/>
      <c r="VNJ30" s="15"/>
      <c r="VNK30" s="15"/>
      <c r="VNL30" s="15"/>
      <c r="VNM30" s="15"/>
      <c r="VNN30" s="15"/>
      <c r="VNO30" s="15"/>
      <c r="VNP30" s="15"/>
      <c r="VNQ30" s="15"/>
      <c r="VNR30" s="15"/>
      <c r="VNS30" s="15"/>
      <c r="VNT30" s="15"/>
      <c r="VNU30" s="15"/>
      <c r="VNV30" s="15"/>
      <c r="VNW30" s="15"/>
      <c r="VNX30" s="15"/>
      <c r="VNY30" s="15"/>
      <c r="VNZ30" s="15"/>
      <c r="VOA30" s="15"/>
      <c r="VOB30" s="15"/>
      <c r="VOC30" s="15"/>
      <c r="VOD30" s="15"/>
      <c r="VOE30" s="15"/>
      <c r="VOF30" s="15"/>
      <c r="VOG30" s="15"/>
      <c r="VOH30" s="15"/>
      <c r="VOI30" s="15"/>
      <c r="VOJ30" s="15"/>
      <c r="VOK30" s="15"/>
      <c r="VOL30" s="15"/>
      <c r="VOM30" s="15"/>
      <c r="VON30" s="15"/>
      <c r="VOO30" s="15"/>
      <c r="VOP30" s="15"/>
      <c r="VOQ30" s="15"/>
      <c r="VOR30" s="15"/>
      <c r="VOS30" s="15"/>
      <c r="VOT30" s="15"/>
      <c r="VOU30" s="15"/>
      <c r="VOV30" s="15"/>
      <c r="VOW30" s="15"/>
      <c r="VOX30" s="15"/>
      <c r="VOY30" s="15"/>
      <c r="VOZ30" s="15"/>
      <c r="VPA30" s="15"/>
      <c r="VPB30" s="15"/>
      <c r="VPC30" s="15"/>
      <c r="VPD30" s="15"/>
      <c r="VPE30" s="15"/>
      <c r="VPF30" s="15"/>
      <c r="VPG30" s="15"/>
      <c r="VPH30" s="15"/>
      <c r="VPI30" s="15"/>
      <c r="VPJ30" s="15"/>
      <c r="VPK30" s="15"/>
      <c r="VPL30" s="15"/>
      <c r="VPM30" s="15"/>
      <c r="VPN30" s="15"/>
      <c r="VPO30" s="15"/>
      <c r="VPP30" s="15"/>
      <c r="VPQ30" s="15"/>
      <c r="VPR30" s="15"/>
      <c r="VPS30" s="15"/>
      <c r="VPT30" s="15"/>
      <c r="VPU30" s="15"/>
      <c r="VPV30" s="15"/>
      <c r="VPW30" s="15"/>
      <c r="VPX30" s="15"/>
      <c r="VPY30" s="15"/>
      <c r="VPZ30" s="15"/>
      <c r="VQA30" s="15"/>
      <c r="VQB30" s="15"/>
      <c r="VQC30" s="15"/>
      <c r="VQD30" s="15"/>
      <c r="VQE30" s="15"/>
      <c r="VQF30" s="15"/>
      <c r="VQG30" s="15"/>
      <c r="VQH30" s="15"/>
      <c r="VQI30" s="15"/>
      <c r="VQJ30" s="15"/>
      <c r="VQK30" s="15"/>
      <c r="VQL30" s="15"/>
      <c r="VQM30" s="15"/>
      <c r="VQN30" s="15"/>
      <c r="VQO30" s="15"/>
      <c r="VQP30" s="15"/>
      <c r="VQQ30" s="15"/>
      <c r="VQR30" s="15"/>
      <c r="VQS30" s="15"/>
      <c r="VQT30" s="15"/>
      <c r="VQU30" s="15"/>
      <c r="VQV30" s="15"/>
      <c r="VQW30" s="15"/>
      <c r="VQX30" s="15"/>
      <c r="VQY30" s="15"/>
      <c r="VQZ30" s="15"/>
      <c r="VRA30" s="15"/>
      <c r="VRB30" s="15"/>
      <c r="VRC30" s="15"/>
      <c r="VRD30" s="15"/>
      <c r="VRE30" s="15"/>
      <c r="VRF30" s="15"/>
      <c r="VRG30" s="15"/>
      <c r="VRH30" s="15"/>
      <c r="VRI30" s="15"/>
      <c r="VRJ30" s="15"/>
      <c r="VRK30" s="15"/>
      <c r="VRL30" s="15"/>
      <c r="VRM30" s="15"/>
      <c r="VRN30" s="15"/>
      <c r="VRO30" s="15"/>
      <c r="VRP30" s="15"/>
      <c r="VRQ30" s="15"/>
      <c r="VRR30" s="15"/>
      <c r="VRS30" s="15"/>
      <c r="VRT30" s="15"/>
      <c r="VRU30" s="15"/>
      <c r="VRV30" s="15"/>
      <c r="VRW30" s="15"/>
      <c r="VRX30" s="15"/>
      <c r="VRY30" s="15"/>
      <c r="VRZ30" s="15"/>
      <c r="VSA30" s="15"/>
      <c r="VSB30" s="15"/>
      <c r="VSC30" s="15"/>
      <c r="VSD30" s="15"/>
      <c r="VSE30" s="15"/>
      <c r="VSF30" s="15"/>
      <c r="VSG30" s="15"/>
      <c r="VSH30" s="15"/>
      <c r="VSI30" s="15"/>
      <c r="VSJ30" s="15"/>
      <c r="VSK30" s="15"/>
      <c r="VSL30" s="15"/>
      <c r="VSM30" s="15"/>
      <c r="VSN30" s="15"/>
      <c r="VSO30" s="15"/>
      <c r="VSP30" s="15"/>
      <c r="VSQ30" s="15"/>
      <c r="VSR30" s="15"/>
      <c r="VSS30" s="15"/>
      <c r="VST30" s="15"/>
      <c r="VSU30" s="15"/>
      <c r="VSV30" s="15"/>
      <c r="VSW30" s="15"/>
      <c r="VSX30" s="15"/>
      <c r="VSY30" s="15"/>
      <c r="VSZ30" s="15"/>
      <c r="VTA30" s="15"/>
      <c r="VTB30" s="15"/>
      <c r="VTC30" s="15"/>
      <c r="VTD30" s="15"/>
      <c r="VTE30" s="15"/>
      <c r="VTF30" s="15"/>
      <c r="VTG30" s="15"/>
      <c r="VTH30" s="15"/>
      <c r="VTI30" s="15"/>
      <c r="VTJ30" s="15"/>
      <c r="VTK30" s="15"/>
      <c r="VTL30" s="15"/>
      <c r="VTM30" s="15"/>
      <c r="VTN30" s="15"/>
      <c r="VTO30" s="15"/>
      <c r="VTP30" s="15"/>
      <c r="VTQ30" s="15"/>
      <c r="VTR30" s="15"/>
      <c r="VTS30" s="15"/>
      <c r="VTT30" s="15"/>
      <c r="VTU30" s="15"/>
      <c r="VTV30" s="15"/>
      <c r="VTW30" s="15"/>
      <c r="VTX30" s="15"/>
      <c r="VTY30" s="15"/>
      <c r="VTZ30" s="15"/>
      <c r="VUA30" s="15"/>
      <c r="VUB30" s="15"/>
      <c r="VUC30" s="15"/>
      <c r="VUD30" s="15"/>
      <c r="VUE30" s="15"/>
      <c r="VUF30" s="15"/>
      <c r="VUG30" s="15"/>
      <c r="VUH30" s="15"/>
      <c r="VUI30" s="15"/>
      <c r="VUJ30" s="15"/>
      <c r="VUK30" s="15"/>
      <c r="VUL30" s="15"/>
      <c r="VUM30" s="15"/>
      <c r="VUN30" s="15"/>
      <c r="VUO30" s="15"/>
      <c r="VUP30" s="15"/>
      <c r="VUQ30" s="15"/>
      <c r="VUR30" s="15"/>
      <c r="VUS30" s="15"/>
      <c r="VUT30" s="15"/>
      <c r="VUU30" s="15"/>
      <c r="VUV30" s="15"/>
      <c r="VUW30" s="15"/>
      <c r="VUX30" s="15"/>
      <c r="VUY30" s="15"/>
      <c r="VUZ30" s="15"/>
      <c r="VVA30" s="15"/>
      <c r="VVB30" s="15"/>
      <c r="VVC30" s="15"/>
      <c r="VVD30" s="15"/>
      <c r="VVE30" s="15"/>
      <c r="VVF30" s="15"/>
      <c r="VVG30" s="15"/>
      <c r="VVH30" s="15"/>
      <c r="VVI30" s="15"/>
      <c r="VVJ30" s="15"/>
      <c r="VVK30" s="15"/>
      <c r="VVL30" s="15"/>
      <c r="VVM30" s="15"/>
      <c r="VVN30" s="15"/>
      <c r="VVO30" s="15"/>
      <c r="VVP30" s="15"/>
      <c r="VVQ30" s="15"/>
      <c r="VVR30" s="15"/>
      <c r="VVS30" s="15"/>
      <c r="VVT30" s="15"/>
      <c r="VVU30" s="15"/>
      <c r="VVV30" s="15"/>
      <c r="VVW30" s="15"/>
      <c r="VVX30" s="15"/>
      <c r="VVY30" s="15"/>
      <c r="VVZ30" s="15"/>
      <c r="VWA30" s="15"/>
      <c r="VWB30" s="15"/>
      <c r="VWC30" s="15"/>
      <c r="VWD30" s="15"/>
      <c r="VWE30" s="15"/>
      <c r="VWF30" s="15"/>
      <c r="VWG30" s="15"/>
      <c r="VWH30" s="15"/>
      <c r="VWI30" s="15"/>
      <c r="VWJ30" s="15"/>
      <c r="VWK30" s="15"/>
      <c r="VWL30" s="15"/>
      <c r="VWM30" s="15"/>
      <c r="VWN30" s="15"/>
      <c r="VWO30" s="15"/>
      <c r="VWP30" s="15"/>
      <c r="VWQ30" s="15"/>
      <c r="VWR30" s="15"/>
      <c r="VWS30" s="15"/>
      <c r="VWT30" s="15"/>
      <c r="VWU30" s="15"/>
      <c r="VWV30" s="15"/>
      <c r="VWW30" s="15"/>
      <c r="VWX30" s="15"/>
      <c r="VWY30" s="15"/>
      <c r="VWZ30" s="15"/>
      <c r="VXA30" s="15"/>
      <c r="VXB30" s="15"/>
      <c r="VXC30" s="15"/>
      <c r="VXD30" s="15"/>
      <c r="VXE30" s="15"/>
      <c r="VXF30" s="15"/>
      <c r="VXG30" s="15"/>
      <c r="VXH30" s="15"/>
      <c r="VXI30" s="15"/>
      <c r="VXJ30" s="15"/>
      <c r="VXK30" s="15"/>
      <c r="VXL30" s="15"/>
      <c r="VXM30" s="15"/>
      <c r="VXN30" s="15"/>
      <c r="VXO30" s="15"/>
      <c r="VXP30" s="15"/>
      <c r="VXQ30" s="15"/>
      <c r="VXR30" s="15"/>
      <c r="VXS30" s="15"/>
      <c r="VXT30" s="15"/>
      <c r="VXU30" s="15"/>
      <c r="VXV30" s="15"/>
      <c r="VXW30" s="15"/>
      <c r="VXX30" s="15"/>
      <c r="VXY30" s="15"/>
      <c r="VXZ30" s="15"/>
      <c r="VYA30" s="15"/>
      <c r="VYB30" s="15"/>
      <c r="VYC30" s="15"/>
      <c r="VYD30" s="15"/>
      <c r="VYE30" s="15"/>
      <c r="VYF30" s="15"/>
      <c r="VYG30" s="15"/>
      <c r="VYH30" s="15"/>
      <c r="VYI30" s="15"/>
      <c r="VYJ30" s="15"/>
      <c r="VYK30" s="15"/>
      <c r="VYL30" s="15"/>
      <c r="VYM30" s="15"/>
      <c r="VYN30" s="15"/>
      <c r="VYO30" s="15"/>
      <c r="VYP30" s="15"/>
      <c r="VYQ30" s="15"/>
      <c r="VYR30" s="15"/>
      <c r="VYS30" s="15"/>
      <c r="VYT30" s="15"/>
      <c r="VYU30" s="15"/>
      <c r="VYV30" s="15"/>
      <c r="VYW30" s="15"/>
      <c r="VYX30" s="15"/>
      <c r="VYY30" s="15"/>
      <c r="VYZ30" s="15"/>
      <c r="VZA30" s="15"/>
      <c r="VZB30" s="15"/>
      <c r="VZC30" s="15"/>
      <c r="VZD30" s="15"/>
      <c r="VZE30" s="15"/>
      <c r="VZF30" s="15"/>
      <c r="VZG30" s="15"/>
      <c r="VZH30" s="15"/>
      <c r="VZI30" s="15"/>
      <c r="VZJ30" s="15"/>
      <c r="VZK30" s="15"/>
      <c r="VZL30" s="15"/>
      <c r="VZM30" s="15"/>
      <c r="VZN30" s="15"/>
      <c r="VZO30" s="15"/>
      <c r="VZP30" s="15"/>
      <c r="VZQ30" s="15"/>
      <c r="VZR30" s="15"/>
      <c r="VZS30" s="15"/>
      <c r="VZT30" s="15"/>
      <c r="VZU30" s="15"/>
      <c r="VZV30" s="15"/>
      <c r="VZW30" s="15"/>
      <c r="VZX30" s="15"/>
      <c r="VZY30" s="15"/>
      <c r="VZZ30" s="15"/>
      <c r="WAA30" s="15"/>
      <c r="WAB30" s="15"/>
      <c r="WAC30" s="15"/>
      <c r="WAD30" s="15"/>
      <c r="WAE30" s="15"/>
      <c r="WAF30" s="15"/>
      <c r="WAG30" s="15"/>
      <c r="WAH30" s="15"/>
      <c r="WAI30" s="15"/>
      <c r="WAJ30" s="15"/>
      <c r="WAK30" s="15"/>
      <c r="WAL30" s="15"/>
      <c r="WAM30" s="15"/>
      <c r="WAN30" s="15"/>
      <c r="WAO30" s="15"/>
      <c r="WAP30" s="15"/>
      <c r="WAQ30" s="15"/>
      <c r="WAR30" s="15"/>
      <c r="WAS30" s="15"/>
      <c r="WAT30" s="15"/>
      <c r="WAU30" s="15"/>
      <c r="WAV30" s="15"/>
      <c r="WAW30" s="15"/>
      <c r="WAX30" s="15"/>
      <c r="WAY30" s="15"/>
      <c r="WAZ30" s="15"/>
      <c r="WBA30" s="15"/>
      <c r="WBB30" s="15"/>
      <c r="WBC30" s="15"/>
      <c r="WBD30" s="15"/>
      <c r="WBE30" s="15"/>
      <c r="WBF30" s="15"/>
      <c r="WBG30" s="15"/>
      <c r="WBH30" s="15"/>
      <c r="WBI30" s="15"/>
      <c r="WBJ30" s="15"/>
      <c r="WBK30" s="15"/>
      <c r="WBL30" s="15"/>
      <c r="WBM30" s="15"/>
      <c r="WBN30" s="15"/>
      <c r="WBO30" s="15"/>
      <c r="WBP30" s="15"/>
      <c r="WBQ30" s="15"/>
      <c r="WBR30" s="15"/>
      <c r="WBS30" s="15"/>
      <c r="WBT30" s="15"/>
      <c r="WBU30" s="15"/>
      <c r="WBV30" s="15"/>
      <c r="WBW30" s="15"/>
      <c r="WBX30" s="15"/>
      <c r="WBY30" s="15"/>
      <c r="WBZ30" s="15"/>
      <c r="WCA30" s="15"/>
      <c r="WCB30" s="15"/>
      <c r="WCC30" s="15"/>
      <c r="WCD30" s="15"/>
      <c r="WCE30" s="15"/>
      <c r="WCF30" s="15"/>
      <c r="WCG30" s="15"/>
      <c r="WCH30" s="15"/>
      <c r="WCI30" s="15"/>
      <c r="WCJ30" s="15"/>
      <c r="WCK30" s="15"/>
      <c r="WCL30" s="15"/>
      <c r="WCM30" s="15"/>
      <c r="WCN30" s="15"/>
      <c r="WCO30" s="15"/>
      <c r="WCP30" s="15"/>
      <c r="WCQ30" s="15"/>
      <c r="WCR30" s="15"/>
      <c r="WCS30" s="15"/>
      <c r="WCT30" s="15"/>
      <c r="WCU30" s="15"/>
      <c r="WCV30" s="15"/>
      <c r="WCW30" s="15"/>
      <c r="WCX30" s="15"/>
      <c r="WCY30" s="15"/>
      <c r="WCZ30" s="15"/>
      <c r="WDA30" s="15"/>
      <c r="WDB30" s="15"/>
      <c r="WDC30" s="15"/>
      <c r="WDD30" s="15"/>
      <c r="WDE30" s="15"/>
      <c r="WDF30" s="15"/>
      <c r="WDG30" s="15"/>
      <c r="WDH30" s="15"/>
      <c r="WDI30" s="15"/>
      <c r="WDJ30" s="15"/>
      <c r="WDK30" s="15"/>
      <c r="WDL30" s="15"/>
      <c r="WDM30" s="15"/>
      <c r="WDN30" s="15"/>
      <c r="WDO30" s="15"/>
      <c r="WDP30" s="15"/>
      <c r="WDQ30" s="15"/>
      <c r="WDR30" s="15"/>
      <c r="WDS30" s="15"/>
      <c r="WDT30" s="15"/>
      <c r="WDU30" s="15"/>
      <c r="WDV30" s="15"/>
      <c r="WDW30" s="15"/>
      <c r="WDX30" s="15"/>
      <c r="WDY30" s="15"/>
      <c r="WDZ30" s="15"/>
      <c r="WEA30" s="15"/>
      <c r="WEB30" s="15"/>
      <c r="WEC30" s="15"/>
      <c r="WED30" s="15"/>
      <c r="WEE30" s="15"/>
      <c r="WEF30" s="15"/>
      <c r="WEG30" s="15"/>
      <c r="WEH30" s="15"/>
      <c r="WEI30" s="15"/>
      <c r="WEJ30" s="15"/>
      <c r="WEK30" s="15"/>
      <c r="WEL30" s="15"/>
      <c r="WEM30" s="15"/>
      <c r="WEN30" s="15"/>
      <c r="WEO30" s="15"/>
      <c r="WEP30" s="15"/>
      <c r="WEQ30" s="15"/>
      <c r="WER30" s="15"/>
      <c r="WES30" s="15"/>
      <c r="WET30" s="15"/>
      <c r="WEU30" s="15"/>
      <c r="WEV30" s="15"/>
      <c r="WEW30" s="15"/>
      <c r="WEX30" s="15"/>
      <c r="WEY30" s="15"/>
      <c r="WEZ30" s="15"/>
      <c r="WFA30" s="15"/>
      <c r="WFB30" s="15"/>
      <c r="WFC30" s="15"/>
      <c r="WFD30" s="15"/>
      <c r="WFE30" s="15"/>
      <c r="WFF30" s="15"/>
      <c r="WFG30" s="15"/>
      <c r="WFH30" s="15"/>
      <c r="WFI30" s="15"/>
      <c r="WFJ30" s="15"/>
      <c r="WFK30" s="15"/>
      <c r="WFL30" s="15"/>
      <c r="WFM30" s="15"/>
      <c r="WFN30" s="15"/>
      <c r="WFO30" s="15"/>
      <c r="WFP30" s="15"/>
      <c r="WFQ30" s="15"/>
      <c r="WFR30" s="15"/>
      <c r="WFS30" s="15"/>
      <c r="WFT30" s="15"/>
      <c r="WFU30" s="15"/>
      <c r="WFV30" s="15"/>
      <c r="WFW30" s="15"/>
      <c r="WFX30" s="15"/>
      <c r="WFY30" s="15"/>
      <c r="WFZ30" s="15"/>
      <c r="WGA30" s="15"/>
      <c r="WGB30" s="15"/>
      <c r="WGC30" s="15"/>
      <c r="WGD30" s="15"/>
      <c r="WGE30" s="15"/>
      <c r="WGF30" s="15"/>
      <c r="WGG30" s="15"/>
      <c r="WGH30" s="15"/>
      <c r="WGI30" s="15"/>
      <c r="WGJ30" s="15"/>
      <c r="WGK30" s="15"/>
      <c r="WGL30" s="15"/>
      <c r="WGM30" s="15"/>
      <c r="WGN30" s="15"/>
      <c r="WGO30" s="15"/>
      <c r="WGP30" s="15"/>
      <c r="WGQ30" s="15"/>
      <c r="WGR30" s="15"/>
      <c r="WGS30" s="15"/>
      <c r="WGT30" s="15"/>
      <c r="WGU30" s="15"/>
      <c r="WGV30" s="15"/>
      <c r="WGW30" s="15"/>
      <c r="WGX30" s="15"/>
      <c r="WGY30" s="15"/>
      <c r="WGZ30" s="15"/>
      <c r="WHA30" s="15"/>
      <c r="WHB30" s="15"/>
      <c r="WHC30" s="15"/>
      <c r="WHD30" s="15"/>
      <c r="WHE30" s="15"/>
      <c r="WHF30" s="15"/>
      <c r="WHG30" s="15"/>
      <c r="WHH30" s="15"/>
      <c r="WHI30" s="15"/>
      <c r="WHJ30" s="15"/>
      <c r="WHK30" s="15"/>
      <c r="WHL30" s="15"/>
      <c r="WHM30" s="15"/>
      <c r="WHN30" s="15"/>
      <c r="WHO30" s="15"/>
      <c r="WHP30" s="15"/>
      <c r="WHQ30" s="15"/>
      <c r="WHR30" s="15"/>
      <c r="WHS30" s="15"/>
      <c r="WHT30" s="15"/>
      <c r="WHU30" s="15"/>
      <c r="WHV30" s="15"/>
      <c r="WHW30" s="15"/>
      <c r="WHX30" s="15"/>
      <c r="WHY30" s="15"/>
      <c r="WHZ30" s="15"/>
      <c r="WIA30" s="15"/>
      <c r="WIB30" s="15"/>
      <c r="WIC30" s="15"/>
      <c r="WID30" s="15"/>
      <c r="WIE30" s="15"/>
      <c r="WIF30" s="15"/>
      <c r="WIG30" s="15"/>
      <c r="WIH30" s="15"/>
      <c r="WII30" s="15"/>
      <c r="WIJ30" s="15"/>
      <c r="WIK30" s="15"/>
      <c r="WIL30" s="15"/>
      <c r="WIM30" s="15"/>
      <c r="WIN30" s="15"/>
      <c r="WIO30" s="15"/>
      <c r="WIP30" s="15"/>
      <c r="WIQ30" s="15"/>
      <c r="WIR30" s="15"/>
      <c r="WIS30" s="15"/>
      <c r="WIT30" s="15"/>
      <c r="WIU30" s="15"/>
      <c r="WIV30" s="15"/>
      <c r="WIW30" s="15"/>
      <c r="WIX30" s="15"/>
      <c r="WIY30" s="15"/>
      <c r="WIZ30" s="15"/>
      <c r="WJA30" s="15"/>
      <c r="WJB30" s="15"/>
      <c r="WJC30" s="15"/>
      <c r="WJD30" s="15"/>
      <c r="WJE30" s="15"/>
      <c r="WJF30" s="15"/>
      <c r="WJG30" s="15"/>
      <c r="WJH30" s="15"/>
      <c r="WJI30" s="15"/>
      <c r="WJJ30" s="15"/>
      <c r="WJK30" s="15"/>
      <c r="WJL30" s="15"/>
      <c r="WJM30" s="15"/>
      <c r="WJN30" s="15"/>
      <c r="WJO30" s="15"/>
      <c r="WJP30" s="15"/>
      <c r="WJQ30" s="15"/>
      <c r="WJR30" s="15"/>
      <c r="WJS30" s="15"/>
      <c r="WJT30" s="15"/>
      <c r="WJU30" s="15"/>
      <c r="WJV30" s="15"/>
      <c r="WJW30" s="15"/>
      <c r="WJX30" s="15"/>
      <c r="WJY30" s="15"/>
      <c r="WJZ30" s="15"/>
      <c r="WKA30" s="15"/>
      <c r="WKB30" s="15"/>
      <c r="WKC30" s="15"/>
      <c r="WKD30" s="15"/>
      <c r="WKE30" s="15"/>
      <c r="WKF30" s="15"/>
      <c r="WKG30" s="15"/>
      <c r="WKH30" s="15"/>
      <c r="WKI30" s="15"/>
      <c r="WKJ30" s="15"/>
      <c r="WKK30" s="15"/>
      <c r="WKL30" s="15"/>
      <c r="WKM30" s="15"/>
      <c r="WKN30" s="15"/>
      <c r="WKO30" s="15"/>
      <c r="WKP30" s="15"/>
      <c r="WKQ30" s="15"/>
      <c r="WKR30" s="15"/>
      <c r="WKS30" s="15"/>
      <c r="WKT30" s="15"/>
      <c r="WKU30" s="15"/>
      <c r="WKV30" s="15"/>
      <c r="WKW30" s="15"/>
      <c r="WKX30" s="15"/>
      <c r="WKY30" s="15"/>
      <c r="WKZ30" s="15"/>
      <c r="WLA30" s="15"/>
      <c r="WLB30" s="15"/>
      <c r="WLC30" s="15"/>
      <c r="WLD30" s="15"/>
      <c r="WLE30" s="15"/>
      <c r="WLF30" s="15"/>
      <c r="WLG30" s="15"/>
      <c r="WLH30" s="15"/>
      <c r="WLI30" s="15"/>
      <c r="WLJ30" s="15"/>
      <c r="WLK30" s="15"/>
      <c r="WLL30" s="15"/>
      <c r="WLM30" s="15"/>
      <c r="WLN30" s="15"/>
      <c r="WLO30" s="15"/>
      <c r="WLP30" s="15"/>
      <c r="WLQ30" s="15"/>
      <c r="WLR30" s="15"/>
      <c r="WLS30" s="15"/>
      <c r="WLT30" s="15"/>
      <c r="WLU30" s="15"/>
      <c r="WLV30" s="15"/>
      <c r="WLW30" s="15"/>
      <c r="WLX30" s="15"/>
      <c r="WLY30" s="15"/>
      <c r="WLZ30" s="15"/>
      <c r="WMA30" s="15"/>
      <c r="WMB30" s="15"/>
      <c r="WMC30" s="15"/>
      <c r="WMD30" s="15"/>
      <c r="WME30" s="15"/>
      <c r="WMF30" s="15"/>
      <c r="WMG30" s="15"/>
      <c r="WMH30" s="15"/>
      <c r="WMI30" s="15"/>
      <c r="WMJ30" s="15"/>
      <c r="WMK30" s="15"/>
      <c r="WML30" s="15"/>
      <c r="WMM30" s="15"/>
      <c r="WMN30" s="15"/>
      <c r="WMO30" s="15"/>
      <c r="WMP30" s="15"/>
      <c r="WMQ30" s="15"/>
      <c r="WMR30" s="15"/>
      <c r="WMS30" s="15"/>
      <c r="WMT30" s="15"/>
      <c r="WMU30" s="15"/>
      <c r="WMV30" s="15"/>
      <c r="WMW30" s="15"/>
      <c r="WMX30" s="15"/>
      <c r="WMY30" s="15"/>
      <c r="WMZ30" s="15"/>
      <c r="WNA30" s="15"/>
      <c r="WNB30" s="15"/>
      <c r="WNC30" s="15"/>
      <c r="WND30" s="15"/>
      <c r="WNE30" s="15"/>
      <c r="WNF30" s="15"/>
      <c r="WNG30" s="15"/>
      <c r="WNH30" s="15"/>
      <c r="WNI30" s="15"/>
      <c r="WNJ30" s="15"/>
      <c r="WNK30" s="15"/>
      <c r="WNL30" s="15"/>
      <c r="WNM30" s="15"/>
      <c r="WNN30" s="15"/>
      <c r="WNO30" s="15"/>
      <c r="WNP30" s="15"/>
      <c r="WNQ30" s="15"/>
      <c r="WNR30" s="15"/>
      <c r="WNS30" s="15"/>
      <c r="WNT30" s="15"/>
      <c r="WNU30" s="15"/>
      <c r="WNV30" s="15"/>
      <c r="WNW30" s="15"/>
      <c r="WNX30" s="15"/>
      <c r="WNY30" s="15"/>
      <c r="WNZ30" s="15"/>
      <c r="WOA30" s="15"/>
      <c r="WOB30" s="15"/>
      <c r="WOC30" s="15"/>
      <c r="WOD30" s="15"/>
      <c r="WOE30" s="15"/>
      <c r="WOF30" s="15"/>
      <c r="WOG30" s="15"/>
      <c r="WOH30" s="15"/>
      <c r="WOI30" s="15"/>
      <c r="WOJ30" s="15"/>
      <c r="WOK30" s="15"/>
      <c r="WOL30" s="15"/>
      <c r="WOM30" s="15"/>
      <c r="WON30" s="15"/>
      <c r="WOO30" s="15"/>
      <c r="WOP30" s="15"/>
      <c r="WOQ30" s="15"/>
      <c r="WOR30" s="15"/>
      <c r="WOS30" s="15"/>
      <c r="WOT30" s="15"/>
      <c r="WOU30" s="15"/>
      <c r="WOV30" s="15"/>
      <c r="WOW30" s="15"/>
      <c r="WOX30" s="15"/>
      <c r="WOY30" s="15"/>
      <c r="WOZ30" s="15"/>
      <c r="WPA30" s="15"/>
      <c r="WPB30" s="15"/>
      <c r="WPC30" s="15"/>
      <c r="WPD30" s="15"/>
      <c r="WPE30" s="15"/>
      <c r="WPF30" s="15"/>
      <c r="WPG30" s="15"/>
      <c r="WPH30" s="15"/>
      <c r="WPI30" s="15"/>
      <c r="WPJ30" s="15"/>
      <c r="WPK30" s="15"/>
      <c r="WPL30" s="15"/>
      <c r="WPM30" s="15"/>
      <c r="WPN30" s="15"/>
      <c r="WPO30" s="15"/>
      <c r="WPP30" s="15"/>
      <c r="WPQ30" s="15"/>
      <c r="WPR30" s="15"/>
      <c r="WPS30" s="15"/>
      <c r="WPT30" s="15"/>
      <c r="WPU30" s="15"/>
      <c r="WPV30" s="15"/>
      <c r="WPW30" s="15"/>
      <c r="WPX30" s="15"/>
      <c r="WPY30" s="15"/>
      <c r="WPZ30" s="15"/>
      <c r="WQA30" s="15"/>
      <c r="WQB30" s="15"/>
      <c r="WQC30" s="15"/>
      <c r="WQD30" s="15"/>
      <c r="WQE30" s="15"/>
      <c r="WQF30" s="15"/>
      <c r="WQG30" s="15"/>
      <c r="WQH30" s="15"/>
      <c r="WQI30" s="15"/>
      <c r="WQJ30" s="15"/>
      <c r="WQK30" s="15"/>
      <c r="WQL30" s="15"/>
      <c r="WQM30" s="15"/>
      <c r="WQN30" s="15"/>
      <c r="WQO30" s="15"/>
      <c r="WQP30" s="15"/>
      <c r="WQQ30" s="15"/>
      <c r="WQR30" s="15"/>
      <c r="WQS30" s="15"/>
      <c r="WQT30" s="15"/>
      <c r="WQU30" s="15"/>
      <c r="WQV30" s="15"/>
      <c r="WQW30" s="15"/>
      <c r="WQX30" s="15"/>
      <c r="WQY30" s="15"/>
      <c r="WQZ30" s="15"/>
      <c r="WRA30" s="15"/>
      <c r="WRB30" s="15"/>
      <c r="WRC30" s="15"/>
      <c r="WRD30" s="15"/>
      <c r="WRE30" s="15"/>
      <c r="WRF30" s="15"/>
      <c r="WRG30" s="15"/>
      <c r="WRH30" s="15"/>
      <c r="WRI30" s="15"/>
      <c r="WRJ30" s="15"/>
      <c r="WRK30" s="15"/>
      <c r="WRL30" s="15"/>
      <c r="WRM30" s="15"/>
      <c r="WRN30" s="15"/>
      <c r="WRO30" s="15"/>
      <c r="WRP30" s="15"/>
      <c r="WRQ30" s="15"/>
      <c r="WRR30" s="15"/>
      <c r="WRS30" s="15"/>
      <c r="WRT30" s="15"/>
      <c r="WRU30" s="15"/>
      <c r="WRV30" s="15"/>
      <c r="WRW30" s="15"/>
      <c r="WRX30" s="15"/>
      <c r="WRY30" s="15"/>
      <c r="WRZ30" s="15"/>
      <c r="WSA30" s="15"/>
      <c r="WSB30" s="15"/>
      <c r="WSC30" s="15"/>
      <c r="WSD30" s="15"/>
      <c r="WSE30" s="15"/>
      <c r="WSF30" s="15"/>
      <c r="WSG30" s="15"/>
      <c r="WSH30" s="15"/>
      <c r="WSI30" s="15"/>
      <c r="WSJ30" s="15"/>
      <c r="WSK30" s="15"/>
      <c r="WSL30" s="15"/>
      <c r="WSM30" s="15"/>
      <c r="WSN30" s="15"/>
      <c r="WSO30" s="15"/>
      <c r="WSP30" s="15"/>
      <c r="WSQ30" s="15"/>
      <c r="WSR30" s="15"/>
      <c r="WSS30" s="15"/>
      <c r="WST30" s="15"/>
      <c r="WSU30" s="15"/>
      <c r="WSV30" s="15"/>
      <c r="WSW30" s="15"/>
      <c r="WSX30" s="15"/>
      <c r="WSY30" s="15"/>
      <c r="WSZ30" s="15"/>
      <c r="WTA30" s="15"/>
      <c r="WTB30" s="15"/>
      <c r="WTC30" s="15"/>
      <c r="WTD30" s="15"/>
      <c r="WTE30" s="15"/>
      <c r="WTF30" s="15"/>
      <c r="WTG30" s="15"/>
      <c r="WTH30" s="15"/>
      <c r="WTI30" s="15"/>
      <c r="WTJ30" s="15"/>
      <c r="WTK30" s="15"/>
      <c r="WTL30" s="15"/>
      <c r="WTM30" s="15"/>
      <c r="WTN30" s="15"/>
      <c r="WTO30" s="15"/>
      <c r="WTP30" s="15"/>
      <c r="WTQ30" s="15"/>
      <c r="WTR30" s="15"/>
      <c r="WTS30" s="15"/>
      <c r="WTT30" s="15"/>
      <c r="WTU30" s="15"/>
      <c r="WTV30" s="15"/>
      <c r="WTW30" s="15"/>
      <c r="WTX30" s="15"/>
      <c r="WTY30" s="15"/>
      <c r="WTZ30" s="15"/>
      <c r="WUA30" s="15"/>
      <c r="WUB30" s="15"/>
      <c r="WUC30" s="15"/>
      <c r="WUD30" s="15"/>
      <c r="WUE30" s="15"/>
      <c r="WUF30" s="15"/>
      <c r="WUG30" s="15"/>
      <c r="WUH30" s="15"/>
      <c r="WUI30" s="15"/>
      <c r="WUJ30" s="15"/>
      <c r="WUK30" s="15"/>
      <c r="WUL30" s="15"/>
      <c r="WUM30" s="15"/>
      <c r="WUN30" s="15"/>
      <c r="WUO30" s="15"/>
      <c r="WUP30" s="15"/>
      <c r="WUQ30" s="15"/>
      <c r="WUR30" s="15"/>
      <c r="WUS30" s="15"/>
      <c r="WUT30" s="15"/>
      <c r="WUU30" s="15"/>
      <c r="WUV30" s="15"/>
      <c r="WUW30" s="15"/>
      <c r="WUX30" s="15"/>
      <c r="WUY30" s="15"/>
      <c r="WUZ30" s="15"/>
      <c r="WVA30" s="15"/>
      <c r="WVB30" s="15"/>
      <c r="WVC30" s="15"/>
      <c r="WVD30" s="15"/>
      <c r="WVE30" s="15"/>
      <c r="WVF30" s="15"/>
      <c r="WVG30" s="15"/>
      <c r="WVH30" s="15"/>
      <c r="WVI30" s="15"/>
      <c r="WVJ30" s="15"/>
      <c r="WVK30" s="15"/>
      <c r="WVL30" s="15"/>
      <c r="WVM30" s="15"/>
      <c r="WVN30" s="15"/>
      <c r="WVO30" s="15"/>
      <c r="WVP30" s="15"/>
      <c r="WVQ30" s="15"/>
      <c r="WVR30" s="15"/>
      <c r="WVS30" s="15"/>
      <c r="WVT30" s="15"/>
      <c r="WVU30" s="15"/>
      <c r="WVV30" s="15"/>
      <c r="WVW30" s="15"/>
      <c r="WVX30" s="15"/>
      <c r="WVY30" s="15"/>
      <c r="WVZ30" s="15"/>
      <c r="WWA30" s="15"/>
      <c r="WWB30" s="15"/>
      <c r="WWC30" s="15"/>
      <c r="WWD30" s="15"/>
      <c r="WWE30" s="15"/>
      <c r="WWF30" s="15"/>
      <c r="WWG30" s="15"/>
      <c r="WWH30" s="15"/>
      <c r="WWI30" s="15"/>
      <c r="WWJ30" s="15"/>
      <c r="WWK30" s="15"/>
      <c r="WWL30" s="15"/>
      <c r="WWM30" s="15"/>
      <c r="WWN30" s="15"/>
      <c r="WWO30" s="15"/>
      <c r="WWP30" s="15"/>
      <c r="WWQ30" s="15"/>
      <c r="WWR30" s="15"/>
      <c r="WWS30" s="15"/>
      <c r="WWT30" s="15"/>
      <c r="WWU30" s="15"/>
      <c r="WWV30" s="15"/>
      <c r="WWW30" s="15"/>
      <c r="WWX30" s="15"/>
      <c r="WWY30" s="15"/>
      <c r="WWZ30" s="15"/>
      <c r="WXA30" s="15"/>
      <c r="WXB30" s="15"/>
      <c r="WXC30" s="15"/>
      <c r="WXD30" s="15"/>
      <c r="WXE30" s="15"/>
      <c r="WXF30" s="15"/>
      <c r="WXG30" s="15"/>
      <c r="WXH30" s="15"/>
      <c r="WXI30" s="15"/>
      <c r="WXJ30" s="15"/>
      <c r="WXK30" s="15"/>
      <c r="WXL30" s="15"/>
      <c r="WXM30" s="15"/>
      <c r="WXN30" s="15"/>
      <c r="WXO30" s="15"/>
      <c r="WXP30" s="15"/>
      <c r="WXQ30" s="15"/>
      <c r="WXR30" s="15"/>
      <c r="WXS30" s="15"/>
      <c r="WXT30" s="15"/>
      <c r="WXU30" s="15"/>
      <c r="WXV30" s="15"/>
      <c r="WXW30" s="15"/>
      <c r="WXX30" s="15"/>
      <c r="WXY30" s="15"/>
      <c r="WXZ30" s="15"/>
      <c r="WYA30" s="15"/>
      <c r="WYB30" s="15"/>
      <c r="WYC30" s="15"/>
      <c r="WYD30" s="15"/>
      <c r="WYE30" s="15"/>
      <c r="WYF30" s="15"/>
      <c r="WYG30" s="15"/>
      <c r="WYH30" s="15"/>
      <c r="WYI30" s="15"/>
      <c r="WYJ30" s="15"/>
      <c r="WYK30" s="15"/>
      <c r="WYL30" s="15"/>
      <c r="WYM30" s="15"/>
      <c r="WYN30" s="15"/>
      <c r="WYO30" s="15"/>
      <c r="WYP30" s="15"/>
      <c r="WYQ30" s="15"/>
      <c r="WYR30" s="15"/>
      <c r="WYS30" s="15"/>
      <c r="WYT30" s="15"/>
      <c r="WYU30" s="15"/>
      <c r="WYV30" s="15"/>
      <c r="WYW30" s="15"/>
      <c r="WYX30" s="15"/>
      <c r="WYY30" s="15"/>
      <c r="WYZ30" s="15"/>
      <c r="WZA30" s="15"/>
      <c r="WZB30" s="15"/>
      <c r="WZC30" s="15"/>
      <c r="WZD30" s="15"/>
      <c r="WZE30" s="15"/>
      <c r="WZF30" s="15"/>
      <c r="WZG30" s="15"/>
      <c r="WZH30" s="15"/>
      <c r="WZI30" s="15"/>
      <c r="WZJ30" s="15"/>
      <c r="WZK30" s="15"/>
      <c r="WZL30" s="15"/>
      <c r="WZM30" s="15"/>
      <c r="WZN30" s="15"/>
      <c r="WZO30" s="15"/>
      <c r="WZP30" s="15"/>
      <c r="WZQ30" s="15"/>
      <c r="WZR30" s="15"/>
      <c r="WZS30" s="15"/>
      <c r="WZT30" s="15"/>
      <c r="WZU30" s="15"/>
      <c r="WZV30" s="15"/>
      <c r="WZW30" s="15"/>
      <c r="WZX30" s="15"/>
      <c r="WZY30" s="15"/>
      <c r="WZZ30" s="15"/>
      <c r="XAA30" s="15"/>
      <c r="XAB30" s="15"/>
      <c r="XAC30" s="15"/>
      <c r="XAD30" s="15"/>
      <c r="XAE30" s="15"/>
      <c r="XAF30" s="15"/>
      <c r="XAG30" s="15"/>
      <c r="XAH30" s="15"/>
      <c r="XAI30" s="15"/>
      <c r="XAJ30" s="15"/>
      <c r="XAK30" s="15"/>
      <c r="XAL30" s="15"/>
      <c r="XAM30" s="15"/>
      <c r="XAN30" s="15"/>
      <c r="XAO30" s="15"/>
      <c r="XAP30" s="15"/>
      <c r="XAQ30" s="15"/>
      <c r="XAR30" s="15"/>
      <c r="XAS30" s="15"/>
      <c r="XAT30" s="15"/>
      <c r="XAU30" s="15"/>
      <c r="XAV30" s="15"/>
      <c r="XAW30" s="15"/>
      <c r="XAX30" s="15"/>
      <c r="XAY30" s="15"/>
      <c r="XAZ30" s="15"/>
      <c r="XBA30" s="15"/>
      <c r="XBB30" s="15"/>
      <c r="XBC30" s="15"/>
      <c r="XBD30" s="15"/>
      <c r="XBE30" s="15"/>
      <c r="XBF30" s="15"/>
      <c r="XBG30" s="15"/>
      <c r="XBH30" s="15"/>
      <c r="XBI30" s="15"/>
      <c r="XBJ30" s="15"/>
      <c r="XBK30" s="15"/>
      <c r="XBL30" s="15"/>
      <c r="XBM30" s="15"/>
      <c r="XBN30" s="15"/>
      <c r="XBO30" s="15"/>
      <c r="XBP30" s="15"/>
      <c r="XBQ30" s="15"/>
      <c r="XBR30" s="15"/>
      <c r="XBS30" s="15"/>
      <c r="XBT30" s="15"/>
      <c r="XBU30" s="15"/>
      <c r="XBV30" s="15"/>
      <c r="XBW30" s="15"/>
      <c r="XBX30" s="15"/>
      <c r="XBY30" s="15"/>
      <c r="XBZ30" s="15"/>
      <c r="XCA30" s="15"/>
      <c r="XCB30" s="15"/>
      <c r="XCC30" s="15"/>
      <c r="XCD30" s="15"/>
      <c r="XCE30" s="15"/>
      <c r="XCF30" s="15"/>
      <c r="XCG30" s="15"/>
      <c r="XCH30" s="15"/>
      <c r="XCI30" s="15"/>
      <c r="XCJ30" s="15"/>
      <c r="XCK30" s="15"/>
      <c r="XCL30" s="15"/>
      <c r="XCM30" s="15"/>
      <c r="XCN30" s="15"/>
      <c r="XCO30" s="15"/>
      <c r="XCP30" s="15"/>
      <c r="XCQ30" s="15"/>
      <c r="XCR30" s="15"/>
      <c r="XCS30" s="15"/>
      <c r="XCT30" s="15"/>
      <c r="XCU30" s="15"/>
      <c r="XCV30" s="15"/>
      <c r="XCW30" s="15"/>
      <c r="XCX30" s="15"/>
      <c r="XCY30" s="15"/>
      <c r="XCZ30" s="15"/>
      <c r="XDA30" s="15"/>
      <c r="XDB30" s="15"/>
      <c r="XDC30" s="15"/>
      <c r="XDD30" s="15"/>
      <c r="XDE30" s="15"/>
      <c r="XDF30" s="15"/>
      <c r="XDG30" s="15"/>
      <c r="XDH30" s="15"/>
      <c r="XDI30" s="15"/>
      <c r="XDJ30" s="15"/>
      <c r="XDK30" s="15"/>
      <c r="XDL30" s="15"/>
      <c r="XDM30" s="15"/>
      <c r="XDN30" s="15"/>
      <c r="XDO30" s="15"/>
      <c r="XDP30" s="15"/>
      <c r="XDQ30" s="15"/>
      <c r="XDR30" s="15"/>
      <c r="XDS30" s="15"/>
      <c r="XDT30" s="15"/>
      <c r="XDU30" s="15"/>
      <c r="XDV30" s="15"/>
      <c r="XDW30" s="15"/>
      <c r="XDX30" s="15"/>
      <c r="XDY30" s="15"/>
      <c r="XDZ30" s="15"/>
      <c r="XEA30" s="15"/>
      <c r="XEB30" s="15"/>
      <c r="XEC30" s="15"/>
      <c r="XED30" s="15"/>
      <c r="XEE30" s="15"/>
      <c r="XEF30" s="15"/>
      <c r="XEG30" s="15"/>
      <c r="XEH30" s="15"/>
      <c r="XEI30" s="15"/>
      <c r="XEJ30" s="15"/>
      <c r="XEK30" s="15"/>
      <c r="XEL30" s="15"/>
      <c r="XEM30" s="15"/>
      <c r="XEN30" s="15"/>
      <c r="XEO30" s="15"/>
      <c r="XEP30" s="15"/>
      <c r="XEQ30" s="15"/>
    </row>
    <row r="31" spans="1:16371" s="148" customFormat="1" ht="39.950000000000003" customHeight="1" x14ac:dyDescent="0.15">
      <c r="A31" s="155">
        <f t="shared" si="5"/>
        <v>21</v>
      </c>
      <c r="B31" s="37"/>
      <c r="C31" s="37"/>
      <c r="D31" s="37"/>
      <c r="E31" s="37"/>
      <c r="F31" s="37">
        <v>4</v>
      </c>
      <c r="G31" s="37"/>
      <c r="H31" s="37"/>
      <c r="I31" s="37"/>
      <c r="J31" s="37"/>
      <c r="K31" s="164"/>
      <c r="L31" s="37"/>
      <c r="M31" s="164"/>
      <c r="N31" s="37" t="s">
        <v>1211</v>
      </c>
      <c r="O31" s="87"/>
      <c r="P31" s="87" t="s">
        <v>1212</v>
      </c>
      <c r="Q31" s="156"/>
      <c r="R31" s="181"/>
      <c r="S31" s="37"/>
      <c r="T31" s="180"/>
      <c r="U31" s="176"/>
      <c r="V31" s="87"/>
      <c r="W31" s="176"/>
      <c r="X31" s="37"/>
      <c r="Y31" s="175" t="s">
        <v>347</v>
      </c>
      <c r="Z31" s="163" t="s">
        <v>432</v>
      </c>
      <c r="AA31" s="37" t="s">
        <v>350</v>
      </c>
      <c r="AB31" s="163"/>
      <c r="AC31" s="37"/>
      <c r="AD31" s="92"/>
      <c r="AE31" s="186" t="s">
        <v>85</v>
      </c>
      <c r="AF31" s="105" t="s">
        <v>713</v>
      </c>
      <c r="AG31" s="200"/>
      <c r="AH31" s="200"/>
      <c r="AI31" s="200"/>
      <c r="AJ31" s="141"/>
      <c r="AK31" s="139"/>
      <c r="AL31" s="140"/>
      <c r="AM31" s="141"/>
      <c r="AN31" s="131" t="s">
        <v>387</v>
      </c>
      <c r="AO31" s="131" t="s">
        <v>855</v>
      </c>
      <c r="AP31" s="105"/>
      <c r="AQ31" s="175"/>
      <c r="AR31" s="175" t="s">
        <v>702</v>
      </c>
      <c r="AS31" s="15"/>
      <c r="AT31" s="15"/>
      <c r="AU31" s="15"/>
      <c r="AV31" s="15"/>
      <c r="AW31" s="15"/>
      <c r="AX31" s="15"/>
      <c r="AY31" s="15"/>
      <c r="AZ31" s="15"/>
      <c r="BA31" s="15"/>
      <c r="BB31" s="15"/>
      <c r="BC31" s="15"/>
      <c r="BD31" s="15"/>
      <c r="BE31" s="15"/>
      <c r="BF31" s="15"/>
      <c r="BG31" s="15"/>
      <c r="BH31" s="15"/>
      <c r="BI31" s="15"/>
      <c r="BJ31" s="15"/>
      <c r="BK31" s="15"/>
      <c r="BL31" s="15"/>
      <c r="BM31" s="15"/>
      <c r="BN31" s="15"/>
      <c r="BO31" s="15"/>
      <c r="BP31" s="15"/>
      <c r="BQ31" s="15"/>
      <c r="BR31" s="15"/>
      <c r="BS31" s="15"/>
      <c r="BT31" s="15"/>
      <c r="BU31" s="15"/>
      <c r="BV31" s="15"/>
      <c r="BW31" s="15"/>
      <c r="BX31" s="15"/>
      <c r="BY31" s="15"/>
      <c r="BZ31" s="15"/>
      <c r="CA31" s="15"/>
      <c r="CB31" s="15"/>
      <c r="CC31" s="15"/>
      <c r="CD31" s="15"/>
      <c r="CE31" s="15"/>
      <c r="CF31" s="15"/>
      <c r="CG31" s="15"/>
      <c r="CH31" s="15"/>
      <c r="CI31" s="15"/>
      <c r="CJ31" s="15"/>
      <c r="CK31" s="15"/>
      <c r="CL31" s="15"/>
      <c r="CM31" s="15"/>
      <c r="CN31" s="15"/>
      <c r="CO31" s="15"/>
      <c r="CP31" s="15"/>
      <c r="CQ31" s="15"/>
      <c r="CR31" s="15"/>
      <c r="CS31" s="15"/>
      <c r="CT31" s="15"/>
      <c r="CU31" s="15"/>
      <c r="CV31" s="15"/>
      <c r="CW31" s="15"/>
      <c r="CX31" s="15"/>
      <c r="CY31" s="15"/>
      <c r="CZ31" s="15"/>
      <c r="DA31" s="15"/>
      <c r="DB31" s="15"/>
      <c r="DC31" s="15"/>
      <c r="DD31" s="15"/>
      <c r="DE31" s="15"/>
      <c r="DF31" s="15"/>
      <c r="DG31" s="15"/>
      <c r="DH31" s="15"/>
      <c r="DI31" s="15"/>
      <c r="DJ31" s="15"/>
      <c r="DK31" s="15"/>
      <c r="DL31" s="15"/>
      <c r="DM31" s="15"/>
      <c r="DN31" s="15"/>
      <c r="DO31" s="15"/>
      <c r="DP31" s="15"/>
      <c r="DQ31" s="15"/>
      <c r="DR31" s="15"/>
      <c r="DS31" s="15"/>
      <c r="DT31" s="15"/>
      <c r="DU31" s="15"/>
      <c r="DV31" s="15"/>
      <c r="DW31" s="15"/>
      <c r="DX31" s="15"/>
      <c r="DY31" s="15"/>
      <c r="DZ31" s="15"/>
      <c r="EA31" s="15"/>
      <c r="EB31" s="15"/>
      <c r="EC31" s="15"/>
      <c r="ED31" s="15"/>
      <c r="EE31" s="15"/>
      <c r="EF31" s="15"/>
      <c r="EG31" s="15"/>
      <c r="EH31" s="15"/>
      <c r="EI31" s="15"/>
      <c r="EJ31" s="15"/>
      <c r="EK31" s="15"/>
      <c r="EL31" s="15"/>
      <c r="EM31" s="15"/>
      <c r="EN31" s="15"/>
      <c r="EO31" s="15"/>
      <c r="EP31" s="15"/>
      <c r="EQ31" s="15"/>
      <c r="ER31" s="15"/>
      <c r="ES31" s="15"/>
      <c r="ET31" s="15"/>
      <c r="EU31" s="15"/>
      <c r="EV31" s="15"/>
      <c r="EW31" s="15"/>
      <c r="EX31" s="15"/>
      <c r="EY31" s="15"/>
      <c r="EZ31" s="15"/>
      <c r="FA31" s="15"/>
      <c r="FB31" s="15"/>
      <c r="FC31" s="15"/>
      <c r="FD31" s="15"/>
      <c r="FE31" s="15"/>
      <c r="FF31" s="15"/>
      <c r="FG31" s="15"/>
      <c r="FH31" s="15"/>
      <c r="FI31" s="15"/>
      <c r="FJ31" s="15"/>
      <c r="FK31" s="15"/>
      <c r="FL31" s="15"/>
      <c r="FM31" s="15"/>
      <c r="FN31" s="15"/>
      <c r="FO31" s="15"/>
      <c r="FP31" s="15"/>
      <c r="FQ31" s="15"/>
      <c r="FR31" s="15"/>
      <c r="FS31" s="15"/>
      <c r="FT31" s="15"/>
      <c r="FU31" s="15"/>
      <c r="FV31" s="15"/>
      <c r="FW31" s="15"/>
      <c r="FX31" s="15"/>
      <c r="FY31" s="15"/>
      <c r="FZ31" s="15"/>
      <c r="GA31" s="15"/>
      <c r="GB31" s="15"/>
      <c r="GC31" s="15"/>
      <c r="GD31" s="15"/>
      <c r="GE31" s="15"/>
      <c r="GF31" s="15"/>
      <c r="GG31" s="15"/>
      <c r="GH31" s="15"/>
      <c r="GI31" s="15"/>
      <c r="GJ31" s="15"/>
      <c r="GK31" s="15"/>
      <c r="GL31" s="15"/>
      <c r="GM31" s="15"/>
      <c r="GN31" s="15"/>
      <c r="GO31" s="15"/>
      <c r="GP31" s="15"/>
      <c r="GQ31" s="15"/>
      <c r="GR31" s="15"/>
      <c r="GS31" s="15"/>
      <c r="GT31" s="15"/>
      <c r="GU31" s="15"/>
      <c r="GV31" s="15"/>
      <c r="GW31" s="15"/>
      <c r="GX31" s="15"/>
      <c r="GY31" s="15"/>
      <c r="GZ31" s="15"/>
      <c r="HA31" s="15"/>
      <c r="HB31" s="15"/>
      <c r="HC31" s="15"/>
      <c r="HD31" s="15"/>
      <c r="HE31" s="15"/>
      <c r="HF31" s="15"/>
      <c r="HG31" s="15"/>
      <c r="HH31" s="15"/>
      <c r="HI31" s="15"/>
      <c r="HJ31" s="15"/>
      <c r="HK31" s="15"/>
      <c r="HL31" s="15"/>
      <c r="HM31" s="15"/>
      <c r="HN31" s="15"/>
      <c r="HO31" s="15"/>
      <c r="HP31" s="15"/>
      <c r="HQ31" s="15"/>
      <c r="HR31" s="15"/>
      <c r="HS31" s="15"/>
      <c r="HT31" s="15"/>
      <c r="HU31" s="15"/>
      <c r="HV31" s="15"/>
      <c r="HW31" s="15"/>
      <c r="HX31" s="15"/>
      <c r="HY31" s="15"/>
      <c r="HZ31" s="15"/>
      <c r="IA31" s="15"/>
      <c r="IB31" s="15"/>
      <c r="IC31" s="15"/>
      <c r="ID31" s="15"/>
      <c r="IE31" s="15"/>
      <c r="IF31" s="15"/>
      <c r="IG31" s="15"/>
      <c r="IH31" s="15"/>
      <c r="II31" s="15"/>
      <c r="IJ31" s="15"/>
      <c r="IK31" s="15"/>
      <c r="IL31" s="15"/>
      <c r="IM31" s="15"/>
      <c r="IN31" s="15"/>
      <c r="IO31" s="15"/>
      <c r="IP31" s="15"/>
      <c r="IQ31" s="15"/>
      <c r="IR31" s="15"/>
      <c r="IS31" s="15"/>
      <c r="IT31" s="15"/>
      <c r="IU31" s="15"/>
      <c r="IV31" s="15"/>
      <c r="IW31" s="15"/>
      <c r="IX31" s="15"/>
      <c r="IY31" s="15"/>
      <c r="IZ31" s="15"/>
      <c r="JA31" s="15"/>
      <c r="JB31" s="15"/>
      <c r="JC31" s="15"/>
      <c r="JD31" s="15"/>
      <c r="JE31" s="15"/>
      <c r="JF31" s="15"/>
      <c r="JG31" s="15"/>
      <c r="JH31" s="15"/>
      <c r="JI31" s="15"/>
      <c r="JJ31" s="15"/>
      <c r="JK31" s="15"/>
      <c r="JL31" s="15"/>
      <c r="JM31" s="15"/>
      <c r="JN31" s="15"/>
      <c r="JO31" s="15"/>
      <c r="JP31" s="15"/>
      <c r="JQ31" s="15"/>
      <c r="JR31" s="15"/>
      <c r="JS31" s="15"/>
      <c r="JT31" s="15"/>
      <c r="JU31" s="15"/>
      <c r="JV31" s="15"/>
      <c r="JW31" s="15"/>
      <c r="JX31" s="15"/>
      <c r="JY31" s="15"/>
      <c r="JZ31" s="15"/>
      <c r="KA31" s="15"/>
      <c r="KB31" s="15"/>
      <c r="KC31" s="15"/>
      <c r="KD31" s="15"/>
      <c r="KE31" s="15"/>
      <c r="KF31" s="15"/>
      <c r="KG31" s="15"/>
      <c r="KH31" s="15"/>
      <c r="KI31" s="15"/>
      <c r="KJ31" s="15"/>
      <c r="KK31" s="15"/>
      <c r="KL31" s="15"/>
      <c r="KM31" s="15"/>
      <c r="KN31" s="15"/>
      <c r="KO31" s="15"/>
      <c r="KP31" s="15"/>
      <c r="KQ31" s="15"/>
      <c r="KR31" s="15"/>
      <c r="KS31" s="15"/>
      <c r="KT31" s="15"/>
      <c r="KU31" s="15"/>
      <c r="KV31" s="15"/>
      <c r="KW31" s="15"/>
      <c r="KX31" s="15"/>
      <c r="KY31" s="15"/>
      <c r="KZ31" s="15"/>
      <c r="LA31" s="15"/>
      <c r="LB31" s="15"/>
      <c r="LC31" s="15"/>
      <c r="LD31" s="15"/>
      <c r="LE31" s="15"/>
      <c r="LF31" s="15"/>
      <c r="LG31" s="15"/>
      <c r="LH31" s="15"/>
      <c r="LI31" s="15"/>
      <c r="LJ31" s="15"/>
      <c r="LK31" s="15"/>
      <c r="LL31" s="15"/>
      <c r="LM31" s="15"/>
      <c r="LN31" s="15"/>
      <c r="LO31" s="15"/>
      <c r="LP31" s="15"/>
      <c r="LQ31" s="15"/>
      <c r="LR31" s="15"/>
      <c r="LS31" s="15"/>
      <c r="LT31" s="15"/>
      <c r="LU31" s="15"/>
      <c r="LV31" s="15"/>
      <c r="LW31" s="15"/>
      <c r="LX31" s="15"/>
      <c r="LY31" s="15"/>
      <c r="LZ31" s="15"/>
      <c r="MA31" s="15"/>
      <c r="MB31" s="15"/>
      <c r="MC31" s="15"/>
      <c r="MD31" s="15"/>
      <c r="ME31" s="15"/>
      <c r="MF31" s="15"/>
      <c r="MG31" s="15"/>
      <c r="MH31" s="15"/>
      <c r="MI31" s="15"/>
      <c r="MJ31" s="15"/>
      <c r="MK31" s="15"/>
      <c r="ML31" s="15"/>
      <c r="MM31" s="15"/>
      <c r="MN31" s="15"/>
      <c r="MO31" s="15"/>
      <c r="MP31" s="15"/>
      <c r="MQ31" s="15"/>
      <c r="MR31" s="15"/>
      <c r="MS31" s="15"/>
      <c r="MT31" s="15"/>
      <c r="MU31" s="15"/>
      <c r="MV31" s="15"/>
      <c r="MW31" s="15"/>
      <c r="MX31" s="15"/>
      <c r="MY31" s="15"/>
      <c r="MZ31" s="15"/>
      <c r="NA31" s="15"/>
      <c r="NB31" s="15"/>
      <c r="NC31" s="15"/>
      <c r="ND31" s="15"/>
      <c r="NE31" s="15"/>
      <c r="NF31" s="15"/>
      <c r="NG31" s="15"/>
      <c r="NH31" s="15"/>
      <c r="NI31" s="15"/>
      <c r="NJ31" s="15"/>
      <c r="NK31" s="15"/>
      <c r="NL31" s="15"/>
      <c r="NM31" s="15"/>
      <c r="NN31" s="15"/>
      <c r="NO31" s="15"/>
      <c r="NP31" s="15"/>
      <c r="NQ31" s="15"/>
      <c r="NR31" s="15"/>
      <c r="NS31" s="15"/>
      <c r="NT31" s="15"/>
      <c r="NU31" s="15"/>
      <c r="NV31" s="15"/>
      <c r="NW31" s="15"/>
      <c r="NX31" s="15"/>
      <c r="NY31" s="15"/>
      <c r="NZ31" s="15"/>
      <c r="OA31" s="15"/>
      <c r="OB31" s="15"/>
      <c r="OC31" s="15"/>
      <c r="OD31" s="15"/>
      <c r="OE31" s="15"/>
      <c r="OF31" s="15"/>
      <c r="OG31" s="15"/>
      <c r="OH31" s="15"/>
      <c r="OI31" s="15"/>
      <c r="OJ31" s="15"/>
      <c r="OK31" s="15"/>
      <c r="OL31" s="15"/>
      <c r="OM31" s="15"/>
      <c r="ON31" s="15"/>
      <c r="OO31" s="15"/>
      <c r="OP31" s="15"/>
      <c r="OQ31" s="15"/>
      <c r="OR31" s="15"/>
      <c r="OS31" s="15"/>
      <c r="OT31" s="15"/>
      <c r="OU31" s="15"/>
      <c r="OV31" s="15"/>
      <c r="OW31" s="15"/>
      <c r="OX31" s="15"/>
      <c r="OY31" s="15"/>
      <c r="OZ31" s="15"/>
      <c r="PA31" s="15"/>
      <c r="PB31" s="15"/>
      <c r="PC31" s="15"/>
      <c r="PD31" s="15"/>
      <c r="PE31" s="15"/>
      <c r="PF31" s="15"/>
      <c r="PG31" s="15"/>
      <c r="PH31" s="15"/>
      <c r="PI31" s="15"/>
      <c r="PJ31" s="15"/>
      <c r="PK31" s="15"/>
      <c r="PL31" s="15"/>
      <c r="PM31" s="15"/>
      <c r="PN31" s="15"/>
      <c r="PO31" s="15"/>
      <c r="PP31" s="15"/>
      <c r="PQ31" s="15"/>
      <c r="PR31" s="15"/>
      <c r="PS31" s="15"/>
      <c r="PT31" s="15"/>
      <c r="PU31" s="15"/>
      <c r="PV31" s="15"/>
      <c r="PW31" s="15"/>
      <c r="PX31" s="15"/>
      <c r="PY31" s="15"/>
      <c r="PZ31" s="15"/>
      <c r="QA31" s="15"/>
      <c r="QB31" s="15"/>
      <c r="QC31" s="15"/>
      <c r="QD31" s="15"/>
      <c r="QE31" s="15"/>
      <c r="QF31" s="15"/>
      <c r="QG31" s="15"/>
      <c r="QH31" s="15"/>
      <c r="QI31" s="15"/>
      <c r="QJ31" s="15"/>
      <c r="QK31" s="15"/>
      <c r="QL31" s="15"/>
      <c r="QM31" s="15"/>
      <c r="QN31" s="15"/>
      <c r="QO31" s="15"/>
      <c r="QP31" s="15"/>
      <c r="QQ31" s="15"/>
      <c r="QR31" s="15"/>
      <c r="QS31" s="15"/>
      <c r="QT31" s="15"/>
      <c r="QU31" s="15"/>
      <c r="QV31" s="15"/>
      <c r="QW31" s="15"/>
      <c r="QX31" s="15"/>
      <c r="QY31" s="15"/>
      <c r="QZ31" s="15"/>
      <c r="RA31" s="15"/>
      <c r="RB31" s="15"/>
      <c r="RC31" s="15"/>
      <c r="RD31" s="15"/>
      <c r="RE31" s="15"/>
      <c r="RF31" s="15"/>
      <c r="RG31" s="15"/>
      <c r="RH31" s="15"/>
      <c r="RI31" s="15"/>
      <c r="RJ31" s="15"/>
      <c r="RK31" s="15"/>
      <c r="RL31" s="15"/>
      <c r="RM31" s="15"/>
      <c r="RN31" s="15"/>
      <c r="RO31" s="15"/>
      <c r="RP31" s="15"/>
      <c r="RQ31" s="15"/>
      <c r="RR31" s="15"/>
      <c r="RS31" s="15"/>
      <c r="RT31" s="15"/>
      <c r="RU31" s="15"/>
      <c r="RV31" s="15"/>
      <c r="RW31" s="15"/>
      <c r="RX31" s="15"/>
      <c r="RY31" s="15"/>
      <c r="RZ31" s="15"/>
      <c r="SA31" s="15"/>
      <c r="SB31" s="15"/>
      <c r="SC31" s="15"/>
      <c r="SD31" s="15"/>
      <c r="SE31" s="15"/>
      <c r="SF31" s="15"/>
      <c r="SG31" s="15"/>
      <c r="SH31" s="15"/>
      <c r="SI31" s="15"/>
      <c r="SJ31" s="15"/>
      <c r="SK31" s="15"/>
      <c r="SL31" s="15"/>
      <c r="SM31" s="15"/>
      <c r="SN31" s="15"/>
      <c r="SO31" s="15"/>
      <c r="SP31" s="15"/>
      <c r="SQ31" s="15"/>
      <c r="SR31" s="15"/>
      <c r="SS31" s="15"/>
      <c r="ST31" s="15"/>
      <c r="SU31" s="15"/>
      <c r="SV31" s="15"/>
      <c r="SW31" s="15"/>
      <c r="SX31" s="15"/>
      <c r="SY31" s="15"/>
      <c r="SZ31" s="15"/>
      <c r="TA31" s="15"/>
      <c r="TB31" s="15"/>
      <c r="TC31" s="15"/>
      <c r="TD31" s="15"/>
      <c r="TE31" s="15"/>
      <c r="TF31" s="15"/>
      <c r="TG31" s="15"/>
      <c r="TH31" s="15"/>
      <c r="TI31" s="15"/>
      <c r="TJ31" s="15"/>
      <c r="TK31" s="15"/>
      <c r="TL31" s="15"/>
      <c r="TM31" s="15"/>
      <c r="TN31" s="15"/>
      <c r="TO31" s="15"/>
      <c r="TP31" s="15"/>
      <c r="TQ31" s="15"/>
      <c r="TR31" s="15"/>
      <c r="TS31" s="15"/>
      <c r="TT31" s="15"/>
      <c r="TU31" s="15"/>
      <c r="TV31" s="15"/>
      <c r="TW31" s="15"/>
      <c r="TX31" s="15"/>
      <c r="TY31" s="15"/>
      <c r="TZ31" s="15"/>
      <c r="UA31" s="15"/>
      <c r="UB31" s="15"/>
      <c r="UC31" s="15"/>
      <c r="UD31" s="15"/>
      <c r="UE31" s="15"/>
      <c r="UF31" s="15"/>
      <c r="UG31" s="15"/>
      <c r="UH31" s="15"/>
      <c r="UI31" s="15"/>
      <c r="UJ31" s="15"/>
      <c r="UK31" s="15"/>
      <c r="UL31" s="15"/>
      <c r="UM31" s="15"/>
      <c r="UN31" s="15"/>
      <c r="UO31" s="15"/>
      <c r="UP31" s="15"/>
      <c r="UQ31" s="15"/>
      <c r="UR31" s="15"/>
      <c r="US31" s="15"/>
      <c r="UT31" s="15"/>
      <c r="UU31" s="15"/>
      <c r="UV31" s="15"/>
      <c r="UW31" s="15"/>
      <c r="UX31" s="15"/>
      <c r="UY31" s="15"/>
      <c r="UZ31" s="15"/>
      <c r="VA31" s="15"/>
      <c r="VB31" s="15"/>
      <c r="VC31" s="15"/>
      <c r="VD31" s="15"/>
      <c r="VE31" s="15"/>
      <c r="VF31" s="15"/>
      <c r="VG31" s="15"/>
      <c r="VH31" s="15"/>
      <c r="VI31" s="15"/>
      <c r="VJ31" s="15"/>
      <c r="VK31" s="15"/>
      <c r="VL31" s="15"/>
      <c r="VM31" s="15"/>
      <c r="VN31" s="15"/>
      <c r="VO31" s="15"/>
      <c r="VP31" s="15"/>
      <c r="VQ31" s="15"/>
      <c r="VR31" s="15"/>
      <c r="VS31" s="15"/>
      <c r="VT31" s="15"/>
      <c r="VU31" s="15"/>
      <c r="VV31" s="15"/>
      <c r="VW31" s="15"/>
      <c r="VX31" s="15"/>
      <c r="VY31" s="15"/>
      <c r="VZ31" s="15"/>
      <c r="WA31" s="15"/>
      <c r="WB31" s="15"/>
      <c r="WC31" s="15"/>
      <c r="WD31" s="15"/>
      <c r="WE31" s="15"/>
      <c r="WF31" s="15"/>
      <c r="WG31" s="15"/>
      <c r="WH31" s="15"/>
      <c r="WI31" s="15"/>
      <c r="WJ31" s="15"/>
      <c r="WK31" s="15"/>
      <c r="WL31" s="15"/>
      <c r="WM31" s="15"/>
      <c r="WN31" s="15"/>
      <c r="WO31" s="15"/>
      <c r="WP31" s="15"/>
      <c r="WQ31" s="15"/>
      <c r="WR31" s="15"/>
      <c r="WS31" s="15"/>
      <c r="WT31" s="15"/>
      <c r="WU31" s="15"/>
      <c r="WV31" s="15"/>
      <c r="WW31" s="15"/>
      <c r="WX31" s="15"/>
      <c r="WY31" s="15"/>
      <c r="WZ31" s="15"/>
      <c r="XA31" s="15"/>
      <c r="XB31" s="15"/>
      <c r="XC31" s="15"/>
      <c r="XD31" s="15"/>
      <c r="XE31" s="15"/>
      <c r="XF31" s="15"/>
      <c r="XG31" s="15"/>
      <c r="XH31" s="15"/>
      <c r="XI31" s="15"/>
      <c r="XJ31" s="15"/>
      <c r="XK31" s="15"/>
      <c r="XL31" s="15"/>
      <c r="XM31" s="15"/>
      <c r="XN31" s="15"/>
      <c r="XO31" s="15"/>
      <c r="XP31" s="15"/>
      <c r="XQ31" s="15"/>
      <c r="XR31" s="15"/>
      <c r="XS31" s="15"/>
      <c r="XT31" s="15"/>
      <c r="XU31" s="15"/>
      <c r="XV31" s="15"/>
      <c r="XW31" s="15"/>
      <c r="XX31" s="15"/>
      <c r="XY31" s="15"/>
      <c r="XZ31" s="15"/>
      <c r="YA31" s="15"/>
      <c r="YB31" s="15"/>
      <c r="YC31" s="15"/>
      <c r="YD31" s="15"/>
      <c r="YE31" s="15"/>
      <c r="YF31" s="15"/>
      <c r="YG31" s="15"/>
      <c r="YH31" s="15"/>
      <c r="YI31" s="15"/>
      <c r="YJ31" s="15"/>
      <c r="YK31" s="15"/>
      <c r="YL31" s="15"/>
      <c r="YM31" s="15"/>
      <c r="YN31" s="15"/>
      <c r="YO31" s="15"/>
      <c r="YP31" s="15"/>
      <c r="YQ31" s="15"/>
      <c r="YR31" s="15"/>
      <c r="YS31" s="15"/>
      <c r="YT31" s="15"/>
      <c r="YU31" s="15"/>
      <c r="YV31" s="15"/>
      <c r="YW31" s="15"/>
      <c r="YX31" s="15"/>
      <c r="YY31" s="15"/>
      <c r="YZ31" s="15"/>
      <c r="ZA31" s="15"/>
      <c r="ZB31" s="15"/>
      <c r="ZC31" s="15"/>
      <c r="ZD31" s="15"/>
      <c r="ZE31" s="15"/>
      <c r="ZF31" s="15"/>
      <c r="ZG31" s="15"/>
      <c r="ZH31" s="15"/>
      <c r="ZI31" s="15"/>
      <c r="ZJ31" s="15"/>
      <c r="ZK31" s="15"/>
      <c r="ZL31" s="15"/>
      <c r="ZM31" s="15"/>
      <c r="ZN31" s="15"/>
      <c r="ZO31" s="15"/>
      <c r="ZP31" s="15"/>
      <c r="ZQ31" s="15"/>
      <c r="ZR31" s="15"/>
      <c r="ZS31" s="15"/>
      <c r="ZT31" s="15"/>
      <c r="ZU31" s="15"/>
      <c r="ZV31" s="15"/>
      <c r="ZW31" s="15"/>
      <c r="ZX31" s="15"/>
      <c r="ZY31" s="15"/>
      <c r="ZZ31" s="15"/>
      <c r="AAA31" s="15"/>
      <c r="AAB31" s="15"/>
      <c r="AAC31" s="15"/>
      <c r="AAD31" s="15"/>
      <c r="AAE31" s="15"/>
      <c r="AAF31" s="15"/>
      <c r="AAG31" s="15"/>
      <c r="AAH31" s="15"/>
      <c r="AAI31" s="15"/>
      <c r="AAJ31" s="15"/>
      <c r="AAK31" s="15"/>
      <c r="AAL31" s="15"/>
      <c r="AAM31" s="15"/>
      <c r="AAN31" s="15"/>
      <c r="AAO31" s="15"/>
      <c r="AAP31" s="15"/>
      <c r="AAQ31" s="15"/>
      <c r="AAR31" s="15"/>
      <c r="AAS31" s="15"/>
      <c r="AAT31" s="15"/>
      <c r="AAU31" s="15"/>
      <c r="AAV31" s="15"/>
      <c r="AAW31" s="15"/>
      <c r="AAX31" s="15"/>
      <c r="AAY31" s="15"/>
      <c r="AAZ31" s="15"/>
      <c r="ABA31" s="15"/>
      <c r="ABB31" s="15"/>
      <c r="ABC31" s="15"/>
      <c r="ABD31" s="15"/>
      <c r="ABE31" s="15"/>
      <c r="ABF31" s="15"/>
      <c r="ABG31" s="15"/>
      <c r="ABH31" s="15"/>
      <c r="ABI31" s="15"/>
      <c r="ABJ31" s="15"/>
      <c r="ABK31" s="15"/>
      <c r="ABL31" s="15"/>
      <c r="ABM31" s="15"/>
      <c r="ABN31" s="15"/>
      <c r="ABO31" s="15"/>
      <c r="ABP31" s="15"/>
      <c r="ABQ31" s="15"/>
      <c r="ABR31" s="15"/>
      <c r="ABS31" s="15"/>
      <c r="ABT31" s="15"/>
      <c r="ABU31" s="15"/>
      <c r="ABV31" s="15"/>
      <c r="ABW31" s="15"/>
      <c r="ABX31" s="15"/>
      <c r="ABY31" s="15"/>
      <c r="ABZ31" s="15"/>
      <c r="ACA31" s="15"/>
      <c r="ACB31" s="15"/>
      <c r="ACC31" s="15"/>
      <c r="ACD31" s="15"/>
      <c r="ACE31" s="15"/>
      <c r="ACF31" s="15"/>
      <c r="ACG31" s="15"/>
      <c r="ACH31" s="15"/>
      <c r="ACI31" s="15"/>
      <c r="ACJ31" s="15"/>
      <c r="ACK31" s="15"/>
      <c r="ACL31" s="15"/>
      <c r="ACM31" s="15"/>
      <c r="ACN31" s="15"/>
      <c r="ACO31" s="15"/>
      <c r="ACP31" s="15"/>
      <c r="ACQ31" s="15"/>
      <c r="ACR31" s="15"/>
      <c r="ACS31" s="15"/>
      <c r="ACT31" s="15"/>
      <c r="ACU31" s="15"/>
      <c r="ACV31" s="15"/>
      <c r="ACW31" s="15"/>
      <c r="ACX31" s="15"/>
      <c r="ACY31" s="15"/>
      <c r="ACZ31" s="15"/>
      <c r="ADA31" s="15"/>
      <c r="ADB31" s="15"/>
      <c r="ADC31" s="15"/>
      <c r="ADD31" s="15"/>
      <c r="ADE31" s="15"/>
      <c r="ADF31" s="15"/>
      <c r="ADG31" s="15"/>
      <c r="ADH31" s="15"/>
      <c r="ADI31" s="15"/>
      <c r="ADJ31" s="15"/>
      <c r="ADK31" s="15"/>
      <c r="ADL31" s="15"/>
      <c r="ADM31" s="15"/>
      <c r="ADN31" s="15"/>
      <c r="ADO31" s="15"/>
      <c r="ADP31" s="15"/>
      <c r="ADQ31" s="15"/>
      <c r="ADR31" s="15"/>
      <c r="ADS31" s="15"/>
      <c r="ADT31" s="15"/>
      <c r="ADU31" s="15"/>
      <c r="ADV31" s="15"/>
      <c r="ADW31" s="15"/>
      <c r="ADX31" s="15"/>
      <c r="ADY31" s="15"/>
      <c r="ADZ31" s="15"/>
      <c r="AEA31" s="15"/>
      <c r="AEB31" s="15"/>
      <c r="AEC31" s="15"/>
      <c r="AED31" s="15"/>
      <c r="AEE31" s="15"/>
      <c r="AEF31" s="15"/>
      <c r="AEG31" s="15"/>
      <c r="AEH31" s="15"/>
      <c r="AEI31" s="15"/>
      <c r="AEJ31" s="15"/>
      <c r="AEK31" s="15"/>
      <c r="AEL31" s="15"/>
      <c r="AEM31" s="15"/>
      <c r="AEN31" s="15"/>
      <c r="AEO31" s="15"/>
      <c r="AEP31" s="15"/>
      <c r="AEQ31" s="15"/>
      <c r="AER31" s="15"/>
      <c r="AES31" s="15"/>
      <c r="AET31" s="15"/>
      <c r="AEU31" s="15"/>
      <c r="AEV31" s="15"/>
      <c r="AEW31" s="15"/>
      <c r="AEX31" s="15"/>
      <c r="AEY31" s="15"/>
      <c r="AEZ31" s="15"/>
      <c r="AFA31" s="15"/>
      <c r="AFB31" s="15"/>
      <c r="AFC31" s="15"/>
      <c r="AFD31" s="15"/>
      <c r="AFE31" s="15"/>
      <c r="AFF31" s="15"/>
      <c r="AFG31" s="15"/>
      <c r="AFH31" s="15"/>
      <c r="AFI31" s="15"/>
      <c r="AFJ31" s="15"/>
      <c r="AFK31" s="15"/>
      <c r="AFL31" s="15"/>
      <c r="AFM31" s="15"/>
      <c r="AFN31" s="15"/>
      <c r="AFO31" s="15"/>
      <c r="AFP31" s="15"/>
      <c r="AFQ31" s="15"/>
      <c r="AFR31" s="15"/>
      <c r="AFS31" s="15"/>
      <c r="AFT31" s="15"/>
      <c r="AFU31" s="15"/>
      <c r="AFV31" s="15"/>
      <c r="AFW31" s="15"/>
      <c r="AFX31" s="15"/>
      <c r="AFY31" s="15"/>
      <c r="AFZ31" s="15"/>
      <c r="AGA31" s="15"/>
      <c r="AGB31" s="15"/>
      <c r="AGC31" s="15"/>
      <c r="AGD31" s="15"/>
      <c r="AGE31" s="15"/>
      <c r="AGF31" s="15"/>
      <c r="AGG31" s="15"/>
      <c r="AGH31" s="15"/>
      <c r="AGI31" s="15"/>
      <c r="AGJ31" s="15"/>
      <c r="AGK31" s="15"/>
      <c r="AGL31" s="15"/>
      <c r="AGM31" s="15"/>
      <c r="AGN31" s="15"/>
      <c r="AGO31" s="15"/>
      <c r="AGP31" s="15"/>
      <c r="AGQ31" s="15"/>
      <c r="AGR31" s="15"/>
      <c r="AGS31" s="15"/>
      <c r="AGT31" s="15"/>
      <c r="AGU31" s="15"/>
      <c r="AGV31" s="15"/>
      <c r="AGW31" s="15"/>
      <c r="AGX31" s="15"/>
      <c r="AGY31" s="15"/>
      <c r="AGZ31" s="15"/>
      <c r="AHA31" s="15"/>
      <c r="AHB31" s="15"/>
      <c r="AHC31" s="15"/>
      <c r="AHD31" s="15"/>
      <c r="AHE31" s="15"/>
      <c r="AHF31" s="15"/>
      <c r="AHG31" s="15"/>
      <c r="AHH31" s="15"/>
      <c r="AHI31" s="15"/>
      <c r="AHJ31" s="15"/>
      <c r="AHK31" s="15"/>
      <c r="AHL31" s="15"/>
      <c r="AHM31" s="15"/>
      <c r="AHN31" s="15"/>
      <c r="AHO31" s="15"/>
      <c r="AHP31" s="15"/>
      <c r="AHQ31" s="15"/>
      <c r="AHR31" s="15"/>
      <c r="AHS31" s="15"/>
      <c r="AHT31" s="15"/>
      <c r="AHU31" s="15"/>
      <c r="AHV31" s="15"/>
      <c r="AHW31" s="15"/>
      <c r="AHX31" s="15"/>
      <c r="AHY31" s="15"/>
      <c r="AHZ31" s="15"/>
      <c r="AIA31" s="15"/>
      <c r="AIB31" s="15"/>
      <c r="AIC31" s="15"/>
      <c r="AID31" s="15"/>
      <c r="AIE31" s="15"/>
      <c r="AIF31" s="15"/>
      <c r="AIG31" s="15"/>
      <c r="AIH31" s="15"/>
      <c r="AII31" s="15"/>
      <c r="AIJ31" s="15"/>
      <c r="AIK31" s="15"/>
      <c r="AIL31" s="15"/>
      <c r="AIM31" s="15"/>
      <c r="AIN31" s="15"/>
      <c r="AIO31" s="15"/>
      <c r="AIP31" s="15"/>
      <c r="AIQ31" s="15"/>
      <c r="AIR31" s="15"/>
      <c r="AIS31" s="15"/>
      <c r="AIT31" s="15"/>
      <c r="AIU31" s="15"/>
      <c r="AIV31" s="15"/>
      <c r="AIW31" s="15"/>
      <c r="AIX31" s="15"/>
      <c r="AIY31" s="15"/>
      <c r="AIZ31" s="15"/>
      <c r="AJA31" s="15"/>
      <c r="AJB31" s="15"/>
      <c r="AJC31" s="15"/>
      <c r="AJD31" s="15"/>
      <c r="AJE31" s="15"/>
      <c r="AJF31" s="15"/>
      <c r="AJG31" s="15"/>
      <c r="AJH31" s="15"/>
      <c r="AJI31" s="15"/>
      <c r="AJJ31" s="15"/>
      <c r="AJK31" s="15"/>
      <c r="AJL31" s="15"/>
      <c r="AJM31" s="15"/>
      <c r="AJN31" s="15"/>
      <c r="AJO31" s="15"/>
      <c r="AJP31" s="15"/>
      <c r="AJQ31" s="15"/>
      <c r="AJR31" s="15"/>
      <c r="AJS31" s="15"/>
      <c r="AJT31" s="15"/>
      <c r="AJU31" s="15"/>
      <c r="AJV31" s="15"/>
      <c r="AJW31" s="15"/>
      <c r="AJX31" s="15"/>
      <c r="AJY31" s="15"/>
      <c r="AJZ31" s="15"/>
      <c r="AKA31" s="15"/>
      <c r="AKB31" s="15"/>
      <c r="AKC31" s="15"/>
      <c r="AKD31" s="15"/>
      <c r="AKE31" s="15"/>
      <c r="AKF31" s="15"/>
      <c r="AKG31" s="15"/>
      <c r="AKH31" s="15"/>
      <c r="AKI31" s="15"/>
      <c r="AKJ31" s="15"/>
      <c r="AKK31" s="15"/>
      <c r="AKL31" s="15"/>
      <c r="AKM31" s="15"/>
      <c r="AKN31" s="15"/>
      <c r="AKO31" s="15"/>
      <c r="AKP31" s="15"/>
      <c r="AKQ31" s="15"/>
      <c r="AKR31" s="15"/>
      <c r="AKS31" s="15"/>
      <c r="AKT31" s="15"/>
      <c r="AKU31" s="15"/>
      <c r="AKV31" s="15"/>
      <c r="AKW31" s="15"/>
      <c r="AKX31" s="15"/>
      <c r="AKY31" s="15"/>
      <c r="AKZ31" s="15"/>
      <c r="ALA31" s="15"/>
      <c r="ALB31" s="15"/>
      <c r="ALC31" s="15"/>
      <c r="ALD31" s="15"/>
      <c r="ALE31" s="15"/>
      <c r="ALF31" s="15"/>
      <c r="ALG31" s="15"/>
      <c r="ALH31" s="15"/>
      <c r="ALI31" s="15"/>
      <c r="ALJ31" s="15"/>
      <c r="ALK31" s="15"/>
      <c r="ALL31" s="15"/>
      <c r="ALM31" s="15"/>
      <c r="ALN31" s="15"/>
      <c r="ALO31" s="15"/>
      <c r="ALP31" s="15"/>
      <c r="ALQ31" s="15"/>
      <c r="ALR31" s="15"/>
      <c r="ALS31" s="15"/>
      <c r="ALT31" s="15"/>
      <c r="ALU31" s="15"/>
      <c r="ALV31" s="15"/>
      <c r="ALW31" s="15"/>
      <c r="ALX31" s="15"/>
      <c r="ALY31" s="15"/>
      <c r="ALZ31" s="15"/>
      <c r="AMA31" s="15"/>
      <c r="AMB31" s="15"/>
      <c r="AMC31" s="15"/>
      <c r="AMD31" s="15"/>
      <c r="AME31" s="15"/>
      <c r="AMF31" s="15"/>
      <c r="AMG31" s="15"/>
      <c r="AMH31" s="15"/>
      <c r="AMI31" s="15"/>
      <c r="AMJ31" s="15"/>
      <c r="AMK31" s="15"/>
      <c r="AML31" s="15"/>
      <c r="AMM31" s="15"/>
      <c r="AMN31" s="15"/>
      <c r="AMO31" s="15"/>
      <c r="AMP31" s="15"/>
      <c r="AMQ31" s="15"/>
      <c r="AMR31" s="15"/>
      <c r="AMS31" s="15"/>
      <c r="AMT31" s="15"/>
      <c r="AMU31" s="15"/>
      <c r="AMV31" s="15"/>
      <c r="AMW31" s="15"/>
      <c r="AMX31" s="15"/>
      <c r="AMY31" s="15"/>
      <c r="AMZ31" s="15"/>
      <c r="ANA31" s="15"/>
      <c r="ANB31" s="15"/>
      <c r="ANC31" s="15"/>
      <c r="AND31" s="15"/>
      <c r="ANE31" s="15"/>
      <c r="ANF31" s="15"/>
      <c r="ANG31" s="15"/>
      <c r="ANH31" s="15"/>
      <c r="ANI31" s="15"/>
      <c r="ANJ31" s="15"/>
      <c r="ANK31" s="15"/>
      <c r="ANL31" s="15"/>
      <c r="ANM31" s="15"/>
      <c r="ANN31" s="15"/>
      <c r="ANO31" s="15"/>
      <c r="ANP31" s="15"/>
      <c r="ANQ31" s="15"/>
      <c r="ANR31" s="15"/>
      <c r="ANS31" s="15"/>
      <c r="ANT31" s="15"/>
      <c r="ANU31" s="15"/>
      <c r="ANV31" s="15"/>
      <c r="ANW31" s="15"/>
      <c r="ANX31" s="15"/>
      <c r="ANY31" s="15"/>
      <c r="ANZ31" s="15"/>
      <c r="AOA31" s="15"/>
      <c r="AOB31" s="15"/>
      <c r="AOC31" s="15"/>
      <c r="AOD31" s="15"/>
      <c r="AOE31" s="15"/>
      <c r="AOF31" s="15"/>
      <c r="AOG31" s="15"/>
      <c r="AOH31" s="15"/>
      <c r="AOI31" s="15"/>
      <c r="AOJ31" s="15"/>
      <c r="AOK31" s="15"/>
      <c r="AOL31" s="15"/>
      <c r="AOM31" s="15"/>
      <c r="AON31" s="15"/>
      <c r="AOO31" s="15"/>
      <c r="AOP31" s="15"/>
      <c r="AOQ31" s="15"/>
      <c r="AOR31" s="15"/>
      <c r="AOS31" s="15"/>
      <c r="AOT31" s="15"/>
      <c r="AOU31" s="15"/>
      <c r="AOV31" s="15"/>
      <c r="AOW31" s="15"/>
      <c r="AOX31" s="15"/>
      <c r="AOY31" s="15"/>
      <c r="AOZ31" s="15"/>
      <c r="APA31" s="15"/>
      <c r="APB31" s="15"/>
      <c r="APC31" s="15"/>
      <c r="APD31" s="15"/>
      <c r="APE31" s="15"/>
      <c r="APF31" s="15"/>
      <c r="APG31" s="15"/>
      <c r="APH31" s="15"/>
      <c r="API31" s="15"/>
      <c r="APJ31" s="15"/>
      <c r="APK31" s="15"/>
      <c r="APL31" s="15"/>
      <c r="APM31" s="15"/>
      <c r="APN31" s="15"/>
      <c r="APO31" s="15"/>
      <c r="APP31" s="15"/>
      <c r="APQ31" s="15"/>
      <c r="APR31" s="15"/>
      <c r="APS31" s="15"/>
      <c r="APT31" s="15"/>
      <c r="APU31" s="15"/>
      <c r="APV31" s="15"/>
      <c r="APW31" s="15"/>
      <c r="APX31" s="15"/>
      <c r="APY31" s="15"/>
      <c r="APZ31" s="15"/>
      <c r="AQA31" s="15"/>
      <c r="AQB31" s="15"/>
      <c r="AQC31" s="15"/>
      <c r="AQD31" s="15"/>
      <c r="AQE31" s="15"/>
      <c r="AQF31" s="15"/>
      <c r="AQG31" s="15"/>
      <c r="AQH31" s="15"/>
      <c r="AQI31" s="15"/>
      <c r="AQJ31" s="15"/>
      <c r="AQK31" s="15"/>
      <c r="AQL31" s="15"/>
      <c r="AQM31" s="15"/>
      <c r="AQN31" s="15"/>
      <c r="AQO31" s="15"/>
      <c r="AQP31" s="15"/>
      <c r="AQQ31" s="15"/>
      <c r="AQR31" s="15"/>
      <c r="AQS31" s="15"/>
      <c r="AQT31" s="15"/>
      <c r="AQU31" s="15"/>
      <c r="AQV31" s="15"/>
      <c r="AQW31" s="15"/>
      <c r="AQX31" s="15"/>
      <c r="AQY31" s="15"/>
      <c r="AQZ31" s="15"/>
      <c r="ARA31" s="15"/>
      <c r="ARB31" s="15"/>
      <c r="ARC31" s="15"/>
      <c r="ARD31" s="15"/>
      <c r="ARE31" s="15"/>
      <c r="ARF31" s="15"/>
      <c r="ARG31" s="15"/>
      <c r="ARH31" s="15"/>
      <c r="ARI31" s="15"/>
      <c r="ARJ31" s="15"/>
      <c r="ARK31" s="15"/>
      <c r="ARL31" s="15"/>
      <c r="ARM31" s="15"/>
      <c r="ARN31" s="15"/>
      <c r="ARO31" s="15"/>
      <c r="ARP31" s="15"/>
      <c r="ARQ31" s="15"/>
      <c r="ARR31" s="15"/>
      <c r="ARS31" s="15"/>
      <c r="ART31" s="15"/>
      <c r="ARU31" s="15"/>
      <c r="ARV31" s="15"/>
      <c r="ARW31" s="15"/>
      <c r="ARX31" s="15"/>
      <c r="ARY31" s="15"/>
      <c r="ARZ31" s="15"/>
      <c r="ASA31" s="15"/>
      <c r="ASB31" s="15"/>
      <c r="ASC31" s="15"/>
      <c r="ASD31" s="15"/>
      <c r="ASE31" s="15"/>
      <c r="ASF31" s="15"/>
      <c r="ASG31" s="15"/>
      <c r="ASH31" s="15"/>
      <c r="ASI31" s="15"/>
      <c r="ASJ31" s="15"/>
      <c r="ASK31" s="15"/>
      <c r="ASL31" s="15"/>
      <c r="ASM31" s="15"/>
      <c r="ASN31" s="15"/>
      <c r="ASO31" s="15"/>
      <c r="ASP31" s="15"/>
      <c r="ASQ31" s="15"/>
      <c r="ASR31" s="15"/>
      <c r="ASS31" s="15"/>
      <c r="AST31" s="15"/>
      <c r="ASU31" s="15"/>
      <c r="ASV31" s="15"/>
      <c r="ASW31" s="15"/>
      <c r="ASX31" s="15"/>
      <c r="ASY31" s="15"/>
      <c r="ASZ31" s="15"/>
      <c r="ATA31" s="15"/>
      <c r="ATB31" s="15"/>
      <c r="ATC31" s="15"/>
      <c r="ATD31" s="15"/>
      <c r="ATE31" s="15"/>
      <c r="ATF31" s="15"/>
      <c r="ATG31" s="15"/>
      <c r="ATH31" s="15"/>
      <c r="ATI31" s="15"/>
      <c r="ATJ31" s="15"/>
      <c r="ATK31" s="15"/>
      <c r="ATL31" s="15"/>
      <c r="ATM31" s="15"/>
      <c r="ATN31" s="15"/>
      <c r="ATO31" s="15"/>
      <c r="ATP31" s="15"/>
      <c r="ATQ31" s="15"/>
      <c r="ATR31" s="15"/>
      <c r="ATS31" s="15"/>
      <c r="ATT31" s="15"/>
      <c r="ATU31" s="15"/>
      <c r="ATV31" s="15"/>
      <c r="ATW31" s="15"/>
      <c r="ATX31" s="15"/>
      <c r="ATY31" s="15"/>
      <c r="ATZ31" s="15"/>
      <c r="AUA31" s="15"/>
      <c r="AUB31" s="15"/>
      <c r="AUC31" s="15"/>
      <c r="AUD31" s="15"/>
      <c r="AUE31" s="15"/>
      <c r="AUF31" s="15"/>
      <c r="AUG31" s="15"/>
      <c r="AUH31" s="15"/>
      <c r="AUI31" s="15"/>
      <c r="AUJ31" s="15"/>
      <c r="AUK31" s="15"/>
      <c r="AUL31" s="15"/>
      <c r="AUM31" s="15"/>
      <c r="AUN31" s="15"/>
      <c r="AUO31" s="15"/>
      <c r="AUP31" s="15"/>
      <c r="AUQ31" s="15"/>
      <c r="AUR31" s="15"/>
      <c r="AUS31" s="15"/>
      <c r="AUT31" s="15"/>
      <c r="AUU31" s="15"/>
      <c r="AUV31" s="15"/>
      <c r="AUW31" s="15"/>
      <c r="AUX31" s="15"/>
      <c r="AUY31" s="15"/>
      <c r="AUZ31" s="15"/>
      <c r="AVA31" s="15"/>
      <c r="AVB31" s="15"/>
      <c r="AVC31" s="15"/>
      <c r="AVD31" s="15"/>
      <c r="AVE31" s="15"/>
      <c r="AVF31" s="15"/>
      <c r="AVG31" s="15"/>
      <c r="AVH31" s="15"/>
      <c r="AVI31" s="15"/>
      <c r="AVJ31" s="15"/>
      <c r="AVK31" s="15"/>
      <c r="AVL31" s="15"/>
      <c r="AVM31" s="15"/>
      <c r="AVN31" s="15"/>
      <c r="AVO31" s="15"/>
      <c r="AVP31" s="15"/>
      <c r="AVQ31" s="15"/>
      <c r="AVR31" s="15"/>
      <c r="AVS31" s="15"/>
      <c r="AVT31" s="15"/>
      <c r="AVU31" s="15"/>
      <c r="AVV31" s="15"/>
      <c r="AVW31" s="15"/>
      <c r="AVX31" s="15"/>
      <c r="AVY31" s="15"/>
      <c r="AVZ31" s="15"/>
      <c r="AWA31" s="15"/>
      <c r="AWB31" s="15"/>
      <c r="AWC31" s="15"/>
      <c r="AWD31" s="15"/>
      <c r="AWE31" s="15"/>
      <c r="AWF31" s="15"/>
      <c r="AWG31" s="15"/>
      <c r="AWH31" s="15"/>
      <c r="AWI31" s="15"/>
      <c r="AWJ31" s="15"/>
      <c r="AWK31" s="15"/>
      <c r="AWL31" s="15"/>
      <c r="AWM31" s="15"/>
      <c r="AWN31" s="15"/>
      <c r="AWO31" s="15"/>
      <c r="AWP31" s="15"/>
      <c r="AWQ31" s="15"/>
      <c r="AWR31" s="15"/>
      <c r="AWS31" s="15"/>
      <c r="AWT31" s="15"/>
      <c r="AWU31" s="15"/>
      <c r="AWV31" s="15"/>
      <c r="AWW31" s="15"/>
      <c r="AWX31" s="15"/>
      <c r="AWY31" s="15"/>
      <c r="AWZ31" s="15"/>
      <c r="AXA31" s="15"/>
      <c r="AXB31" s="15"/>
      <c r="AXC31" s="15"/>
      <c r="AXD31" s="15"/>
      <c r="AXE31" s="15"/>
      <c r="AXF31" s="15"/>
      <c r="AXG31" s="15"/>
      <c r="AXH31" s="15"/>
      <c r="AXI31" s="15"/>
      <c r="AXJ31" s="15"/>
      <c r="AXK31" s="15"/>
      <c r="AXL31" s="15"/>
      <c r="AXM31" s="15"/>
      <c r="AXN31" s="15"/>
      <c r="AXO31" s="15"/>
      <c r="AXP31" s="15"/>
      <c r="AXQ31" s="15"/>
      <c r="AXR31" s="15"/>
      <c r="AXS31" s="15"/>
      <c r="AXT31" s="15"/>
      <c r="AXU31" s="15"/>
      <c r="AXV31" s="15"/>
      <c r="AXW31" s="15"/>
      <c r="AXX31" s="15"/>
      <c r="AXY31" s="15"/>
      <c r="AXZ31" s="15"/>
      <c r="AYA31" s="15"/>
      <c r="AYB31" s="15"/>
      <c r="AYC31" s="15"/>
      <c r="AYD31" s="15"/>
      <c r="AYE31" s="15"/>
      <c r="AYF31" s="15"/>
      <c r="AYG31" s="15"/>
      <c r="AYH31" s="15"/>
      <c r="AYI31" s="15"/>
      <c r="AYJ31" s="15"/>
      <c r="AYK31" s="15"/>
      <c r="AYL31" s="15"/>
      <c r="AYM31" s="15"/>
      <c r="AYN31" s="15"/>
      <c r="AYO31" s="15"/>
      <c r="AYP31" s="15"/>
      <c r="AYQ31" s="15"/>
      <c r="AYR31" s="15"/>
      <c r="AYS31" s="15"/>
      <c r="AYT31" s="15"/>
      <c r="AYU31" s="15"/>
      <c r="AYV31" s="15"/>
      <c r="AYW31" s="15"/>
      <c r="AYX31" s="15"/>
      <c r="AYY31" s="15"/>
      <c r="AYZ31" s="15"/>
      <c r="AZA31" s="15"/>
      <c r="AZB31" s="15"/>
      <c r="AZC31" s="15"/>
      <c r="AZD31" s="15"/>
      <c r="AZE31" s="15"/>
      <c r="AZF31" s="15"/>
      <c r="AZG31" s="15"/>
      <c r="AZH31" s="15"/>
      <c r="AZI31" s="15"/>
      <c r="AZJ31" s="15"/>
      <c r="AZK31" s="15"/>
      <c r="AZL31" s="15"/>
      <c r="AZM31" s="15"/>
      <c r="AZN31" s="15"/>
      <c r="AZO31" s="15"/>
      <c r="AZP31" s="15"/>
      <c r="AZQ31" s="15"/>
      <c r="AZR31" s="15"/>
      <c r="AZS31" s="15"/>
      <c r="AZT31" s="15"/>
      <c r="AZU31" s="15"/>
      <c r="AZV31" s="15"/>
      <c r="AZW31" s="15"/>
      <c r="AZX31" s="15"/>
      <c r="AZY31" s="15"/>
      <c r="AZZ31" s="15"/>
      <c r="BAA31" s="15"/>
      <c r="BAB31" s="15"/>
      <c r="BAC31" s="15"/>
      <c r="BAD31" s="15"/>
      <c r="BAE31" s="15"/>
      <c r="BAF31" s="15"/>
      <c r="BAG31" s="15"/>
      <c r="BAH31" s="15"/>
      <c r="BAI31" s="15"/>
      <c r="BAJ31" s="15"/>
      <c r="BAK31" s="15"/>
      <c r="BAL31" s="15"/>
      <c r="BAM31" s="15"/>
      <c r="BAN31" s="15"/>
      <c r="BAO31" s="15"/>
      <c r="BAP31" s="15"/>
      <c r="BAQ31" s="15"/>
      <c r="BAR31" s="15"/>
      <c r="BAS31" s="15"/>
      <c r="BAT31" s="15"/>
      <c r="BAU31" s="15"/>
      <c r="BAV31" s="15"/>
      <c r="BAW31" s="15"/>
      <c r="BAX31" s="15"/>
      <c r="BAY31" s="15"/>
      <c r="BAZ31" s="15"/>
      <c r="BBA31" s="15"/>
      <c r="BBB31" s="15"/>
      <c r="BBC31" s="15"/>
      <c r="BBD31" s="15"/>
      <c r="BBE31" s="15"/>
      <c r="BBF31" s="15"/>
      <c r="BBG31" s="15"/>
      <c r="BBH31" s="15"/>
      <c r="BBI31" s="15"/>
      <c r="BBJ31" s="15"/>
      <c r="BBK31" s="15"/>
      <c r="BBL31" s="15"/>
      <c r="BBM31" s="15"/>
      <c r="BBN31" s="15"/>
      <c r="BBO31" s="15"/>
      <c r="BBP31" s="15"/>
      <c r="BBQ31" s="15"/>
      <c r="BBR31" s="15"/>
      <c r="BBS31" s="15"/>
      <c r="BBT31" s="15"/>
      <c r="BBU31" s="15"/>
      <c r="BBV31" s="15"/>
      <c r="BBW31" s="15"/>
      <c r="BBX31" s="15"/>
      <c r="BBY31" s="15"/>
      <c r="BBZ31" s="15"/>
      <c r="BCA31" s="15"/>
      <c r="BCB31" s="15"/>
      <c r="BCC31" s="15"/>
      <c r="BCD31" s="15"/>
      <c r="BCE31" s="15"/>
      <c r="BCF31" s="15"/>
      <c r="BCG31" s="15"/>
      <c r="BCH31" s="15"/>
      <c r="BCI31" s="15"/>
      <c r="BCJ31" s="15"/>
      <c r="BCK31" s="15"/>
      <c r="BCL31" s="15"/>
      <c r="BCM31" s="15"/>
      <c r="BCN31" s="15"/>
      <c r="BCO31" s="15"/>
      <c r="BCP31" s="15"/>
      <c r="BCQ31" s="15"/>
      <c r="BCR31" s="15"/>
      <c r="BCS31" s="15"/>
      <c r="BCT31" s="15"/>
      <c r="BCU31" s="15"/>
      <c r="BCV31" s="15"/>
      <c r="BCW31" s="15"/>
      <c r="BCX31" s="15"/>
      <c r="BCY31" s="15"/>
      <c r="BCZ31" s="15"/>
      <c r="BDA31" s="15"/>
      <c r="BDB31" s="15"/>
      <c r="BDC31" s="15"/>
      <c r="BDD31" s="15"/>
      <c r="BDE31" s="15"/>
      <c r="BDF31" s="15"/>
      <c r="BDG31" s="15"/>
      <c r="BDH31" s="15"/>
      <c r="BDI31" s="15"/>
      <c r="BDJ31" s="15"/>
      <c r="BDK31" s="15"/>
      <c r="BDL31" s="15"/>
      <c r="BDM31" s="15"/>
      <c r="BDN31" s="15"/>
      <c r="BDO31" s="15"/>
      <c r="BDP31" s="15"/>
      <c r="BDQ31" s="15"/>
      <c r="BDR31" s="15"/>
      <c r="BDS31" s="15"/>
      <c r="BDT31" s="15"/>
      <c r="BDU31" s="15"/>
      <c r="BDV31" s="15"/>
      <c r="BDW31" s="15"/>
      <c r="BDX31" s="15"/>
      <c r="BDY31" s="15"/>
      <c r="BDZ31" s="15"/>
      <c r="BEA31" s="15"/>
      <c r="BEB31" s="15"/>
      <c r="BEC31" s="15"/>
      <c r="BED31" s="15"/>
      <c r="BEE31" s="15"/>
      <c r="BEF31" s="15"/>
      <c r="BEG31" s="15"/>
      <c r="BEH31" s="15"/>
      <c r="BEI31" s="15"/>
      <c r="BEJ31" s="15"/>
      <c r="BEK31" s="15"/>
      <c r="BEL31" s="15"/>
      <c r="BEM31" s="15"/>
      <c r="BEN31" s="15"/>
      <c r="BEO31" s="15"/>
      <c r="BEP31" s="15"/>
      <c r="BEQ31" s="15"/>
      <c r="BER31" s="15"/>
      <c r="BES31" s="15"/>
      <c r="BET31" s="15"/>
      <c r="BEU31" s="15"/>
      <c r="BEV31" s="15"/>
      <c r="BEW31" s="15"/>
      <c r="BEX31" s="15"/>
      <c r="BEY31" s="15"/>
      <c r="BEZ31" s="15"/>
      <c r="BFA31" s="15"/>
      <c r="BFB31" s="15"/>
      <c r="BFC31" s="15"/>
      <c r="BFD31" s="15"/>
      <c r="BFE31" s="15"/>
      <c r="BFF31" s="15"/>
      <c r="BFG31" s="15"/>
      <c r="BFH31" s="15"/>
      <c r="BFI31" s="15"/>
      <c r="BFJ31" s="15"/>
      <c r="BFK31" s="15"/>
      <c r="BFL31" s="15"/>
      <c r="BFM31" s="15"/>
      <c r="BFN31" s="15"/>
      <c r="BFO31" s="15"/>
      <c r="BFP31" s="15"/>
      <c r="BFQ31" s="15"/>
      <c r="BFR31" s="15"/>
      <c r="BFS31" s="15"/>
      <c r="BFT31" s="15"/>
      <c r="BFU31" s="15"/>
      <c r="BFV31" s="15"/>
      <c r="BFW31" s="15"/>
      <c r="BFX31" s="15"/>
      <c r="BFY31" s="15"/>
      <c r="BFZ31" s="15"/>
      <c r="BGA31" s="15"/>
      <c r="BGB31" s="15"/>
      <c r="BGC31" s="15"/>
      <c r="BGD31" s="15"/>
      <c r="BGE31" s="15"/>
      <c r="BGF31" s="15"/>
      <c r="BGG31" s="15"/>
      <c r="BGH31" s="15"/>
      <c r="BGI31" s="15"/>
      <c r="BGJ31" s="15"/>
      <c r="BGK31" s="15"/>
      <c r="BGL31" s="15"/>
      <c r="BGM31" s="15"/>
      <c r="BGN31" s="15"/>
      <c r="BGO31" s="15"/>
      <c r="BGP31" s="15"/>
      <c r="BGQ31" s="15"/>
      <c r="BGR31" s="15"/>
      <c r="BGS31" s="15"/>
      <c r="BGT31" s="15"/>
      <c r="BGU31" s="15"/>
      <c r="BGV31" s="15"/>
      <c r="BGW31" s="15"/>
      <c r="BGX31" s="15"/>
      <c r="BGY31" s="15"/>
      <c r="BGZ31" s="15"/>
      <c r="BHA31" s="15"/>
      <c r="BHB31" s="15"/>
      <c r="BHC31" s="15"/>
      <c r="BHD31" s="15"/>
      <c r="BHE31" s="15"/>
      <c r="BHF31" s="15"/>
      <c r="BHG31" s="15"/>
      <c r="BHH31" s="15"/>
      <c r="BHI31" s="15"/>
      <c r="BHJ31" s="15"/>
      <c r="BHK31" s="15"/>
      <c r="BHL31" s="15"/>
      <c r="BHM31" s="15"/>
      <c r="BHN31" s="15"/>
      <c r="BHO31" s="15"/>
      <c r="BHP31" s="15"/>
      <c r="BHQ31" s="15"/>
      <c r="BHR31" s="15"/>
      <c r="BHS31" s="15"/>
      <c r="BHT31" s="15"/>
      <c r="BHU31" s="15"/>
      <c r="BHV31" s="15"/>
      <c r="BHW31" s="15"/>
      <c r="BHX31" s="15"/>
      <c r="BHY31" s="15"/>
      <c r="BHZ31" s="15"/>
      <c r="BIA31" s="15"/>
      <c r="BIB31" s="15"/>
      <c r="BIC31" s="15"/>
      <c r="BID31" s="15"/>
      <c r="BIE31" s="15"/>
      <c r="BIF31" s="15"/>
      <c r="BIG31" s="15"/>
      <c r="BIH31" s="15"/>
      <c r="BII31" s="15"/>
      <c r="BIJ31" s="15"/>
      <c r="BIK31" s="15"/>
      <c r="BIL31" s="15"/>
      <c r="BIM31" s="15"/>
      <c r="BIN31" s="15"/>
      <c r="BIO31" s="15"/>
      <c r="BIP31" s="15"/>
      <c r="BIQ31" s="15"/>
      <c r="BIR31" s="15"/>
      <c r="BIS31" s="15"/>
      <c r="BIT31" s="15"/>
      <c r="BIU31" s="15"/>
      <c r="BIV31" s="15"/>
      <c r="BIW31" s="15"/>
      <c r="BIX31" s="15"/>
      <c r="BIY31" s="15"/>
      <c r="BIZ31" s="15"/>
      <c r="BJA31" s="15"/>
      <c r="BJB31" s="15"/>
      <c r="BJC31" s="15"/>
      <c r="BJD31" s="15"/>
      <c r="BJE31" s="15"/>
      <c r="BJF31" s="15"/>
      <c r="BJG31" s="15"/>
      <c r="BJH31" s="15"/>
      <c r="BJI31" s="15"/>
      <c r="BJJ31" s="15"/>
      <c r="BJK31" s="15"/>
      <c r="BJL31" s="15"/>
      <c r="BJM31" s="15"/>
      <c r="BJN31" s="15"/>
      <c r="BJO31" s="15"/>
      <c r="BJP31" s="15"/>
      <c r="BJQ31" s="15"/>
      <c r="BJR31" s="15"/>
      <c r="BJS31" s="15"/>
      <c r="BJT31" s="15"/>
      <c r="BJU31" s="15"/>
      <c r="BJV31" s="15"/>
      <c r="BJW31" s="15"/>
      <c r="BJX31" s="15"/>
      <c r="BJY31" s="15"/>
      <c r="BJZ31" s="15"/>
      <c r="BKA31" s="15"/>
      <c r="BKB31" s="15"/>
      <c r="BKC31" s="15"/>
      <c r="BKD31" s="15"/>
      <c r="BKE31" s="15"/>
      <c r="BKF31" s="15"/>
      <c r="BKG31" s="15"/>
      <c r="BKH31" s="15"/>
      <c r="BKI31" s="15"/>
      <c r="BKJ31" s="15"/>
      <c r="BKK31" s="15"/>
      <c r="BKL31" s="15"/>
      <c r="BKM31" s="15"/>
      <c r="BKN31" s="15"/>
      <c r="BKO31" s="15"/>
      <c r="BKP31" s="15"/>
      <c r="BKQ31" s="15"/>
      <c r="BKR31" s="15"/>
      <c r="BKS31" s="15"/>
      <c r="BKT31" s="15"/>
      <c r="BKU31" s="15"/>
      <c r="BKV31" s="15"/>
      <c r="BKW31" s="15"/>
      <c r="BKX31" s="15"/>
      <c r="BKY31" s="15"/>
      <c r="BKZ31" s="15"/>
      <c r="BLA31" s="15"/>
      <c r="BLB31" s="15"/>
      <c r="BLC31" s="15"/>
      <c r="BLD31" s="15"/>
      <c r="BLE31" s="15"/>
      <c r="BLF31" s="15"/>
      <c r="BLG31" s="15"/>
      <c r="BLH31" s="15"/>
      <c r="BLI31" s="15"/>
      <c r="BLJ31" s="15"/>
      <c r="BLK31" s="15"/>
      <c r="BLL31" s="15"/>
      <c r="BLM31" s="15"/>
      <c r="BLN31" s="15"/>
      <c r="BLO31" s="15"/>
      <c r="BLP31" s="15"/>
      <c r="BLQ31" s="15"/>
      <c r="BLR31" s="15"/>
      <c r="BLS31" s="15"/>
      <c r="BLT31" s="15"/>
      <c r="BLU31" s="15"/>
      <c r="BLV31" s="15"/>
      <c r="BLW31" s="15"/>
      <c r="BLX31" s="15"/>
      <c r="BLY31" s="15"/>
      <c r="BLZ31" s="15"/>
      <c r="BMA31" s="15"/>
      <c r="BMB31" s="15"/>
      <c r="BMC31" s="15"/>
      <c r="BMD31" s="15"/>
      <c r="BME31" s="15"/>
      <c r="BMF31" s="15"/>
      <c r="BMG31" s="15"/>
      <c r="BMH31" s="15"/>
      <c r="BMI31" s="15"/>
      <c r="BMJ31" s="15"/>
      <c r="BMK31" s="15"/>
      <c r="BML31" s="15"/>
      <c r="BMM31" s="15"/>
      <c r="BMN31" s="15"/>
      <c r="BMO31" s="15"/>
      <c r="BMP31" s="15"/>
      <c r="BMQ31" s="15"/>
      <c r="BMR31" s="15"/>
      <c r="BMS31" s="15"/>
      <c r="BMT31" s="15"/>
      <c r="BMU31" s="15"/>
      <c r="BMV31" s="15"/>
      <c r="BMW31" s="15"/>
      <c r="BMX31" s="15"/>
      <c r="BMY31" s="15"/>
      <c r="BMZ31" s="15"/>
      <c r="BNA31" s="15"/>
      <c r="BNB31" s="15"/>
      <c r="BNC31" s="15"/>
      <c r="BND31" s="15"/>
      <c r="BNE31" s="15"/>
      <c r="BNF31" s="15"/>
      <c r="BNG31" s="15"/>
      <c r="BNH31" s="15"/>
      <c r="BNI31" s="15"/>
      <c r="BNJ31" s="15"/>
      <c r="BNK31" s="15"/>
      <c r="BNL31" s="15"/>
      <c r="BNM31" s="15"/>
      <c r="BNN31" s="15"/>
      <c r="BNO31" s="15"/>
      <c r="BNP31" s="15"/>
      <c r="BNQ31" s="15"/>
      <c r="BNR31" s="15"/>
      <c r="BNS31" s="15"/>
      <c r="BNT31" s="15"/>
      <c r="BNU31" s="15"/>
      <c r="BNV31" s="15"/>
      <c r="BNW31" s="15"/>
      <c r="BNX31" s="15"/>
      <c r="BNY31" s="15"/>
      <c r="BNZ31" s="15"/>
      <c r="BOA31" s="15"/>
      <c r="BOB31" s="15"/>
      <c r="BOC31" s="15"/>
      <c r="BOD31" s="15"/>
      <c r="BOE31" s="15"/>
      <c r="BOF31" s="15"/>
      <c r="BOG31" s="15"/>
      <c r="BOH31" s="15"/>
      <c r="BOI31" s="15"/>
      <c r="BOJ31" s="15"/>
      <c r="BOK31" s="15"/>
      <c r="BOL31" s="15"/>
      <c r="BOM31" s="15"/>
      <c r="BON31" s="15"/>
      <c r="BOO31" s="15"/>
      <c r="BOP31" s="15"/>
      <c r="BOQ31" s="15"/>
      <c r="BOR31" s="15"/>
      <c r="BOS31" s="15"/>
      <c r="BOT31" s="15"/>
      <c r="BOU31" s="15"/>
      <c r="BOV31" s="15"/>
      <c r="BOW31" s="15"/>
      <c r="BOX31" s="15"/>
      <c r="BOY31" s="15"/>
      <c r="BOZ31" s="15"/>
      <c r="BPA31" s="15"/>
      <c r="BPB31" s="15"/>
      <c r="BPC31" s="15"/>
      <c r="BPD31" s="15"/>
      <c r="BPE31" s="15"/>
      <c r="BPF31" s="15"/>
      <c r="BPG31" s="15"/>
      <c r="BPH31" s="15"/>
      <c r="BPI31" s="15"/>
      <c r="BPJ31" s="15"/>
      <c r="BPK31" s="15"/>
      <c r="BPL31" s="15"/>
      <c r="BPM31" s="15"/>
      <c r="BPN31" s="15"/>
      <c r="BPO31" s="15"/>
      <c r="BPP31" s="15"/>
      <c r="BPQ31" s="15"/>
      <c r="BPR31" s="15"/>
      <c r="BPS31" s="15"/>
      <c r="BPT31" s="15"/>
      <c r="BPU31" s="15"/>
      <c r="BPV31" s="15"/>
      <c r="BPW31" s="15"/>
      <c r="BPX31" s="15"/>
      <c r="BPY31" s="15"/>
      <c r="BPZ31" s="15"/>
      <c r="BQA31" s="15"/>
      <c r="BQB31" s="15"/>
      <c r="BQC31" s="15"/>
      <c r="BQD31" s="15"/>
      <c r="BQE31" s="15"/>
      <c r="BQF31" s="15"/>
      <c r="BQG31" s="15"/>
      <c r="BQH31" s="15"/>
      <c r="BQI31" s="15"/>
      <c r="BQJ31" s="15"/>
      <c r="BQK31" s="15"/>
      <c r="BQL31" s="15"/>
      <c r="BQM31" s="15"/>
      <c r="BQN31" s="15"/>
      <c r="BQO31" s="15"/>
      <c r="BQP31" s="15"/>
      <c r="BQQ31" s="15"/>
      <c r="BQR31" s="15"/>
      <c r="BQS31" s="15"/>
      <c r="BQT31" s="15"/>
      <c r="BQU31" s="15"/>
      <c r="BQV31" s="15"/>
      <c r="BQW31" s="15"/>
      <c r="BQX31" s="15"/>
      <c r="BQY31" s="15"/>
      <c r="BQZ31" s="15"/>
      <c r="BRA31" s="15"/>
      <c r="BRB31" s="15"/>
      <c r="BRC31" s="15"/>
      <c r="BRD31" s="15"/>
      <c r="BRE31" s="15"/>
      <c r="BRF31" s="15"/>
      <c r="BRG31" s="15"/>
      <c r="BRH31" s="15"/>
      <c r="BRI31" s="15"/>
      <c r="BRJ31" s="15"/>
      <c r="BRK31" s="15"/>
      <c r="BRL31" s="15"/>
      <c r="BRM31" s="15"/>
      <c r="BRN31" s="15"/>
      <c r="BRO31" s="15"/>
      <c r="BRP31" s="15"/>
      <c r="BRQ31" s="15"/>
      <c r="BRR31" s="15"/>
      <c r="BRS31" s="15"/>
      <c r="BRT31" s="15"/>
      <c r="BRU31" s="15"/>
      <c r="BRV31" s="15"/>
      <c r="BRW31" s="15"/>
      <c r="BRX31" s="15"/>
      <c r="BRY31" s="15"/>
      <c r="BRZ31" s="15"/>
      <c r="BSA31" s="15"/>
      <c r="BSB31" s="15"/>
      <c r="BSC31" s="15"/>
      <c r="BSD31" s="15"/>
      <c r="BSE31" s="15"/>
      <c r="BSF31" s="15"/>
      <c r="BSG31" s="15"/>
      <c r="BSH31" s="15"/>
      <c r="BSI31" s="15"/>
      <c r="BSJ31" s="15"/>
      <c r="BSK31" s="15"/>
      <c r="BSL31" s="15"/>
      <c r="BSM31" s="15"/>
      <c r="BSN31" s="15"/>
      <c r="BSO31" s="15"/>
      <c r="BSP31" s="15"/>
      <c r="BSQ31" s="15"/>
      <c r="BSR31" s="15"/>
      <c r="BSS31" s="15"/>
      <c r="BST31" s="15"/>
      <c r="BSU31" s="15"/>
      <c r="BSV31" s="15"/>
      <c r="BSW31" s="15"/>
      <c r="BSX31" s="15"/>
      <c r="BSY31" s="15"/>
      <c r="BSZ31" s="15"/>
      <c r="BTA31" s="15"/>
      <c r="BTB31" s="15"/>
      <c r="BTC31" s="15"/>
      <c r="BTD31" s="15"/>
      <c r="BTE31" s="15"/>
      <c r="BTF31" s="15"/>
      <c r="BTG31" s="15"/>
      <c r="BTH31" s="15"/>
      <c r="BTI31" s="15"/>
      <c r="BTJ31" s="15"/>
      <c r="BTK31" s="15"/>
      <c r="BTL31" s="15"/>
      <c r="BTM31" s="15"/>
      <c r="BTN31" s="15"/>
      <c r="BTO31" s="15"/>
      <c r="BTP31" s="15"/>
      <c r="BTQ31" s="15"/>
      <c r="BTR31" s="15"/>
      <c r="BTS31" s="15"/>
      <c r="BTT31" s="15"/>
      <c r="BTU31" s="15"/>
      <c r="BTV31" s="15"/>
      <c r="BTW31" s="15"/>
      <c r="BTX31" s="15"/>
      <c r="BTY31" s="15"/>
      <c r="BTZ31" s="15"/>
      <c r="BUA31" s="15"/>
      <c r="BUB31" s="15"/>
      <c r="BUC31" s="15"/>
      <c r="BUD31" s="15"/>
      <c r="BUE31" s="15"/>
      <c r="BUF31" s="15"/>
      <c r="BUG31" s="15"/>
      <c r="BUH31" s="15"/>
      <c r="BUI31" s="15"/>
      <c r="BUJ31" s="15"/>
      <c r="BUK31" s="15"/>
      <c r="BUL31" s="15"/>
      <c r="BUM31" s="15"/>
      <c r="BUN31" s="15"/>
      <c r="BUO31" s="15"/>
      <c r="BUP31" s="15"/>
      <c r="BUQ31" s="15"/>
      <c r="BUR31" s="15"/>
      <c r="BUS31" s="15"/>
      <c r="BUT31" s="15"/>
      <c r="BUU31" s="15"/>
      <c r="BUV31" s="15"/>
      <c r="BUW31" s="15"/>
      <c r="BUX31" s="15"/>
      <c r="BUY31" s="15"/>
      <c r="BUZ31" s="15"/>
      <c r="BVA31" s="15"/>
      <c r="BVB31" s="15"/>
      <c r="BVC31" s="15"/>
      <c r="BVD31" s="15"/>
      <c r="BVE31" s="15"/>
      <c r="BVF31" s="15"/>
      <c r="BVG31" s="15"/>
      <c r="BVH31" s="15"/>
      <c r="BVI31" s="15"/>
      <c r="BVJ31" s="15"/>
      <c r="BVK31" s="15"/>
      <c r="BVL31" s="15"/>
      <c r="BVM31" s="15"/>
      <c r="BVN31" s="15"/>
      <c r="BVO31" s="15"/>
      <c r="BVP31" s="15"/>
      <c r="BVQ31" s="15"/>
      <c r="BVR31" s="15"/>
      <c r="BVS31" s="15"/>
      <c r="BVT31" s="15"/>
      <c r="BVU31" s="15"/>
      <c r="BVV31" s="15"/>
      <c r="BVW31" s="15"/>
      <c r="BVX31" s="15"/>
      <c r="BVY31" s="15"/>
      <c r="BVZ31" s="15"/>
      <c r="BWA31" s="15"/>
      <c r="BWB31" s="15"/>
      <c r="BWC31" s="15"/>
      <c r="BWD31" s="15"/>
      <c r="BWE31" s="15"/>
      <c r="BWF31" s="15"/>
      <c r="BWG31" s="15"/>
      <c r="BWH31" s="15"/>
      <c r="BWI31" s="15"/>
      <c r="BWJ31" s="15"/>
      <c r="BWK31" s="15"/>
      <c r="BWL31" s="15"/>
      <c r="BWM31" s="15"/>
      <c r="BWN31" s="15"/>
      <c r="BWO31" s="15"/>
      <c r="BWP31" s="15"/>
      <c r="BWQ31" s="15"/>
      <c r="BWR31" s="15"/>
      <c r="BWS31" s="15"/>
      <c r="BWT31" s="15"/>
      <c r="BWU31" s="15"/>
      <c r="BWV31" s="15"/>
      <c r="BWW31" s="15"/>
      <c r="BWX31" s="15"/>
      <c r="BWY31" s="15"/>
      <c r="BWZ31" s="15"/>
      <c r="BXA31" s="15"/>
      <c r="BXB31" s="15"/>
      <c r="BXC31" s="15"/>
      <c r="BXD31" s="15"/>
      <c r="BXE31" s="15"/>
      <c r="BXF31" s="15"/>
      <c r="BXG31" s="15"/>
      <c r="BXH31" s="15"/>
      <c r="BXI31" s="15"/>
      <c r="BXJ31" s="15"/>
      <c r="BXK31" s="15"/>
      <c r="BXL31" s="15"/>
      <c r="BXM31" s="15"/>
      <c r="BXN31" s="15"/>
      <c r="BXO31" s="15"/>
      <c r="BXP31" s="15"/>
      <c r="BXQ31" s="15"/>
      <c r="BXR31" s="15"/>
      <c r="BXS31" s="15"/>
      <c r="BXT31" s="15"/>
      <c r="BXU31" s="15"/>
      <c r="BXV31" s="15"/>
      <c r="BXW31" s="15"/>
      <c r="BXX31" s="15"/>
      <c r="BXY31" s="15"/>
      <c r="BXZ31" s="15"/>
      <c r="BYA31" s="15"/>
      <c r="BYB31" s="15"/>
      <c r="BYC31" s="15"/>
      <c r="BYD31" s="15"/>
      <c r="BYE31" s="15"/>
      <c r="BYF31" s="15"/>
      <c r="BYG31" s="15"/>
      <c r="BYH31" s="15"/>
      <c r="BYI31" s="15"/>
      <c r="BYJ31" s="15"/>
      <c r="BYK31" s="15"/>
      <c r="BYL31" s="15"/>
      <c r="BYM31" s="15"/>
      <c r="BYN31" s="15"/>
      <c r="BYO31" s="15"/>
      <c r="BYP31" s="15"/>
      <c r="BYQ31" s="15"/>
      <c r="BYR31" s="15"/>
      <c r="BYS31" s="15"/>
      <c r="BYT31" s="15"/>
      <c r="BYU31" s="15"/>
      <c r="BYV31" s="15"/>
      <c r="BYW31" s="15"/>
      <c r="BYX31" s="15"/>
      <c r="BYY31" s="15"/>
      <c r="BYZ31" s="15"/>
      <c r="BZA31" s="15"/>
      <c r="BZB31" s="15"/>
      <c r="BZC31" s="15"/>
      <c r="BZD31" s="15"/>
      <c r="BZE31" s="15"/>
      <c r="BZF31" s="15"/>
      <c r="BZG31" s="15"/>
      <c r="BZH31" s="15"/>
      <c r="BZI31" s="15"/>
      <c r="BZJ31" s="15"/>
      <c r="BZK31" s="15"/>
      <c r="BZL31" s="15"/>
      <c r="BZM31" s="15"/>
      <c r="BZN31" s="15"/>
      <c r="BZO31" s="15"/>
      <c r="BZP31" s="15"/>
      <c r="BZQ31" s="15"/>
      <c r="BZR31" s="15"/>
      <c r="BZS31" s="15"/>
      <c r="BZT31" s="15"/>
      <c r="BZU31" s="15"/>
      <c r="BZV31" s="15"/>
      <c r="BZW31" s="15"/>
      <c r="BZX31" s="15"/>
      <c r="BZY31" s="15"/>
      <c r="BZZ31" s="15"/>
      <c r="CAA31" s="15"/>
      <c r="CAB31" s="15"/>
      <c r="CAC31" s="15"/>
      <c r="CAD31" s="15"/>
      <c r="CAE31" s="15"/>
      <c r="CAF31" s="15"/>
      <c r="CAG31" s="15"/>
      <c r="CAH31" s="15"/>
      <c r="CAI31" s="15"/>
      <c r="CAJ31" s="15"/>
      <c r="CAK31" s="15"/>
      <c r="CAL31" s="15"/>
      <c r="CAM31" s="15"/>
      <c r="CAN31" s="15"/>
      <c r="CAO31" s="15"/>
      <c r="CAP31" s="15"/>
      <c r="CAQ31" s="15"/>
      <c r="CAR31" s="15"/>
      <c r="CAS31" s="15"/>
      <c r="CAT31" s="15"/>
      <c r="CAU31" s="15"/>
      <c r="CAV31" s="15"/>
      <c r="CAW31" s="15"/>
      <c r="CAX31" s="15"/>
      <c r="CAY31" s="15"/>
      <c r="CAZ31" s="15"/>
      <c r="CBA31" s="15"/>
      <c r="CBB31" s="15"/>
      <c r="CBC31" s="15"/>
      <c r="CBD31" s="15"/>
      <c r="CBE31" s="15"/>
      <c r="CBF31" s="15"/>
      <c r="CBG31" s="15"/>
      <c r="CBH31" s="15"/>
      <c r="CBI31" s="15"/>
      <c r="CBJ31" s="15"/>
      <c r="CBK31" s="15"/>
      <c r="CBL31" s="15"/>
      <c r="CBM31" s="15"/>
      <c r="CBN31" s="15"/>
      <c r="CBO31" s="15"/>
      <c r="CBP31" s="15"/>
      <c r="CBQ31" s="15"/>
      <c r="CBR31" s="15"/>
      <c r="CBS31" s="15"/>
      <c r="CBT31" s="15"/>
      <c r="CBU31" s="15"/>
      <c r="CBV31" s="15"/>
      <c r="CBW31" s="15"/>
      <c r="CBX31" s="15"/>
      <c r="CBY31" s="15"/>
      <c r="CBZ31" s="15"/>
      <c r="CCA31" s="15"/>
      <c r="CCB31" s="15"/>
      <c r="CCC31" s="15"/>
      <c r="CCD31" s="15"/>
      <c r="CCE31" s="15"/>
      <c r="CCF31" s="15"/>
      <c r="CCG31" s="15"/>
      <c r="CCH31" s="15"/>
      <c r="CCI31" s="15"/>
      <c r="CCJ31" s="15"/>
      <c r="CCK31" s="15"/>
      <c r="CCL31" s="15"/>
      <c r="CCM31" s="15"/>
      <c r="CCN31" s="15"/>
      <c r="CCO31" s="15"/>
      <c r="CCP31" s="15"/>
      <c r="CCQ31" s="15"/>
      <c r="CCR31" s="15"/>
      <c r="CCS31" s="15"/>
      <c r="CCT31" s="15"/>
      <c r="CCU31" s="15"/>
      <c r="CCV31" s="15"/>
      <c r="CCW31" s="15"/>
      <c r="CCX31" s="15"/>
      <c r="CCY31" s="15"/>
      <c r="CCZ31" s="15"/>
      <c r="CDA31" s="15"/>
      <c r="CDB31" s="15"/>
      <c r="CDC31" s="15"/>
      <c r="CDD31" s="15"/>
      <c r="CDE31" s="15"/>
      <c r="CDF31" s="15"/>
      <c r="CDG31" s="15"/>
      <c r="CDH31" s="15"/>
      <c r="CDI31" s="15"/>
      <c r="CDJ31" s="15"/>
      <c r="CDK31" s="15"/>
      <c r="CDL31" s="15"/>
      <c r="CDM31" s="15"/>
      <c r="CDN31" s="15"/>
      <c r="CDO31" s="15"/>
      <c r="CDP31" s="15"/>
      <c r="CDQ31" s="15"/>
      <c r="CDR31" s="15"/>
      <c r="CDS31" s="15"/>
      <c r="CDT31" s="15"/>
      <c r="CDU31" s="15"/>
      <c r="CDV31" s="15"/>
      <c r="CDW31" s="15"/>
      <c r="CDX31" s="15"/>
      <c r="CDY31" s="15"/>
      <c r="CDZ31" s="15"/>
      <c r="CEA31" s="15"/>
      <c r="CEB31" s="15"/>
      <c r="CEC31" s="15"/>
      <c r="CED31" s="15"/>
      <c r="CEE31" s="15"/>
      <c r="CEF31" s="15"/>
      <c r="CEG31" s="15"/>
      <c r="CEH31" s="15"/>
      <c r="CEI31" s="15"/>
      <c r="CEJ31" s="15"/>
      <c r="CEK31" s="15"/>
      <c r="CEL31" s="15"/>
      <c r="CEM31" s="15"/>
      <c r="CEN31" s="15"/>
      <c r="CEO31" s="15"/>
      <c r="CEP31" s="15"/>
      <c r="CEQ31" s="15"/>
      <c r="CER31" s="15"/>
      <c r="CES31" s="15"/>
      <c r="CET31" s="15"/>
      <c r="CEU31" s="15"/>
      <c r="CEV31" s="15"/>
      <c r="CEW31" s="15"/>
      <c r="CEX31" s="15"/>
      <c r="CEY31" s="15"/>
      <c r="CEZ31" s="15"/>
      <c r="CFA31" s="15"/>
      <c r="CFB31" s="15"/>
      <c r="CFC31" s="15"/>
      <c r="CFD31" s="15"/>
      <c r="CFE31" s="15"/>
      <c r="CFF31" s="15"/>
      <c r="CFG31" s="15"/>
      <c r="CFH31" s="15"/>
      <c r="CFI31" s="15"/>
      <c r="CFJ31" s="15"/>
      <c r="CFK31" s="15"/>
      <c r="CFL31" s="15"/>
      <c r="CFM31" s="15"/>
      <c r="CFN31" s="15"/>
      <c r="CFO31" s="15"/>
      <c r="CFP31" s="15"/>
      <c r="CFQ31" s="15"/>
      <c r="CFR31" s="15"/>
      <c r="CFS31" s="15"/>
      <c r="CFT31" s="15"/>
      <c r="CFU31" s="15"/>
      <c r="CFV31" s="15"/>
      <c r="CFW31" s="15"/>
      <c r="CFX31" s="15"/>
      <c r="CFY31" s="15"/>
      <c r="CFZ31" s="15"/>
      <c r="CGA31" s="15"/>
      <c r="CGB31" s="15"/>
      <c r="CGC31" s="15"/>
      <c r="CGD31" s="15"/>
      <c r="CGE31" s="15"/>
      <c r="CGF31" s="15"/>
      <c r="CGG31" s="15"/>
      <c r="CGH31" s="15"/>
      <c r="CGI31" s="15"/>
      <c r="CGJ31" s="15"/>
      <c r="CGK31" s="15"/>
      <c r="CGL31" s="15"/>
      <c r="CGM31" s="15"/>
      <c r="CGN31" s="15"/>
      <c r="CGO31" s="15"/>
      <c r="CGP31" s="15"/>
      <c r="CGQ31" s="15"/>
      <c r="CGR31" s="15"/>
      <c r="CGS31" s="15"/>
      <c r="CGT31" s="15"/>
      <c r="CGU31" s="15"/>
      <c r="CGV31" s="15"/>
      <c r="CGW31" s="15"/>
      <c r="CGX31" s="15"/>
      <c r="CGY31" s="15"/>
      <c r="CGZ31" s="15"/>
      <c r="CHA31" s="15"/>
      <c r="CHB31" s="15"/>
      <c r="CHC31" s="15"/>
      <c r="CHD31" s="15"/>
      <c r="CHE31" s="15"/>
      <c r="CHF31" s="15"/>
      <c r="CHG31" s="15"/>
      <c r="CHH31" s="15"/>
      <c r="CHI31" s="15"/>
      <c r="CHJ31" s="15"/>
      <c r="CHK31" s="15"/>
      <c r="CHL31" s="15"/>
      <c r="CHM31" s="15"/>
      <c r="CHN31" s="15"/>
      <c r="CHO31" s="15"/>
      <c r="CHP31" s="15"/>
      <c r="CHQ31" s="15"/>
      <c r="CHR31" s="15"/>
      <c r="CHS31" s="15"/>
      <c r="CHT31" s="15"/>
      <c r="CHU31" s="15"/>
      <c r="CHV31" s="15"/>
      <c r="CHW31" s="15"/>
      <c r="CHX31" s="15"/>
      <c r="CHY31" s="15"/>
      <c r="CHZ31" s="15"/>
      <c r="CIA31" s="15"/>
      <c r="CIB31" s="15"/>
      <c r="CIC31" s="15"/>
      <c r="CID31" s="15"/>
      <c r="CIE31" s="15"/>
      <c r="CIF31" s="15"/>
      <c r="CIG31" s="15"/>
      <c r="CIH31" s="15"/>
      <c r="CII31" s="15"/>
      <c r="CIJ31" s="15"/>
      <c r="CIK31" s="15"/>
      <c r="CIL31" s="15"/>
      <c r="CIM31" s="15"/>
      <c r="CIN31" s="15"/>
      <c r="CIO31" s="15"/>
      <c r="CIP31" s="15"/>
      <c r="CIQ31" s="15"/>
      <c r="CIR31" s="15"/>
      <c r="CIS31" s="15"/>
      <c r="CIT31" s="15"/>
      <c r="CIU31" s="15"/>
      <c r="CIV31" s="15"/>
      <c r="CIW31" s="15"/>
      <c r="CIX31" s="15"/>
      <c r="CIY31" s="15"/>
      <c r="CIZ31" s="15"/>
      <c r="CJA31" s="15"/>
      <c r="CJB31" s="15"/>
      <c r="CJC31" s="15"/>
      <c r="CJD31" s="15"/>
      <c r="CJE31" s="15"/>
      <c r="CJF31" s="15"/>
      <c r="CJG31" s="15"/>
      <c r="CJH31" s="15"/>
      <c r="CJI31" s="15"/>
      <c r="CJJ31" s="15"/>
      <c r="CJK31" s="15"/>
      <c r="CJL31" s="15"/>
      <c r="CJM31" s="15"/>
      <c r="CJN31" s="15"/>
      <c r="CJO31" s="15"/>
      <c r="CJP31" s="15"/>
      <c r="CJQ31" s="15"/>
      <c r="CJR31" s="15"/>
      <c r="CJS31" s="15"/>
      <c r="CJT31" s="15"/>
      <c r="CJU31" s="15"/>
      <c r="CJV31" s="15"/>
      <c r="CJW31" s="15"/>
      <c r="CJX31" s="15"/>
      <c r="CJY31" s="15"/>
      <c r="CJZ31" s="15"/>
      <c r="CKA31" s="15"/>
      <c r="CKB31" s="15"/>
      <c r="CKC31" s="15"/>
      <c r="CKD31" s="15"/>
      <c r="CKE31" s="15"/>
      <c r="CKF31" s="15"/>
      <c r="CKG31" s="15"/>
      <c r="CKH31" s="15"/>
      <c r="CKI31" s="15"/>
      <c r="CKJ31" s="15"/>
      <c r="CKK31" s="15"/>
      <c r="CKL31" s="15"/>
      <c r="CKM31" s="15"/>
      <c r="CKN31" s="15"/>
      <c r="CKO31" s="15"/>
      <c r="CKP31" s="15"/>
      <c r="CKQ31" s="15"/>
      <c r="CKR31" s="15"/>
      <c r="CKS31" s="15"/>
      <c r="CKT31" s="15"/>
      <c r="CKU31" s="15"/>
      <c r="CKV31" s="15"/>
      <c r="CKW31" s="15"/>
      <c r="CKX31" s="15"/>
      <c r="CKY31" s="15"/>
      <c r="CKZ31" s="15"/>
      <c r="CLA31" s="15"/>
      <c r="CLB31" s="15"/>
      <c r="CLC31" s="15"/>
      <c r="CLD31" s="15"/>
      <c r="CLE31" s="15"/>
      <c r="CLF31" s="15"/>
      <c r="CLG31" s="15"/>
      <c r="CLH31" s="15"/>
      <c r="CLI31" s="15"/>
      <c r="CLJ31" s="15"/>
      <c r="CLK31" s="15"/>
      <c r="CLL31" s="15"/>
      <c r="CLM31" s="15"/>
      <c r="CLN31" s="15"/>
      <c r="CLO31" s="15"/>
      <c r="CLP31" s="15"/>
      <c r="CLQ31" s="15"/>
      <c r="CLR31" s="15"/>
      <c r="CLS31" s="15"/>
      <c r="CLT31" s="15"/>
      <c r="CLU31" s="15"/>
      <c r="CLV31" s="15"/>
      <c r="CLW31" s="15"/>
      <c r="CLX31" s="15"/>
      <c r="CLY31" s="15"/>
      <c r="CLZ31" s="15"/>
      <c r="CMA31" s="15"/>
      <c r="CMB31" s="15"/>
      <c r="CMC31" s="15"/>
      <c r="CMD31" s="15"/>
      <c r="CME31" s="15"/>
      <c r="CMF31" s="15"/>
      <c r="CMG31" s="15"/>
      <c r="CMH31" s="15"/>
      <c r="CMI31" s="15"/>
      <c r="CMJ31" s="15"/>
      <c r="CMK31" s="15"/>
      <c r="CML31" s="15"/>
      <c r="CMM31" s="15"/>
      <c r="CMN31" s="15"/>
      <c r="CMO31" s="15"/>
      <c r="CMP31" s="15"/>
      <c r="CMQ31" s="15"/>
      <c r="CMR31" s="15"/>
      <c r="CMS31" s="15"/>
      <c r="CMT31" s="15"/>
      <c r="CMU31" s="15"/>
      <c r="CMV31" s="15"/>
      <c r="CMW31" s="15"/>
      <c r="CMX31" s="15"/>
      <c r="CMY31" s="15"/>
      <c r="CMZ31" s="15"/>
      <c r="CNA31" s="15"/>
      <c r="CNB31" s="15"/>
      <c r="CNC31" s="15"/>
      <c r="CND31" s="15"/>
      <c r="CNE31" s="15"/>
      <c r="CNF31" s="15"/>
      <c r="CNG31" s="15"/>
      <c r="CNH31" s="15"/>
      <c r="CNI31" s="15"/>
      <c r="CNJ31" s="15"/>
      <c r="CNK31" s="15"/>
      <c r="CNL31" s="15"/>
      <c r="CNM31" s="15"/>
      <c r="CNN31" s="15"/>
      <c r="CNO31" s="15"/>
      <c r="CNP31" s="15"/>
      <c r="CNQ31" s="15"/>
      <c r="CNR31" s="15"/>
      <c r="CNS31" s="15"/>
      <c r="CNT31" s="15"/>
      <c r="CNU31" s="15"/>
      <c r="CNV31" s="15"/>
      <c r="CNW31" s="15"/>
      <c r="CNX31" s="15"/>
      <c r="CNY31" s="15"/>
      <c r="CNZ31" s="15"/>
      <c r="COA31" s="15"/>
      <c r="COB31" s="15"/>
      <c r="COC31" s="15"/>
      <c r="COD31" s="15"/>
      <c r="COE31" s="15"/>
      <c r="COF31" s="15"/>
      <c r="COG31" s="15"/>
      <c r="COH31" s="15"/>
      <c r="COI31" s="15"/>
      <c r="COJ31" s="15"/>
      <c r="COK31" s="15"/>
      <c r="COL31" s="15"/>
      <c r="COM31" s="15"/>
      <c r="CON31" s="15"/>
      <c r="COO31" s="15"/>
      <c r="COP31" s="15"/>
      <c r="COQ31" s="15"/>
      <c r="COR31" s="15"/>
      <c r="COS31" s="15"/>
      <c r="COT31" s="15"/>
      <c r="COU31" s="15"/>
      <c r="COV31" s="15"/>
      <c r="COW31" s="15"/>
      <c r="COX31" s="15"/>
      <c r="COY31" s="15"/>
      <c r="COZ31" s="15"/>
      <c r="CPA31" s="15"/>
      <c r="CPB31" s="15"/>
      <c r="CPC31" s="15"/>
      <c r="CPD31" s="15"/>
      <c r="CPE31" s="15"/>
      <c r="CPF31" s="15"/>
      <c r="CPG31" s="15"/>
      <c r="CPH31" s="15"/>
      <c r="CPI31" s="15"/>
      <c r="CPJ31" s="15"/>
      <c r="CPK31" s="15"/>
      <c r="CPL31" s="15"/>
      <c r="CPM31" s="15"/>
      <c r="CPN31" s="15"/>
      <c r="CPO31" s="15"/>
      <c r="CPP31" s="15"/>
      <c r="CPQ31" s="15"/>
      <c r="CPR31" s="15"/>
      <c r="CPS31" s="15"/>
      <c r="CPT31" s="15"/>
      <c r="CPU31" s="15"/>
      <c r="CPV31" s="15"/>
      <c r="CPW31" s="15"/>
      <c r="CPX31" s="15"/>
      <c r="CPY31" s="15"/>
      <c r="CPZ31" s="15"/>
      <c r="CQA31" s="15"/>
      <c r="CQB31" s="15"/>
      <c r="CQC31" s="15"/>
      <c r="CQD31" s="15"/>
      <c r="CQE31" s="15"/>
      <c r="CQF31" s="15"/>
      <c r="CQG31" s="15"/>
      <c r="CQH31" s="15"/>
      <c r="CQI31" s="15"/>
      <c r="CQJ31" s="15"/>
      <c r="CQK31" s="15"/>
      <c r="CQL31" s="15"/>
      <c r="CQM31" s="15"/>
      <c r="CQN31" s="15"/>
      <c r="CQO31" s="15"/>
      <c r="CQP31" s="15"/>
      <c r="CQQ31" s="15"/>
      <c r="CQR31" s="15"/>
      <c r="CQS31" s="15"/>
      <c r="CQT31" s="15"/>
      <c r="CQU31" s="15"/>
      <c r="CQV31" s="15"/>
      <c r="CQW31" s="15"/>
      <c r="CQX31" s="15"/>
      <c r="CQY31" s="15"/>
      <c r="CQZ31" s="15"/>
      <c r="CRA31" s="15"/>
      <c r="CRB31" s="15"/>
      <c r="CRC31" s="15"/>
      <c r="CRD31" s="15"/>
      <c r="CRE31" s="15"/>
      <c r="CRF31" s="15"/>
      <c r="CRG31" s="15"/>
      <c r="CRH31" s="15"/>
      <c r="CRI31" s="15"/>
      <c r="CRJ31" s="15"/>
      <c r="CRK31" s="15"/>
      <c r="CRL31" s="15"/>
      <c r="CRM31" s="15"/>
      <c r="CRN31" s="15"/>
      <c r="CRO31" s="15"/>
      <c r="CRP31" s="15"/>
      <c r="CRQ31" s="15"/>
      <c r="CRR31" s="15"/>
      <c r="CRS31" s="15"/>
      <c r="CRT31" s="15"/>
      <c r="CRU31" s="15"/>
      <c r="CRV31" s="15"/>
      <c r="CRW31" s="15"/>
      <c r="CRX31" s="15"/>
      <c r="CRY31" s="15"/>
      <c r="CRZ31" s="15"/>
      <c r="CSA31" s="15"/>
      <c r="CSB31" s="15"/>
      <c r="CSC31" s="15"/>
      <c r="CSD31" s="15"/>
      <c r="CSE31" s="15"/>
      <c r="CSF31" s="15"/>
      <c r="CSG31" s="15"/>
      <c r="CSH31" s="15"/>
      <c r="CSI31" s="15"/>
      <c r="CSJ31" s="15"/>
      <c r="CSK31" s="15"/>
      <c r="CSL31" s="15"/>
      <c r="CSM31" s="15"/>
      <c r="CSN31" s="15"/>
      <c r="CSO31" s="15"/>
      <c r="CSP31" s="15"/>
      <c r="CSQ31" s="15"/>
      <c r="CSR31" s="15"/>
      <c r="CSS31" s="15"/>
      <c r="CST31" s="15"/>
      <c r="CSU31" s="15"/>
      <c r="CSV31" s="15"/>
      <c r="CSW31" s="15"/>
      <c r="CSX31" s="15"/>
      <c r="CSY31" s="15"/>
      <c r="CSZ31" s="15"/>
      <c r="CTA31" s="15"/>
      <c r="CTB31" s="15"/>
      <c r="CTC31" s="15"/>
      <c r="CTD31" s="15"/>
      <c r="CTE31" s="15"/>
      <c r="CTF31" s="15"/>
      <c r="CTG31" s="15"/>
      <c r="CTH31" s="15"/>
      <c r="CTI31" s="15"/>
      <c r="CTJ31" s="15"/>
      <c r="CTK31" s="15"/>
      <c r="CTL31" s="15"/>
      <c r="CTM31" s="15"/>
      <c r="CTN31" s="15"/>
      <c r="CTO31" s="15"/>
      <c r="CTP31" s="15"/>
      <c r="CTQ31" s="15"/>
      <c r="CTR31" s="15"/>
      <c r="CTS31" s="15"/>
      <c r="CTT31" s="15"/>
      <c r="CTU31" s="15"/>
      <c r="CTV31" s="15"/>
      <c r="CTW31" s="15"/>
      <c r="CTX31" s="15"/>
      <c r="CTY31" s="15"/>
      <c r="CTZ31" s="15"/>
      <c r="CUA31" s="15"/>
      <c r="CUB31" s="15"/>
      <c r="CUC31" s="15"/>
      <c r="CUD31" s="15"/>
      <c r="CUE31" s="15"/>
      <c r="CUF31" s="15"/>
      <c r="CUG31" s="15"/>
      <c r="CUH31" s="15"/>
      <c r="CUI31" s="15"/>
      <c r="CUJ31" s="15"/>
      <c r="CUK31" s="15"/>
      <c r="CUL31" s="15"/>
      <c r="CUM31" s="15"/>
      <c r="CUN31" s="15"/>
      <c r="CUO31" s="15"/>
      <c r="CUP31" s="15"/>
      <c r="CUQ31" s="15"/>
      <c r="CUR31" s="15"/>
      <c r="CUS31" s="15"/>
      <c r="CUT31" s="15"/>
      <c r="CUU31" s="15"/>
      <c r="CUV31" s="15"/>
      <c r="CUW31" s="15"/>
      <c r="CUX31" s="15"/>
      <c r="CUY31" s="15"/>
      <c r="CUZ31" s="15"/>
      <c r="CVA31" s="15"/>
      <c r="CVB31" s="15"/>
      <c r="CVC31" s="15"/>
      <c r="CVD31" s="15"/>
      <c r="CVE31" s="15"/>
      <c r="CVF31" s="15"/>
      <c r="CVG31" s="15"/>
      <c r="CVH31" s="15"/>
      <c r="CVI31" s="15"/>
      <c r="CVJ31" s="15"/>
      <c r="CVK31" s="15"/>
      <c r="CVL31" s="15"/>
      <c r="CVM31" s="15"/>
      <c r="CVN31" s="15"/>
      <c r="CVO31" s="15"/>
      <c r="CVP31" s="15"/>
      <c r="CVQ31" s="15"/>
      <c r="CVR31" s="15"/>
      <c r="CVS31" s="15"/>
      <c r="CVT31" s="15"/>
      <c r="CVU31" s="15"/>
      <c r="CVV31" s="15"/>
      <c r="CVW31" s="15"/>
      <c r="CVX31" s="15"/>
      <c r="CVY31" s="15"/>
      <c r="CVZ31" s="15"/>
      <c r="CWA31" s="15"/>
      <c r="CWB31" s="15"/>
      <c r="CWC31" s="15"/>
      <c r="CWD31" s="15"/>
      <c r="CWE31" s="15"/>
      <c r="CWF31" s="15"/>
      <c r="CWG31" s="15"/>
      <c r="CWH31" s="15"/>
      <c r="CWI31" s="15"/>
      <c r="CWJ31" s="15"/>
      <c r="CWK31" s="15"/>
      <c r="CWL31" s="15"/>
      <c r="CWM31" s="15"/>
      <c r="CWN31" s="15"/>
      <c r="CWO31" s="15"/>
      <c r="CWP31" s="15"/>
      <c r="CWQ31" s="15"/>
      <c r="CWR31" s="15"/>
      <c r="CWS31" s="15"/>
      <c r="CWT31" s="15"/>
      <c r="CWU31" s="15"/>
      <c r="CWV31" s="15"/>
      <c r="CWW31" s="15"/>
      <c r="CWX31" s="15"/>
      <c r="CWY31" s="15"/>
      <c r="CWZ31" s="15"/>
      <c r="CXA31" s="15"/>
      <c r="CXB31" s="15"/>
      <c r="CXC31" s="15"/>
      <c r="CXD31" s="15"/>
      <c r="CXE31" s="15"/>
      <c r="CXF31" s="15"/>
      <c r="CXG31" s="15"/>
      <c r="CXH31" s="15"/>
      <c r="CXI31" s="15"/>
      <c r="CXJ31" s="15"/>
      <c r="CXK31" s="15"/>
      <c r="CXL31" s="15"/>
      <c r="CXM31" s="15"/>
      <c r="CXN31" s="15"/>
      <c r="CXO31" s="15"/>
      <c r="CXP31" s="15"/>
      <c r="CXQ31" s="15"/>
      <c r="CXR31" s="15"/>
      <c r="CXS31" s="15"/>
      <c r="CXT31" s="15"/>
      <c r="CXU31" s="15"/>
      <c r="CXV31" s="15"/>
      <c r="CXW31" s="15"/>
      <c r="CXX31" s="15"/>
      <c r="CXY31" s="15"/>
      <c r="CXZ31" s="15"/>
      <c r="CYA31" s="15"/>
      <c r="CYB31" s="15"/>
      <c r="CYC31" s="15"/>
      <c r="CYD31" s="15"/>
      <c r="CYE31" s="15"/>
      <c r="CYF31" s="15"/>
      <c r="CYG31" s="15"/>
      <c r="CYH31" s="15"/>
      <c r="CYI31" s="15"/>
      <c r="CYJ31" s="15"/>
      <c r="CYK31" s="15"/>
      <c r="CYL31" s="15"/>
      <c r="CYM31" s="15"/>
      <c r="CYN31" s="15"/>
      <c r="CYO31" s="15"/>
      <c r="CYP31" s="15"/>
      <c r="CYQ31" s="15"/>
      <c r="CYR31" s="15"/>
      <c r="CYS31" s="15"/>
      <c r="CYT31" s="15"/>
      <c r="CYU31" s="15"/>
      <c r="CYV31" s="15"/>
      <c r="CYW31" s="15"/>
      <c r="CYX31" s="15"/>
      <c r="CYY31" s="15"/>
      <c r="CYZ31" s="15"/>
      <c r="CZA31" s="15"/>
      <c r="CZB31" s="15"/>
      <c r="CZC31" s="15"/>
      <c r="CZD31" s="15"/>
      <c r="CZE31" s="15"/>
      <c r="CZF31" s="15"/>
      <c r="CZG31" s="15"/>
      <c r="CZH31" s="15"/>
      <c r="CZI31" s="15"/>
      <c r="CZJ31" s="15"/>
      <c r="CZK31" s="15"/>
      <c r="CZL31" s="15"/>
      <c r="CZM31" s="15"/>
      <c r="CZN31" s="15"/>
      <c r="CZO31" s="15"/>
      <c r="CZP31" s="15"/>
      <c r="CZQ31" s="15"/>
      <c r="CZR31" s="15"/>
      <c r="CZS31" s="15"/>
      <c r="CZT31" s="15"/>
      <c r="CZU31" s="15"/>
      <c r="CZV31" s="15"/>
      <c r="CZW31" s="15"/>
      <c r="CZX31" s="15"/>
      <c r="CZY31" s="15"/>
      <c r="CZZ31" s="15"/>
      <c r="DAA31" s="15"/>
      <c r="DAB31" s="15"/>
      <c r="DAC31" s="15"/>
      <c r="DAD31" s="15"/>
      <c r="DAE31" s="15"/>
      <c r="DAF31" s="15"/>
      <c r="DAG31" s="15"/>
      <c r="DAH31" s="15"/>
      <c r="DAI31" s="15"/>
      <c r="DAJ31" s="15"/>
      <c r="DAK31" s="15"/>
      <c r="DAL31" s="15"/>
      <c r="DAM31" s="15"/>
      <c r="DAN31" s="15"/>
      <c r="DAO31" s="15"/>
      <c r="DAP31" s="15"/>
      <c r="DAQ31" s="15"/>
      <c r="DAR31" s="15"/>
      <c r="DAS31" s="15"/>
      <c r="DAT31" s="15"/>
      <c r="DAU31" s="15"/>
      <c r="DAV31" s="15"/>
      <c r="DAW31" s="15"/>
      <c r="DAX31" s="15"/>
      <c r="DAY31" s="15"/>
      <c r="DAZ31" s="15"/>
      <c r="DBA31" s="15"/>
      <c r="DBB31" s="15"/>
      <c r="DBC31" s="15"/>
      <c r="DBD31" s="15"/>
      <c r="DBE31" s="15"/>
      <c r="DBF31" s="15"/>
      <c r="DBG31" s="15"/>
      <c r="DBH31" s="15"/>
      <c r="DBI31" s="15"/>
      <c r="DBJ31" s="15"/>
      <c r="DBK31" s="15"/>
      <c r="DBL31" s="15"/>
      <c r="DBM31" s="15"/>
      <c r="DBN31" s="15"/>
      <c r="DBO31" s="15"/>
      <c r="DBP31" s="15"/>
      <c r="DBQ31" s="15"/>
      <c r="DBR31" s="15"/>
      <c r="DBS31" s="15"/>
      <c r="DBT31" s="15"/>
      <c r="DBU31" s="15"/>
      <c r="DBV31" s="15"/>
      <c r="DBW31" s="15"/>
      <c r="DBX31" s="15"/>
      <c r="DBY31" s="15"/>
      <c r="DBZ31" s="15"/>
      <c r="DCA31" s="15"/>
      <c r="DCB31" s="15"/>
      <c r="DCC31" s="15"/>
      <c r="DCD31" s="15"/>
      <c r="DCE31" s="15"/>
      <c r="DCF31" s="15"/>
      <c r="DCG31" s="15"/>
      <c r="DCH31" s="15"/>
      <c r="DCI31" s="15"/>
      <c r="DCJ31" s="15"/>
      <c r="DCK31" s="15"/>
      <c r="DCL31" s="15"/>
      <c r="DCM31" s="15"/>
      <c r="DCN31" s="15"/>
      <c r="DCO31" s="15"/>
      <c r="DCP31" s="15"/>
      <c r="DCQ31" s="15"/>
      <c r="DCR31" s="15"/>
      <c r="DCS31" s="15"/>
      <c r="DCT31" s="15"/>
      <c r="DCU31" s="15"/>
      <c r="DCV31" s="15"/>
      <c r="DCW31" s="15"/>
      <c r="DCX31" s="15"/>
      <c r="DCY31" s="15"/>
      <c r="DCZ31" s="15"/>
      <c r="DDA31" s="15"/>
      <c r="DDB31" s="15"/>
      <c r="DDC31" s="15"/>
      <c r="DDD31" s="15"/>
      <c r="DDE31" s="15"/>
      <c r="DDF31" s="15"/>
      <c r="DDG31" s="15"/>
      <c r="DDH31" s="15"/>
      <c r="DDI31" s="15"/>
      <c r="DDJ31" s="15"/>
      <c r="DDK31" s="15"/>
      <c r="DDL31" s="15"/>
      <c r="DDM31" s="15"/>
      <c r="DDN31" s="15"/>
      <c r="DDO31" s="15"/>
      <c r="DDP31" s="15"/>
      <c r="DDQ31" s="15"/>
      <c r="DDR31" s="15"/>
      <c r="DDS31" s="15"/>
      <c r="DDT31" s="15"/>
      <c r="DDU31" s="15"/>
      <c r="DDV31" s="15"/>
      <c r="DDW31" s="15"/>
      <c r="DDX31" s="15"/>
      <c r="DDY31" s="15"/>
      <c r="DDZ31" s="15"/>
      <c r="DEA31" s="15"/>
      <c r="DEB31" s="15"/>
      <c r="DEC31" s="15"/>
      <c r="DED31" s="15"/>
      <c r="DEE31" s="15"/>
      <c r="DEF31" s="15"/>
      <c r="DEG31" s="15"/>
      <c r="DEH31" s="15"/>
      <c r="DEI31" s="15"/>
      <c r="DEJ31" s="15"/>
      <c r="DEK31" s="15"/>
      <c r="DEL31" s="15"/>
      <c r="DEM31" s="15"/>
      <c r="DEN31" s="15"/>
      <c r="DEO31" s="15"/>
      <c r="DEP31" s="15"/>
      <c r="DEQ31" s="15"/>
      <c r="DER31" s="15"/>
      <c r="DES31" s="15"/>
      <c r="DET31" s="15"/>
      <c r="DEU31" s="15"/>
      <c r="DEV31" s="15"/>
      <c r="DEW31" s="15"/>
      <c r="DEX31" s="15"/>
      <c r="DEY31" s="15"/>
      <c r="DEZ31" s="15"/>
      <c r="DFA31" s="15"/>
      <c r="DFB31" s="15"/>
      <c r="DFC31" s="15"/>
      <c r="DFD31" s="15"/>
      <c r="DFE31" s="15"/>
      <c r="DFF31" s="15"/>
      <c r="DFG31" s="15"/>
      <c r="DFH31" s="15"/>
      <c r="DFI31" s="15"/>
      <c r="DFJ31" s="15"/>
      <c r="DFK31" s="15"/>
      <c r="DFL31" s="15"/>
      <c r="DFM31" s="15"/>
      <c r="DFN31" s="15"/>
      <c r="DFO31" s="15"/>
      <c r="DFP31" s="15"/>
      <c r="DFQ31" s="15"/>
      <c r="DFR31" s="15"/>
      <c r="DFS31" s="15"/>
      <c r="DFT31" s="15"/>
      <c r="DFU31" s="15"/>
      <c r="DFV31" s="15"/>
      <c r="DFW31" s="15"/>
      <c r="DFX31" s="15"/>
      <c r="DFY31" s="15"/>
      <c r="DFZ31" s="15"/>
      <c r="DGA31" s="15"/>
      <c r="DGB31" s="15"/>
      <c r="DGC31" s="15"/>
      <c r="DGD31" s="15"/>
      <c r="DGE31" s="15"/>
      <c r="DGF31" s="15"/>
      <c r="DGG31" s="15"/>
      <c r="DGH31" s="15"/>
      <c r="DGI31" s="15"/>
      <c r="DGJ31" s="15"/>
      <c r="DGK31" s="15"/>
      <c r="DGL31" s="15"/>
      <c r="DGM31" s="15"/>
      <c r="DGN31" s="15"/>
      <c r="DGO31" s="15"/>
      <c r="DGP31" s="15"/>
      <c r="DGQ31" s="15"/>
      <c r="DGR31" s="15"/>
      <c r="DGS31" s="15"/>
      <c r="DGT31" s="15"/>
      <c r="DGU31" s="15"/>
      <c r="DGV31" s="15"/>
      <c r="DGW31" s="15"/>
      <c r="DGX31" s="15"/>
      <c r="DGY31" s="15"/>
      <c r="DGZ31" s="15"/>
      <c r="DHA31" s="15"/>
      <c r="DHB31" s="15"/>
      <c r="DHC31" s="15"/>
      <c r="DHD31" s="15"/>
      <c r="DHE31" s="15"/>
      <c r="DHF31" s="15"/>
      <c r="DHG31" s="15"/>
      <c r="DHH31" s="15"/>
      <c r="DHI31" s="15"/>
      <c r="DHJ31" s="15"/>
      <c r="DHK31" s="15"/>
      <c r="DHL31" s="15"/>
      <c r="DHM31" s="15"/>
      <c r="DHN31" s="15"/>
      <c r="DHO31" s="15"/>
      <c r="DHP31" s="15"/>
      <c r="DHQ31" s="15"/>
      <c r="DHR31" s="15"/>
      <c r="DHS31" s="15"/>
      <c r="DHT31" s="15"/>
      <c r="DHU31" s="15"/>
      <c r="DHV31" s="15"/>
      <c r="DHW31" s="15"/>
      <c r="DHX31" s="15"/>
      <c r="DHY31" s="15"/>
      <c r="DHZ31" s="15"/>
      <c r="DIA31" s="15"/>
      <c r="DIB31" s="15"/>
      <c r="DIC31" s="15"/>
      <c r="DID31" s="15"/>
      <c r="DIE31" s="15"/>
      <c r="DIF31" s="15"/>
      <c r="DIG31" s="15"/>
      <c r="DIH31" s="15"/>
      <c r="DII31" s="15"/>
      <c r="DIJ31" s="15"/>
      <c r="DIK31" s="15"/>
      <c r="DIL31" s="15"/>
      <c r="DIM31" s="15"/>
      <c r="DIN31" s="15"/>
      <c r="DIO31" s="15"/>
      <c r="DIP31" s="15"/>
      <c r="DIQ31" s="15"/>
      <c r="DIR31" s="15"/>
      <c r="DIS31" s="15"/>
      <c r="DIT31" s="15"/>
      <c r="DIU31" s="15"/>
      <c r="DIV31" s="15"/>
      <c r="DIW31" s="15"/>
      <c r="DIX31" s="15"/>
      <c r="DIY31" s="15"/>
      <c r="DIZ31" s="15"/>
      <c r="DJA31" s="15"/>
      <c r="DJB31" s="15"/>
      <c r="DJC31" s="15"/>
      <c r="DJD31" s="15"/>
      <c r="DJE31" s="15"/>
      <c r="DJF31" s="15"/>
      <c r="DJG31" s="15"/>
      <c r="DJH31" s="15"/>
      <c r="DJI31" s="15"/>
      <c r="DJJ31" s="15"/>
      <c r="DJK31" s="15"/>
      <c r="DJL31" s="15"/>
      <c r="DJM31" s="15"/>
      <c r="DJN31" s="15"/>
      <c r="DJO31" s="15"/>
      <c r="DJP31" s="15"/>
      <c r="DJQ31" s="15"/>
      <c r="DJR31" s="15"/>
      <c r="DJS31" s="15"/>
      <c r="DJT31" s="15"/>
      <c r="DJU31" s="15"/>
      <c r="DJV31" s="15"/>
      <c r="DJW31" s="15"/>
      <c r="DJX31" s="15"/>
      <c r="DJY31" s="15"/>
      <c r="DJZ31" s="15"/>
      <c r="DKA31" s="15"/>
      <c r="DKB31" s="15"/>
      <c r="DKC31" s="15"/>
      <c r="DKD31" s="15"/>
      <c r="DKE31" s="15"/>
      <c r="DKF31" s="15"/>
      <c r="DKG31" s="15"/>
      <c r="DKH31" s="15"/>
      <c r="DKI31" s="15"/>
      <c r="DKJ31" s="15"/>
      <c r="DKK31" s="15"/>
      <c r="DKL31" s="15"/>
      <c r="DKM31" s="15"/>
      <c r="DKN31" s="15"/>
      <c r="DKO31" s="15"/>
      <c r="DKP31" s="15"/>
      <c r="DKQ31" s="15"/>
      <c r="DKR31" s="15"/>
      <c r="DKS31" s="15"/>
      <c r="DKT31" s="15"/>
      <c r="DKU31" s="15"/>
      <c r="DKV31" s="15"/>
      <c r="DKW31" s="15"/>
      <c r="DKX31" s="15"/>
      <c r="DKY31" s="15"/>
      <c r="DKZ31" s="15"/>
      <c r="DLA31" s="15"/>
      <c r="DLB31" s="15"/>
      <c r="DLC31" s="15"/>
      <c r="DLD31" s="15"/>
      <c r="DLE31" s="15"/>
      <c r="DLF31" s="15"/>
      <c r="DLG31" s="15"/>
      <c r="DLH31" s="15"/>
      <c r="DLI31" s="15"/>
      <c r="DLJ31" s="15"/>
      <c r="DLK31" s="15"/>
      <c r="DLL31" s="15"/>
      <c r="DLM31" s="15"/>
      <c r="DLN31" s="15"/>
      <c r="DLO31" s="15"/>
      <c r="DLP31" s="15"/>
      <c r="DLQ31" s="15"/>
      <c r="DLR31" s="15"/>
      <c r="DLS31" s="15"/>
      <c r="DLT31" s="15"/>
      <c r="DLU31" s="15"/>
      <c r="DLV31" s="15"/>
      <c r="DLW31" s="15"/>
      <c r="DLX31" s="15"/>
      <c r="DLY31" s="15"/>
      <c r="DLZ31" s="15"/>
      <c r="DMA31" s="15"/>
      <c r="DMB31" s="15"/>
      <c r="DMC31" s="15"/>
      <c r="DMD31" s="15"/>
      <c r="DME31" s="15"/>
      <c r="DMF31" s="15"/>
      <c r="DMG31" s="15"/>
      <c r="DMH31" s="15"/>
      <c r="DMI31" s="15"/>
      <c r="DMJ31" s="15"/>
      <c r="DMK31" s="15"/>
      <c r="DML31" s="15"/>
      <c r="DMM31" s="15"/>
      <c r="DMN31" s="15"/>
      <c r="DMO31" s="15"/>
      <c r="DMP31" s="15"/>
      <c r="DMQ31" s="15"/>
      <c r="DMR31" s="15"/>
      <c r="DMS31" s="15"/>
      <c r="DMT31" s="15"/>
      <c r="DMU31" s="15"/>
      <c r="DMV31" s="15"/>
      <c r="DMW31" s="15"/>
      <c r="DMX31" s="15"/>
      <c r="DMY31" s="15"/>
      <c r="DMZ31" s="15"/>
      <c r="DNA31" s="15"/>
      <c r="DNB31" s="15"/>
      <c r="DNC31" s="15"/>
      <c r="DND31" s="15"/>
      <c r="DNE31" s="15"/>
      <c r="DNF31" s="15"/>
      <c r="DNG31" s="15"/>
      <c r="DNH31" s="15"/>
      <c r="DNI31" s="15"/>
      <c r="DNJ31" s="15"/>
      <c r="DNK31" s="15"/>
      <c r="DNL31" s="15"/>
      <c r="DNM31" s="15"/>
      <c r="DNN31" s="15"/>
      <c r="DNO31" s="15"/>
      <c r="DNP31" s="15"/>
      <c r="DNQ31" s="15"/>
      <c r="DNR31" s="15"/>
      <c r="DNS31" s="15"/>
      <c r="DNT31" s="15"/>
      <c r="DNU31" s="15"/>
      <c r="DNV31" s="15"/>
      <c r="DNW31" s="15"/>
      <c r="DNX31" s="15"/>
      <c r="DNY31" s="15"/>
      <c r="DNZ31" s="15"/>
      <c r="DOA31" s="15"/>
      <c r="DOB31" s="15"/>
      <c r="DOC31" s="15"/>
      <c r="DOD31" s="15"/>
      <c r="DOE31" s="15"/>
      <c r="DOF31" s="15"/>
      <c r="DOG31" s="15"/>
      <c r="DOH31" s="15"/>
      <c r="DOI31" s="15"/>
      <c r="DOJ31" s="15"/>
      <c r="DOK31" s="15"/>
      <c r="DOL31" s="15"/>
      <c r="DOM31" s="15"/>
      <c r="DON31" s="15"/>
      <c r="DOO31" s="15"/>
      <c r="DOP31" s="15"/>
      <c r="DOQ31" s="15"/>
      <c r="DOR31" s="15"/>
      <c r="DOS31" s="15"/>
      <c r="DOT31" s="15"/>
      <c r="DOU31" s="15"/>
      <c r="DOV31" s="15"/>
      <c r="DOW31" s="15"/>
      <c r="DOX31" s="15"/>
      <c r="DOY31" s="15"/>
      <c r="DOZ31" s="15"/>
      <c r="DPA31" s="15"/>
      <c r="DPB31" s="15"/>
      <c r="DPC31" s="15"/>
      <c r="DPD31" s="15"/>
      <c r="DPE31" s="15"/>
      <c r="DPF31" s="15"/>
      <c r="DPG31" s="15"/>
      <c r="DPH31" s="15"/>
      <c r="DPI31" s="15"/>
      <c r="DPJ31" s="15"/>
      <c r="DPK31" s="15"/>
      <c r="DPL31" s="15"/>
      <c r="DPM31" s="15"/>
      <c r="DPN31" s="15"/>
      <c r="DPO31" s="15"/>
      <c r="DPP31" s="15"/>
      <c r="DPQ31" s="15"/>
      <c r="DPR31" s="15"/>
      <c r="DPS31" s="15"/>
      <c r="DPT31" s="15"/>
      <c r="DPU31" s="15"/>
      <c r="DPV31" s="15"/>
      <c r="DPW31" s="15"/>
      <c r="DPX31" s="15"/>
      <c r="DPY31" s="15"/>
      <c r="DPZ31" s="15"/>
      <c r="DQA31" s="15"/>
      <c r="DQB31" s="15"/>
      <c r="DQC31" s="15"/>
      <c r="DQD31" s="15"/>
      <c r="DQE31" s="15"/>
      <c r="DQF31" s="15"/>
      <c r="DQG31" s="15"/>
      <c r="DQH31" s="15"/>
      <c r="DQI31" s="15"/>
      <c r="DQJ31" s="15"/>
      <c r="DQK31" s="15"/>
      <c r="DQL31" s="15"/>
      <c r="DQM31" s="15"/>
      <c r="DQN31" s="15"/>
      <c r="DQO31" s="15"/>
      <c r="DQP31" s="15"/>
      <c r="DQQ31" s="15"/>
      <c r="DQR31" s="15"/>
      <c r="DQS31" s="15"/>
      <c r="DQT31" s="15"/>
      <c r="DQU31" s="15"/>
      <c r="DQV31" s="15"/>
      <c r="DQW31" s="15"/>
      <c r="DQX31" s="15"/>
      <c r="DQY31" s="15"/>
      <c r="DQZ31" s="15"/>
      <c r="DRA31" s="15"/>
      <c r="DRB31" s="15"/>
      <c r="DRC31" s="15"/>
      <c r="DRD31" s="15"/>
      <c r="DRE31" s="15"/>
      <c r="DRF31" s="15"/>
      <c r="DRG31" s="15"/>
      <c r="DRH31" s="15"/>
      <c r="DRI31" s="15"/>
      <c r="DRJ31" s="15"/>
      <c r="DRK31" s="15"/>
      <c r="DRL31" s="15"/>
      <c r="DRM31" s="15"/>
      <c r="DRN31" s="15"/>
      <c r="DRO31" s="15"/>
      <c r="DRP31" s="15"/>
      <c r="DRQ31" s="15"/>
      <c r="DRR31" s="15"/>
      <c r="DRS31" s="15"/>
      <c r="DRT31" s="15"/>
      <c r="DRU31" s="15"/>
      <c r="DRV31" s="15"/>
      <c r="DRW31" s="15"/>
      <c r="DRX31" s="15"/>
      <c r="DRY31" s="15"/>
      <c r="DRZ31" s="15"/>
      <c r="DSA31" s="15"/>
      <c r="DSB31" s="15"/>
      <c r="DSC31" s="15"/>
      <c r="DSD31" s="15"/>
      <c r="DSE31" s="15"/>
      <c r="DSF31" s="15"/>
      <c r="DSG31" s="15"/>
      <c r="DSH31" s="15"/>
      <c r="DSI31" s="15"/>
      <c r="DSJ31" s="15"/>
      <c r="DSK31" s="15"/>
      <c r="DSL31" s="15"/>
      <c r="DSM31" s="15"/>
      <c r="DSN31" s="15"/>
      <c r="DSO31" s="15"/>
      <c r="DSP31" s="15"/>
      <c r="DSQ31" s="15"/>
      <c r="DSR31" s="15"/>
      <c r="DSS31" s="15"/>
      <c r="DST31" s="15"/>
      <c r="DSU31" s="15"/>
      <c r="DSV31" s="15"/>
      <c r="DSW31" s="15"/>
      <c r="DSX31" s="15"/>
      <c r="DSY31" s="15"/>
      <c r="DSZ31" s="15"/>
      <c r="DTA31" s="15"/>
      <c r="DTB31" s="15"/>
      <c r="DTC31" s="15"/>
      <c r="DTD31" s="15"/>
      <c r="DTE31" s="15"/>
      <c r="DTF31" s="15"/>
      <c r="DTG31" s="15"/>
      <c r="DTH31" s="15"/>
      <c r="DTI31" s="15"/>
      <c r="DTJ31" s="15"/>
      <c r="DTK31" s="15"/>
      <c r="DTL31" s="15"/>
      <c r="DTM31" s="15"/>
      <c r="DTN31" s="15"/>
      <c r="DTO31" s="15"/>
      <c r="DTP31" s="15"/>
      <c r="DTQ31" s="15"/>
      <c r="DTR31" s="15"/>
      <c r="DTS31" s="15"/>
      <c r="DTT31" s="15"/>
      <c r="DTU31" s="15"/>
      <c r="DTV31" s="15"/>
      <c r="DTW31" s="15"/>
      <c r="DTX31" s="15"/>
      <c r="DTY31" s="15"/>
      <c r="DTZ31" s="15"/>
      <c r="DUA31" s="15"/>
      <c r="DUB31" s="15"/>
      <c r="DUC31" s="15"/>
      <c r="DUD31" s="15"/>
      <c r="DUE31" s="15"/>
      <c r="DUF31" s="15"/>
      <c r="DUG31" s="15"/>
      <c r="DUH31" s="15"/>
      <c r="DUI31" s="15"/>
      <c r="DUJ31" s="15"/>
      <c r="DUK31" s="15"/>
      <c r="DUL31" s="15"/>
      <c r="DUM31" s="15"/>
      <c r="DUN31" s="15"/>
      <c r="DUO31" s="15"/>
      <c r="DUP31" s="15"/>
      <c r="DUQ31" s="15"/>
      <c r="DUR31" s="15"/>
      <c r="DUS31" s="15"/>
      <c r="DUT31" s="15"/>
      <c r="DUU31" s="15"/>
      <c r="DUV31" s="15"/>
      <c r="DUW31" s="15"/>
      <c r="DUX31" s="15"/>
      <c r="DUY31" s="15"/>
      <c r="DUZ31" s="15"/>
      <c r="DVA31" s="15"/>
      <c r="DVB31" s="15"/>
      <c r="DVC31" s="15"/>
      <c r="DVD31" s="15"/>
      <c r="DVE31" s="15"/>
      <c r="DVF31" s="15"/>
      <c r="DVG31" s="15"/>
      <c r="DVH31" s="15"/>
      <c r="DVI31" s="15"/>
      <c r="DVJ31" s="15"/>
      <c r="DVK31" s="15"/>
      <c r="DVL31" s="15"/>
      <c r="DVM31" s="15"/>
      <c r="DVN31" s="15"/>
      <c r="DVO31" s="15"/>
      <c r="DVP31" s="15"/>
      <c r="DVQ31" s="15"/>
      <c r="DVR31" s="15"/>
      <c r="DVS31" s="15"/>
      <c r="DVT31" s="15"/>
      <c r="DVU31" s="15"/>
      <c r="DVV31" s="15"/>
      <c r="DVW31" s="15"/>
      <c r="DVX31" s="15"/>
      <c r="DVY31" s="15"/>
      <c r="DVZ31" s="15"/>
      <c r="DWA31" s="15"/>
      <c r="DWB31" s="15"/>
      <c r="DWC31" s="15"/>
      <c r="DWD31" s="15"/>
      <c r="DWE31" s="15"/>
      <c r="DWF31" s="15"/>
      <c r="DWG31" s="15"/>
      <c r="DWH31" s="15"/>
      <c r="DWI31" s="15"/>
      <c r="DWJ31" s="15"/>
      <c r="DWK31" s="15"/>
      <c r="DWL31" s="15"/>
      <c r="DWM31" s="15"/>
      <c r="DWN31" s="15"/>
      <c r="DWO31" s="15"/>
      <c r="DWP31" s="15"/>
      <c r="DWQ31" s="15"/>
      <c r="DWR31" s="15"/>
      <c r="DWS31" s="15"/>
      <c r="DWT31" s="15"/>
      <c r="DWU31" s="15"/>
      <c r="DWV31" s="15"/>
      <c r="DWW31" s="15"/>
      <c r="DWX31" s="15"/>
      <c r="DWY31" s="15"/>
      <c r="DWZ31" s="15"/>
      <c r="DXA31" s="15"/>
      <c r="DXB31" s="15"/>
      <c r="DXC31" s="15"/>
      <c r="DXD31" s="15"/>
      <c r="DXE31" s="15"/>
      <c r="DXF31" s="15"/>
      <c r="DXG31" s="15"/>
      <c r="DXH31" s="15"/>
      <c r="DXI31" s="15"/>
      <c r="DXJ31" s="15"/>
      <c r="DXK31" s="15"/>
      <c r="DXL31" s="15"/>
      <c r="DXM31" s="15"/>
      <c r="DXN31" s="15"/>
      <c r="DXO31" s="15"/>
      <c r="DXP31" s="15"/>
      <c r="DXQ31" s="15"/>
      <c r="DXR31" s="15"/>
      <c r="DXS31" s="15"/>
      <c r="DXT31" s="15"/>
      <c r="DXU31" s="15"/>
      <c r="DXV31" s="15"/>
      <c r="DXW31" s="15"/>
      <c r="DXX31" s="15"/>
      <c r="DXY31" s="15"/>
      <c r="DXZ31" s="15"/>
      <c r="DYA31" s="15"/>
      <c r="DYB31" s="15"/>
      <c r="DYC31" s="15"/>
      <c r="DYD31" s="15"/>
      <c r="DYE31" s="15"/>
      <c r="DYF31" s="15"/>
      <c r="DYG31" s="15"/>
      <c r="DYH31" s="15"/>
      <c r="DYI31" s="15"/>
      <c r="DYJ31" s="15"/>
      <c r="DYK31" s="15"/>
      <c r="DYL31" s="15"/>
      <c r="DYM31" s="15"/>
      <c r="DYN31" s="15"/>
      <c r="DYO31" s="15"/>
      <c r="DYP31" s="15"/>
      <c r="DYQ31" s="15"/>
      <c r="DYR31" s="15"/>
      <c r="DYS31" s="15"/>
      <c r="DYT31" s="15"/>
      <c r="DYU31" s="15"/>
      <c r="DYV31" s="15"/>
      <c r="DYW31" s="15"/>
      <c r="DYX31" s="15"/>
      <c r="DYY31" s="15"/>
      <c r="DYZ31" s="15"/>
      <c r="DZA31" s="15"/>
      <c r="DZB31" s="15"/>
      <c r="DZC31" s="15"/>
      <c r="DZD31" s="15"/>
      <c r="DZE31" s="15"/>
      <c r="DZF31" s="15"/>
      <c r="DZG31" s="15"/>
      <c r="DZH31" s="15"/>
      <c r="DZI31" s="15"/>
      <c r="DZJ31" s="15"/>
      <c r="DZK31" s="15"/>
      <c r="DZL31" s="15"/>
      <c r="DZM31" s="15"/>
      <c r="DZN31" s="15"/>
      <c r="DZO31" s="15"/>
      <c r="DZP31" s="15"/>
      <c r="DZQ31" s="15"/>
      <c r="DZR31" s="15"/>
      <c r="DZS31" s="15"/>
      <c r="DZT31" s="15"/>
      <c r="DZU31" s="15"/>
      <c r="DZV31" s="15"/>
      <c r="DZW31" s="15"/>
      <c r="DZX31" s="15"/>
      <c r="DZY31" s="15"/>
      <c r="DZZ31" s="15"/>
      <c r="EAA31" s="15"/>
      <c r="EAB31" s="15"/>
      <c r="EAC31" s="15"/>
      <c r="EAD31" s="15"/>
      <c r="EAE31" s="15"/>
      <c r="EAF31" s="15"/>
      <c r="EAG31" s="15"/>
      <c r="EAH31" s="15"/>
      <c r="EAI31" s="15"/>
      <c r="EAJ31" s="15"/>
      <c r="EAK31" s="15"/>
      <c r="EAL31" s="15"/>
      <c r="EAM31" s="15"/>
      <c r="EAN31" s="15"/>
      <c r="EAO31" s="15"/>
      <c r="EAP31" s="15"/>
      <c r="EAQ31" s="15"/>
      <c r="EAR31" s="15"/>
      <c r="EAS31" s="15"/>
      <c r="EAT31" s="15"/>
      <c r="EAU31" s="15"/>
      <c r="EAV31" s="15"/>
      <c r="EAW31" s="15"/>
      <c r="EAX31" s="15"/>
      <c r="EAY31" s="15"/>
      <c r="EAZ31" s="15"/>
      <c r="EBA31" s="15"/>
      <c r="EBB31" s="15"/>
      <c r="EBC31" s="15"/>
      <c r="EBD31" s="15"/>
      <c r="EBE31" s="15"/>
      <c r="EBF31" s="15"/>
      <c r="EBG31" s="15"/>
      <c r="EBH31" s="15"/>
      <c r="EBI31" s="15"/>
      <c r="EBJ31" s="15"/>
      <c r="EBK31" s="15"/>
      <c r="EBL31" s="15"/>
      <c r="EBM31" s="15"/>
      <c r="EBN31" s="15"/>
      <c r="EBO31" s="15"/>
      <c r="EBP31" s="15"/>
      <c r="EBQ31" s="15"/>
      <c r="EBR31" s="15"/>
      <c r="EBS31" s="15"/>
      <c r="EBT31" s="15"/>
      <c r="EBU31" s="15"/>
      <c r="EBV31" s="15"/>
      <c r="EBW31" s="15"/>
      <c r="EBX31" s="15"/>
      <c r="EBY31" s="15"/>
      <c r="EBZ31" s="15"/>
      <c r="ECA31" s="15"/>
      <c r="ECB31" s="15"/>
      <c r="ECC31" s="15"/>
      <c r="ECD31" s="15"/>
      <c r="ECE31" s="15"/>
      <c r="ECF31" s="15"/>
      <c r="ECG31" s="15"/>
      <c r="ECH31" s="15"/>
      <c r="ECI31" s="15"/>
      <c r="ECJ31" s="15"/>
      <c r="ECK31" s="15"/>
      <c r="ECL31" s="15"/>
      <c r="ECM31" s="15"/>
      <c r="ECN31" s="15"/>
      <c r="ECO31" s="15"/>
      <c r="ECP31" s="15"/>
      <c r="ECQ31" s="15"/>
      <c r="ECR31" s="15"/>
      <c r="ECS31" s="15"/>
      <c r="ECT31" s="15"/>
      <c r="ECU31" s="15"/>
      <c r="ECV31" s="15"/>
      <c r="ECW31" s="15"/>
      <c r="ECX31" s="15"/>
      <c r="ECY31" s="15"/>
      <c r="ECZ31" s="15"/>
      <c r="EDA31" s="15"/>
      <c r="EDB31" s="15"/>
      <c r="EDC31" s="15"/>
      <c r="EDD31" s="15"/>
      <c r="EDE31" s="15"/>
      <c r="EDF31" s="15"/>
      <c r="EDG31" s="15"/>
      <c r="EDH31" s="15"/>
      <c r="EDI31" s="15"/>
      <c r="EDJ31" s="15"/>
      <c r="EDK31" s="15"/>
      <c r="EDL31" s="15"/>
      <c r="EDM31" s="15"/>
      <c r="EDN31" s="15"/>
      <c r="EDO31" s="15"/>
      <c r="EDP31" s="15"/>
      <c r="EDQ31" s="15"/>
      <c r="EDR31" s="15"/>
      <c r="EDS31" s="15"/>
      <c r="EDT31" s="15"/>
      <c r="EDU31" s="15"/>
      <c r="EDV31" s="15"/>
      <c r="EDW31" s="15"/>
      <c r="EDX31" s="15"/>
      <c r="EDY31" s="15"/>
      <c r="EDZ31" s="15"/>
      <c r="EEA31" s="15"/>
      <c r="EEB31" s="15"/>
      <c r="EEC31" s="15"/>
      <c r="EED31" s="15"/>
      <c r="EEE31" s="15"/>
      <c r="EEF31" s="15"/>
      <c r="EEG31" s="15"/>
      <c r="EEH31" s="15"/>
      <c r="EEI31" s="15"/>
      <c r="EEJ31" s="15"/>
      <c r="EEK31" s="15"/>
      <c r="EEL31" s="15"/>
      <c r="EEM31" s="15"/>
      <c r="EEN31" s="15"/>
      <c r="EEO31" s="15"/>
      <c r="EEP31" s="15"/>
      <c r="EEQ31" s="15"/>
      <c r="EER31" s="15"/>
      <c r="EES31" s="15"/>
      <c r="EET31" s="15"/>
      <c r="EEU31" s="15"/>
      <c r="EEV31" s="15"/>
      <c r="EEW31" s="15"/>
      <c r="EEX31" s="15"/>
      <c r="EEY31" s="15"/>
      <c r="EEZ31" s="15"/>
      <c r="EFA31" s="15"/>
      <c r="EFB31" s="15"/>
      <c r="EFC31" s="15"/>
      <c r="EFD31" s="15"/>
      <c r="EFE31" s="15"/>
      <c r="EFF31" s="15"/>
      <c r="EFG31" s="15"/>
      <c r="EFH31" s="15"/>
      <c r="EFI31" s="15"/>
      <c r="EFJ31" s="15"/>
      <c r="EFK31" s="15"/>
      <c r="EFL31" s="15"/>
      <c r="EFM31" s="15"/>
      <c r="EFN31" s="15"/>
      <c r="EFO31" s="15"/>
      <c r="EFP31" s="15"/>
      <c r="EFQ31" s="15"/>
      <c r="EFR31" s="15"/>
      <c r="EFS31" s="15"/>
      <c r="EFT31" s="15"/>
      <c r="EFU31" s="15"/>
      <c r="EFV31" s="15"/>
      <c r="EFW31" s="15"/>
      <c r="EFX31" s="15"/>
      <c r="EFY31" s="15"/>
      <c r="EFZ31" s="15"/>
      <c r="EGA31" s="15"/>
      <c r="EGB31" s="15"/>
      <c r="EGC31" s="15"/>
      <c r="EGD31" s="15"/>
      <c r="EGE31" s="15"/>
      <c r="EGF31" s="15"/>
      <c r="EGG31" s="15"/>
      <c r="EGH31" s="15"/>
      <c r="EGI31" s="15"/>
      <c r="EGJ31" s="15"/>
      <c r="EGK31" s="15"/>
      <c r="EGL31" s="15"/>
      <c r="EGM31" s="15"/>
      <c r="EGN31" s="15"/>
      <c r="EGO31" s="15"/>
      <c r="EGP31" s="15"/>
      <c r="EGQ31" s="15"/>
      <c r="EGR31" s="15"/>
      <c r="EGS31" s="15"/>
      <c r="EGT31" s="15"/>
      <c r="EGU31" s="15"/>
      <c r="EGV31" s="15"/>
      <c r="EGW31" s="15"/>
      <c r="EGX31" s="15"/>
      <c r="EGY31" s="15"/>
      <c r="EGZ31" s="15"/>
      <c r="EHA31" s="15"/>
      <c r="EHB31" s="15"/>
      <c r="EHC31" s="15"/>
      <c r="EHD31" s="15"/>
      <c r="EHE31" s="15"/>
      <c r="EHF31" s="15"/>
      <c r="EHG31" s="15"/>
      <c r="EHH31" s="15"/>
      <c r="EHI31" s="15"/>
      <c r="EHJ31" s="15"/>
      <c r="EHK31" s="15"/>
      <c r="EHL31" s="15"/>
      <c r="EHM31" s="15"/>
      <c r="EHN31" s="15"/>
      <c r="EHO31" s="15"/>
      <c r="EHP31" s="15"/>
      <c r="EHQ31" s="15"/>
      <c r="EHR31" s="15"/>
      <c r="EHS31" s="15"/>
      <c r="EHT31" s="15"/>
      <c r="EHU31" s="15"/>
      <c r="EHV31" s="15"/>
      <c r="EHW31" s="15"/>
      <c r="EHX31" s="15"/>
      <c r="EHY31" s="15"/>
      <c r="EHZ31" s="15"/>
      <c r="EIA31" s="15"/>
      <c r="EIB31" s="15"/>
      <c r="EIC31" s="15"/>
      <c r="EID31" s="15"/>
      <c r="EIE31" s="15"/>
      <c r="EIF31" s="15"/>
      <c r="EIG31" s="15"/>
      <c r="EIH31" s="15"/>
      <c r="EII31" s="15"/>
      <c r="EIJ31" s="15"/>
      <c r="EIK31" s="15"/>
      <c r="EIL31" s="15"/>
      <c r="EIM31" s="15"/>
      <c r="EIN31" s="15"/>
      <c r="EIO31" s="15"/>
      <c r="EIP31" s="15"/>
      <c r="EIQ31" s="15"/>
      <c r="EIR31" s="15"/>
      <c r="EIS31" s="15"/>
      <c r="EIT31" s="15"/>
      <c r="EIU31" s="15"/>
      <c r="EIV31" s="15"/>
      <c r="EIW31" s="15"/>
      <c r="EIX31" s="15"/>
      <c r="EIY31" s="15"/>
      <c r="EIZ31" s="15"/>
      <c r="EJA31" s="15"/>
      <c r="EJB31" s="15"/>
      <c r="EJC31" s="15"/>
      <c r="EJD31" s="15"/>
      <c r="EJE31" s="15"/>
      <c r="EJF31" s="15"/>
      <c r="EJG31" s="15"/>
      <c r="EJH31" s="15"/>
      <c r="EJI31" s="15"/>
      <c r="EJJ31" s="15"/>
      <c r="EJK31" s="15"/>
      <c r="EJL31" s="15"/>
      <c r="EJM31" s="15"/>
      <c r="EJN31" s="15"/>
      <c r="EJO31" s="15"/>
      <c r="EJP31" s="15"/>
      <c r="EJQ31" s="15"/>
      <c r="EJR31" s="15"/>
      <c r="EJS31" s="15"/>
      <c r="EJT31" s="15"/>
      <c r="EJU31" s="15"/>
      <c r="EJV31" s="15"/>
      <c r="EJW31" s="15"/>
      <c r="EJX31" s="15"/>
      <c r="EJY31" s="15"/>
      <c r="EJZ31" s="15"/>
      <c r="EKA31" s="15"/>
      <c r="EKB31" s="15"/>
      <c r="EKC31" s="15"/>
      <c r="EKD31" s="15"/>
      <c r="EKE31" s="15"/>
      <c r="EKF31" s="15"/>
      <c r="EKG31" s="15"/>
      <c r="EKH31" s="15"/>
      <c r="EKI31" s="15"/>
      <c r="EKJ31" s="15"/>
      <c r="EKK31" s="15"/>
      <c r="EKL31" s="15"/>
      <c r="EKM31" s="15"/>
      <c r="EKN31" s="15"/>
      <c r="EKO31" s="15"/>
      <c r="EKP31" s="15"/>
      <c r="EKQ31" s="15"/>
      <c r="EKR31" s="15"/>
      <c r="EKS31" s="15"/>
      <c r="EKT31" s="15"/>
      <c r="EKU31" s="15"/>
      <c r="EKV31" s="15"/>
      <c r="EKW31" s="15"/>
      <c r="EKX31" s="15"/>
      <c r="EKY31" s="15"/>
      <c r="EKZ31" s="15"/>
      <c r="ELA31" s="15"/>
      <c r="ELB31" s="15"/>
      <c r="ELC31" s="15"/>
      <c r="ELD31" s="15"/>
      <c r="ELE31" s="15"/>
      <c r="ELF31" s="15"/>
      <c r="ELG31" s="15"/>
      <c r="ELH31" s="15"/>
      <c r="ELI31" s="15"/>
      <c r="ELJ31" s="15"/>
      <c r="ELK31" s="15"/>
      <c r="ELL31" s="15"/>
      <c r="ELM31" s="15"/>
      <c r="ELN31" s="15"/>
      <c r="ELO31" s="15"/>
      <c r="ELP31" s="15"/>
      <c r="ELQ31" s="15"/>
      <c r="ELR31" s="15"/>
      <c r="ELS31" s="15"/>
      <c r="ELT31" s="15"/>
      <c r="ELU31" s="15"/>
      <c r="ELV31" s="15"/>
      <c r="ELW31" s="15"/>
      <c r="ELX31" s="15"/>
      <c r="ELY31" s="15"/>
      <c r="ELZ31" s="15"/>
      <c r="EMA31" s="15"/>
      <c r="EMB31" s="15"/>
      <c r="EMC31" s="15"/>
      <c r="EMD31" s="15"/>
      <c r="EME31" s="15"/>
      <c r="EMF31" s="15"/>
      <c r="EMG31" s="15"/>
      <c r="EMH31" s="15"/>
      <c r="EMI31" s="15"/>
      <c r="EMJ31" s="15"/>
      <c r="EMK31" s="15"/>
      <c r="EML31" s="15"/>
      <c r="EMM31" s="15"/>
      <c r="EMN31" s="15"/>
      <c r="EMO31" s="15"/>
      <c r="EMP31" s="15"/>
      <c r="EMQ31" s="15"/>
      <c r="EMR31" s="15"/>
      <c r="EMS31" s="15"/>
      <c r="EMT31" s="15"/>
      <c r="EMU31" s="15"/>
      <c r="EMV31" s="15"/>
      <c r="EMW31" s="15"/>
      <c r="EMX31" s="15"/>
      <c r="EMY31" s="15"/>
      <c r="EMZ31" s="15"/>
      <c r="ENA31" s="15"/>
      <c r="ENB31" s="15"/>
      <c r="ENC31" s="15"/>
      <c r="END31" s="15"/>
      <c r="ENE31" s="15"/>
      <c r="ENF31" s="15"/>
      <c r="ENG31" s="15"/>
      <c r="ENH31" s="15"/>
      <c r="ENI31" s="15"/>
      <c r="ENJ31" s="15"/>
      <c r="ENK31" s="15"/>
      <c r="ENL31" s="15"/>
      <c r="ENM31" s="15"/>
      <c r="ENN31" s="15"/>
      <c r="ENO31" s="15"/>
      <c r="ENP31" s="15"/>
      <c r="ENQ31" s="15"/>
      <c r="ENR31" s="15"/>
      <c r="ENS31" s="15"/>
      <c r="ENT31" s="15"/>
      <c r="ENU31" s="15"/>
      <c r="ENV31" s="15"/>
      <c r="ENW31" s="15"/>
      <c r="ENX31" s="15"/>
      <c r="ENY31" s="15"/>
      <c r="ENZ31" s="15"/>
      <c r="EOA31" s="15"/>
      <c r="EOB31" s="15"/>
      <c r="EOC31" s="15"/>
      <c r="EOD31" s="15"/>
      <c r="EOE31" s="15"/>
      <c r="EOF31" s="15"/>
      <c r="EOG31" s="15"/>
      <c r="EOH31" s="15"/>
      <c r="EOI31" s="15"/>
      <c r="EOJ31" s="15"/>
      <c r="EOK31" s="15"/>
      <c r="EOL31" s="15"/>
      <c r="EOM31" s="15"/>
      <c r="EON31" s="15"/>
      <c r="EOO31" s="15"/>
      <c r="EOP31" s="15"/>
      <c r="EOQ31" s="15"/>
      <c r="EOR31" s="15"/>
      <c r="EOS31" s="15"/>
      <c r="EOT31" s="15"/>
      <c r="EOU31" s="15"/>
      <c r="EOV31" s="15"/>
      <c r="EOW31" s="15"/>
      <c r="EOX31" s="15"/>
      <c r="EOY31" s="15"/>
      <c r="EOZ31" s="15"/>
      <c r="EPA31" s="15"/>
      <c r="EPB31" s="15"/>
      <c r="EPC31" s="15"/>
      <c r="EPD31" s="15"/>
      <c r="EPE31" s="15"/>
      <c r="EPF31" s="15"/>
      <c r="EPG31" s="15"/>
      <c r="EPH31" s="15"/>
      <c r="EPI31" s="15"/>
      <c r="EPJ31" s="15"/>
      <c r="EPK31" s="15"/>
      <c r="EPL31" s="15"/>
      <c r="EPM31" s="15"/>
      <c r="EPN31" s="15"/>
      <c r="EPO31" s="15"/>
      <c r="EPP31" s="15"/>
      <c r="EPQ31" s="15"/>
      <c r="EPR31" s="15"/>
      <c r="EPS31" s="15"/>
      <c r="EPT31" s="15"/>
      <c r="EPU31" s="15"/>
      <c r="EPV31" s="15"/>
      <c r="EPW31" s="15"/>
      <c r="EPX31" s="15"/>
      <c r="EPY31" s="15"/>
      <c r="EPZ31" s="15"/>
      <c r="EQA31" s="15"/>
      <c r="EQB31" s="15"/>
      <c r="EQC31" s="15"/>
      <c r="EQD31" s="15"/>
      <c r="EQE31" s="15"/>
      <c r="EQF31" s="15"/>
      <c r="EQG31" s="15"/>
      <c r="EQH31" s="15"/>
      <c r="EQI31" s="15"/>
      <c r="EQJ31" s="15"/>
      <c r="EQK31" s="15"/>
      <c r="EQL31" s="15"/>
      <c r="EQM31" s="15"/>
      <c r="EQN31" s="15"/>
      <c r="EQO31" s="15"/>
      <c r="EQP31" s="15"/>
      <c r="EQQ31" s="15"/>
      <c r="EQR31" s="15"/>
      <c r="EQS31" s="15"/>
      <c r="EQT31" s="15"/>
      <c r="EQU31" s="15"/>
      <c r="EQV31" s="15"/>
      <c r="EQW31" s="15"/>
      <c r="EQX31" s="15"/>
      <c r="EQY31" s="15"/>
      <c r="EQZ31" s="15"/>
      <c r="ERA31" s="15"/>
      <c r="ERB31" s="15"/>
      <c r="ERC31" s="15"/>
      <c r="ERD31" s="15"/>
      <c r="ERE31" s="15"/>
      <c r="ERF31" s="15"/>
      <c r="ERG31" s="15"/>
      <c r="ERH31" s="15"/>
      <c r="ERI31" s="15"/>
      <c r="ERJ31" s="15"/>
      <c r="ERK31" s="15"/>
      <c r="ERL31" s="15"/>
      <c r="ERM31" s="15"/>
      <c r="ERN31" s="15"/>
      <c r="ERO31" s="15"/>
      <c r="ERP31" s="15"/>
      <c r="ERQ31" s="15"/>
      <c r="ERR31" s="15"/>
      <c r="ERS31" s="15"/>
      <c r="ERT31" s="15"/>
      <c r="ERU31" s="15"/>
      <c r="ERV31" s="15"/>
      <c r="ERW31" s="15"/>
      <c r="ERX31" s="15"/>
      <c r="ERY31" s="15"/>
      <c r="ERZ31" s="15"/>
      <c r="ESA31" s="15"/>
      <c r="ESB31" s="15"/>
      <c r="ESC31" s="15"/>
      <c r="ESD31" s="15"/>
      <c r="ESE31" s="15"/>
      <c r="ESF31" s="15"/>
      <c r="ESG31" s="15"/>
      <c r="ESH31" s="15"/>
      <c r="ESI31" s="15"/>
      <c r="ESJ31" s="15"/>
      <c r="ESK31" s="15"/>
      <c r="ESL31" s="15"/>
      <c r="ESM31" s="15"/>
      <c r="ESN31" s="15"/>
      <c r="ESO31" s="15"/>
      <c r="ESP31" s="15"/>
      <c r="ESQ31" s="15"/>
      <c r="ESR31" s="15"/>
      <c r="ESS31" s="15"/>
      <c r="EST31" s="15"/>
      <c r="ESU31" s="15"/>
      <c r="ESV31" s="15"/>
      <c r="ESW31" s="15"/>
      <c r="ESX31" s="15"/>
      <c r="ESY31" s="15"/>
      <c r="ESZ31" s="15"/>
      <c r="ETA31" s="15"/>
      <c r="ETB31" s="15"/>
      <c r="ETC31" s="15"/>
      <c r="ETD31" s="15"/>
      <c r="ETE31" s="15"/>
      <c r="ETF31" s="15"/>
      <c r="ETG31" s="15"/>
      <c r="ETH31" s="15"/>
      <c r="ETI31" s="15"/>
      <c r="ETJ31" s="15"/>
      <c r="ETK31" s="15"/>
      <c r="ETL31" s="15"/>
      <c r="ETM31" s="15"/>
      <c r="ETN31" s="15"/>
      <c r="ETO31" s="15"/>
      <c r="ETP31" s="15"/>
      <c r="ETQ31" s="15"/>
      <c r="ETR31" s="15"/>
      <c r="ETS31" s="15"/>
      <c r="ETT31" s="15"/>
      <c r="ETU31" s="15"/>
      <c r="ETV31" s="15"/>
      <c r="ETW31" s="15"/>
      <c r="ETX31" s="15"/>
      <c r="ETY31" s="15"/>
      <c r="ETZ31" s="15"/>
      <c r="EUA31" s="15"/>
      <c r="EUB31" s="15"/>
      <c r="EUC31" s="15"/>
      <c r="EUD31" s="15"/>
      <c r="EUE31" s="15"/>
      <c r="EUF31" s="15"/>
      <c r="EUG31" s="15"/>
      <c r="EUH31" s="15"/>
      <c r="EUI31" s="15"/>
      <c r="EUJ31" s="15"/>
      <c r="EUK31" s="15"/>
      <c r="EUL31" s="15"/>
      <c r="EUM31" s="15"/>
      <c r="EUN31" s="15"/>
      <c r="EUO31" s="15"/>
      <c r="EUP31" s="15"/>
      <c r="EUQ31" s="15"/>
      <c r="EUR31" s="15"/>
      <c r="EUS31" s="15"/>
      <c r="EUT31" s="15"/>
      <c r="EUU31" s="15"/>
      <c r="EUV31" s="15"/>
      <c r="EUW31" s="15"/>
      <c r="EUX31" s="15"/>
      <c r="EUY31" s="15"/>
      <c r="EUZ31" s="15"/>
      <c r="EVA31" s="15"/>
      <c r="EVB31" s="15"/>
      <c r="EVC31" s="15"/>
      <c r="EVD31" s="15"/>
      <c r="EVE31" s="15"/>
      <c r="EVF31" s="15"/>
      <c r="EVG31" s="15"/>
      <c r="EVH31" s="15"/>
      <c r="EVI31" s="15"/>
      <c r="EVJ31" s="15"/>
      <c r="EVK31" s="15"/>
      <c r="EVL31" s="15"/>
      <c r="EVM31" s="15"/>
      <c r="EVN31" s="15"/>
      <c r="EVO31" s="15"/>
      <c r="EVP31" s="15"/>
      <c r="EVQ31" s="15"/>
      <c r="EVR31" s="15"/>
      <c r="EVS31" s="15"/>
      <c r="EVT31" s="15"/>
      <c r="EVU31" s="15"/>
      <c r="EVV31" s="15"/>
      <c r="EVW31" s="15"/>
      <c r="EVX31" s="15"/>
      <c r="EVY31" s="15"/>
      <c r="EVZ31" s="15"/>
      <c r="EWA31" s="15"/>
      <c r="EWB31" s="15"/>
      <c r="EWC31" s="15"/>
      <c r="EWD31" s="15"/>
      <c r="EWE31" s="15"/>
      <c r="EWF31" s="15"/>
      <c r="EWG31" s="15"/>
      <c r="EWH31" s="15"/>
      <c r="EWI31" s="15"/>
      <c r="EWJ31" s="15"/>
      <c r="EWK31" s="15"/>
      <c r="EWL31" s="15"/>
      <c r="EWM31" s="15"/>
      <c r="EWN31" s="15"/>
      <c r="EWO31" s="15"/>
      <c r="EWP31" s="15"/>
      <c r="EWQ31" s="15"/>
      <c r="EWR31" s="15"/>
      <c r="EWS31" s="15"/>
      <c r="EWT31" s="15"/>
      <c r="EWU31" s="15"/>
      <c r="EWV31" s="15"/>
      <c r="EWW31" s="15"/>
      <c r="EWX31" s="15"/>
      <c r="EWY31" s="15"/>
      <c r="EWZ31" s="15"/>
      <c r="EXA31" s="15"/>
      <c r="EXB31" s="15"/>
      <c r="EXC31" s="15"/>
      <c r="EXD31" s="15"/>
      <c r="EXE31" s="15"/>
      <c r="EXF31" s="15"/>
      <c r="EXG31" s="15"/>
      <c r="EXH31" s="15"/>
      <c r="EXI31" s="15"/>
      <c r="EXJ31" s="15"/>
      <c r="EXK31" s="15"/>
      <c r="EXL31" s="15"/>
      <c r="EXM31" s="15"/>
      <c r="EXN31" s="15"/>
      <c r="EXO31" s="15"/>
      <c r="EXP31" s="15"/>
      <c r="EXQ31" s="15"/>
      <c r="EXR31" s="15"/>
      <c r="EXS31" s="15"/>
      <c r="EXT31" s="15"/>
      <c r="EXU31" s="15"/>
      <c r="EXV31" s="15"/>
      <c r="EXW31" s="15"/>
      <c r="EXX31" s="15"/>
      <c r="EXY31" s="15"/>
      <c r="EXZ31" s="15"/>
      <c r="EYA31" s="15"/>
      <c r="EYB31" s="15"/>
      <c r="EYC31" s="15"/>
      <c r="EYD31" s="15"/>
      <c r="EYE31" s="15"/>
      <c r="EYF31" s="15"/>
      <c r="EYG31" s="15"/>
      <c r="EYH31" s="15"/>
      <c r="EYI31" s="15"/>
      <c r="EYJ31" s="15"/>
      <c r="EYK31" s="15"/>
      <c r="EYL31" s="15"/>
      <c r="EYM31" s="15"/>
      <c r="EYN31" s="15"/>
      <c r="EYO31" s="15"/>
      <c r="EYP31" s="15"/>
      <c r="EYQ31" s="15"/>
      <c r="EYR31" s="15"/>
      <c r="EYS31" s="15"/>
      <c r="EYT31" s="15"/>
      <c r="EYU31" s="15"/>
      <c r="EYV31" s="15"/>
      <c r="EYW31" s="15"/>
      <c r="EYX31" s="15"/>
      <c r="EYY31" s="15"/>
      <c r="EYZ31" s="15"/>
      <c r="EZA31" s="15"/>
      <c r="EZB31" s="15"/>
      <c r="EZC31" s="15"/>
      <c r="EZD31" s="15"/>
      <c r="EZE31" s="15"/>
      <c r="EZF31" s="15"/>
      <c r="EZG31" s="15"/>
      <c r="EZH31" s="15"/>
      <c r="EZI31" s="15"/>
      <c r="EZJ31" s="15"/>
      <c r="EZK31" s="15"/>
      <c r="EZL31" s="15"/>
      <c r="EZM31" s="15"/>
      <c r="EZN31" s="15"/>
      <c r="EZO31" s="15"/>
      <c r="EZP31" s="15"/>
      <c r="EZQ31" s="15"/>
      <c r="EZR31" s="15"/>
      <c r="EZS31" s="15"/>
      <c r="EZT31" s="15"/>
      <c r="EZU31" s="15"/>
      <c r="EZV31" s="15"/>
      <c r="EZW31" s="15"/>
      <c r="EZX31" s="15"/>
      <c r="EZY31" s="15"/>
      <c r="EZZ31" s="15"/>
      <c r="FAA31" s="15"/>
      <c r="FAB31" s="15"/>
      <c r="FAC31" s="15"/>
      <c r="FAD31" s="15"/>
      <c r="FAE31" s="15"/>
      <c r="FAF31" s="15"/>
      <c r="FAG31" s="15"/>
      <c r="FAH31" s="15"/>
      <c r="FAI31" s="15"/>
      <c r="FAJ31" s="15"/>
      <c r="FAK31" s="15"/>
      <c r="FAL31" s="15"/>
      <c r="FAM31" s="15"/>
      <c r="FAN31" s="15"/>
      <c r="FAO31" s="15"/>
      <c r="FAP31" s="15"/>
      <c r="FAQ31" s="15"/>
      <c r="FAR31" s="15"/>
      <c r="FAS31" s="15"/>
      <c r="FAT31" s="15"/>
      <c r="FAU31" s="15"/>
      <c r="FAV31" s="15"/>
      <c r="FAW31" s="15"/>
      <c r="FAX31" s="15"/>
      <c r="FAY31" s="15"/>
      <c r="FAZ31" s="15"/>
      <c r="FBA31" s="15"/>
      <c r="FBB31" s="15"/>
      <c r="FBC31" s="15"/>
      <c r="FBD31" s="15"/>
      <c r="FBE31" s="15"/>
      <c r="FBF31" s="15"/>
      <c r="FBG31" s="15"/>
      <c r="FBH31" s="15"/>
      <c r="FBI31" s="15"/>
      <c r="FBJ31" s="15"/>
      <c r="FBK31" s="15"/>
      <c r="FBL31" s="15"/>
      <c r="FBM31" s="15"/>
      <c r="FBN31" s="15"/>
      <c r="FBO31" s="15"/>
      <c r="FBP31" s="15"/>
      <c r="FBQ31" s="15"/>
      <c r="FBR31" s="15"/>
      <c r="FBS31" s="15"/>
      <c r="FBT31" s="15"/>
      <c r="FBU31" s="15"/>
      <c r="FBV31" s="15"/>
      <c r="FBW31" s="15"/>
      <c r="FBX31" s="15"/>
      <c r="FBY31" s="15"/>
      <c r="FBZ31" s="15"/>
      <c r="FCA31" s="15"/>
      <c r="FCB31" s="15"/>
      <c r="FCC31" s="15"/>
      <c r="FCD31" s="15"/>
      <c r="FCE31" s="15"/>
      <c r="FCF31" s="15"/>
      <c r="FCG31" s="15"/>
      <c r="FCH31" s="15"/>
      <c r="FCI31" s="15"/>
      <c r="FCJ31" s="15"/>
      <c r="FCK31" s="15"/>
      <c r="FCL31" s="15"/>
      <c r="FCM31" s="15"/>
      <c r="FCN31" s="15"/>
      <c r="FCO31" s="15"/>
      <c r="FCP31" s="15"/>
      <c r="FCQ31" s="15"/>
      <c r="FCR31" s="15"/>
      <c r="FCS31" s="15"/>
      <c r="FCT31" s="15"/>
      <c r="FCU31" s="15"/>
      <c r="FCV31" s="15"/>
      <c r="FCW31" s="15"/>
      <c r="FCX31" s="15"/>
      <c r="FCY31" s="15"/>
      <c r="FCZ31" s="15"/>
      <c r="FDA31" s="15"/>
      <c r="FDB31" s="15"/>
      <c r="FDC31" s="15"/>
      <c r="FDD31" s="15"/>
      <c r="FDE31" s="15"/>
      <c r="FDF31" s="15"/>
      <c r="FDG31" s="15"/>
      <c r="FDH31" s="15"/>
      <c r="FDI31" s="15"/>
      <c r="FDJ31" s="15"/>
      <c r="FDK31" s="15"/>
      <c r="FDL31" s="15"/>
      <c r="FDM31" s="15"/>
      <c r="FDN31" s="15"/>
      <c r="FDO31" s="15"/>
      <c r="FDP31" s="15"/>
      <c r="FDQ31" s="15"/>
      <c r="FDR31" s="15"/>
      <c r="FDS31" s="15"/>
      <c r="FDT31" s="15"/>
      <c r="FDU31" s="15"/>
      <c r="FDV31" s="15"/>
      <c r="FDW31" s="15"/>
      <c r="FDX31" s="15"/>
      <c r="FDY31" s="15"/>
      <c r="FDZ31" s="15"/>
      <c r="FEA31" s="15"/>
      <c r="FEB31" s="15"/>
      <c r="FEC31" s="15"/>
      <c r="FED31" s="15"/>
      <c r="FEE31" s="15"/>
      <c r="FEF31" s="15"/>
      <c r="FEG31" s="15"/>
      <c r="FEH31" s="15"/>
      <c r="FEI31" s="15"/>
      <c r="FEJ31" s="15"/>
      <c r="FEK31" s="15"/>
      <c r="FEL31" s="15"/>
      <c r="FEM31" s="15"/>
      <c r="FEN31" s="15"/>
      <c r="FEO31" s="15"/>
      <c r="FEP31" s="15"/>
      <c r="FEQ31" s="15"/>
      <c r="FER31" s="15"/>
      <c r="FES31" s="15"/>
      <c r="FET31" s="15"/>
      <c r="FEU31" s="15"/>
      <c r="FEV31" s="15"/>
      <c r="FEW31" s="15"/>
      <c r="FEX31" s="15"/>
      <c r="FEY31" s="15"/>
      <c r="FEZ31" s="15"/>
      <c r="FFA31" s="15"/>
      <c r="FFB31" s="15"/>
      <c r="FFC31" s="15"/>
      <c r="FFD31" s="15"/>
      <c r="FFE31" s="15"/>
      <c r="FFF31" s="15"/>
      <c r="FFG31" s="15"/>
      <c r="FFH31" s="15"/>
      <c r="FFI31" s="15"/>
      <c r="FFJ31" s="15"/>
      <c r="FFK31" s="15"/>
      <c r="FFL31" s="15"/>
      <c r="FFM31" s="15"/>
      <c r="FFN31" s="15"/>
      <c r="FFO31" s="15"/>
      <c r="FFP31" s="15"/>
      <c r="FFQ31" s="15"/>
      <c r="FFR31" s="15"/>
      <c r="FFS31" s="15"/>
      <c r="FFT31" s="15"/>
      <c r="FFU31" s="15"/>
      <c r="FFV31" s="15"/>
      <c r="FFW31" s="15"/>
      <c r="FFX31" s="15"/>
      <c r="FFY31" s="15"/>
      <c r="FFZ31" s="15"/>
      <c r="FGA31" s="15"/>
      <c r="FGB31" s="15"/>
      <c r="FGC31" s="15"/>
      <c r="FGD31" s="15"/>
      <c r="FGE31" s="15"/>
      <c r="FGF31" s="15"/>
      <c r="FGG31" s="15"/>
      <c r="FGH31" s="15"/>
      <c r="FGI31" s="15"/>
      <c r="FGJ31" s="15"/>
      <c r="FGK31" s="15"/>
      <c r="FGL31" s="15"/>
      <c r="FGM31" s="15"/>
      <c r="FGN31" s="15"/>
      <c r="FGO31" s="15"/>
      <c r="FGP31" s="15"/>
      <c r="FGQ31" s="15"/>
      <c r="FGR31" s="15"/>
      <c r="FGS31" s="15"/>
      <c r="FGT31" s="15"/>
      <c r="FGU31" s="15"/>
      <c r="FGV31" s="15"/>
      <c r="FGW31" s="15"/>
      <c r="FGX31" s="15"/>
      <c r="FGY31" s="15"/>
      <c r="FGZ31" s="15"/>
      <c r="FHA31" s="15"/>
      <c r="FHB31" s="15"/>
      <c r="FHC31" s="15"/>
      <c r="FHD31" s="15"/>
      <c r="FHE31" s="15"/>
      <c r="FHF31" s="15"/>
      <c r="FHG31" s="15"/>
      <c r="FHH31" s="15"/>
      <c r="FHI31" s="15"/>
      <c r="FHJ31" s="15"/>
      <c r="FHK31" s="15"/>
      <c r="FHL31" s="15"/>
      <c r="FHM31" s="15"/>
      <c r="FHN31" s="15"/>
      <c r="FHO31" s="15"/>
      <c r="FHP31" s="15"/>
      <c r="FHQ31" s="15"/>
      <c r="FHR31" s="15"/>
      <c r="FHS31" s="15"/>
      <c r="FHT31" s="15"/>
      <c r="FHU31" s="15"/>
      <c r="FHV31" s="15"/>
      <c r="FHW31" s="15"/>
      <c r="FHX31" s="15"/>
      <c r="FHY31" s="15"/>
      <c r="FHZ31" s="15"/>
      <c r="FIA31" s="15"/>
      <c r="FIB31" s="15"/>
      <c r="FIC31" s="15"/>
      <c r="FID31" s="15"/>
      <c r="FIE31" s="15"/>
      <c r="FIF31" s="15"/>
      <c r="FIG31" s="15"/>
      <c r="FIH31" s="15"/>
      <c r="FII31" s="15"/>
      <c r="FIJ31" s="15"/>
      <c r="FIK31" s="15"/>
      <c r="FIL31" s="15"/>
      <c r="FIM31" s="15"/>
      <c r="FIN31" s="15"/>
      <c r="FIO31" s="15"/>
      <c r="FIP31" s="15"/>
      <c r="FIQ31" s="15"/>
      <c r="FIR31" s="15"/>
      <c r="FIS31" s="15"/>
      <c r="FIT31" s="15"/>
      <c r="FIU31" s="15"/>
      <c r="FIV31" s="15"/>
      <c r="FIW31" s="15"/>
      <c r="FIX31" s="15"/>
      <c r="FIY31" s="15"/>
      <c r="FIZ31" s="15"/>
      <c r="FJA31" s="15"/>
      <c r="FJB31" s="15"/>
      <c r="FJC31" s="15"/>
      <c r="FJD31" s="15"/>
      <c r="FJE31" s="15"/>
      <c r="FJF31" s="15"/>
      <c r="FJG31" s="15"/>
      <c r="FJH31" s="15"/>
      <c r="FJI31" s="15"/>
      <c r="FJJ31" s="15"/>
      <c r="FJK31" s="15"/>
      <c r="FJL31" s="15"/>
      <c r="FJM31" s="15"/>
      <c r="FJN31" s="15"/>
      <c r="FJO31" s="15"/>
      <c r="FJP31" s="15"/>
      <c r="FJQ31" s="15"/>
      <c r="FJR31" s="15"/>
      <c r="FJS31" s="15"/>
      <c r="FJT31" s="15"/>
      <c r="FJU31" s="15"/>
      <c r="FJV31" s="15"/>
      <c r="FJW31" s="15"/>
      <c r="FJX31" s="15"/>
      <c r="FJY31" s="15"/>
      <c r="FJZ31" s="15"/>
      <c r="FKA31" s="15"/>
      <c r="FKB31" s="15"/>
      <c r="FKC31" s="15"/>
      <c r="FKD31" s="15"/>
      <c r="FKE31" s="15"/>
      <c r="FKF31" s="15"/>
      <c r="FKG31" s="15"/>
      <c r="FKH31" s="15"/>
      <c r="FKI31" s="15"/>
      <c r="FKJ31" s="15"/>
      <c r="FKK31" s="15"/>
      <c r="FKL31" s="15"/>
      <c r="FKM31" s="15"/>
      <c r="FKN31" s="15"/>
      <c r="FKO31" s="15"/>
      <c r="FKP31" s="15"/>
      <c r="FKQ31" s="15"/>
      <c r="FKR31" s="15"/>
      <c r="FKS31" s="15"/>
      <c r="FKT31" s="15"/>
      <c r="FKU31" s="15"/>
      <c r="FKV31" s="15"/>
      <c r="FKW31" s="15"/>
      <c r="FKX31" s="15"/>
      <c r="FKY31" s="15"/>
      <c r="FKZ31" s="15"/>
      <c r="FLA31" s="15"/>
      <c r="FLB31" s="15"/>
      <c r="FLC31" s="15"/>
      <c r="FLD31" s="15"/>
      <c r="FLE31" s="15"/>
      <c r="FLF31" s="15"/>
      <c r="FLG31" s="15"/>
      <c r="FLH31" s="15"/>
      <c r="FLI31" s="15"/>
      <c r="FLJ31" s="15"/>
      <c r="FLK31" s="15"/>
      <c r="FLL31" s="15"/>
      <c r="FLM31" s="15"/>
      <c r="FLN31" s="15"/>
      <c r="FLO31" s="15"/>
      <c r="FLP31" s="15"/>
      <c r="FLQ31" s="15"/>
      <c r="FLR31" s="15"/>
      <c r="FLS31" s="15"/>
      <c r="FLT31" s="15"/>
      <c r="FLU31" s="15"/>
      <c r="FLV31" s="15"/>
      <c r="FLW31" s="15"/>
      <c r="FLX31" s="15"/>
      <c r="FLY31" s="15"/>
      <c r="FLZ31" s="15"/>
      <c r="FMA31" s="15"/>
      <c r="FMB31" s="15"/>
      <c r="FMC31" s="15"/>
      <c r="FMD31" s="15"/>
      <c r="FME31" s="15"/>
      <c r="FMF31" s="15"/>
      <c r="FMG31" s="15"/>
      <c r="FMH31" s="15"/>
      <c r="FMI31" s="15"/>
      <c r="FMJ31" s="15"/>
      <c r="FMK31" s="15"/>
      <c r="FML31" s="15"/>
      <c r="FMM31" s="15"/>
      <c r="FMN31" s="15"/>
      <c r="FMO31" s="15"/>
      <c r="FMP31" s="15"/>
      <c r="FMQ31" s="15"/>
      <c r="FMR31" s="15"/>
      <c r="FMS31" s="15"/>
      <c r="FMT31" s="15"/>
      <c r="FMU31" s="15"/>
      <c r="FMV31" s="15"/>
      <c r="FMW31" s="15"/>
      <c r="FMX31" s="15"/>
      <c r="FMY31" s="15"/>
      <c r="FMZ31" s="15"/>
      <c r="FNA31" s="15"/>
      <c r="FNB31" s="15"/>
      <c r="FNC31" s="15"/>
      <c r="FND31" s="15"/>
      <c r="FNE31" s="15"/>
      <c r="FNF31" s="15"/>
      <c r="FNG31" s="15"/>
      <c r="FNH31" s="15"/>
      <c r="FNI31" s="15"/>
      <c r="FNJ31" s="15"/>
      <c r="FNK31" s="15"/>
      <c r="FNL31" s="15"/>
      <c r="FNM31" s="15"/>
      <c r="FNN31" s="15"/>
      <c r="FNO31" s="15"/>
      <c r="FNP31" s="15"/>
      <c r="FNQ31" s="15"/>
      <c r="FNR31" s="15"/>
      <c r="FNS31" s="15"/>
      <c r="FNT31" s="15"/>
      <c r="FNU31" s="15"/>
      <c r="FNV31" s="15"/>
      <c r="FNW31" s="15"/>
      <c r="FNX31" s="15"/>
      <c r="FNY31" s="15"/>
      <c r="FNZ31" s="15"/>
      <c r="FOA31" s="15"/>
      <c r="FOB31" s="15"/>
      <c r="FOC31" s="15"/>
      <c r="FOD31" s="15"/>
      <c r="FOE31" s="15"/>
      <c r="FOF31" s="15"/>
      <c r="FOG31" s="15"/>
      <c r="FOH31" s="15"/>
      <c r="FOI31" s="15"/>
      <c r="FOJ31" s="15"/>
      <c r="FOK31" s="15"/>
      <c r="FOL31" s="15"/>
      <c r="FOM31" s="15"/>
      <c r="FON31" s="15"/>
      <c r="FOO31" s="15"/>
      <c r="FOP31" s="15"/>
      <c r="FOQ31" s="15"/>
      <c r="FOR31" s="15"/>
      <c r="FOS31" s="15"/>
      <c r="FOT31" s="15"/>
      <c r="FOU31" s="15"/>
      <c r="FOV31" s="15"/>
      <c r="FOW31" s="15"/>
      <c r="FOX31" s="15"/>
      <c r="FOY31" s="15"/>
      <c r="FOZ31" s="15"/>
      <c r="FPA31" s="15"/>
      <c r="FPB31" s="15"/>
      <c r="FPC31" s="15"/>
      <c r="FPD31" s="15"/>
      <c r="FPE31" s="15"/>
      <c r="FPF31" s="15"/>
      <c r="FPG31" s="15"/>
      <c r="FPH31" s="15"/>
      <c r="FPI31" s="15"/>
      <c r="FPJ31" s="15"/>
      <c r="FPK31" s="15"/>
      <c r="FPL31" s="15"/>
      <c r="FPM31" s="15"/>
      <c r="FPN31" s="15"/>
      <c r="FPO31" s="15"/>
      <c r="FPP31" s="15"/>
      <c r="FPQ31" s="15"/>
      <c r="FPR31" s="15"/>
      <c r="FPS31" s="15"/>
      <c r="FPT31" s="15"/>
      <c r="FPU31" s="15"/>
      <c r="FPV31" s="15"/>
      <c r="FPW31" s="15"/>
      <c r="FPX31" s="15"/>
      <c r="FPY31" s="15"/>
      <c r="FPZ31" s="15"/>
      <c r="FQA31" s="15"/>
      <c r="FQB31" s="15"/>
      <c r="FQC31" s="15"/>
      <c r="FQD31" s="15"/>
      <c r="FQE31" s="15"/>
      <c r="FQF31" s="15"/>
      <c r="FQG31" s="15"/>
      <c r="FQH31" s="15"/>
      <c r="FQI31" s="15"/>
      <c r="FQJ31" s="15"/>
      <c r="FQK31" s="15"/>
      <c r="FQL31" s="15"/>
      <c r="FQM31" s="15"/>
      <c r="FQN31" s="15"/>
      <c r="FQO31" s="15"/>
      <c r="FQP31" s="15"/>
      <c r="FQQ31" s="15"/>
      <c r="FQR31" s="15"/>
      <c r="FQS31" s="15"/>
      <c r="FQT31" s="15"/>
      <c r="FQU31" s="15"/>
      <c r="FQV31" s="15"/>
      <c r="FQW31" s="15"/>
      <c r="FQX31" s="15"/>
      <c r="FQY31" s="15"/>
      <c r="FQZ31" s="15"/>
      <c r="FRA31" s="15"/>
      <c r="FRB31" s="15"/>
      <c r="FRC31" s="15"/>
      <c r="FRD31" s="15"/>
      <c r="FRE31" s="15"/>
      <c r="FRF31" s="15"/>
      <c r="FRG31" s="15"/>
      <c r="FRH31" s="15"/>
      <c r="FRI31" s="15"/>
      <c r="FRJ31" s="15"/>
      <c r="FRK31" s="15"/>
      <c r="FRL31" s="15"/>
      <c r="FRM31" s="15"/>
      <c r="FRN31" s="15"/>
      <c r="FRO31" s="15"/>
      <c r="FRP31" s="15"/>
      <c r="FRQ31" s="15"/>
      <c r="FRR31" s="15"/>
      <c r="FRS31" s="15"/>
      <c r="FRT31" s="15"/>
      <c r="FRU31" s="15"/>
      <c r="FRV31" s="15"/>
      <c r="FRW31" s="15"/>
      <c r="FRX31" s="15"/>
      <c r="FRY31" s="15"/>
      <c r="FRZ31" s="15"/>
      <c r="FSA31" s="15"/>
      <c r="FSB31" s="15"/>
      <c r="FSC31" s="15"/>
      <c r="FSD31" s="15"/>
      <c r="FSE31" s="15"/>
      <c r="FSF31" s="15"/>
      <c r="FSG31" s="15"/>
      <c r="FSH31" s="15"/>
      <c r="FSI31" s="15"/>
      <c r="FSJ31" s="15"/>
      <c r="FSK31" s="15"/>
      <c r="FSL31" s="15"/>
      <c r="FSM31" s="15"/>
      <c r="FSN31" s="15"/>
      <c r="FSO31" s="15"/>
      <c r="FSP31" s="15"/>
      <c r="FSQ31" s="15"/>
      <c r="FSR31" s="15"/>
      <c r="FSS31" s="15"/>
      <c r="FST31" s="15"/>
      <c r="FSU31" s="15"/>
      <c r="FSV31" s="15"/>
      <c r="FSW31" s="15"/>
      <c r="FSX31" s="15"/>
      <c r="FSY31" s="15"/>
      <c r="FSZ31" s="15"/>
      <c r="FTA31" s="15"/>
      <c r="FTB31" s="15"/>
      <c r="FTC31" s="15"/>
      <c r="FTD31" s="15"/>
      <c r="FTE31" s="15"/>
      <c r="FTF31" s="15"/>
      <c r="FTG31" s="15"/>
      <c r="FTH31" s="15"/>
      <c r="FTI31" s="15"/>
      <c r="FTJ31" s="15"/>
      <c r="FTK31" s="15"/>
      <c r="FTL31" s="15"/>
      <c r="FTM31" s="15"/>
      <c r="FTN31" s="15"/>
      <c r="FTO31" s="15"/>
      <c r="FTP31" s="15"/>
      <c r="FTQ31" s="15"/>
      <c r="FTR31" s="15"/>
      <c r="FTS31" s="15"/>
      <c r="FTT31" s="15"/>
      <c r="FTU31" s="15"/>
      <c r="FTV31" s="15"/>
      <c r="FTW31" s="15"/>
      <c r="FTX31" s="15"/>
      <c r="FTY31" s="15"/>
      <c r="FTZ31" s="15"/>
      <c r="FUA31" s="15"/>
      <c r="FUB31" s="15"/>
      <c r="FUC31" s="15"/>
      <c r="FUD31" s="15"/>
      <c r="FUE31" s="15"/>
      <c r="FUF31" s="15"/>
      <c r="FUG31" s="15"/>
      <c r="FUH31" s="15"/>
      <c r="FUI31" s="15"/>
      <c r="FUJ31" s="15"/>
      <c r="FUK31" s="15"/>
      <c r="FUL31" s="15"/>
      <c r="FUM31" s="15"/>
      <c r="FUN31" s="15"/>
      <c r="FUO31" s="15"/>
      <c r="FUP31" s="15"/>
      <c r="FUQ31" s="15"/>
      <c r="FUR31" s="15"/>
      <c r="FUS31" s="15"/>
      <c r="FUT31" s="15"/>
      <c r="FUU31" s="15"/>
      <c r="FUV31" s="15"/>
      <c r="FUW31" s="15"/>
      <c r="FUX31" s="15"/>
      <c r="FUY31" s="15"/>
      <c r="FUZ31" s="15"/>
      <c r="FVA31" s="15"/>
      <c r="FVB31" s="15"/>
      <c r="FVC31" s="15"/>
      <c r="FVD31" s="15"/>
      <c r="FVE31" s="15"/>
      <c r="FVF31" s="15"/>
      <c r="FVG31" s="15"/>
      <c r="FVH31" s="15"/>
      <c r="FVI31" s="15"/>
      <c r="FVJ31" s="15"/>
      <c r="FVK31" s="15"/>
      <c r="FVL31" s="15"/>
      <c r="FVM31" s="15"/>
      <c r="FVN31" s="15"/>
      <c r="FVO31" s="15"/>
      <c r="FVP31" s="15"/>
      <c r="FVQ31" s="15"/>
      <c r="FVR31" s="15"/>
      <c r="FVS31" s="15"/>
      <c r="FVT31" s="15"/>
      <c r="FVU31" s="15"/>
      <c r="FVV31" s="15"/>
      <c r="FVW31" s="15"/>
      <c r="FVX31" s="15"/>
      <c r="FVY31" s="15"/>
      <c r="FVZ31" s="15"/>
      <c r="FWA31" s="15"/>
      <c r="FWB31" s="15"/>
      <c r="FWC31" s="15"/>
      <c r="FWD31" s="15"/>
      <c r="FWE31" s="15"/>
      <c r="FWF31" s="15"/>
      <c r="FWG31" s="15"/>
      <c r="FWH31" s="15"/>
      <c r="FWI31" s="15"/>
      <c r="FWJ31" s="15"/>
      <c r="FWK31" s="15"/>
      <c r="FWL31" s="15"/>
      <c r="FWM31" s="15"/>
      <c r="FWN31" s="15"/>
      <c r="FWO31" s="15"/>
      <c r="FWP31" s="15"/>
      <c r="FWQ31" s="15"/>
      <c r="FWR31" s="15"/>
      <c r="FWS31" s="15"/>
      <c r="FWT31" s="15"/>
      <c r="FWU31" s="15"/>
      <c r="FWV31" s="15"/>
      <c r="FWW31" s="15"/>
      <c r="FWX31" s="15"/>
      <c r="FWY31" s="15"/>
      <c r="FWZ31" s="15"/>
      <c r="FXA31" s="15"/>
      <c r="FXB31" s="15"/>
      <c r="FXC31" s="15"/>
      <c r="FXD31" s="15"/>
      <c r="FXE31" s="15"/>
      <c r="FXF31" s="15"/>
      <c r="FXG31" s="15"/>
      <c r="FXH31" s="15"/>
      <c r="FXI31" s="15"/>
      <c r="FXJ31" s="15"/>
      <c r="FXK31" s="15"/>
      <c r="FXL31" s="15"/>
      <c r="FXM31" s="15"/>
      <c r="FXN31" s="15"/>
      <c r="FXO31" s="15"/>
      <c r="FXP31" s="15"/>
      <c r="FXQ31" s="15"/>
      <c r="FXR31" s="15"/>
      <c r="FXS31" s="15"/>
      <c r="FXT31" s="15"/>
      <c r="FXU31" s="15"/>
      <c r="FXV31" s="15"/>
      <c r="FXW31" s="15"/>
      <c r="FXX31" s="15"/>
      <c r="FXY31" s="15"/>
      <c r="FXZ31" s="15"/>
      <c r="FYA31" s="15"/>
      <c r="FYB31" s="15"/>
      <c r="FYC31" s="15"/>
      <c r="FYD31" s="15"/>
      <c r="FYE31" s="15"/>
      <c r="FYF31" s="15"/>
      <c r="FYG31" s="15"/>
      <c r="FYH31" s="15"/>
      <c r="FYI31" s="15"/>
      <c r="FYJ31" s="15"/>
      <c r="FYK31" s="15"/>
      <c r="FYL31" s="15"/>
      <c r="FYM31" s="15"/>
      <c r="FYN31" s="15"/>
      <c r="FYO31" s="15"/>
      <c r="FYP31" s="15"/>
      <c r="FYQ31" s="15"/>
      <c r="FYR31" s="15"/>
      <c r="FYS31" s="15"/>
      <c r="FYT31" s="15"/>
      <c r="FYU31" s="15"/>
      <c r="FYV31" s="15"/>
      <c r="FYW31" s="15"/>
      <c r="FYX31" s="15"/>
      <c r="FYY31" s="15"/>
      <c r="FYZ31" s="15"/>
      <c r="FZA31" s="15"/>
      <c r="FZB31" s="15"/>
      <c r="FZC31" s="15"/>
      <c r="FZD31" s="15"/>
      <c r="FZE31" s="15"/>
      <c r="FZF31" s="15"/>
      <c r="FZG31" s="15"/>
      <c r="FZH31" s="15"/>
      <c r="FZI31" s="15"/>
      <c r="FZJ31" s="15"/>
      <c r="FZK31" s="15"/>
      <c r="FZL31" s="15"/>
      <c r="FZM31" s="15"/>
      <c r="FZN31" s="15"/>
      <c r="FZO31" s="15"/>
      <c r="FZP31" s="15"/>
      <c r="FZQ31" s="15"/>
      <c r="FZR31" s="15"/>
      <c r="FZS31" s="15"/>
      <c r="FZT31" s="15"/>
      <c r="FZU31" s="15"/>
      <c r="FZV31" s="15"/>
      <c r="FZW31" s="15"/>
      <c r="FZX31" s="15"/>
      <c r="FZY31" s="15"/>
      <c r="FZZ31" s="15"/>
      <c r="GAA31" s="15"/>
      <c r="GAB31" s="15"/>
      <c r="GAC31" s="15"/>
      <c r="GAD31" s="15"/>
      <c r="GAE31" s="15"/>
      <c r="GAF31" s="15"/>
      <c r="GAG31" s="15"/>
      <c r="GAH31" s="15"/>
      <c r="GAI31" s="15"/>
      <c r="GAJ31" s="15"/>
      <c r="GAK31" s="15"/>
      <c r="GAL31" s="15"/>
      <c r="GAM31" s="15"/>
      <c r="GAN31" s="15"/>
      <c r="GAO31" s="15"/>
      <c r="GAP31" s="15"/>
      <c r="GAQ31" s="15"/>
      <c r="GAR31" s="15"/>
      <c r="GAS31" s="15"/>
      <c r="GAT31" s="15"/>
      <c r="GAU31" s="15"/>
      <c r="GAV31" s="15"/>
      <c r="GAW31" s="15"/>
      <c r="GAX31" s="15"/>
      <c r="GAY31" s="15"/>
      <c r="GAZ31" s="15"/>
      <c r="GBA31" s="15"/>
      <c r="GBB31" s="15"/>
      <c r="GBC31" s="15"/>
      <c r="GBD31" s="15"/>
      <c r="GBE31" s="15"/>
      <c r="GBF31" s="15"/>
      <c r="GBG31" s="15"/>
      <c r="GBH31" s="15"/>
      <c r="GBI31" s="15"/>
      <c r="GBJ31" s="15"/>
      <c r="GBK31" s="15"/>
      <c r="GBL31" s="15"/>
      <c r="GBM31" s="15"/>
      <c r="GBN31" s="15"/>
      <c r="GBO31" s="15"/>
      <c r="GBP31" s="15"/>
      <c r="GBQ31" s="15"/>
      <c r="GBR31" s="15"/>
      <c r="GBS31" s="15"/>
      <c r="GBT31" s="15"/>
      <c r="GBU31" s="15"/>
      <c r="GBV31" s="15"/>
      <c r="GBW31" s="15"/>
      <c r="GBX31" s="15"/>
      <c r="GBY31" s="15"/>
      <c r="GBZ31" s="15"/>
      <c r="GCA31" s="15"/>
      <c r="GCB31" s="15"/>
      <c r="GCC31" s="15"/>
      <c r="GCD31" s="15"/>
      <c r="GCE31" s="15"/>
      <c r="GCF31" s="15"/>
      <c r="GCG31" s="15"/>
      <c r="GCH31" s="15"/>
      <c r="GCI31" s="15"/>
      <c r="GCJ31" s="15"/>
      <c r="GCK31" s="15"/>
      <c r="GCL31" s="15"/>
      <c r="GCM31" s="15"/>
      <c r="GCN31" s="15"/>
      <c r="GCO31" s="15"/>
      <c r="GCP31" s="15"/>
      <c r="GCQ31" s="15"/>
      <c r="GCR31" s="15"/>
      <c r="GCS31" s="15"/>
      <c r="GCT31" s="15"/>
      <c r="GCU31" s="15"/>
      <c r="GCV31" s="15"/>
      <c r="GCW31" s="15"/>
      <c r="GCX31" s="15"/>
      <c r="GCY31" s="15"/>
      <c r="GCZ31" s="15"/>
      <c r="GDA31" s="15"/>
      <c r="GDB31" s="15"/>
      <c r="GDC31" s="15"/>
      <c r="GDD31" s="15"/>
      <c r="GDE31" s="15"/>
      <c r="GDF31" s="15"/>
      <c r="GDG31" s="15"/>
      <c r="GDH31" s="15"/>
      <c r="GDI31" s="15"/>
      <c r="GDJ31" s="15"/>
      <c r="GDK31" s="15"/>
      <c r="GDL31" s="15"/>
      <c r="GDM31" s="15"/>
      <c r="GDN31" s="15"/>
      <c r="GDO31" s="15"/>
      <c r="GDP31" s="15"/>
      <c r="GDQ31" s="15"/>
      <c r="GDR31" s="15"/>
      <c r="GDS31" s="15"/>
      <c r="GDT31" s="15"/>
      <c r="GDU31" s="15"/>
      <c r="GDV31" s="15"/>
      <c r="GDW31" s="15"/>
      <c r="GDX31" s="15"/>
      <c r="GDY31" s="15"/>
      <c r="GDZ31" s="15"/>
      <c r="GEA31" s="15"/>
      <c r="GEB31" s="15"/>
      <c r="GEC31" s="15"/>
      <c r="GED31" s="15"/>
      <c r="GEE31" s="15"/>
      <c r="GEF31" s="15"/>
      <c r="GEG31" s="15"/>
      <c r="GEH31" s="15"/>
      <c r="GEI31" s="15"/>
      <c r="GEJ31" s="15"/>
      <c r="GEK31" s="15"/>
      <c r="GEL31" s="15"/>
      <c r="GEM31" s="15"/>
      <c r="GEN31" s="15"/>
      <c r="GEO31" s="15"/>
      <c r="GEP31" s="15"/>
      <c r="GEQ31" s="15"/>
      <c r="GER31" s="15"/>
      <c r="GES31" s="15"/>
      <c r="GET31" s="15"/>
      <c r="GEU31" s="15"/>
      <c r="GEV31" s="15"/>
      <c r="GEW31" s="15"/>
      <c r="GEX31" s="15"/>
      <c r="GEY31" s="15"/>
      <c r="GEZ31" s="15"/>
      <c r="GFA31" s="15"/>
      <c r="GFB31" s="15"/>
      <c r="GFC31" s="15"/>
      <c r="GFD31" s="15"/>
      <c r="GFE31" s="15"/>
      <c r="GFF31" s="15"/>
      <c r="GFG31" s="15"/>
      <c r="GFH31" s="15"/>
      <c r="GFI31" s="15"/>
      <c r="GFJ31" s="15"/>
      <c r="GFK31" s="15"/>
      <c r="GFL31" s="15"/>
      <c r="GFM31" s="15"/>
      <c r="GFN31" s="15"/>
      <c r="GFO31" s="15"/>
      <c r="GFP31" s="15"/>
      <c r="GFQ31" s="15"/>
      <c r="GFR31" s="15"/>
      <c r="GFS31" s="15"/>
      <c r="GFT31" s="15"/>
      <c r="GFU31" s="15"/>
      <c r="GFV31" s="15"/>
      <c r="GFW31" s="15"/>
      <c r="GFX31" s="15"/>
      <c r="GFY31" s="15"/>
      <c r="GFZ31" s="15"/>
      <c r="GGA31" s="15"/>
      <c r="GGB31" s="15"/>
      <c r="GGC31" s="15"/>
      <c r="GGD31" s="15"/>
      <c r="GGE31" s="15"/>
      <c r="GGF31" s="15"/>
      <c r="GGG31" s="15"/>
      <c r="GGH31" s="15"/>
      <c r="GGI31" s="15"/>
      <c r="GGJ31" s="15"/>
      <c r="GGK31" s="15"/>
      <c r="GGL31" s="15"/>
      <c r="GGM31" s="15"/>
      <c r="GGN31" s="15"/>
      <c r="GGO31" s="15"/>
      <c r="GGP31" s="15"/>
      <c r="GGQ31" s="15"/>
      <c r="GGR31" s="15"/>
      <c r="GGS31" s="15"/>
      <c r="GGT31" s="15"/>
      <c r="GGU31" s="15"/>
      <c r="GGV31" s="15"/>
      <c r="GGW31" s="15"/>
      <c r="GGX31" s="15"/>
      <c r="GGY31" s="15"/>
      <c r="GGZ31" s="15"/>
      <c r="GHA31" s="15"/>
      <c r="GHB31" s="15"/>
      <c r="GHC31" s="15"/>
      <c r="GHD31" s="15"/>
      <c r="GHE31" s="15"/>
      <c r="GHF31" s="15"/>
      <c r="GHG31" s="15"/>
      <c r="GHH31" s="15"/>
      <c r="GHI31" s="15"/>
      <c r="GHJ31" s="15"/>
      <c r="GHK31" s="15"/>
      <c r="GHL31" s="15"/>
      <c r="GHM31" s="15"/>
      <c r="GHN31" s="15"/>
      <c r="GHO31" s="15"/>
      <c r="GHP31" s="15"/>
      <c r="GHQ31" s="15"/>
      <c r="GHR31" s="15"/>
      <c r="GHS31" s="15"/>
      <c r="GHT31" s="15"/>
      <c r="GHU31" s="15"/>
      <c r="GHV31" s="15"/>
      <c r="GHW31" s="15"/>
      <c r="GHX31" s="15"/>
      <c r="GHY31" s="15"/>
      <c r="GHZ31" s="15"/>
      <c r="GIA31" s="15"/>
      <c r="GIB31" s="15"/>
      <c r="GIC31" s="15"/>
      <c r="GID31" s="15"/>
      <c r="GIE31" s="15"/>
      <c r="GIF31" s="15"/>
      <c r="GIG31" s="15"/>
      <c r="GIH31" s="15"/>
      <c r="GII31" s="15"/>
      <c r="GIJ31" s="15"/>
      <c r="GIK31" s="15"/>
      <c r="GIL31" s="15"/>
      <c r="GIM31" s="15"/>
      <c r="GIN31" s="15"/>
      <c r="GIO31" s="15"/>
      <c r="GIP31" s="15"/>
      <c r="GIQ31" s="15"/>
      <c r="GIR31" s="15"/>
      <c r="GIS31" s="15"/>
      <c r="GIT31" s="15"/>
      <c r="GIU31" s="15"/>
      <c r="GIV31" s="15"/>
      <c r="GIW31" s="15"/>
      <c r="GIX31" s="15"/>
      <c r="GIY31" s="15"/>
      <c r="GIZ31" s="15"/>
      <c r="GJA31" s="15"/>
      <c r="GJB31" s="15"/>
      <c r="GJC31" s="15"/>
      <c r="GJD31" s="15"/>
      <c r="GJE31" s="15"/>
      <c r="GJF31" s="15"/>
      <c r="GJG31" s="15"/>
      <c r="GJH31" s="15"/>
      <c r="GJI31" s="15"/>
      <c r="GJJ31" s="15"/>
      <c r="GJK31" s="15"/>
      <c r="GJL31" s="15"/>
      <c r="GJM31" s="15"/>
      <c r="GJN31" s="15"/>
      <c r="GJO31" s="15"/>
      <c r="GJP31" s="15"/>
      <c r="GJQ31" s="15"/>
      <c r="GJR31" s="15"/>
      <c r="GJS31" s="15"/>
      <c r="GJT31" s="15"/>
      <c r="GJU31" s="15"/>
      <c r="GJV31" s="15"/>
      <c r="GJW31" s="15"/>
      <c r="GJX31" s="15"/>
      <c r="GJY31" s="15"/>
      <c r="GJZ31" s="15"/>
      <c r="GKA31" s="15"/>
      <c r="GKB31" s="15"/>
      <c r="GKC31" s="15"/>
      <c r="GKD31" s="15"/>
      <c r="GKE31" s="15"/>
      <c r="GKF31" s="15"/>
      <c r="GKG31" s="15"/>
      <c r="GKH31" s="15"/>
      <c r="GKI31" s="15"/>
      <c r="GKJ31" s="15"/>
      <c r="GKK31" s="15"/>
      <c r="GKL31" s="15"/>
      <c r="GKM31" s="15"/>
      <c r="GKN31" s="15"/>
      <c r="GKO31" s="15"/>
      <c r="GKP31" s="15"/>
      <c r="GKQ31" s="15"/>
      <c r="GKR31" s="15"/>
      <c r="GKS31" s="15"/>
      <c r="GKT31" s="15"/>
      <c r="GKU31" s="15"/>
      <c r="GKV31" s="15"/>
      <c r="GKW31" s="15"/>
      <c r="GKX31" s="15"/>
      <c r="GKY31" s="15"/>
      <c r="GKZ31" s="15"/>
      <c r="GLA31" s="15"/>
      <c r="GLB31" s="15"/>
      <c r="GLC31" s="15"/>
      <c r="GLD31" s="15"/>
      <c r="GLE31" s="15"/>
      <c r="GLF31" s="15"/>
      <c r="GLG31" s="15"/>
      <c r="GLH31" s="15"/>
      <c r="GLI31" s="15"/>
      <c r="GLJ31" s="15"/>
      <c r="GLK31" s="15"/>
      <c r="GLL31" s="15"/>
      <c r="GLM31" s="15"/>
      <c r="GLN31" s="15"/>
      <c r="GLO31" s="15"/>
      <c r="GLP31" s="15"/>
      <c r="GLQ31" s="15"/>
      <c r="GLR31" s="15"/>
      <c r="GLS31" s="15"/>
      <c r="GLT31" s="15"/>
      <c r="GLU31" s="15"/>
      <c r="GLV31" s="15"/>
      <c r="GLW31" s="15"/>
      <c r="GLX31" s="15"/>
      <c r="GLY31" s="15"/>
      <c r="GLZ31" s="15"/>
      <c r="GMA31" s="15"/>
      <c r="GMB31" s="15"/>
      <c r="GMC31" s="15"/>
      <c r="GMD31" s="15"/>
      <c r="GME31" s="15"/>
      <c r="GMF31" s="15"/>
      <c r="GMG31" s="15"/>
      <c r="GMH31" s="15"/>
      <c r="GMI31" s="15"/>
      <c r="GMJ31" s="15"/>
      <c r="GMK31" s="15"/>
      <c r="GML31" s="15"/>
      <c r="GMM31" s="15"/>
      <c r="GMN31" s="15"/>
      <c r="GMO31" s="15"/>
      <c r="GMP31" s="15"/>
      <c r="GMQ31" s="15"/>
      <c r="GMR31" s="15"/>
      <c r="GMS31" s="15"/>
      <c r="GMT31" s="15"/>
      <c r="GMU31" s="15"/>
      <c r="GMV31" s="15"/>
      <c r="GMW31" s="15"/>
      <c r="GMX31" s="15"/>
      <c r="GMY31" s="15"/>
      <c r="GMZ31" s="15"/>
      <c r="GNA31" s="15"/>
      <c r="GNB31" s="15"/>
      <c r="GNC31" s="15"/>
      <c r="GND31" s="15"/>
      <c r="GNE31" s="15"/>
      <c r="GNF31" s="15"/>
      <c r="GNG31" s="15"/>
      <c r="GNH31" s="15"/>
      <c r="GNI31" s="15"/>
      <c r="GNJ31" s="15"/>
      <c r="GNK31" s="15"/>
      <c r="GNL31" s="15"/>
      <c r="GNM31" s="15"/>
      <c r="GNN31" s="15"/>
      <c r="GNO31" s="15"/>
      <c r="GNP31" s="15"/>
      <c r="GNQ31" s="15"/>
      <c r="GNR31" s="15"/>
      <c r="GNS31" s="15"/>
      <c r="GNT31" s="15"/>
      <c r="GNU31" s="15"/>
      <c r="GNV31" s="15"/>
      <c r="GNW31" s="15"/>
      <c r="GNX31" s="15"/>
      <c r="GNY31" s="15"/>
      <c r="GNZ31" s="15"/>
      <c r="GOA31" s="15"/>
      <c r="GOB31" s="15"/>
      <c r="GOC31" s="15"/>
      <c r="GOD31" s="15"/>
      <c r="GOE31" s="15"/>
      <c r="GOF31" s="15"/>
      <c r="GOG31" s="15"/>
      <c r="GOH31" s="15"/>
      <c r="GOI31" s="15"/>
      <c r="GOJ31" s="15"/>
      <c r="GOK31" s="15"/>
      <c r="GOL31" s="15"/>
      <c r="GOM31" s="15"/>
      <c r="GON31" s="15"/>
      <c r="GOO31" s="15"/>
      <c r="GOP31" s="15"/>
      <c r="GOQ31" s="15"/>
      <c r="GOR31" s="15"/>
      <c r="GOS31" s="15"/>
      <c r="GOT31" s="15"/>
      <c r="GOU31" s="15"/>
      <c r="GOV31" s="15"/>
      <c r="GOW31" s="15"/>
      <c r="GOX31" s="15"/>
      <c r="GOY31" s="15"/>
      <c r="GOZ31" s="15"/>
      <c r="GPA31" s="15"/>
      <c r="GPB31" s="15"/>
      <c r="GPC31" s="15"/>
      <c r="GPD31" s="15"/>
      <c r="GPE31" s="15"/>
      <c r="GPF31" s="15"/>
      <c r="GPG31" s="15"/>
      <c r="GPH31" s="15"/>
      <c r="GPI31" s="15"/>
      <c r="GPJ31" s="15"/>
      <c r="GPK31" s="15"/>
      <c r="GPL31" s="15"/>
      <c r="GPM31" s="15"/>
      <c r="GPN31" s="15"/>
      <c r="GPO31" s="15"/>
      <c r="GPP31" s="15"/>
      <c r="GPQ31" s="15"/>
      <c r="GPR31" s="15"/>
      <c r="GPS31" s="15"/>
      <c r="GPT31" s="15"/>
      <c r="GPU31" s="15"/>
      <c r="GPV31" s="15"/>
      <c r="GPW31" s="15"/>
      <c r="GPX31" s="15"/>
      <c r="GPY31" s="15"/>
      <c r="GPZ31" s="15"/>
      <c r="GQA31" s="15"/>
      <c r="GQB31" s="15"/>
      <c r="GQC31" s="15"/>
      <c r="GQD31" s="15"/>
      <c r="GQE31" s="15"/>
      <c r="GQF31" s="15"/>
      <c r="GQG31" s="15"/>
      <c r="GQH31" s="15"/>
      <c r="GQI31" s="15"/>
      <c r="GQJ31" s="15"/>
      <c r="GQK31" s="15"/>
      <c r="GQL31" s="15"/>
      <c r="GQM31" s="15"/>
      <c r="GQN31" s="15"/>
      <c r="GQO31" s="15"/>
      <c r="GQP31" s="15"/>
      <c r="GQQ31" s="15"/>
      <c r="GQR31" s="15"/>
      <c r="GQS31" s="15"/>
      <c r="GQT31" s="15"/>
      <c r="GQU31" s="15"/>
      <c r="GQV31" s="15"/>
      <c r="GQW31" s="15"/>
      <c r="GQX31" s="15"/>
      <c r="GQY31" s="15"/>
      <c r="GQZ31" s="15"/>
      <c r="GRA31" s="15"/>
      <c r="GRB31" s="15"/>
      <c r="GRC31" s="15"/>
      <c r="GRD31" s="15"/>
      <c r="GRE31" s="15"/>
      <c r="GRF31" s="15"/>
      <c r="GRG31" s="15"/>
      <c r="GRH31" s="15"/>
      <c r="GRI31" s="15"/>
      <c r="GRJ31" s="15"/>
      <c r="GRK31" s="15"/>
      <c r="GRL31" s="15"/>
      <c r="GRM31" s="15"/>
      <c r="GRN31" s="15"/>
      <c r="GRO31" s="15"/>
      <c r="GRP31" s="15"/>
      <c r="GRQ31" s="15"/>
      <c r="GRR31" s="15"/>
      <c r="GRS31" s="15"/>
      <c r="GRT31" s="15"/>
      <c r="GRU31" s="15"/>
      <c r="GRV31" s="15"/>
      <c r="GRW31" s="15"/>
      <c r="GRX31" s="15"/>
      <c r="GRY31" s="15"/>
      <c r="GRZ31" s="15"/>
      <c r="GSA31" s="15"/>
      <c r="GSB31" s="15"/>
      <c r="GSC31" s="15"/>
      <c r="GSD31" s="15"/>
      <c r="GSE31" s="15"/>
      <c r="GSF31" s="15"/>
      <c r="GSG31" s="15"/>
      <c r="GSH31" s="15"/>
      <c r="GSI31" s="15"/>
      <c r="GSJ31" s="15"/>
      <c r="GSK31" s="15"/>
      <c r="GSL31" s="15"/>
      <c r="GSM31" s="15"/>
      <c r="GSN31" s="15"/>
      <c r="GSO31" s="15"/>
      <c r="GSP31" s="15"/>
      <c r="GSQ31" s="15"/>
      <c r="GSR31" s="15"/>
      <c r="GSS31" s="15"/>
      <c r="GST31" s="15"/>
      <c r="GSU31" s="15"/>
      <c r="GSV31" s="15"/>
      <c r="GSW31" s="15"/>
      <c r="GSX31" s="15"/>
      <c r="GSY31" s="15"/>
      <c r="GSZ31" s="15"/>
      <c r="GTA31" s="15"/>
      <c r="GTB31" s="15"/>
      <c r="GTC31" s="15"/>
      <c r="GTD31" s="15"/>
      <c r="GTE31" s="15"/>
      <c r="GTF31" s="15"/>
      <c r="GTG31" s="15"/>
      <c r="GTH31" s="15"/>
      <c r="GTI31" s="15"/>
      <c r="GTJ31" s="15"/>
      <c r="GTK31" s="15"/>
      <c r="GTL31" s="15"/>
      <c r="GTM31" s="15"/>
      <c r="GTN31" s="15"/>
      <c r="GTO31" s="15"/>
      <c r="GTP31" s="15"/>
      <c r="GTQ31" s="15"/>
      <c r="GTR31" s="15"/>
      <c r="GTS31" s="15"/>
      <c r="GTT31" s="15"/>
      <c r="GTU31" s="15"/>
      <c r="GTV31" s="15"/>
      <c r="GTW31" s="15"/>
      <c r="GTX31" s="15"/>
      <c r="GTY31" s="15"/>
      <c r="GTZ31" s="15"/>
      <c r="GUA31" s="15"/>
      <c r="GUB31" s="15"/>
      <c r="GUC31" s="15"/>
      <c r="GUD31" s="15"/>
      <c r="GUE31" s="15"/>
      <c r="GUF31" s="15"/>
      <c r="GUG31" s="15"/>
      <c r="GUH31" s="15"/>
      <c r="GUI31" s="15"/>
      <c r="GUJ31" s="15"/>
      <c r="GUK31" s="15"/>
      <c r="GUL31" s="15"/>
      <c r="GUM31" s="15"/>
      <c r="GUN31" s="15"/>
      <c r="GUO31" s="15"/>
      <c r="GUP31" s="15"/>
      <c r="GUQ31" s="15"/>
      <c r="GUR31" s="15"/>
      <c r="GUS31" s="15"/>
      <c r="GUT31" s="15"/>
      <c r="GUU31" s="15"/>
      <c r="GUV31" s="15"/>
      <c r="GUW31" s="15"/>
      <c r="GUX31" s="15"/>
      <c r="GUY31" s="15"/>
      <c r="GUZ31" s="15"/>
      <c r="GVA31" s="15"/>
      <c r="GVB31" s="15"/>
      <c r="GVC31" s="15"/>
      <c r="GVD31" s="15"/>
      <c r="GVE31" s="15"/>
      <c r="GVF31" s="15"/>
      <c r="GVG31" s="15"/>
      <c r="GVH31" s="15"/>
      <c r="GVI31" s="15"/>
      <c r="GVJ31" s="15"/>
      <c r="GVK31" s="15"/>
      <c r="GVL31" s="15"/>
      <c r="GVM31" s="15"/>
      <c r="GVN31" s="15"/>
      <c r="GVO31" s="15"/>
      <c r="GVP31" s="15"/>
      <c r="GVQ31" s="15"/>
      <c r="GVR31" s="15"/>
      <c r="GVS31" s="15"/>
      <c r="GVT31" s="15"/>
      <c r="GVU31" s="15"/>
      <c r="GVV31" s="15"/>
      <c r="GVW31" s="15"/>
      <c r="GVX31" s="15"/>
      <c r="GVY31" s="15"/>
      <c r="GVZ31" s="15"/>
      <c r="GWA31" s="15"/>
      <c r="GWB31" s="15"/>
      <c r="GWC31" s="15"/>
      <c r="GWD31" s="15"/>
      <c r="GWE31" s="15"/>
      <c r="GWF31" s="15"/>
      <c r="GWG31" s="15"/>
      <c r="GWH31" s="15"/>
      <c r="GWI31" s="15"/>
      <c r="GWJ31" s="15"/>
      <c r="GWK31" s="15"/>
      <c r="GWL31" s="15"/>
      <c r="GWM31" s="15"/>
      <c r="GWN31" s="15"/>
      <c r="GWO31" s="15"/>
      <c r="GWP31" s="15"/>
      <c r="GWQ31" s="15"/>
      <c r="GWR31" s="15"/>
      <c r="GWS31" s="15"/>
      <c r="GWT31" s="15"/>
      <c r="GWU31" s="15"/>
      <c r="GWV31" s="15"/>
      <c r="GWW31" s="15"/>
      <c r="GWX31" s="15"/>
      <c r="GWY31" s="15"/>
      <c r="GWZ31" s="15"/>
      <c r="GXA31" s="15"/>
      <c r="GXB31" s="15"/>
      <c r="GXC31" s="15"/>
      <c r="GXD31" s="15"/>
      <c r="GXE31" s="15"/>
      <c r="GXF31" s="15"/>
      <c r="GXG31" s="15"/>
      <c r="GXH31" s="15"/>
      <c r="GXI31" s="15"/>
      <c r="GXJ31" s="15"/>
      <c r="GXK31" s="15"/>
      <c r="GXL31" s="15"/>
      <c r="GXM31" s="15"/>
      <c r="GXN31" s="15"/>
      <c r="GXO31" s="15"/>
      <c r="GXP31" s="15"/>
      <c r="GXQ31" s="15"/>
      <c r="GXR31" s="15"/>
      <c r="GXS31" s="15"/>
      <c r="GXT31" s="15"/>
      <c r="GXU31" s="15"/>
      <c r="GXV31" s="15"/>
      <c r="GXW31" s="15"/>
      <c r="GXX31" s="15"/>
      <c r="GXY31" s="15"/>
      <c r="GXZ31" s="15"/>
      <c r="GYA31" s="15"/>
      <c r="GYB31" s="15"/>
      <c r="GYC31" s="15"/>
      <c r="GYD31" s="15"/>
      <c r="GYE31" s="15"/>
      <c r="GYF31" s="15"/>
      <c r="GYG31" s="15"/>
      <c r="GYH31" s="15"/>
      <c r="GYI31" s="15"/>
      <c r="GYJ31" s="15"/>
      <c r="GYK31" s="15"/>
      <c r="GYL31" s="15"/>
      <c r="GYM31" s="15"/>
      <c r="GYN31" s="15"/>
      <c r="GYO31" s="15"/>
      <c r="GYP31" s="15"/>
      <c r="GYQ31" s="15"/>
      <c r="GYR31" s="15"/>
      <c r="GYS31" s="15"/>
      <c r="GYT31" s="15"/>
      <c r="GYU31" s="15"/>
      <c r="GYV31" s="15"/>
      <c r="GYW31" s="15"/>
      <c r="GYX31" s="15"/>
      <c r="GYY31" s="15"/>
      <c r="GYZ31" s="15"/>
      <c r="GZA31" s="15"/>
      <c r="GZB31" s="15"/>
      <c r="GZC31" s="15"/>
      <c r="GZD31" s="15"/>
      <c r="GZE31" s="15"/>
      <c r="GZF31" s="15"/>
      <c r="GZG31" s="15"/>
      <c r="GZH31" s="15"/>
      <c r="GZI31" s="15"/>
      <c r="GZJ31" s="15"/>
      <c r="GZK31" s="15"/>
      <c r="GZL31" s="15"/>
      <c r="GZM31" s="15"/>
      <c r="GZN31" s="15"/>
      <c r="GZO31" s="15"/>
      <c r="GZP31" s="15"/>
      <c r="GZQ31" s="15"/>
      <c r="GZR31" s="15"/>
      <c r="GZS31" s="15"/>
      <c r="GZT31" s="15"/>
      <c r="GZU31" s="15"/>
      <c r="GZV31" s="15"/>
      <c r="GZW31" s="15"/>
      <c r="GZX31" s="15"/>
      <c r="GZY31" s="15"/>
      <c r="GZZ31" s="15"/>
      <c r="HAA31" s="15"/>
      <c r="HAB31" s="15"/>
      <c r="HAC31" s="15"/>
      <c r="HAD31" s="15"/>
      <c r="HAE31" s="15"/>
      <c r="HAF31" s="15"/>
      <c r="HAG31" s="15"/>
      <c r="HAH31" s="15"/>
      <c r="HAI31" s="15"/>
      <c r="HAJ31" s="15"/>
      <c r="HAK31" s="15"/>
      <c r="HAL31" s="15"/>
      <c r="HAM31" s="15"/>
      <c r="HAN31" s="15"/>
      <c r="HAO31" s="15"/>
      <c r="HAP31" s="15"/>
      <c r="HAQ31" s="15"/>
      <c r="HAR31" s="15"/>
      <c r="HAS31" s="15"/>
      <c r="HAT31" s="15"/>
      <c r="HAU31" s="15"/>
      <c r="HAV31" s="15"/>
      <c r="HAW31" s="15"/>
      <c r="HAX31" s="15"/>
      <c r="HAY31" s="15"/>
      <c r="HAZ31" s="15"/>
      <c r="HBA31" s="15"/>
      <c r="HBB31" s="15"/>
      <c r="HBC31" s="15"/>
      <c r="HBD31" s="15"/>
      <c r="HBE31" s="15"/>
      <c r="HBF31" s="15"/>
      <c r="HBG31" s="15"/>
      <c r="HBH31" s="15"/>
      <c r="HBI31" s="15"/>
      <c r="HBJ31" s="15"/>
      <c r="HBK31" s="15"/>
      <c r="HBL31" s="15"/>
      <c r="HBM31" s="15"/>
      <c r="HBN31" s="15"/>
      <c r="HBO31" s="15"/>
      <c r="HBP31" s="15"/>
      <c r="HBQ31" s="15"/>
      <c r="HBR31" s="15"/>
      <c r="HBS31" s="15"/>
      <c r="HBT31" s="15"/>
      <c r="HBU31" s="15"/>
      <c r="HBV31" s="15"/>
      <c r="HBW31" s="15"/>
      <c r="HBX31" s="15"/>
      <c r="HBY31" s="15"/>
      <c r="HBZ31" s="15"/>
      <c r="HCA31" s="15"/>
      <c r="HCB31" s="15"/>
      <c r="HCC31" s="15"/>
      <c r="HCD31" s="15"/>
      <c r="HCE31" s="15"/>
      <c r="HCF31" s="15"/>
      <c r="HCG31" s="15"/>
      <c r="HCH31" s="15"/>
      <c r="HCI31" s="15"/>
      <c r="HCJ31" s="15"/>
      <c r="HCK31" s="15"/>
      <c r="HCL31" s="15"/>
      <c r="HCM31" s="15"/>
      <c r="HCN31" s="15"/>
      <c r="HCO31" s="15"/>
      <c r="HCP31" s="15"/>
      <c r="HCQ31" s="15"/>
      <c r="HCR31" s="15"/>
      <c r="HCS31" s="15"/>
      <c r="HCT31" s="15"/>
      <c r="HCU31" s="15"/>
      <c r="HCV31" s="15"/>
      <c r="HCW31" s="15"/>
      <c r="HCX31" s="15"/>
      <c r="HCY31" s="15"/>
      <c r="HCZ31" s="15"/>
      <c r="HDA31" s="15"/>
      <c r="HDB31" s="15"/>
      <c r="HDC31" s="15"/>
      <c r="HDD31" s="15"/>
      <c r="HDE31" s="15"/>
      <c r="HDF31" s="15"/>
      <c r="HDG31" s="15"/>
      <c r="HDH31" s="15"/>
      <c r="HDI31" s="15"/>
      <c r="HDJ31" s="15"/>
      <c r="HDK31" s="15"/>
      <c r="HDL31" s="15"/>
      <c r="HDM31" s="15"/>
      <c r="HDN31" s="15"/>
      <c r="HDO31" s="15"/>
      <c r="HDP31" s="15"/>
      <c r="HDQ31" s="15"/>
      <c r="HDR31" s="15"/>
      <c r="HDS31" s="15"/>
      <c r="HDT31" s="15"/>
      <c r="HDU31" s="15"/>
      <c r="HDV31" s="15"/>
      <c r="HDW31" s="15"/>
      <c r="HDX31" s="15"/>
      <c r="HDY31" s="15"/>
      <c r="HDZ31" s="15"/>
      <c r="HEA31" s="15"/>
      <c r="HEB31" s="15"/>
      <c r="HEC31" s="15"/>
      <c r="HED31" s="15"/>
      <c r="HEE31" s="15"/>
      <c r="HEF31" s="15"/>
      <c r="HEG31" s="15"/>
      <c r="HEH31" s="15"/>
      <c r="HEI31" s="15"/>
      <c r="HEJ31" s="15"/>
      <c r="HEK31" s="15"/>
      <c r="HEL31" s="15"/>
      <c r="HEM31" s="15"/>
      <c r="HEN31" s="15"/>
      <c r="HEO31" s="15"/>
      <c r="HEP31" s="15"/>
      <c r="HEQ31" s="15"/>
      <c r="HER31" s="15"/>
      <c r="HES31" s="15"/>
      <c r="HET31" s="15"/>
      <c r="HEU31" s="15"/>
      <c r="HEV31" s="15"/>
      <c r="HEW31" s="15"/>
      <c r="HEX31" s="15"/>
      <c r="HEY31" s="15"/>
      <c r="HEZ31" s="15"/>
      <c r="HFA31" s="15"/>
      <c r="HFB31" s="15"/>
      <c r="HFC31" s="15"/>
      <c r="HFD31" s="15"/>
      <c r="HFE31" s="15"/>
      <c r="HFF31" s="15"/>
      <c r="HFG31" s="15"/>
      <c r="HFH31" s="15"/>
      <c r="HFI31" s="15"/>
      <c r="HFJ31" s="15"/>
      <c r="HFK31" s="15"/>
      <c r="HFL31" s="15"/>
      <c r="HFM31" s="15"/>
      <c r="HFN31" s="15"/>
      <c r="HFO31" s="15"/>
      <c r="HFP31" s="15"/>
      <c r="HFQ31" s="15"/>
      <c r="HFR31" s="15"/>
      <c r="HFS31" s="15"/>
      <c r="HFT31" s="15"/>
      <c r="HFU31" s="15"/>
      <c r="HFV31" s="15"/>
      <c r="HFW31" s="15"/>
      <c r="HFX31" s="15"/>
      <c r="HFY31" s="15"/>
      <c r="HFZ31" s="15"/>
      <c r="HGA31" s="15"/>
      <c r="HGB31" s="15"/>
      <c r="HGC31" s="15"/>
      <c r="HGD31" s="15"/>
      <c r="HGE31" s="15"/>
      <c r="HGF31" s="15"/>
      <c r="HGG31" s="15"/>
      <c r="HGH31" s="15"/>
      <c r="HGI31" s="15"/>
      <c r="HGJ31" s="15"/>
      <c r="HGK31" s="15"/>
      <c r="HGL31" s="15"/>
      <c r="HGM31" s="15"/>
      <c r="HGN31" s="15"/>
      <c r="HGO31" s="15"/>
      <c r="HGP31" s="15"/>
      <c r="HGQ31" s="15"/>
      <c r="HGR31" s="15"/>
      <c r="HGS31" s="15"/>
      <c r="HGT31" s="15"/>
      <c r="HGU31" s="15"/>
      <c r="HGV31" s="15"/>
      <c r="HGW31" s="15"/>
      <c r="HGX31" s="15"/>
      <c r="HGY31" s="15"/>
      <c r="HGZ31" s="15"/>
      <c r="HHA31" s="15"/>
      <c r="HHB31" s="15"/>
      <c r="HHC31" s="15"/>
      <c r="HHD31" s="15"/>
      <c r="HHE31" s="15"/>
      <c r="HHF31" s="15"/>
      <c r="HHG31" s="15"/>
      <c r="HHH31" s="15"/>
      <c r="HHI31" s="15"/>
      <c r="HHJ31" s="15"/>
      <c r="HHK31" s="15"/>
      <c r="HHL31" s="15"/>
      <c r="HHM31" s="15"/>
      <c r="HHN31" s="15"/>
      <c r="HHO31" s="15"/>
      <c r="HHP31" s="15"/>
      <c r="HHQ31" s="15"/>
      <c r="HHR31" s="15"/>
      <c r="HHS31" s="15"/>
      <c r="HHT31" s="15"/>
      <c r="HHU31" s="15"/>
      <c r="HHV31" s="15"/>
      <c r="HHW31" s="15"/>
      <c r="HHX31" s="15"/>
      <c r="HHY31" s="15"/>
      <c r="HHZ31" s="15"/>
      <c r="HIA31" s="15"/>
      <c r="HIB31" s="15"/>
      <c r="HIC31" s="15"/>
      <c r="HID31" s="15"/>
      <c r="HIE31" s="15"/>
      <c r="HIF31" s="15"/>
      <c r="HIG31" s="15"/>
      <c r="HIH31" s="15"/>
      <c r="HII31" s="15"/>
      <c r="HIJ31" s="15"/>
      <c r="HIK31" s="15"/>
      <c r="HIL31" s="15"/>
      <c r="HIM31" s="15"/>
      <c r="HIN31" s="15"/>
      <c r="HIO31" s="15"/>
      <c r="HIP31" s="15"/>
      <c r="HIQ31" s="15"/>
      <c r="HIR31" s="15"/>
      <c r="HIS31" s="15"/>
      <c r="HIT31" s="15"/>
      <c r="HIU31" s="15"/>
      <c r="HIV31" s="15"/>
      <c r="HIW31" s="15"/>
      <c r="HIX31" s="15"/>
      <c r="HIY31" s="15"/>
      <c r="HIZ31" s="15"/>
      <c r="HJA31" s="15"/>
      <c r="HJB31" s="15"/>
      <c r="HJC31" s="15"/>
      <c r="HJD31" s="15"/>
      <c r="HJE31" s="15"/>
      <c r="HJF31" s="15"/>
      <c r="HJG31" s="15"/>
      <c r="HJH31" s="15"/>
      <c r="HJI31" s="15"/>
      <c r="HJJ31" s="15"/>
      <c r="HJK31" s="15"/>
      <c r="HJL31" s="15"/>
      <c r="HJM31" s="15"/>
      <c r="HJN31" s="15"/>
      <c r="HJO31" s="15"/>
      <c r="HJP31" s="15"/>
      <c r="HJQ31" s="15"/>
      <c r="HJR31" s="15"/>
      <c r="HJS31" s="15"/>
      <c r="HJT31" s="15"/>
      <c r="HJU31" s="15"/>
      <c r="HJV31" s="15"/>
      <c r="HJW31" s="15"/>
      <c r="HJX31" s="15"/>
      <c r="HJY31" s="15"/>
      <c r="HJZ31" s="15"/>
      <c r="HKA31" s="15"/>
      <c r="HKB31" s="15"/>
      <c r="HKC31" s="15"/>
      <c r="HKD31" s="15"/>
      <c r="HKE31" s="15"/>
      <c r="HKF31" s="15"/>
      <c r="HKG31" s="15"/>
      <c r="HKH31" s="15"/>
      <c r="HKI31" s="15"/>
      <c r="HKJ31" s="15"/>
      <c r="HKK31" s="15"/>
      <c r="HKL31" s="15"/>
      <c r="HKM31" s="15"/>
      <c r="HKN31" s="15"/>
      <c r="HKO31" s="15"/>
      <c r="HKP31" s="15"/>
      <c r="HKQ31" s="15"/>
      <c r="HKR31" s="15"/>
      <c r="HKS31" s="15"/>
      <c r="HKT31" s="15"/>
      <c r="HKU31" s="15"/>
      <c r="HKV31" s="15"/>
      <c r="HKW31" s="15"/>
      <c r="HKX31" s="15"/>
      <c r="HKY31" s="15"/>
      <c r="HKZ31" s="15"/>
      <c r="HLA31" s="15"/>
      <c r="HLB31" s="15"/>
      <c r="HLC31" s="15"/>
      <c r="HLD31" s="15"/>
      <c r="HLE31" s="15"/>
      <c r="HLF31" s="15"/>
      <c r="HLG31" s="15"/>
      <c r="HLH31" s="15"/>
      <c r="HLI31" s="15"/>
      <c r="HLJ31" s="15"/>
      <c r="HLK31" s="15"/>
      <c r="HLL31" s="15"/>
      <c r="HLM31" s="15"/>
      <c r="HLN31" s="15"/>
      <c r="HLO31" s="15"/>
      <c r="HLP31" s="15"/>
      <c r="HLQ31" s="15"/>
      <c r="HLR31" s="15"/>
      <c r="HLS31" s="15"/>
      <c r="HLT31" s="15"/>
      <c r="HLU31" s="15"/>
      <c r="HLV31" s="15"/>
      <c r="HLW31" s="15"/>
      <c r="HLX31" s="15"/>
      <c r="HLY31" s="15"/>
      <c r="HLZ31" s="15"/>
      <c r="HMA31" s="15"/>
      <c r="HMB31" s="15"/>
      <c r="HMC31" s="15"/>
      <c r="HMD31" s="15"/>
      <c r="HME31" s="15"/>
      <c r="HMF31" s="15"/>
      <c r="HMG31" s="15"/>
      <c r="HMH31" s="15"/>
      <c r="HMI31" s="15"/>
      <c r="HMJ31" s="15"/>
      <c r="HMK31" s="15"/>
      <c r="HML31" s="15"/>
      <c r="HMM31" s="15"/>
      <c r="HMN31" s="15"/>
      <c r="HMO31" s="15"/>
      <c r="HMP31" s="15"/>
      <c r="HMQ31" s="15"/>
      <c r="HMR31" s="15"/>
      <c r="HMS31" s="15"/>
      <c r="HMT31" s="15"/>
      <c r="HMU31" s="15"/>
      <c r="HMV31" s="15"/>
      <c r="HMW31" s="15"/>
      <c r="HMX31" s="15"/>
      <c r="HMY31" s="15"/>
      <c r="HMZ31" s="15"/>
      <c r="HNA31" s="15"/>
      <c r="HNB31" s="15"/>
      <c r="HNC31" s="15"/>
      <c r="HND31" s="15"/>
      <c r="HNE31" s="15"/>
      <c r="HNF31" s="15"/>
      <c r="HNG31" s="15"/>
      <c r="HNH31" s="15"/>
      <c r="HNI31" s="15"/>
      <c r="HNJ31" s="15"/>
      <c r="HNK31" s="15"/>
      <c r="HNL31" s="15"/>
      <c r="HNM31" s="15"/>
      <c r="HNN31" s="15"/>
      <c r="HNO31" s="15"/>
      <c r="HNP31" s="15"/>
      <c r="HNQ31" s="15"/>
      <c r="HNR31" s="15"/>
      <c r="HNS31" s="15"/>
      <c r="HNT31" s="15"/>
      <c r="HNU31" s="15"/>
      <c r="HNV31" s="15"/>
      <c r="HNW31" s="15"/>
      <c r="HNX31" s="15"/>
      <c r="HNY31" s="15"/>
      <c r="HNZ31" s="15"/>
      <c r="HOA31" s="15"/>
      <c r="HOB31" s="15"/>
      <c r="HOC31" s="15"/>
      <c r="HOD31" s="15"/>
      <c r="HOE31" s="15"/>
      <c r="HOF31" s="15"/>
      <c r="HOG31" s="15"/>
      <c r="HOH31" s="15"/>
      <c r="HOI31" s="15"/>
      <c r="HOJ31" s="15"/>
      <c r="HOK31" s="15"/>
      <c r="HOL31" s="15"/>
      <c r="HOM31" s="15"/>
      <c r="HON31" s="15"/>
      <c r="HOO31" s="15"/>
      <c r="HOP31" s="15"/>
      <c r="HOQ31" s="15"/>
      <c r="HOR31" s="15"/>
      <c r="HOS31" s="15"/>
      <c r="HOT31" s="15"/>
      <c r="HOU31" s="15"/>
      <c r="HOV31" s="15"/>
      <c r="HOW31" s="15"/>
      <c r="HOX31" s="15"/>
      <c r="HOY31" s="15"/>
      <c r="HOZ31" s="15"/>
      <c r="HPA31" s="15"/>
      <c r="HPB31" s="15"/>
      <c r="HPC31" s="15"/>
      <c r="HPD31" s="15"/>
      <c r="HPE31" s="15"/>
      <c r="HPF31" s="15"/>
      <c r="HPG31" s="15"/>
      <c r="HPH31" s="15"/>
      <c r="HPI31" s="15"/>
      <c r="HPJ31" s="15"/>
      <c r="HPK31" s="15"/>
      <c r="HPL31" s="15"/>
      <c r="HPM31" s="15"/>
      <c r="HPN31" s="15"/>
      <c r="HPO31" s="15"/>
      <c r="HPP31" s="15"/>
      <c r="HPQ31" s="15"/>
      <c r="HPR31" s="15"/>
      <c r="HPS31" s="15"/>
      <c r="HPT31" s="15"/>
      <c r="HPU31" s="15"/>
      <c r="HPV31" s="15"/>
      <c r="HPW31" s="15"/>
      <c r="HPX31" s="15"/>
      <c r="HPY31" s="15"/>
      <c r="HPZ31" s="15"/>
      <c r="HQA31" s="15"/>
      <c r="HQB31" s="15"/>
      <c r="HQC31" s="15"/>
      <c r="HQD31" s="15"/>
      <c r="HQE31" s="15"/>
      <c r="HQF31" s="15"/>
      <c r="HQG31" s="15"/>
      <c r="HQH31" s="15"/>
      <c r="HQI31" s="15"/>
      <c r="HQJ31" s="15"/>
      <c r="HQK31" s="15"/>
      <c r="HQL31" s="15"/>
      <c r="HQM31" s="15"/>
      <c r="HQN31" s="15"/>
      <c r="HQO31" s="15"/>
      <c r="HQP31" s="15"/>
      <c r="HQQ31" s="15"/>
      <c r="HQR31" s="15"/>
      <c r="HQS31" s="15"/>
      <c r="HQT31" s="15"/>
      <c r="HQU31" s="15"/>
      <c r="HQV31" s="15"/>
      <c r="HQW31" s="15"/>
      <c r="HQX31" s="15"/>
      <c r="HQY31" s="15"/>
      <c r="HQZ31" s="15"/>
      <c r="HRA31" s="15"/>
      <c r="HRB31" s="15"/>
      <c r="HRC31" s="15"/>
      <c r="HRD31" s="15"/>
      <c r="HRE31" s="15"/>
      <c r="HRF31" s="15"/>
      <c r="HRG31" s="15"/>
      <c r="HRH31" s="15"/>
      <c r="HRI31" s="15"/>
      <c r="HRJ31" s="15"/>
      <c r="HRK31" s="15"/>
      <c r="HRL31" s="15"/>
      <c r="HRM31" s="15"/>
      <c r="HRN31" s="15"/>
      <c r="HRO31" s="15"/>
      <c r="HRP31" s="15"/>
      <c r="HRQ31" s="15"/>
      <c r="HRR31" s="15"/>
      <c r="HRS31" s="15"/>
      <c r="HRT31" s="15"/>
      <c r="HRU31" s="15"/>
      <c r="HRV31" s="15"/>
      <c r="HRW31" s="15"/>
      <c r="HRX31" s="15"/>
      <c r="HRY31" s="15"/>
      <c r="HRZ31" s="15"/>
      <c r="HSA31" s="15"/>
      <c r="HSB31" s="15"/>
      <c r="HSC31" s="15"/>
      <c r="HSD31" s="15"/>
      <c r="HSE31" s="15"/>
      <c r="HSF31" s="15"/>
      <c r="HSG31" s="15"/>
      <c r="HSH31" s="15"/>
      <c r="HSI31" s="15"/>
      <c r="HSJ31" s="15"/>
      <c r="HSK31" s="15"/>
      <c r="HSL31" s="15"/>
      <c r="HSM31" s="15"/>
      <c r="HSN31" s="15"/>
      <c r="HSO31" s="15"/>
      <c r="HSP31" s="15"/>
      <c r="HSQ31" s="15"/>
      <c r="HSR31" s="15"/>
      <c r="HSS31" s="15"/>
      <c r="HST31" s="15"/>
      <c r="HSU31" s="15"/>
      <c r="HSV31" s="15"/>
      <c r="HSW31" s="15"/>
      <c r="HSX31" s="15"/>
      <c r="HSY31" s="15"/>
      <c r="HSZ31" s="15"/>
      <c r="HTA31" s="15"/>
      <c r="HTB31" s="15"/>
      <c r="HTC31" s="15"/>
      <c r="HTD31" s="15"/>
      <c r="HTE31" s="15"/>
      <c r="HTF31" s="15"/>
      <c r="HTG31" s="15"/>
      <c r="HTH31" s="15"/>
      <c r="HTI31" s="15"/>
      <c r="HTJ31" s="15"/>
      <c r="HTK31" s="15"/>
      <c r="HTL31" s="15"/>
      <c r="HTM31" s="15"/>
      <c r="HTN31" s="15"/>
      <c r="HTO31" s="15"/>
      <c r="HTP31" s="15"/>
      <c r="HTQ31" s="15"/>
      <c r="HTR31" s="15"/>
      <c r="HTS31" s="15"/>
      <c r="HTT31" s="15"/>
      <c r="HTU31" s="15"/>
      <c r="HTV31" s="15"/>
      <c r="HTW31" s="15"/>
      <c r="HTX31" s="15"/>
      <c r="HTY31" s="15"/>
      <c r="HTZ31" s="15"/>
      <c r="HUA31" s="15"/>
      <c r="HUB31" s="15"/>
      <c r="HUC31" s="15"/>
      <c r="HUD31" s="15"/>
      <c r="HUE31" s="15"/>
      <c r="HUF31" s="15"/>
      <c r="HUG31" s="15"/>
      <c r="HUH31" s="15"/>
      <c r="HUI31" s="15"/>
      <c r="HUJ31" s="15"/>
      <c r="HUK31" s="15"/>
      <c r="HUL31" s="15"/>
      <c r="HUM31" s="15"/>
      <c r="HUN31" s="15"/>
      <c r="HUO31" s="15"/>
      <c r="HUP31" s="15"/>
      <c r="HUQ31" s="15"/>
      <c r="HUR31" s="15"/>
      <c r="HUS31" s="15"/>
      <c r="HUT31" s="15"/>
      <c r="HUU31" s="15"/>
      <c r="HUV31" s="15"/>
      <c r="HUW31" s="15"/>
      <c r="HUX31" s="15"/>
      <c r="HUY31" s="15"/>
      <c r="HUZ31" s="15"/>
      <c r="HVA31" s="15"/>
      <c r="HVB31" s="15"/>
      <c r="HVC31" s="15"/>
      <c r="HVD31" s="15"/>
      <c r="HVE31" s="15"/>
      <c r="HVF31" s="15"/>
      <c r="HVG31" s="15"/>
      <c r="HVH31" s="15"/>
      <c r="HVI31" s="15"/>
      <c r="HVJ31" s="15"/>
      <c r="HVK31" s="15"/>
      <c r="HVL31" s="15"/>
      <c r="HVM31" s="15"/>
      <c r="HVN31" s="15"/>
      <c r="HVO31" s="15"/>
      <c r="HVP31" s="15"/>
      <c r="HVQ31" s="15"/>
      <c r="HVR31" s="15"/>
      <c r="HVS31" s="15"/>
      <c r="HVT31" s="15"/>
      <c r="HVU31" s="15"/>
      <c r="HVV31" s="15"/>
      <c r="HVW31" s="15"/>
      <c r="HVX31" s="15"/>
      <c r="HVY31" s="15"/>
      <c r="HVZ31" s="15"/>
      <c r="HWA31" s="15"/>
      <c r="HWB31" s="15"/>
      <c r="HWC31" s="15"/>
      <c r="HWD31" s="15"/>
      <c r="HWE31" s="15"/>
      <c r="HWF31" s="15"/>
      <c r="HWG31" s="15"/>
      <c r="HWH31" s="15"/>
      <c r="HWI31" s="15"/>
      <c r="HWJ31" s="15"/>
      <c r="HWK31" s="15"/>
      <c r="HWL31" s="15"/>
      <c r="HWM31" s="15"/>
      <c r="HWN31" s="15"/>
      <c r="HWO31" s="15"/>
      <c r="HWP31" s="15"/>
      <c r="HWQ31" s="15"/>
      <c r="HWR31" s="15"/>
      <c r="HWS31" s="15"/>
      <c r="HWT31" s="15"/>
      <c r="HWU31" s="15"/>
      <c r="HWV31" s="15"/>
      <c r="HWW31" s="15"/>
      <c r="HWX31" s="15"/>
      <c r="HWY31" s="15"/>
      <c r="HWZ31" s="15"/>
      <c r="HXA31" s="15"/>
      <c r="HXB31" s="15"/>
      <c r="HXC31" s="15"/>
      <c r="HXD31" s="15"/>
      <c r="HXE31" s="15"/>
      <c r="HXF31" s="15"/>
      <c r="HXG31" s="15"/>
      <c r="HXH31" s="15"/>
      <c r="HXI31" s="15"/>
      <c r="HXJ31" s="15"/>
      <c r="HXK31" s="15"/>
      <c r="HXL31" s="15"/>
      <c r="HXM31" s="15"/>
      <c r="HXN31" s="15"/>
      <c r="HXO31" s="15"/>
      <c r="HXP31" s="15"/>
      <c r="HXQ31" s="15"/>
      <c r="HXR31" s="15"/>
      <c r="HXS31" s="15"/>
      <c r="HXT31" s="15"/>
      <c r="HXU31" s="15"/>
      <c r="HXV31" s="15"/>
      <c r="HXW31" s="15"/>
      <c r="HXX31" s="15"/>
      <c r="HXY31" s="15"/>
      <c r="HXZ31" s="15"/>
      <c r="HYA31" s="15"/>
      <c r="HYB31" s="15"/>
      <c r="HYC31" s="15"/>
      <c r="HYD31" s="15"/>
      <c r="HYE31" s="15"/>
      <c r="HYF31" s="15"/>
      <c r="HYG31" s="15"/>
      <c r="HYH31" s="15"/>
      <c r="HYI31" s="15"/>
      <c r="HYJ31" s="15"/>
      <c r="HYK31" s="15"/>
      <c r="HYL31" s="15"/>
      <c r="HYM31" s="15"/>
      <c r="HYN31" s="15"/>
      <c r="HYO31" s="15"/>
      <c r="HYP31" s="15"/>
      <c r="HYQ31" s="15"/>
      <c r="HYR31" s="15"/>
      <c r="HYS31" s="15"/>
      <c r="HYT31" s="15"/>
      <c r="HYU31" s="15"/>
      <c r="HYV31" s="15"/>
      <c r="HYW31" s="15"/>
      <c r="HYX31" s="15"/>
      <c r="HYY31" s="15"/>
      <c r="HYZ31" s="15"/>
      <c r="HZA31" s="15"/>
      <c r="HZB31" s="15"/>
      <c r="HZC31" s="15"/>
      <c r="HZD31" s="15"/>
      <c r="HZE31" s="15"/>
      <c r="HZF31" s="15"/>
      <c r="HZG31" s="15"/>
      <c r="HZH31" s="15"/>
      <c r="HZI31" s="15"/>
      <c r="HZJ31" s="15"/>
      <c r="HZK31" s="15"/>
      <c r="HZL31" s="15"/>
      <c r="HZM31" s="15"/>
      <c r="HZN31" s="15"/>
      <c r="HZO31" s="15"/>
      <c r="HZP31" s="15"/>
      <c r="HZQ31" s="15"/>
      <c r="HZR31" s="15"/>
      <c r="HZS31" s="15"/>
      <c r="HZT31" s="15"/>
      <c r="HZU31" s="15"/>
      <c r="HZV31" s="15"/>
      <c r="HZW31" s="15"/>
      <c r="HZX31" s="15"/>
      <c r="HZY31" s="15"/>
      <c r="HZZ31" s="15"/>
      <c r="IAA31" s="15"/>
      <c r="IAB31" s="15"/>
      <c r="IAC31" s="15"/>
      <c r="IAD31" s="15"/>
      <c r="IAE31" s="15"/>
      <c r="IAF31" s="15"/>
      <c r="IAG31" s="15"/>
      <c r="IAH31" s="15"/>
      <c r="IAI31" s="15"/>
      <c r="IAJ31" s="15"/>
      <c r="IAK31" s="15"/>
      <c r="IAL31" s="15"/>
      <c r="IAM31" s="15"/>
      <c r="IAN31" s="15"/>
      <c r="IAO31" s="15"/>
      <c r="IAP31" s="15"/>
      <c r="IAQ31" s="15"/>
      <c r="IAR31" s="15"/>
      <c r="IAS31" s="15"/>
      <c r="IAT31" s="15"/>
      <c r="IAU31" s="15"/>
      <c r="IAV31" s="15"/>
      <c r="IAW31" s="15"/>
      <c r="IAX31" s="15"/>
      <c r="IAY31" s="15"/>
      <c r="IAZ31" s="15"/>
      <c r="IBA31" s="15"/>
      <c r="IBB31" s="15"/>
      <c r="IBC31" s="15"/>
      <c r="IBD31" s="15"/>
      <c r="IBE31" s="15"/>
      <c r="IBF31" s="15"/>
      <c r="IBG31" s="15"/>
      <c r="IBH31" s="15"/>
      <c r="IBI31" s="15"/>
      <c r="IBJ31" s="15"/>
      <c r="IBK31" s="15"/>
      <c r="IBL31" s="15"/>
      <c r="IBM31" s="15"/>
      <c r="IBN31" s="15"/>
      <c r="IBO31" s="15"/>
      <c r="IBP31" s="15"/>
      <c r="IBQ31" s="15"/>
      <c r="IBR31" s="15"/>
      <c r="IBS31" s="15"/>
      <c r="IBT31" s="15"/>
      <c r="IBU31" s="15"/>
      <c r="IBV31" s="15"/>
      <c r="IBW31" s="15"/>
      <c r="IBX31" s="15"/>
      <c r="IBY31" s="15"/>
      <c r="IBZ31" s="15"/>
      <c r="ICA31" s="15"/>
      <c r="ICB31" s="15"/>
      <c r="ICC31" s="15"/>
      <c r="ICD31" s="15"/>
      <c r="ICE31" s="15"/>
      <c r="ICF31" s="15"/>
      <c r="ICG31" s="15"/>
      <c r="ICH31" s="15"/>
      <c r="ICI31" s="15"/>
      <c r="ICJ31" s="15"/>
      <c r="ICK31" s="15"/>
      <c r="ICL31" s="15"/>
      <c r="ICM31" s="15"/>
      <c r="ICN31" s="15"/>
      <c r="ICO31" s="15"/>
      <c r="ICP31" s="15"/>
      <c r="ICQ31" s="15"/>
      <c r="ICR31" s="15"/>
      <c r="ICS31" s="15"/>
      <c r="ICT31" s="15"/>
      <c r="ICU31" s="15"/>
      <c r="ICV31" s="15"/>
      <c r="ICW31" s="15"/>
      <c r="ICX31" s="15"/>
      <c r="ICY31" s="15"/>
      <c r="ICZ31" s="15"/>
      <c r="IDA31" s="15"/>
      <c r="IDB31" s="15"/>
      <c r="IDC31" s="15"/>
      <c r="IDD31" s="15"/>
      <c r="IDE31" s="15"/>
      <c r="IDF31" s="15"/>
      <c r="IDG31" s="15"/>
      <c r="IDH31" s="15"/>
      <c r="IDI31" s="15"/>
      <c r="IDJ31" s="15"/>
      <c r="IDK31" s="15"/>
      <c r="IDL31" s="15"/>
      <c r="IDM31" s="15"/>
      <c r="IDN31" s="15"/>
      <c r="IDO31" s="15"/>
      <c r="IDP31" s="15"/>
      <c r="IDQ31" s="15"/>
      <c r="IDR31" s="15"/>
      <c r="IDS31" s="15"/>
      <c r="IDT31" s="15"/>
      <c r="IDU31" s="15"/>
      <c r="IDV31" s="15"/>
      <c r="IDW31" s="15"/>
      <c r="IDX31" s="15"/>
      <c r="IDY31" s="15"/>
      <c r="IDZ31" s="15"/>
      <c r="IEA31" s="15"/>
      <c r="IEB31" s="15"/>
      <c r="IEC31" s="15"/>
      <c r="IED31" s="15"/>
      <c r="IEE31" s="15"/>
      <c r="IEF31" s="15"/>
      <c r="IEG31" s="15"/>
      <c r="IEH31" s="15"/>
      <c r="IEI31" s="15"/>
      <c r="IEJ31" s="15"/>
      <c r="IEK31" s="15"/>
      <c r="IEL31" s="15"/>
      <c r="IEM31" s="15"/>
      <c r="IEN31" s="15"/>
      <c r="IEO31" s="15"/>
      <c r="IEP31" s="15"/>
      <c r="IEQ31" s="15"/>
      <c r="IER31" s="15"/>
      <c r="IES31" s="15"/>
      <c r="IET31" s="15"/>
      <c r="IEU31" s="15"/>
      <c r="IEV31" s="15"/>
      <c r="IEW31" s="15"/>
      <c r="IEX31" s="15"/>
      <c r="IEY31" s="15"/>
      <c r="IEZ31" s="15"/>
      <c r="IFA31" s="15"/>
      <c r="IFB31" s="15"/>
      <c r="IFC31" s="15"/>
      <c r="IFD31" s="15"/>
      <c r="IFE31" s="15"/>
      <c r="IFF31" s="15"/>
      <c r="IFG31" s="15"/>
      <c r="IFH31" s="15"/>
      <c r="IFI31" s="15"/>
      <c r="IFJ31" s="15"/>
      <c r="IFK31" s="15"/>
      <c r="IFL31" s="15"/>
      <c r="IFM31" s="15"/>
      <c r="IFN31" s="15"/>
      <c r="IFO31" s="15"/>
      <c r="IFP31" s="15"/>
      <c r="IFQ31" s="15"/>
      <c r="IFR31" s="15"/>
      <c r="IFS31" s="15"/>
      <c r="IFT31" s="15"/>
      <c r="IFU31" s="15"/>
      <c r="IFV31" s="15"/>
      <c r="IFW31" s="15"/>
      <c r="IFX31" s="15"/>
      <c r="IFY31" s="15"/>
      <c r="IFZ31" s="15"/>
      <c r="IGA31" s="15"/>
      <c r="IGB31" s="15"/>
      <c r="IGC31" s="15"/>
      <c r="IGD31" s="15"/>
      <c r="IGE31" s="15"/>
      <c r="IGF31" s="15"/>
      <c r="IGG31" s="15"/>
      <c r="IGH31" s="15"/>
      <c r="IGI31" s="15"/>
      <c r="IGJ31" s="15"/>
      <c r="IGK31" s="15"/>
      <c r="IGL31" s="15"/>
      <c r="IGM31" s="15"/>
      <c r="IGN31" s="15"/>
      <c r="IGO31" s="15"/>
      <c r="IGP31" s="15"/>
      <c r="IGQ31" s="15"/>
      <c r="IGR31" s="15"/>
      <c r="IGS31" s="15"/>
      <c r="IGT31" s="15"/>
      <c r="IGU31" s="15"/>
      <c r="IGV31" s="15"/>
      <c r="IGW31" s="15"/>
      <c r="IGX31" s="15"/>
      <c r="IGY31" s="15"/>
      <c r="IGZ31" s="15"/>
      <c r="IHA31" s="15"/>
      <c r="IHB31" s="15"/>
      <c r="IHC31" s="15"/>
      <c r="IHD31" s="15"/>
      <c r="IHE31" s="15"/>
      <c r="IHF31" s="15"/>
      <c r="IHG31" s="15"/>
      <c r="IHH31" s="15"/>
      <c r="IHI31" s="15"/>
      <c r="IHJ31" s="15"/>
      <c r="IHK31" s="15"/>
      <c r="IHL31" s="15"/>
      <c r="IHM31" s="15"/>
      <c r="IHN31" s="15"/>
      <c r="IHO31" s="15"/>
      <c r="IHP31" s="15"/>
      <c r="IHQ31" s="15"/>
      <c r="IHR31" s="15"/>
      <c r="IHS31" s="15"/>
      <c r="IHT31" s="15"/>
      <c r="IHU31" s="15"/>
      <c r="IHV31" s="15"/>
      <c r="IHW31" s="15"/>
      <c r="IHX31" s="15"/>
      <c r="IHY31" s="15"/>
      <c r="IHZ31" s="15"/>
      <c r="IIA31" s="15"/>
      <c r="IIB31" s="15"/>
      <c r="IIC31" s="15"/>
      <c r="IID31" s="15"/>
      <c r="IIE31" s="15"/>
      <c r="IIF31" s="15"/>
      <c r="IIG31" s="15"/>
      <c r="IIH31" s="15"/>
      <c r="III31" s="15"/>
      <c r="IIJ31" s="15"/>
      <c r="IIK31" s="15"/>
      <c r="IIL31" s="15"/>
      <c r="IIM31" s="15"/>
      <c r="IIN31" s="15"/>
      <c r="IIO31" s="15"/>
      <c r="IIP31" s="15"/>
      <c r="IIQ31" s="15"/>
      <c r="IIR31" s="15"/>
      <c r="IIS31" s="15"/>
      <c r="IIT31" s="15"/>
      <c r="IIU31" s="15"/>
      <c r="IIV31" s="15"/>
      <c r="IIW31" s="15"/>
      <c r="IIX31" s="15"/>
      <c r="IIY31" s="15"/>
      <c r="IIZ31" s="15"/>
      <c r="IJA31" s="15"/>
      <c r="IJB31" s="15"/>
      <c r="IJC31" s="15"/>
      <c r="IJD31" s="15"/>
      <c r="IJE31" s="15"/>
      <c r="IJF31" s="15"/>
      <c r="IJG31" s="15"/>
      <c r="IJH31" s="15"/>
      <c r="IJI31" s="15"/>
      <c r="IJJ31" s="15"/>
      <c r="IJK31" s="15"/>
      <c r="IJL31" s="15"/>
      <c r="IJM31" s="15"/>
      <c r="IJN31" s="15"/>
      <c r="IJO31" s="15"/>
      <c r="IJP31" s="15"/>
      <c r="IJQ31" s="15"/>
      <c r="IJR31" s="15"/>
      <c r="IJS31" s="15"/>
      <c r="IJT31" s="15"/>
      <c r="IJU31" s="15"/>
      <c r="IJV31" s="15"/>
      <c r="IJW31" s="15"/>
      <c r="IJX31" s="15"/>
      <c r="IJY31" s="15"/>
      <c r="IJZ31" s="15"/>
      <c r="IKA31" s="15"/>
      <c r="IKB31" s="15"/>
      <c r="IKC31" s="15"/>
      <c r="IKD31" s="15"/>
      <c r="IKE31" s="15"/>
      <c r="IKF31" s="15"/>
      <c r="IKG31" s="15"/>
      <c r="IKH31" s="15"/>
      <c r="IKI31" s="15"/>
      <c r="IKJ31" s="15"/>
      <c r="IKK31" s="15"/>
      <c r="IKL31" s="15"/>
      <c r="IKM31" s="15"/>
      <c r="IKN31" s="15"/>
      <c r="IKO31" s="15"/>
      <c r="IKP31" s="15"/>
      <c r="IKQ31" s="15"/>
      <c r="IKR31" s="15"/>
      <c r="IKS31" s="15"/>
      <c r="IKT31" s="15"/>
      <c r="IKU31" s="15"/>
      <c r="IKV31" s="15"/>
      <c r="IKW31" s="15"/>
      <c r="IKX31" s="15"/>
      <c r="IKY31" s="15"/>
      <c r="IKZ31" s="15"/>
      <c r="ILA31" s="15"/>
      <c r="ILB31" s="15"/>
      <c r="ILC31" s="15"/>
      <c r="ILD31" s="15"/>
      <c r="ILE31" s="15"/>
      <c r="ILF31" s="15"/>
      <c r="ILG31" s="15"/>
      <c r="ILH31" s="15"/>
      <c r="ILI31" s="15"/>
      <c r="ILJ31" s="15"/>
      <c r="ILK31" s="15"/>
      <c r="ILL31" s="15"/>
      <c r="ILM31" s="15"/>
      <c r="ILN31" s="15"/>
      <c r="ILO31" s="15"/>
      <c r="ILP31" s="15"/>
      <c r="ILQ31" s="15"/>
      <c r="ILR31" s="15"/>
      <c r="ILS31" s="15"/>
      <c r="ILT31" s="15"/>
      <c r="ILU31" s="15"/>
      <c r="ILV31" s="15"/>
      <c r="ILW31" s="15"/>
      <c r="ILX31" s="15"/>
      <c r="ILY31" s="15"/>
      <c r="ILZ31" s="15"/>
      <c r="IMA31" s="15"/>
      <c r="IMB31" s="15"/>
      <c r="IMC31" s="15"/>
      <c r="IMD31" s="15"/>
      <c r="IME31" s="15"/>
      <c r="IMF31" s="15"/>
      <c r="IMG31" s="15"/>
      <c r="IMH31" s="15"/>
      <c r="IMI31" s="15"/>
      <c r="IMJ31" s="15"/>
      <c r="IMK31" s="15"/>
      <c r="IML31" s="15"/>
      <c r="IMM31" s="15"/>
      <c r="IMN31" s="15"/>
      <c r="IMO31" s="15"/>
      <c r="IMP31" s="15"/>
      <c r="IMQ31" s="15"/>
      <c r="IMR31" s="15"/>
      <c r="IMS31" s="15"/>
      <c r="IMT31" s="15"/>
      <c r="IMU31" s="15"/>
      <c r="IMV31" s="15"/>
      <c r="IMW31" s="15"/>
      <c r="IMX31" s="15"/>
      <c r="IMY31" s="15"/>
      <c r="IMZ31" s="15"/>
      <c r="INA31" s="15"/>
      <c r="INB31" s="15"/>
      <c r="INC31" s="15"/>
      <c r="IND31" s="15"/>
      <c r="INE31" s="15"/>
      <c r="INF31" s="15"/>
      <c r="ING31" s="15"/>
      <c r="INH31" s="15"/>
      <c r="INI31" s="15"/>
      <c r="INJ31" s="15"/>
      <c r="INK31" s="15"/>
      <c r="INL31" s="15"/>
      <c r="INM31" s="15"/>
      <c r="INN31" s="15"/>
      <c r="INO31" s="15"/>
      <c r="INP31" s="15"/>
      <c r="INQ31" s="15"/>
      <c r="INR31" s="15"/>
      <c r="INS31" s="15"/>
      <c r="INT31" s="15"/>
      <c r="INU31" s="15"/>
      <c r="INV31" s="15"/>
      <c r="INW31" s="15"/>
      <c r="INX31" s="15"/>
      <c r="INY31" s="15"/>
      <c r="INZ31" s="15"/>
      <c r="IOA31" s="15"/>
      <c r="IOB31" s="15"/>
      <c r="IOC31" s="15"/>
      <c r="IOD31" s="15"/>
      <c r="IOE31" s="15"/>
      <c r="IOF31" s="15"/>
      <c r="IOG31" s="15"/>
      <c r="IOH31" s="15"/>
      <c r="IOI31" s="15"/>
      <c r="IOJ31" s="15"/>
      <c r="IOK31" s="15"/>
      <c r="IOL31" s="15"/>
      <c r="IOM31" s="15"/>
      <c r="ION31" s="15"/>
      <c r="IOO31" s="15"/>
      <c r="IOP31" s="15"/>
      <c r="IOQ31" s="15"/>
      <c r="IOR31" s="15"/>
      <c r="IOS31" s="15"/>
      <c r="IOT31" s="15"/>
      <c r="IOU31" s="15"/>
      <c r="IOV31" s="15"/>
      <c r="IOW31" s="15"/>
      <c r="IOX31" s="15"/>
      <c r="IOY31" s="15"/>
      <c r="IOZ31" s="15"/>
      <c r="IPA31" s="15"/>
      <c r="IPB31" s="15"/>
      <c r="IPC31" s="15"/>
      <c r="IPD31" s="15"/>
      <c r="IPE31" s="15"/>
      <c r="IPF31" s="15"/>
      <c r="IPG31" s="15"/>
      <c r="IPH31" s="15"/>
      <c r="IPI31" s="15"/>
      <c r="IPJ31" s="15"/>
      <c r="IPK31" s="15"/>
      <c r="IPL31" s="15"/>
      <c r="IPM31" s="15"/>
      <c r="IPN31" s="15"/>
      <c r="IPO31" s="15"/>
      <c r="IPP31" s="15"/>
      <c r="IPQ31" s="15"/>
      <c r="IPR31" s="15"/>
      <c r="IPS31" s="15"/>
      <c r="IPT31" s="15"/>
      <c r="IPU31" s="15"/>
      <c r="IPV31" s="15"/>
      <c r="IPW31" s="15"/>
      <c r="IPX31" s="15"/>
      <c r="IPY31" s="15"/>
      <c r="IPZ31" s="15"/>
      <c r="IQA31" s="15"/>
      <c r="IQB31" s="15"/>
      <c r="IQC31" s="15"/>
      <c r="IQD31" s="15"/>
      <c r="IQE31" s="15"/>
      <c r="IQF31" s="15"/>
      <c r="IQG31" s="15"/>
      <c r="IQH31" s="15"/>
      <c r="IQI31" s="15"/>
      <c r="IQJ31" s="15"/>
      <c r="IQK31" s="15"/>
      <c r="IQL31" s="15"/>
      <c r="IQM31" s="15"/>
      <c r="IQN31" s="15"/>
      <c r="IQO31" s="15"/>
      <c r="IQP31" s="15"/>
      <c r="IQQ31" s="15"/>
      <c r="IQR31" s="15"/>
      <c r="IQS31" s="15"/>
      <c r="IQT31" s="15"/>
      <c r="IQU31" s="15"/>
      <c r="IQV31" s="15"/>
      <c r="IQW31" s="15"/>
      <c r="IQX31" s="15"/>
      <c r="IQY31" s="15"/>
      <c r="IQZ31" s="15"/>
      <c r="IRA31" s="15"/>
      <c r="IRB31" s="15"/>
      <c r="IRC31" s="15"/>
      <c r="IRD31" s="15"/>
      <c r="IRE31" s="15"/>
      <c r="IRF31" s="15"/>
      <c r="IRG31" s="15"/>
      <c r="IRH31" s="15"/>
      <c r="IRI31" s="15"/>
      <c r="IRJ31" s="15"/>
      <c r="IRK31" s="15"/>
      <c r="IRL31" s="15"/>
      <c r="IRM31" s="15"/>
      <c r="IRN31" s="15"/>
      <c r="IRO31" s="15"/>
      <c r="IRP31" s="15"/>
      <c r="IRQ31" s="15"/>
      <c r="IRR31" s="15"/>
      <c r="IRS31" s="15"/>
      <c r="IRT31" s="15"/>
      <c r="IRU31" s="15"/>
      <c r="IRV31" s="15"/>
      <c r="IRW31" s="15"/>
      <c r="IRX31" s="15"/>
      <c r="IRY31" s="15"/>
      <c r="IRZ31" s="15"/>
      <c r="ISA31" s="15"/>
      <c r="ISB31" s="15"/>
      <c r="ISC31" s="15"/>
      <c r="ISD31" s="15"/>
      <c r="ISE31" s="15"/>
      <c r="ISF31" s="15"/>
      <c r="ISG31" s="15"/>
      <c r="ISH31" s="15"/>
      <c r="ISI31" s="15"/>
      <c r="ISJ31" s="15"/>
      <c r="ISK31" s="15"/>
      <c r="ISL31" s="15"/>
      <c r="ISM31" s="15"/>
      <c r="ISN31" s="15"/>
      <c r="ISO31" s="15"/>
      <c r="ISP31" s="15"/>
      <c r="ISQ31" s="15"/>
      <c r="ISR31" s="15"/>
      <c r="ISS31" s="15"/>
      <c r="IST31" s="15"/>
      <c r="ISU31" s="15"/>
      <c r="ISV31" s="15"/>
      <c r="ISW31" s="15"/>
      <c r="ISX31" s="15"/>
      <c r="ISY31" s="15"/>
      <c r="ISZ31" s="15"/>
      <c r="ITA31" s="15"/>
      <c r="ITB31" s="15"/>
      <c r="ITC31" s="15"/>
      <c r="ITD31" s="15"/>
      <c r="ITE31" s="15"/>
      <c r="ITF31" s="15"/>
      <c r="ITG31" s="15"/>
      <c r="ITH31" s="15"/>
      <c r="ITI31" s="15"/>
      <c r="ITJ31" s="15"/>
      <c r="ITK31" s="15"/>
      <c r="ITL31" s="15"/>
      <c r="ITM31" s="15"/>
      <c r="ITN31" s="15"/>
      <c r="ITO31" s="15"/>
      <c r="ITP31" s="15"/>
      <c r="ITQ31" s="15"/>
      <c r="ITR31" s="15"/>
      <c r="ITS31" s="15"/>
      <c r="ITT31" s="15"/>
      <c r="ITU31" s="15"/>
      <c r="ITV31" s="15"/>
      <c r="ITW31" s="15"/>
      <c r="ITX31" s="15"/>
      <c r="ITY31" s="15"/>
      <c r="ITZ31" s="15"/>
      <c r="IUA31" s="15"/>
      <c r="IUB31" s="15"/>
      <c r="IUC31" s="15"/>
      <c r="IUD31" s="15"/>
      <c r="IUE31" s="15"/>
      <c r="IUF31" s="15"/>
      <c r="IUG31" s="15"/>
      <c r="IUH31" s="15"/>
      <c r="IUI31" s="15"/>
      <c r="IUJ31" s="15"/>
      <c r="IUK31" s="15"/>
      <c r="IUL31" s="15"/>
      <c r="IUM31" s="15"/>
      <c r="IUN31" s="15"/>
      <c r="IUO31" s="15"/>
      <c r="IUP31" s="15"/>
      <c r="IUQ31" s="15"/>
      <c r="IUR31" s="15"/>
      <c r="IUS31" s="15"/>
      <c r="IUT31" s="15"/>
      <c r="IUU31" s="15"/>
      <c r="IUV31" s="15"/>
      <c r="IUW31" s="15"/>
      <c r="IUX31" s="15"/>
      <c r="IUY31" s="15"/>
      <c r="IUZ31" s="15"/>
      <c r="IVA31" s="15"/>
      <c r="IVB31" s="15"/>
      <c r="IVC31" s="15"/>
      <c r="IVD31" s="15"/>
      <c r="IVE31" s="15"/>
      <c r="IVF31" s="15"/>
      <c r="IVG31" s="15"/>
      <c r="IVH31" s="15"/>
      <c r="IVI31" s="15"/>
      <c r="IVJ31" s="15"/>
      <c r="IVK31" s="15"/>
      <c r="IVL31" s="15"/>
      <c r="IVM31" s="15"/>
      <c r="IVN31" s="15"/>
      <c r="IVO31" s="15"/>
      <c r="IVP31" s="15"/>
      <c r="IVQ31" s="15"/>
      <c r="IVR31" s="15"/>
      <c r="IVS31" s="15"/>
      <c r="IVT31" s="15"/>
      <c r="IVU31" s="15"/>
      <c r="IVV31" s="15"/>
      <c r="IVW31" s="15"/>
      <c r="IVX31" s="15"/>
      <c r="IVY31" s="15"/>
      <c r="IVZ31" s="15"/>
      <c r="IWA31" s="15"/>
      <c r="IWB31" s="15"/>
      <c r="IWC31" s="15"/>
      <c r="IWD31" s="15"/>
      <c r="IWE31" s="15"/>
      <c r="IWF31" s="15"/>
      <c r="IWG31" s="15"/>
      <c r="IWH31" s="15"/>
      <c r="IWI31" s="15"/>
      <c r="IWJ31" s="15"/>
      <c r="IWK31" s="15"/>
      <c r="IWL31" s="15"/>
      <c r="IWM31" s="15"/>
      <c r="IWN31" s="15"/>
      <c r="IWO31" s="15"/>
      <c r="IWP31" s="15"/>
      <c r="IWQ31" s="15"/>
      <c r="IWR31" s="15"/>
      <c r="IWS31" s="15"/>
      <c r="IWT31" s="15"/>
      <c r="IWU31" s="15"/>
      <c r="IWV31" s="15"/>
      <c r="IWW31" s="15"/>
      <c r="IWX31" s="15"/>
      <c r="IWY31" s="15"/>
      <c r="IWZ31" s="15"/>
      <c r="IXA31" s="15"/>
      <c r="IXB31" s="15"/>
      <c r="IXC31" s="15"/>
      <c r="IXD31" s="15"/>
      <c r="IXE31" s="15"/>
      <c r="IXF31" s="15"/>
      <c r="IXG31" s="15"/>
      <c r="IXH31" s="15"/>
      <c r="IXI31" s="15"/>
      <c r="IXJ31" s="15"/>
      <c r="IXK31" s="15"/>
      <c r="IXL31" s="15"/>
      <c r="IXM31" s="15"/>
      <c r="IXN31" s="15"/>
      <c r="IXO31" s="15"/>
      <c r="IXP31" s="15"/>
      <c r="IXQ31" s="15"/>
      <c r="IXR31" s="15"/>
      <c r="IXS31" s="15"/>
      <c r="IXT31" s="15"/>
      <c r="IXU31" s="15"/>
      <c r="IXV31" s="15"/>
      <c r="IXW31" s="15"/>
      <c r="IXX31" s="15"/>
      <c r="IXY31" s="15"/>
      <c r="IXZ31" s="15"/>
      <c r="IYA31" s="15"/>
      <c r="IYB31" s="15"/>
      <c r="IYC31" s="15"/>
      <c r="IYD31" s="15"/>
      <c r="IYE31" s="15"/>
      <c r="IYF31" s="15"/>
      <c r="IYG31" s="15"/>
      <c r="IYH31" s="15"/>
      <c r="IYI31" s="15"/>
      <c r="IYJ31" s="15"/>
      <c r="IYK31" s="15"/>
      <c r="IYL31" s="15"/>
      <c r="IYM31" s="15"/>
      <c r="IYN31" s="15"/>
      <c r="IYO31" s="15"/>
      <c r="IYP31" s="15"/>
      <c r="IYQ31" s="15"/>
      <c r="IYR31" s="15"/>
      <c r="IYS31" s="15"/>
      <c r="IYT31" s="15"/>
      <c r="IYU31" s="15"/>
      <c r="IYV31" s="15"/>
      <c r="IYW31" s="15"/>
      <c r="IYX31" s="15"/>
      <c r="IYY31" s="15"/>
      <c r="IYZ31" s="15"/>
      <c r="IZA31" s="15"/>
      <c r="IZB31" s="15"/>
      <c r="IZC31" s="15"/>
      <c r="IZD31" s="15"/>
      <c r="IZE31" s="15"/>
      <c r="IZF31" s="15"/>
      <c r="IZG31" s="15"/>
      <c r="IZH31" s="15"/>
      <c r="IZI31" s="15"/>
      <c r="IZJ31" s="15"/>
      <c r="IZK31" s="15"/>
      <c r="IZL31" s="15"/>
      <c r="IZM31" s="15"/>
      <c r="IZN31" s="15"/>
      <c r="IZO31" s="15"/>
      <c r="IZP31" s="15"/>
      <c r="IZQ31" s="15"/>
      <c r="IZR31" s="15"/>
      <c r="IZS31" s="15"/>
      <c r="IZT31" s="15"/>
      <c r="IZU31" s="15"/>
      <c r="IZV31" s="15"/>
      <c r="IZW31" s="15"/>
      <c r="IZX31" s="15"/>
      <c r="IZY31" s="15"/>
      <c r="IZZ31" s="15"/>
      <c r="JAA31" s="15"/>
      <c r="JAB31" s="15"/>
      <c r="JAC31" s="15"/>
      <c r="JAD31" s="15"/>
      <c r="JAE31" s="15"/>
      <c r="JAF31" s="15"/>
      <c r="JAG31" s="15"/>
      <c r="JAH31" s="15"/>
      <c r="JAI31" s="15"/>
      <c r="JAJ31" s="15"/>
      <c r="JAK31" s="15"/>
      <c r="JAL31" s="15"/>
      <c r="JAM31" s="15"/>
      <c r="JAN31" s="15"/>
      <c r="JAO31" s="15"/>
      <c r="JAP31" s="15"/>
      <c r="JAQ31" s="15"/>
      <c r="JAR31" s="15"/>
      <c r="JAS31" s="15"/>
      <c r="JAT31" s="15"/>
      <c r="JAU31" s="15"/>
      <c r="JAV31" s="15"/>
      <c r="JAW31" s="15"/>
      <c r="JAX31" s="15"/>
      <c r="JAY31" s="15"/>
      <c r="JAZ31" s="15"/>
      <c r="JBA31" s="15"/>
      <c r="JBB31" s="15"/>
      <c r="JBC31" s="15"/>
      <c r="JBD31" s="15"/>
      <c r="JBE31" s="15"/>
      <c r="JBF31" s="15"/>
      <c r="JBG31" s="15"/>
      <c r="JBH31" s="15"/>
      <c r="JBI31" s="15"/>
      <c r="JBJ31" s="15"/>
      <c r="JBK31" s="15"/>
      <c r="JBL31" s="15"/>
      <c r="JBM31" s="15"/>
      <c r="JBN31" s="15"/>
      <c r="JBO31" s="15"/>
      <c r="JBP31" s="15"/>
      <c r="JBQ31" s="15"/>
      <c r="JBR31" s="15"/>
      <c r="JBS31" s="15"/>
      <c r="JBT31" s="15"/>
      <c r="JBU31" s="15"/>
      <c r="JBV31" s="15"/>
      <c r="JBW31" s="15"/>
      <c r="JBX31" s="15"/>
      <c r="JBY31" s="15"/>
      <c r="JBZ31" s="15"/>
      <c r="JCA31" s="15"/>
      <c r="JCB31" s="15"/>
      <c r="JCC31" s="15"/>
      <c r="JCD31" s="15"/>
      <c r="JCE31" s="15"/>
      <c r="JCF31" s="15"/>
      <c r="JCG31" s="15"/>
      <c r="JCH31" s="15"/>
      <c r="JCI31" s="15"/>
      <c r="JCJ31" s="15"/>
      <c r="JCK31" s="15"/>
      <c r="JCL31" s="15"/>
      <c r="JCM31" s="15"/>
      <c r="JCN31" s="15"/>
      <c r="JCO31" s="15"/>
      <c r="JCP31" s="15"/>
      <c r="JCQ31" s="15"/>
      <c r="JCR31" s="15"/>
      <c r="JCS31" s="15"/>
      <c r="JCT31" s="15"/>
      <c r="JCU31" s="15"/>
      <c r="JCV31" s="15"/>
      <c r="JCW31" s="15"/>
      <c r="JCX31" s="15"/>
      <c r="JCY31" s="15"/>
      <c r="JCZ31" s="15"/>
      <c r="JDA31" s="15"/>
      <c r="JDB31" s="15"/>
      <c r="JDC31" s="15"/>
      <c r="JDD31" s="15"/>
      <c r="JDE31" s="15"/>
      <c r="JDF31" s="15"/>
      <c r="JDG31" s="15"/>
      <c r="JDH31" s="15"/>
      <c r="JDI31" s="15"/>
      <c r="JDJ31" s="15"/>
      <c r="JDK31" s="15"/>
      <c r="JDL31" s="15"/>
      <c r="JDM31" s="15"/>
      <c r="JDN31" s="15"/>
      <c r="JDO31" s="15"/>
      <c r="JDP31" s="15"/>
      <c r="JDQ31" s="15"/>
      <c r="JDR31" s="15"/>
      <c r="JDS31" s="15"/>
      <c r="JDT31" s="15"/>
      <c r="JDU31" s="15"/>
      <c r="JDV31" s="15"/>
      <c r="JDW31" s="15"/>
      <c r="JDX31" s="15"/>
      <c r="JDY31" s="15"/>
      <c r="JDZ31" s="15"/>
      <c r="JEA31" s="15"/>
      <c r="JEB31" s="15"/>
      <c r="JEC31" s="15"/>
      <c r="JED31" s="15"/>
      <c r="JEE31" s="15"/>
      <c r="JEF31" s="15"/>
      <c r="JEG31" s="15"/>
      <c r="JEH31" s="15"/>
      <c r="JEI31" s="15"/>
      <c r="JEJ31" s="15"/>
      <c r="JEK31" s="15"/>
      <c r="JEL31" s="15"/>
      <c r="JEM31" s="15"/>
      <c r="JEN31" s="15"/>
      <c r="JEO31" s="15"/>
      <c r="JEP31" s="15"/>
      <c r="JEQ31" s="15"/>
      <c r="JER31" s="15"/>
      <c r="JES31" s="15"/>
      <c r="JET31" s="15"/>
      <c r="JEU31" s="15"/>
      <c r="JEV31" s="15"/>
      <c r="JEW31" s="15"/>
      <c r="JEX31" s="15"/>
      <c r="JEY31" s="15"/>
      <c r="JEZ31" s="15"/>
      <c r="JFA31" s="15"/>
      <c r="JFB31" s="15"/>
      <c r="JFC31" s="15"/>
      <c r="JFD31" s="15"/>
      <c r="JFE31" s="15"/>
      <c r="JFF31" s="15"/>
      <c r="JFG31" s="15"/>
      <c r="JFH31" s="15"/>
      <c r="JFI31" s="15"/>
      <c r="JFJ31" s="15"/>
      <c r="JFK31" s="15"/>
      <c r="JFL31" s="15"/>
      <c r="JFM31" s="15"/>
      <c r="JFN31" s="15"/>
      <c r="JFO31" s="15"/>
      <c r="JFP31" s="15"/>
      <c r="JFQ31" s="15"/>
      <c r="JFR31" s="15"/>
      <c r="JFS31" s="15"/>
      <c r="JFT31" s="15"/>
      <c r="JFU31" s="15"/>
      <c r="JFV31" s="15"/>
      <c r="JFW31" s="15"/>
      <c r="JFX31" s="15"/>
      <c r="JFY31" s="15"/>
      <c r="JFZ31" s="15"/>
      <c r="JGA31" s="15"/>
      <c r="JGB31" s="15"/>
      <c r="JGC31" s="15"/>
      <c r="JGD31" s="15"/>
      <c r="JGE31" s="15"/>
      <c r="JGF31" s="15"/>
      <c r="JGG31" s="15"/>
      <c r="JGH31" s="15"/>
      <c r="JGI31" s="15"/>
      <c r="JGJ31" s="15"/>
      <c r="JGK31" s="15"/>
      <c r="JGL31" s="15"/>
      <c r="JGM31" s="15"/>
      <c r="JGN31" s="15"/>
      <c r="JGO31" s="15"/>
      <c r="JGP31" s="15"/>
      <c r="JGQ31" s="15"/>
      <c r="JGR31" s="15"/>
      <c r="JGS31" s="15"/>
      <c r="JGT31" s="15"/>
      <c r="JGU31" s="15"/>
      <c r="JGV31" s="15"/>
      <c r="JGW31" s="15"/>
      <c r="JGX31" s="15"/>
      <c r="JGY31" s="15"/>
      <c r="JGZ31" s="15"/>
      <c r="JHA31" s="15"/>
      <c r="JHB31" s="15"/>
      <c r="JHC31" s="15"/>
      <c r="JHD31" s="15"/>
      <c r="JHE31" s="15"/>
      <c r="JHF31" s="15"/>
      <c r="JHG31" s="15"/>
      <c r="JHH31" s="15"/>
      <c r="JHI31" s="15"/>
      <c r="JHJ31" s="15"/>
      <c r="JHK31" s="15"/>
      <c r="JHL31" s="15"/>
      <c r="JHM31" s="15"/>
      <c r="JHN31" s="15"/>
      <c r="JHO31" s="15"/>
      <c r="JHP31" s="15"/>
      <c r="JHQ31" s="15"/>
      <c r="JHR31" s="15"/>
      <c r="JHS31" s="15"/>
      <c r="JHT31" s="15"/>
      <c r="JHU31" s="15"/>
      <c r="JHV31" s="15"/>
      <c r="JHW31" s="15"/>
      <c r="JHX31" s="15"/>
      <c r="JHY31" s="15"/>
      <c r="JHZ31" s="15"/>
      <c r="JIA31" s="15"/>
      <c r="JIB31" s="15"/>
      <c r="JIC31" s="15"/>
      <c r="JID31" s="15"/>
      <c r="JIE31" s="15"/>
      <c r="JIF31" s="15"/>
      <c r="JIG31" s="15"/>
      <c r="JIH31" s="15"/>
      <c r="JII31" s="15"/>
      <c r="JIJ31" s="15"/>
      <c r="JIK31" s="15"/>
      <c r="JIL31" s="15"/>
      <c r="JIM31" s="15"/>
      <c r="JIN31" s="15"/>
      <c r="JIO31" s="15"/>
      <c r="JIP31" s="15"/>
      <c r="JIQ31" s="15"/>
      <c r="JIR31" s="15"/>
      <c r="JIS31" s="15"/>
      <c r="JIT31" s="15"/>
      <c r="JIU31" s="15"/>
      <c r="JIV31" s="15"/>
      <c r="JIW31" s="15"/>
      <c r="JIX31" s="15"/>
      <c r="JIY31" s="15"/>
      <c r="JIZ31" s="15"/>
      <c r="JJA31" s="15"/>
      <c r="JJB31" s="15"/>
      <c r="JJC31" s="15"/>
      <c r="JJD31" s="15"/>
      <c r="JJE31" s="15"/>
      <c r="JJF31" s="15"/>
      <c r="JJG31" s="15"/>
      <c r="JJH31" s="15"/>
      <c r="JJI31" s="15"/>
      <c r="JJJ31" s="15"/>
      <c r="JJK31" s="15"/>
      <c r="JJL31" s="15"/>
      <c r="JJM31" s="15"/>
      <c r="JJN31" s="15"/>
      <c r="JJO31" s="15"/>
      <c r="JJP31" s="15"/>
      <c r="JJQ31" s="15"/>
      <c r="JJR31" s="15"/>
      <c r="JJS31" s="15"/>
      <c r="JJT31" s="15"/>
      <c r="JJU31" s="15"/>
      <c r="JJV31" s="15"/>
      <c r="JJW31" s="15"/>
      <c r="JJX31" s="15"/>
      <c r="JJY31" s="15"/>
      <c r="JJZ31" s="15"/>
      <c r="JKA31" s="15"/>
      <c r="JKB31" s="15"/>
      <c r="JKC31" s="15"/>
      <c r="JKD31" s="15"/>
      <c r="JKE31" s="15"/>
      <c r="JKF31" s="15"/>
      <c r="JKG31" s="15"/>
      <c r="JKH31" s="15"/>
      <c r="JKI31" s="15"/>
      <c r="JKJ31" s="15"/>
      <c r="JKK31" s="15"/>
      <c r="JKL31" s="15"/>
      <c r="JKM31" s="15"/>
      <c r="JKN31" s="15"/>
      <c r="JKO31" s="15"/>
      <c r="JKP31" s="15"/>
      <c r="JKQ31" s="15"/>
      <c r="JKR31" s="15"/>
      <c r="JKS31" s="15"/>
      <c r="JKT31" s="15"/>
      <c r="JKU31" s="15"/>
      <c r="JKV31" s="15"/>
      <c r="JKW31" s="15"/>
      <c r="JKX31" s="15"/>
      <c r="JKY31" s="15"/>
      <c r="JKZ31" s="15"/>
      <c r="JLA31" s="15"/>
      <c r="JLB31" s="15"/>
      <c r="JLC31" s="15"/>
      <c r="JLD31" s="15"/>
      <c r="JLE31" s="15"/>
      <c r="JLF31" s="15"/>
      <c r="JLG31" s="15"/>
      <c r="JLH31" s="15"/>
      <c r="JLI31" s="15"/>
      <c r="JLJ31" s="15"/>
      <c r="JLK31" s="15"/>
      <c r="JLL31" s="15"/>
      <c r="JLM31" s="15"/>
      <c r="JLN31" s="15"/>
      <c r="JLO31" s="15"/>
      <c r="JLP31" s="15"/>
      <c r="JLQ31" s="15"/>
      <c r="JLR31" s="15"/>
      <c r="JLS31" s="15"/>
      <c r="JLT31" s="15"/>
      <c r="JLU31" s="15"/>
      <c r="JLV31" s="15"/>
      <c r="JLW31" s="15"/>
      <c r="JLX31" s="15"/>
      <c r="JLY31" s="15"/>
      <c r="JLZ31" s="15"/>
      <c r="JMA31" s="15"/>
      <c r="JMB31" s="15"/>
      <c r="JMC31" s="15"/>
      <c r="JMD31" s="15"/>
      <c r="JME31" s="15"/>
      <c r="JMF31" s="15"/>
      <c r="JMG31" s="15"/>
      <c r="JMH31" s="15"/>
      <c r="JMI31" s="15"/>
      <c r="JMJ31" s="15"/>
      <c r="JMK31" s="15"/>
      <c r="JML31" s="15"/>
      <c r="JMM31" s="15"/>
      <c r="JMN31" s="15"/>
      <c r="JMO31" s="15"/>
      <c r="JMP31" s="15"/>
      <c r="JMQ31" s="15"/>
      <c r="JMR31" s="15"/>
      <c r="JMS31" s="15"/>
      <c r="JMT31" s="15"/>
      <c r="JMU31" s="15"/>
      <c r="JMV31" s="15"/>
      <c r="JMW31" s="15"/>
      <c r="JMX31" s="15"/>
      <c r="JMY31" s="15"/>
      <c r="JMZ31" s="15"/>
      <c r="JNA31" s="15"/>
      <c r="JNB31" s="15"/>
      <c r="JNC31" s="15"/>
      <c r="JND31" s="15"/>
      <c r="JNE31" s="15"/>
      <c r="JNF31" s="15"/>
      <c r="JNG31" s="15"/>
      <c r="JNH31" s="15"/>
      <c r="JNI31" s="15"/>
      <c r="JNJ31" s="15"/>
      <c r="JNK31" s="15"/>
      <c r="JNL31" s="15"/>
      <c r="JNM31" s="15"/>
      <c r="JNN31" s="15"/>
      <c r="JNO31" s="15"/>
      <c r="JNP31" s="15"/>
      <c r="JNQ31" s="15"/>
      <c r="JNR31" s="15"/>
      <c r="JNS31" s="15"/>
      <c r="JNT31" s="15"/>
      <c r="JNU31" s="15"/>
      <c r="JNV31" s="15"/>
      <c r="JNW31" s="15"/>
      <c r="JNX31" s="15"/>
      <c r="JNY31" s="15"/>
      <c r="JNZ31" s="15"/>
      <c r="JOA31" s="15"/>
      <c r="JOB31" s="15"/>
      <c r="JOC31" s="15"/>
      <c r="JOD31" s="15"/>
      <c r="JOE31" s="15"/>
      <c r="JOF31" s="15"/>
      <c r="JOG31" s="15"/>
      <c r="JOH31" s="15"/>
      <c r="JOI31" s="15"/>
      <c r="JOJ31" s="15"/>
      <c r="JOK31" s="15"/>
      <c r="JOL31" s="15"/>
      <c r="JOM31" s="15"/>
      <c r="JON31" s="15"/>
      <c r="JOO31" s="15"/>
      <c r="JOP31" s="15"/>
      <c r="JOQ31" s="15"/>
      <c r="JOR31" s="15"/>
      <c r="JOS31" s="15"/>
      <c r="JOT31" s="15"/>
      <c r="JOU31" s="15"/>
      <c r="JOV31" s="15"/>
      <c r="JOW31" s="15"/>
      <c r="JOX31" s="15"/>
      <c r="JOY31" s="15"/>
      <c r="JOZ31" s="15"/>
      <c r="JPA31" s="15"/>
      <c r="JPB31" s="15"/>
      <c r="JPC31" s="15"/>
      <c r="JPD31" s="15"/>
      <c r="JPE31" s="15"/>
      <c r="JPF31" s="15"/>
      <c r="JPG31" s="15"/>
      <c r="JPH31" s="15"/>
      <c r="JPI31" s="15"/>
      <c r="JPJ31" s="15"/>
      <c r="JPK31" s="15"/>
      <c r="JPL31" s="15"/>
      <c r="JPM31" s="15"/>
      <c r="JPN31" s="15"/>
      <c r="JPO31" s="15"/>
      <c r="JPP31" s="15"/>
      <c r="JPQ31" s="15"/>
      <c r="JPR31" s="15"/>
      <c r="JPS31" s="15"/>
      <c r="JPT31" s="15"/>
      <c r="JPU31" s="15"/>
      <c r="JPV31" s="15"/>
      <c r="JPW31" s="15"/>
      <c r="JPX31" s="15"/>
      <c r="JPY31" s="15"/>
      <c r="JPZ31" s="15"/>
      <c r="JQA31" s="15"/>
      <c r="JQB31" s="15"/>
      <c r="JQC31" s="15"/>
      <c r="JQD31" s="15"/>
      <c r="JQE31" s="15"/>
      <c r="JQF31" s="15"/>
      <c r="JQG31" s="15"/>
      <c r="JQH31" s="15"/>
      <c r="JQI31" s="15"/>
      <c r="JQJ31" s="15"/>
      <c r="JQK31" s="15"/>
      <c r="JQL31" s="15"/>
      <c r="JQM31" s="15"/>
      <c r="JQN31" s="15"/>
      <c r="JQO31" s="15"/>
      <c r="JQP31" s="15"/>
      <c r="JQQ31" s="15"/>
      <c r="JQR31" s="15"/>
      <c r="JQS31" s="15"/>
      <c r="JQT31" s="15"/>
      <c r="JQU31" s="15"/>
      <c r="JQV31" s="15"/>
      <c r="JQW31" s="15"/>
      <c r="JQX31" s="15"/>
      <c r="JQY31" s="15"/>
      <c r="JQZ31" s="15"/>
      <c r="JRA31" s="15"/>
      <c r="JRB31" s="15"/>
      <c r="JRC31" s="15"/>
      <c r="JRD31" s="15"/>
      <c r="JRE31" s="15"/>
      <c r="JRF31" s="15"/>
      <c r="JRG31" s="15"/>
      <c r="JRH31" s="15"/>
      <c r="JRI31" s="15"/>
      <c r="JRJ31" s="15"/>
      <c r="JRK31" s="15"/>
      <c r="JRL31" s="15"/>
      <c r="JRM31" s="15"/>
      <c r="JRN31" s="15"/>
      <c r="JRO31" s="15"/>
      <c r="JRP31" s="15"/>
      <c r="JRQ31" s="15"/>
      <c r="JRR31" s="15"/>
      <c r="JRS31" s="15"/>
      <c r="JRT31" s="15"/>
      <c r="JRU31" s="15"/>
      <c r="JRV31" s="15"/>
      <c r="JRW31" s="15"/>
      <c r="JRX31" s="15"/>
      <c r="JRY31" s="15"/>
      <c r="JRZ31" s="15"/>
      <c r="JSA31" s="15"/>
      <c r="JSB31" s="15"/>
      <c r="JSC31" s="15"/>
      <c r="JSD31" s="15"/>
      <c r="JSE31" s="15"/>
      <c r="JSF31" s="15"/>
      <c r="JSG31" s="15"/>
      <c r="JSH31" s="15"/>
      <c r="JSI31" s="15"/>
      <c r="JSJ31" s="15"/>
      <c r="JSK31" s="15"/>
      <c r="JSL31" s="15"/>
      <c r="JSM31" s="15"/>
      <c r="JSN31" s="15"/>
      <c r="JSO31" s="15"/>
      <c r="JSP31" s="15"/>
      <c r="JSQ31" s="15"/>
      <c r="JSR31" s="15"/>
      <c r="JSS31" s="15"/>
      <c r="JST31" s="15"/>
      <c r="JSU31" s="15"/>
      <c r="JSV31" s="15"/>
      <c r="JSW31" s="15"/>
      <c r="JSX31" s="15"/>
      <c r="JSY31" s="15"/>
      <c r="JSZ31" s="15"/>
      <c r="JTA31" s="15"/>
      <c r="JTB31" s="15"/>
      <c r="JTC31" s="15"/>
      <c r="JTD31" s="15"/>
      <c r="JTE31" s="15"/>
      <c r="JTF31" s="15"/>
      <c r="JTG31" s="15"/>
      <c r="JTH31" s="15"/>
      <c r="JTI31" s="15"/>
      <c r="JTJ31" s="15"/>
      <c r="JTK31" s="15"/>
      <c r="JTL31" s="15"/>
      <c r="JTM31" s="15"/>
      <c r="JTN31" s="15"/>
      <c r="JTO31" s="15"/>
      <c r="JTP31" s="15"/>
      <c r="JTQ31" s="15"/>
      <c r="JTR31" s="15"/>
      <c r="JTS31" s="15"/>
      <c r="JTT31" s="15"/>
      <c r="JTU31" s="15"/>
      <c r="JTV31" s="15"/>
      <c r="JTW31" s="15"/>
      <c r="JTX31" s="15"/>
      <c r="JTY31" s="15"/>
      <c r="JTZ31" s="15"/>
      <c r="JUA31" s="15"/>
      <c r="JUB31" s="15"/>
      <c r="JUC31" s="15"/>
      <c r="JUD31" s="15"/>
      <c r="JUE31" s="15"/>
      <c r="JUF31" s="15"/>
      <c r="JUG31" s="15"/>
      <c r="JUH31" s="15"/>
      <c r="JUI31" s="15"/>
      <c r="JUJ31" s="15"/>
      <c r="JUK31" s="15"/>
      <c r="JUL31" s="15"/>
      <c r="JUM31" s="15"/>
      <c r="JUN31" s="15"/>
      <c r="JUO31" s="15"/>
      <c r="JUP31" s="15"/>
      <c r="JUQ31" s="15"/>
      <c r="JUR31" s="15"/>
      <c r="JUS31" s="15"/>
      <c r="JUT31" s="15"/>
      <c r="JUU31" s="15"/>
      <c r="JUV31" s="15"/>
      <c r="JUW31" s="15"/>
      <c r="JUX31" s="15"/>
      <c r="JUY31" s="15"/>
      <c r="JUZ31" s="15"/>
      <c r="JVA31" s="15"/>
      <c r="JVB31" s="15"/>
      <c r="JVC31" s="15"/>
      <c r="JVD31" s="15"/>
      <c r="JVE31" s="15"/>
      <c r="JVF31" s="15"/>
      <c r="JVG31" s="15"/>
      <c r="JVH31" s="15"/>
      <c r="JVI31" s="15"/>
      <c r="JVJ31" s="15"/>
      <c r="JVK31" s="15"/>
      <c r="JVL31" s="15"/>
      <c r="JVM31" s="15"/>
      <c r="JVN31" s="15"/>
      <c r="JVO31" s="15"/>
      <c r="JVP31" s="15"/>
      <c r="JVQ31" s="15"/>
      <c r="JVR31" s="15"/>
      <c r="JVS31" s="15"/>
      <c r="JVT31" s="15"/>
      <c r="JVU31" s="15"/>
      <c r="JVV31" s="15"/>
      <c r="JVW31" s="15"/>
      <c r="JVX31" s="15"/>
      <c r="JVY31" s="15"/>
      <c r="JVZ31" s="15"/>
      <c r="JWA31" s="15"/>
      <c r="JWB31" s="15"/>
      <c r="JWC31" s="15"/>
      <c r="JWD31" s="15"/>
      <c r="JWE31" s="15"/>
      <c r="JWF31" s="15"/>
      <c r="JWG31" s="15"/>
      <c r="JWH31" s="15"/>
      <c r="JWI31" s="15"/>
      <c r="JWJ31" s="15"/>
      <c r="JWK31" s="15"/>
      <c r="JWL31" s="15"/>
      <c r="JWM31" s="15"/>
      <c r="JWN31" s="15"/>
      <c r="JWO31" s="15"/>
      <c r="JWP31" s="15"/>
      <c r="JWQ31" s="15"/>
      <c r="JWR31" s="15"/>
      <c r="JWS31" s="15"/>
      <c r="JWT31" s="15"/>
      <c r="JWU31" s="15"/>
      <c r="JWV31" s="15"/>
      <c r="JWW31" s="15"/>
      <c r="JWX31" s="15"/>
      <c r="JWY31" s="15"/>
      <c r="JWZ31" s="15"/>
      <c r="JXA31" s="15"/>
      <c r="JXB31" s="15"/>
      <c r="JXC31" s="15"/>
      <c r="JXD31" s="15"/>
      <c r="JXE31" s="15"/>
      <c r="JXF31" s="15"/>
      <c r="JXG31" s="15"/>
      <c r="JXH31" s="15"/>
      <c r="JXI31" s="15"/>
      <c r="JXJ31" s="15"/>
      <c r="JXK31" s="15"/>
      <c r="JXL31" s="15"/>
      <c r="JXM31" s="15"/>
      <c r="JXN31" s="15"/>
      <c r="JXO31" s="15"/>
      <c r="JXP31" s="15"/>
      <c r="JXQ31" s="15"/>
      <c r="JXR31" s="15"/>
      <c r="JXS31" s="15"/>
      <c r="JXT31" s="15"/>
      <c r="JXU31" s="15"/>
      <c r="JXV31" s="15"/>
      <c r="JXW31" s="15"/>
      <c r="JXX31" s="15"/>
      <c r="JXY31" s="15"/>
      <c r="JXZ31" s="15"/>
      <c r="JYA31" s="15"/>
      <c r="JYB31" s="15"/>
      <c r="JYC31" s="15"/>
      <c r="JYD31" s="15"/>
      <c r="JYE31" s="15"/>
      <c r="JYF31" s="15"/>
      <c r="JYG31" s="15"/>
      <c r="JYH31" s="15"/>
      <c r="JYI31" s="15"/>
      <c r="JYJ31" s="15"/>
      <c r="JYK31" s="15"/>
      <c r="JYL31" s="15"/>
      <c r="JYM31" s="15"/>
      <c r="JYN31" s="15"/>
      <c r="JYO31" s="15"/>
      <c r="JYP31" s="15"/>
      <c r="JYQ31" s="15"/>
      <c r="JYR31" s="15"/>
      <c r="JYS31" s="15"/>
      <c r="JYT31" s="15"/>
      <c r="JYU31" s="15"/>
      <c r="JYV31" s="15"/>
      <c r="JYW31" s="15"/>
      <c r="JYX31" s="15"/>
      <c r="JYY31" s="15"/>
      <c r="JYZ31" s="15"/>
      <c r="JZA31" s="15"/>
      <c r="JZB31" s="15"/>
      <c r="JZC31" s="15"/>
      <c r="JZD31" s="15"/>
      <c r="JZE31" s="15"/>
      <c r="JZF31" s="15"/>
      <c r="JZG31" s="15"/>
      <c r="JZH31" s="15"/>
      <c r="JZI31" s="15"/>
      <c r="JZJ31" s="15"/>
      <c r="JZK31" s="15"/>
      <c r="JZL31" s="15"/>
      <c r="JZM31" s="15"/>
      <c r="JZN31" s="15"/>
      <c r="JZO31" s="15"/>
      <c r="JZP31" s="15"/>
      <c r="JZQ31" s="15"/>
      <c r="JZR31" s="15"/>
      <c r="JZS31" s="15"/>
      <c r="JZT31" s="15"/>
      <c r="JZU31" s="15"/>
      <c r="JZV31" s="15"/>
      <c r="JZW31" s="15"/>
      <c r="JZX31" s="15"/>
      <c r="JZY31" s="15"/>
      <c r="JZZ31" s="15"/>
      <c r="KAA31" s="15"/>
      <c r="KAB31" s="15"/>
      <c r="KAC31" s="15"/>
      <c r="KAD31" s="15"/>
      <c r="KAE31" s="15"/>
      <c r="KAF31" s="15"/>
      <c r="KAG31" s="15"/>
      <c r="KAH31" s="15"/>
      <c r="KAI31" s="15"/>
      <c r="KAJ31" s="15"/>
      <c r="KAK31" s="15"/>
      <c r="KAL31" s="15"/>
      <c r="KAM31" s="15"/>
      <c r="KAN31" s="15"/>
      <c r="KAO31" s="15"/>
      <c r="KAP31" s="15"/>
      <c r="KAQ31" s="15"/>
      <c r="KAR31" s="15"/>
      <c r="KAS31" s="15"/>
      <c r="KAT31" s="15"/>
      <c r="KAU31" s="15"/>
      <c r="KAV31" s="15"/>
      <c r="KAW31" s="15"/>
      <c r="KAX31" s="15"/>
      <c r="KAY31" s="15"/>
      <c r="KAZ31" s="15"/>
      <c r="KBA31" s="15"/>
      <c r="KBB31" s="15"/>
      <c r="KBC31" s="15"/>
      <c r="KBD31" s="15"/>
      <c r="KBE31" s="15"/>
      <c r="KBF31" s="15"/>
      <c r="KBG31" s="15"/>
      <c r="KBH31" s="15"/>
      <c r="KBI31" s="15"/>
      <c r="KBJ31" s="15"/>
      <c r="KBK31" s="15"/>
      <c r="KBL31" s="15"/>
      <c r="KBM31" s="15"/>
      <c r="KBN31" s="15"/>
      <c r="KBO31" s="15"/>
      <c r="KBP31" s="15"/>
      <c r="KBQ31" s="15"/>
      <c r="KBR31" s="15"/>
      <c r="KBS31" s="15"/>
      <c r="KBT31" s="15"/>
      <c r="KBU31" s="15"/>
      <c r="KBV31" s="15"/>
      <c r="KBW31" s="15"/>
      <c r="KBX31" s="15"/>
      <c r="KBY31" s="15"/>
      <c r="KBZ31" s="15"/>
      <c r="KCA31" s="15"/>
      <c r="KCB31" s="15"/>
      <c r="KCC31" s="15"/>
      <c r="KCD31" s="15"/>
      <c r="KCE31" s="15"/>
      <c r="KCF31" s="15"/>
      <c r="KCG31" s="15"/>
      <c r="KCH31" s="15"/>
      <c r="KCI31" s="15"/>
      <c r="KCJ31" s="15"/>
      <c r="KCK31" s="15"/>
      <c r="KCL31" s="15"/>
      <c r="KCM31" s="15"/>
      <c r="KCN31" s="15"/>
      <c r="KCO31" s="15"/>
      <c r="KCP31" s="15"/>
      <c r="KCQ31" s="15"/>
      <c r="KCR31" s="15"/>
      <c r="KCS31" s="15"/>
      <c r="KCT31" s="15"/>
      <c r="KCU31" s="15"/>
      <c r="KCV31" s="15"/>
      <c r="KCW31" s="15"/>
      <c r="KCX31" s="15"/>
      <c r="KCY31" s="15"/>
      <c r="KCZ31" s="15"/>
      <c r="KDA31" s="15"/>
      <c r="KDB31" s="15"/>
      <c r="KDC31" s="15"/>
      <c r="KDD31" s="15"/>
      <c r="KDE31" s="15"/>
      <c r="KDF31" s="15"/>
      <c r="KDG31" s="15"/>
      <c r="KDH31" s="15"/>
      <c r="KDI31" s="15"/>
      <c r="KDJ31" s="15"/>
      <c r="KDK31" s="15"/>
      <c r="KDL31" s="15"/>
      <c r="KDM31" s="15"/>
      <c r="KDN31" s="15"/>
      <c r="KDO31" s="15"/>
      <c r="KDP31" s="15"/>
      <c r="KDQ31" s="15"/>
      <c r="KDR31" s="15"/>
      <c r="KDS31" s="15"/>
      <c r="KDT31" s="15"/>
      <c r="KDU31" s="15"/>
      <c r="KDV31" s="15"/>
      <c r="KDW31" s="15"/>
      <c r="KDX31" s="15"/>
      <c r="KDY31" s="15"/>
      <c r="KDZ31" s="15"/>
      <c r="KEA31" s="15"/>
      <c r="KEB31" s="15"/>
      <c r="KEC31" s="15"/>
      <c r="KED31" s="15"/>
      <c r="KEE31" s="15"/>
      <c r="KEF31" s="15"/>
      <c r="KEG31" s="15"/>
      <c r="KEH31" s="15"/>
      <c r="KEI31" s="15"/>
      <c r="KEJ31" s="15"/>
      <c r="KEK31" s="15"/>
      <c r="KEL31" s="15"/>
      <c r="KEM31" s="15"/>
      <c r="KEN31" s="15"/>
      <c r="KEO31" s="15"/>
      <c r="KEP31" s="15"/>
      <c r="KEQ31" s="15"/>
      <c r="KER31" s="15"/>
      <c r="KES31" s="15"/>
      <c r="KET31" s="15"/>
      <c r="KEU31" s="15"/>
      <c r="KEV31" s="15"/>
      <c r="KEW31" s="15"/>
      <c r="KEX31" s="15"/>
      <c r="KEY31" s="15"/>
      <c r="KEZ31" s="15"/>
      <c r="KFA31" s="15"/>
      <c r="KFB31" s="15"/>
      <c r="KFC31" s="15"/>
      <c r="KFD31" s="15"/>
      <c r="KFE31" s="15"/>
      <c r="KFF31" s="15"/>
      <c r="KFG31" s="15"/>
      <c r="KFH31" s="15"/>
      <c r="KFI31" s="15"/>
      <c r="KFJ31" s="15"/>
      <c r="KFK31" s="15"/>
      <c r="KFL31" s="15"/>
      <c r="KFM31" s="15"/>
      <c r="KFN31" s="15"/>
      <c r="KFO31" s="15"/>
      <c r="KFP31" s="15"/>
      <c r="KFQ31" s="15"/>
      <c r="KFR31" s="15"/>
      <c r="KFS31" s="15"/>
      <c r="KFT31" s="15"/>
      <c r="KFU31" s="15"/>
      <c r="KFV31" s="15"/>
      <c r="KFW31" s="15"/>
      <c r="KFX31" s="15"/>
      <c r="KFY31" s="15"/>
      <c r="KFZ31" s="15"/>
      <c r="KGA31" s="15"/>
      <c r="KGB31" s="15"/>
      <c r="KGC31" s="15"/>
      <c r="KGD31" s="15"/>
      <c r="KGE31" s="15"/>
      <c r="KGF31" s="15"/>
      <c r="KGG31" s="15"/>
      <c r="KGH31" s="15"/>
      <c r="KGI31" s="15"/>
      <c r="KGJ31" s="15"/>
      <c r="KGK31" s="15"/>
      <c r="KGL31" s="15"/>
      <c r="KGM31" s="15"/>
      <c r="KGN31" s="15"/>
      <c r="KGO31" s="15"/>
      <c r="KGP31" s="15"/>
      <c r="KGQ31" s="15"/>
      <c r="KGR31" s="15"/>
      <c r="KGS31" s="15"/>
      <c r="KGT31" s="15"/>
      <c r="KGU31" s="15"/>
      <c r="KGV31" s="15"/>
      <c r="KGW31" s="15"/>
      <c r="KGX31" s="15"/>
      <c r="KGY31" s="15"/>
      <c r="KGZ31" s="15"/>
      <c r="KHA31" s="15"/>
      <c r="KHB31" s="15"/>
      <c r="KHC31" s="15"/>
      <c r="KHD31" s="15"/>
      <c r="KHE31" s="15"/>
      <c r="KHF31" s="15"/>
      <c r="KHG31" s="15"/>
      <c r="KHH31" s="15"/>
      <c r="KHI31" s="15"/>
      <c r="KHJ31" s="15"/>
      <c r="KHK31" s="15"/>
      <c r="KHL31" s="15"/>
      <c r="KHM31" s="15"/>
      <c r="KHN31" s="15"/>
      <c r="KHO31" s="15"/>
      <c r="KHP31" s="15"/>
      <c r="KHQ31" s="15"/>
      <c r="KHR31" s="15"/>
      <c r="KHS31" s="15"/>
      <c r="KHT31" s="15"/>
      <c r="KHU31" s="15"/>
      <c r="KHV31" s="15"/>
      <c r="KHW31" s="15"/>
      <c r="KHX31" s="15"/>
      <c r="KHY31" s="15"/>
      <c r="KHZ31" s="15"/>
      <c r="KIA31" s="15"/>
      <c r="KIB31" s="15"/>
      <c r="KIC31" s="15"/>
      <c r="KID31" s="15"/>
      <c r="KIE31" s="15"/>
      <c r="KIF31" s="15"/>
      <c r="KIG31" s="15"/>
      <c r="KIH31" s="15"/>
      <c r="KII31" s="15"/>
      <c r="KIJ31" s="15"/>
      <c r="KIK31" s="15"/>
      <c r="KIL31" s="15"/>
      <c r="KIM31" s="15"/>
      <c r="KIN31" s="15"/>
      <c r="KIO31" s="15"/>
      <c r="KIP31" s="15"/>
      <c r="KIQ31" s="15"/>
      <c r="KIR31" s="15"/>
      <c r="KIS31" s="15"/>
      <c r="KIT31" s="15"/>
      <c r="KIU31" s="15"/>
      <c r="KIV31" s="15"/>
      <c r="KIW31" s="15"/>
      <c r="KIX31" s="15"/>
      <c r="KIY31" s="15"/>
      <c r="KIZ31" s="15"/>
      <c r="KJA31" s="15"/>
      <c r="KJB31" s="15"/>
      <c r="KJC31" s="15"/>
      <c r="KJD31" s="15"/>
      <c r="KJE31" s="15"/>
      <c r="KJF31" s="15"/>
      <c r="KJG31" s="15"/>
      <c r="KJH31" s="15"/>
      <c r="KJI31" s="15"/>
      <c r="KJJ31" s="15"/>
      <c r="KJK31" s="15"/>
      <c r="KJL31" s="15"/>
      <c r="KJM31" s="15"/>
      <c r="KJN31" s="15"/>
      <c r="KJO31" s="15"/>
      <c r="KJP31" s="15"/>
      <c r="KJQ31" s="15"/>
      <c r="KJR31" s="15"/>
      <c r="KJS31" s="15"/>
      <c r="KJT31" s="15"/>
      <c r="KJU31" s="15"/>
      <c r="KJV31" s="15"/>
      <c r="KJW31" s="15"/>
      <c r="KJX31" s="15"/>
      <c r="KJY31" s="15"/>
      <c r="KJZ31" s="15"/>
      <c r="KKA31" s="15"/>
      <c r="KKB31" s="15"/>
      <c r="KKC31" s="15"/>
      <c r="KKD31" s="15"/>
      <c r="KKE31" s="15"/>
      <c r="KKF31" s="15"/>
      <c r="KKG31" s="15"/>
      <c r="KKH31" s="15"/>
      <c r="KKI31" s="15"/>
      <c r="KKJ31" s="15"/>
      <c r="KKK31" s="15"/>
      <c r="KKL31" s="15"/>
      <c r="KKM31" s="15"/>
      <c r="KKN31" s="15"/>
      <c r="KKO31" s="15"/>
      <c r="KKP31" s="15"/>
      <c r="KKQ31" s="15"/>
      <c r="KKR31" s="15"/>
      <c r="KKS31" s="15"/>
      <c r="KKT31" s="15"/>
      <c r="KKU31" s="15"/>
      <c r="KKV31" s="15"/>
      <c r="KKW31" s="15"/>
      <c r="KKX31" s="15"/>
      <c r="KKY31" s="15"/>
      <c r="KKZ31" s="15"/>
      <c r="KLA31" s="15"/>
      <c r="KLB31" s="15"/>
      <c r="KLC31" s="15"/>
      <c r="KLD31" s="15"/>
      <c r="KLE31" s="15"/>
      <c r="KLF31" s="15"/>
      <c r="KLG31" s="15"/>
      <c r="KLH31" s="15"/>
      <c r="KLI31" s="15"/>
      <c r="KLJ31" s="15"/>
      <c r="KLK31" s="15"/>
      <c r="KLL31" s="15"/>
      <c r="KLM31" s="15"/>
      <c r="KLN31" s="15"/>
      <c r="KLO31" s="15"/>
      <c r="KLP31" s="15"/>
      <c r="KLQ31" s="15"/>
      <c r="KLR31" s="15"/>
      <c r="KLS31" s="15"/>
      <c r="KLT31" s="15"/>
      <c r="KLU31" s="15"/>
      <c r="KLV31" s="15"/>
      <c r="KLW31" s="15"/>
      <c r="KLX31" s="15"/>
      <c r="KLY31" s="15"/>
      <c r="KLZ31" s="15"/>
      <c r="KMA31" s="15"/>
      <c r="KMB31" s="15"/>
      <c r="KMC31" s="15"/>
      <c r="KMD31" s="15"/>
      <c r="KME31" s="15"/>
      <c r="KMF31" s="15"/>
      <c r="KMG31" s="15"/>
      <c r="KMH31" s="15"/>
      <c r="KMI31" s="15"/>
      <c r="KMJ31" s="15"/>
      <c r="KMK31" s="15"/>
      <c r="KML31" s="15"/>
      <c r="KMM31" s="15"/>
      <c r="KMN31" s="15"/>
      <c r="KMO31" s="15"/>
      <c r="KMP31" s="15"/>
      <c r="KMQ31" s="15"/>
      <c r="KMR31" s="15"/>
      <c r="KMS31" s="15"/>
      <c r="KMT31" s="15"/>
      <c r="KMU31" s="15"/>
      <c r="KMV31" s="15"/>
      <c r="KMW31" s="15"/>
      <c r="KMX31" s="15"/>
      <c r="KMY31" s="15"/>
      <c r="KMZ31" s="15"/>
      <c r="KNA31" s="15"/>
      <c r="KNB31" s="15"/>
      <c r="KNC31" s="15"/>
      <c r="KND31" s="15"/>
      <c r="KNE31" s="15"/>
      <c r="KNF31" s="15"/>
      <c r="KNG31" s="15"/>
      <c r="KNH31" s="15"/>
      <c r="KNI31" s="15"/>
      <c r="KNJ31" s="15"/>
      <c r="KNK31" s="15"/>
      <c r="KNL31" s="15"/>
      <c r="KNM31" s="15"/>
      <c r="KNN31" s="15"/>
      <c r="KNO31" s="15"/>
      <c r="KNP31" s="15"/>
      <c r="KNQ31" s="15"/>
      <c r="KNR31" s="15"/>
      <c r="KNS31" s="15"/>
      <c r="KNT31" s="15"/>
      <c r="KNU31" s="15"/>
      <c r="KNV31" s="15"/>
      <c r="KNW31" s="15"/>
      <c r="KNX31" s="15"/>
      <c r="KNY31" s="15"/>
      <c r="KNZ31" s="15"/>
      <c r="KOA31" s="15"/>
      <c r="KOB31" s="15"/>
      <c r="KOC31" s="15"/>
      <c r="KOD31" s="15"/>
      <c r="KOE31" s="15"/>
      <c r="KOF31" s="15"/>
      <c r="KOG31" s="15"/>
      <c r="KOH31" s="15"/>
      <c r="KOI31" s="15"/>
      <c r="KOJ31" s="15"/>
      <c r="KOK31" s="15"/>
      <c r="KOL31" s="15"/>
      <c r="KOM31" s="15"/>
      <c r="KON31" s="15"/>
      <c r="KOO31" s="15"/>
      <c r="KOP31" s="15"/>
      <c r="KOQ31" s="15"/>
      <c r="KOR31" s="15"/>
      <c r="KOS31" s="15"/>
      <c r="KOT31" s="15"/>
      <c r="KOU31" s="15"/>
      <c r="KOV31" s="15"/>
      <c r="KOW31" s="15"/>
      <c r="KOX31" s="15"/>
      <c r="KOY31" s="15"/>
      <c r="KOZ31" s="15"/>
      <c r="KPA31" s="15"/>
      <c r="KPB31" s="15"/>
      <c r="KPC31" s="15"/>
      <c r="KPD31" s="15"/>
      <c r="KPE31" s="15"/>
      <c r="KPF31" s="15"/>
      <c r="KPG31" s="15"/>
      <c r="KPH31" s="15"/>
      <c r="KPI31" s="15"/>
      <c r="KPJ31" s="15"/>
      <c r="KPK31" s="15"/>
      <c r="KPL31" s="15"/>
      <c r="KPM31" s="15"/>
      <c r="KPN31" s="15"/>
      <c r="KPO31" s="15"/>
      <c r="KPP31" s="15"/>
      <c r="KPQ31" s="15"/>
      <c r="KPR31" s="15"/>
      <c r="KPS31" s="15"/>
      <c r="KPT31" s="15"/>
      <c r="KPU31" s="15"/>
      <c r="KPV31" s="15"/>
      <c r="KPW31" s="15"/>
      <c r="KPX31" s="15"/>
      <c r="KPY31" s="15"/>
      <c r="KPZ31" s="15"/>
      <c r="KQA31" s="15"/>
      <c r="KQB31" s="15"/>
      <c r="KQC31" s="15"/>
      <c r="KQD31" s="15"/>
      <c r="KQE31" s="15"/>
      <c r="KQF31" s="15"/>
      <c r="KQG31" s="15"/>
      <c r="KQH31" s="15"/>
      <c r="KQI31" s="15"/>
      <c r="KQJ31" s="15"/>
      <c r="KQK31" s="15"/>
      <c r="KQL31" s="15"/>
      <c r="KQM31" s="15"/>
      <c r="KQN31" s="15"/>
      <c r="KQO31" s="15"/>
      <c r="KQP31" s="15"/>
      <c r="KQQ31" s="15"/>
      <c r="KQR31" s="15"/>
      <c r="KQS31" s="15"/>
      <c r="KQT31" s="15"/>
      <c r="KQU31" s="15"/>
      <c r="KQV31" s="15"/>
      <c r="KQW31" s="15"/>
      <c r="KQX31" s="15"/>
      <c r="KQY31" s="15"/>
      <c r="KQZ31" s="15"/>
      <c r="KRA31" s="15"/>
      <c r="KRB31" s="15"/>
      <c r="KRC31" s="15"/>
      <c r="KRD31" s="15"/>
      <c r="KRE31" s="15"/>
      <c r="KRF31" s="15"/>
      <c r="KRG31" s="15"/>
      <c r="KRH31" s="15"/>
      <c r="KRI31" s="15"/>
      <c r="KRJ31" s="15"/>
      <c r="KRK31" s="15"/>
      <c r="KRL31" s="15"/>
      <c r="KRM31" s="15"/>
      <c r="KRN31" s="15"/>
      <c r="KRO31" s="15"/>
      <c r="KRP31" s="15"/>
      <c r="KRQ31" s="15"/>
      <c r="KRR31" s="15"/>
      <c r="KRS31" s="15"/>
      <c r="KRT31" s="15"/>
      <c r="KRU31" s="15"/>
      <c r="KRV31" s="15"/>
      <c r="KRW31" s="15"/>
      <c r="KRX31" s="15"/>
      <c r="KRY31" s="15"/>
      <c r="KRZ31" s="15"/>
      <c r="KSA31" s="15"/>
      <c r="KSB31" s="15"/>
      <c r="KSC31" s="15"/>
      <c r="KSD31" s="15"/>
      <c r="KSE31" s="15"/>
      <c r="KSF31" s="15"/>
      <c r="KSG31" s="15"/>
      <c r="KSH31" s="15"/>
      <c r="KSI31" s="15"/>
      <c r="KSJ31" s="15"/>
      <c r="KSK31" s="15"/>
      <c r="KSL31" s="15"/>
      <c r="KSM31" s="15"/>
      <c r="KSN31" s="15"/>
      <c r="KSO31" s="15"/>
      <c r="KSP31" s="15"/>
      <c r="KSQ31" s="15"/>
      <c r="KSR31" s="15"/>
      <c r="KSS31" s="15"/>
      <c r="KST31" s="15"/>
      <c r="KSU31" s="15"/>
      <c r="KSV31" s="15"/>
      <c r="KSW31" s="15"/>
      <c r="KSX31" s="15"/>
      <c r="KSY31" s="15"/>
      <c r="KSZ31" s="15"/>
      <c r="KTA31" s="15"/>
      <c r="KTB31" s="15"/>
      <c r="KTC31" s="15"/>
      <c r="KTD31" s="15"/>
      <c r="KTE31" s="15"/>
      <c r="KTF31" s="15"/>
      <c r="KTG31" s="15"/>
      <c r="KTH31" s="15"/>
      <c r="KTI31" s="15"/>
      <c r="KTJ31" s="15"/>
      <c r="KTK31" s="15"/>
      <c r="KTL31" s="15"/>
      <c r="KTM31" s="15"/>
      <c r="KTN31" s="15"/>
      <c r="KTO31" s="15"/>
      <c r="KTP31" s="15"/>
      <c r="KTQ31" s="15"/>
      <c r="KTR31" s="15"/>
      <c r="KTS31" s="15"/>
      <c r="KTT31" s="15"/>
      <c r="KTU31" s="15"/>
      <c r="KTV31" s="15"/>
      <c r="KTW31" s="15"/>
      <c r="KTX31" s="15"/>
      <c r="KTY31" s="15"/>
      <c r="KTZ31" s="15"/>
      <c r="KUA31" s="15"/>
      <c r="KUB31" s="15"/>
      <c r="KUC31" s="15"/>
      <c r="KUD31" s="15"/>
      <c r="KUE31" s="15"/>
      <c r="KUF31" s="15"/>
      <c r="KUG31" s="15"/>
      <c r="KUH31" s="15"/>
      <c r="KUI31" s="15"/>
      <c r="KUJ31" s="15"/>
      <c r="KUK31" s="15"/>
      <c r="KUL31" s="15"/>
      <c r="KUM31" s="15"/>
      <c r="KUN31" s="15"/>
      <c r="KUO31" s="15"/>
      <c r="KUP31" s="15"/>
      <c r="KUQ31" s="15"/>
      <c r="KUR31" s="15"/>
      <c r="KUS31" s="15"/>
      <c r="KUT31" s="15"/>
      <c r="KUU31" s="15"/>
      <c r="KUV31" s="15"/>
      <c r="KUW31" s="15"/>
      <c r="KUX31" s="15"/>
      <c r="KUY31" s="15"/>
      <c r="KUZ31" s="15"/>
      <c r="KVA31" s="15"/>
      <c r="KVB31" s="15"/>
      <c r="KVC31" s="15"/>
      <c r="KVD31" s="15"/>
      <c r="KVE31" s="15"/>
      <c r="KVF31" s="15"/>
      <c r="KVG31" s="15"/>
      <c r="KVH31" s="15"/>
      <c r="KVI31" s="15"/>
      <c r="KVJ31" s="15"/>
      <c r="KVK31" s="15"/>
      <c r="KVL31" s="15"/>
      <c r="KVM31" s="15"/>
      <c r="KVN31" s="15"/>
      <c r="KVO31" s="15"/>
      <c r="KVP31" s="15"/>
      <c r="KVQ31" s="15"/>
      <c r="KVR31" s="15"/>
      <c r="KVS31" s="15"/>
      <c r="KVT31" s="15"/>
      <c r="KVU31" s="15"/>
      <c r="KVV31" s="15"/>
      <c r="KVW31" s="15"/>
      <c r="KVX31" s="15"/>
      <c r="KVY31" s="15"/>
      <c r="KVZ31" s="15"/>
      <c r="KWA31" s="15"/>
      <c r="KWB31" s="15"/>
      <c r="KWC31" s="15"/>
      <c r="KWD31" s="15"/>
      <c r="KWE31" s="15"/>
      <c r="KWF31" s="15"/>
      <c r="KWG31" s="15"/>
      <c r="KWH31" s="15"/>
      <c r="KWI31" s="15"/>
      <c r="KWJ31" s="15"/>
      <c r="KWK31" s="15"/>
      <c r="KWL31" s="15"/>
      <c r="KWM31" s="15"/>
      <c r="KWN31" s="15"/>
      <c r="KWO31" s="15"/>
      <c r="KWP31" s="15"/>
      <c r="KWQ31" s="15"/>
      <c r="KWR31" s="15"/>
      <c r="KWS31" s="15"/>
      <c r="KWT31" s="15"/>
      <c r="KWU31" s="15"/>
      <c r="KWV31" s="15"/>
      <c r="KWW31" s="15"/>
      <c r="KWX31" s="15"/>
      <c r="KWY31" s="15"/>
      <c r="KWZ31" s="15"/>
      <c r="KXA31" s="15"/>
      <c r="KXB31" s="15"/>
      <c r="KXC31" s="15"/>
      <c r="KXD31" s="15"/>
      <c r="KXE31" s="15"/>
      <c r="KXF31" s="15"/>
      <c r="KXG31" s="15"/>
      <c r="KXH31" s="15"/>
      <c r="KXI31" s="15"/>
      <c r="KXJ31" s="15"/>
      <c r="KXK31" s="15"/>
      <c r="KXL31" s="15"/>
      <c r="KXM31" s="15"/>
      <c r="KXN31" s="15"/>
      <c r="KXO31" s="15"/>
      <c r="KXP31" s="15"/>
      <c r="KXQ31" s="15"/>
      <c r="KXR31" s="15"/>
      <c r="KXS31" s="15"/>
      <c r="KXT31" s="15"/>
      <c r="KXU31" s="15"/>
      <c r="KXV31" s="15"/>
      <c r="KXW31" s="15"/>
      <c r="KXX31" s="15"/>
      <c r="KXY31" s="15"/>
      <c r="KXZ31" s="15"/>
      <c r="KYA31" s="15"/>
      <c r="KYB31" s="15"/>
      <c r="KYC31" s="15"/>
      <c r="KYD31" s="15"/>
      <c r="KYE31" s="15"/>
      <c r="KYF31" s="15"/>
      <c r="KYG31" s="15"/>
      <c r="KYH31" s="15"/>
      <c r="KYI31" s="15"/>
      <c r="KYJ31" s="15"/>
      <c r="KYK31" s="15"/>
      <c r="KYL31" s="15"/>
      <c r="KYM31" s="15"/>
      <c r="KYN31" s="15"/>
      <c r="KYO31" s="15"/>
      <c r="KYP31" s="15"/>
      <c r="KYQ31" s="15"/>
      <c r="KYR31" s="15"/>
      <c r="KYS31" s="15"/>
      <c r="KYT31" s="15"/>
      <c r="KYU31" s="15"/>
      <c r="KYV31" s="15"/>
      <c r="KYW31" s="15"/>
      <c r="KYX31" s="15"/>
      <c r="KYY31" s="15"/>
      <c r="KYZ31" s="15"/>
      <c r="KZA31" s="15"/>
      <c r="KZB31" s="15"/>
      <c r="KZC31" s="15"/>
      <c r="KZD31" s="15"/>
      <c r="KZE31" s="15"/>
      <c r="KZF31" s="15"/>
      <c r="KZG31" s="15"/>
      <c r="KZH31" s="15"/>
      <c r="KZI31" s="15"/>
      <c r="KZJ31" s="15"/>
      <c r="KZK31" s="15"/>
      <c r="KZL31" s="15"/>
      <c r="KZM31" s="15"/>
      <c r="KZN31" s="15"/>
      <c r="KZO31" s="15"/>
      <c r="KZP31" s="15"/>
      <c r="KZQ31" s="15"/>
      <c r="KZR31" s="15"/>
      <c r="KZS31" s="15"/>
      <c r="KZT31" s="15"/>
      <c r="KZU31" s="15"/>
      <c r="KZV31" s="15"/>
      <c r="KZW31" s="15"/>
      <c r="KZX31" s="15"/>
      <c r="KZY31" s="15"/>
      <c r="KZZ31" s="15"/>
      <c r="LAA31" s="15"/>
      <c r="LAB31" s="15"/>
      <c r="LAC31" s="15"/>
      <c r="LAD31" s="15"/>
      <c r="LAE31" s="15"/>
      <c r="LAF31" s="15"/>
      <c r="LAG31" s="15"/>
      <c r="LAH31" s="15"/>
      <c r="LAI31" s="15"/>
      <c r="LAJ31" s="15"/>
      <c r="LAK31" s="15"/>
      <c r="LAL31" s="15"/>
      <c r="LAM31" s="15"/>
      <c r="LAN31" s="15"/>
      <c r="LAO31" s="15"/>
      <c r="LAP31" s="15"/>
      <c r="LAQ31" s="15"/>
      <c r="LAR31" s="15"/>
      <c r="LAS31" s="15"/>
      <c r="LAT31" s="15"/>
      <c r="LAU31" s="15"/>
      <c r="LAV31" s="15"/>
      <c r="LAW31" s="15"/>
      <c r="LAX31" s="15"/>
      <c r="LAY31" s="15"/>
      <c r="LAZ31" s="15"/>
      <c r="LBA31" s="15"/>
      <c r="LBB31" s="15"/>
      <c r="LBC31" s="15"/>
      <c r="LBD31" s="15"/>
      <c r="LBE31" s="15"/>
      <c r="LBF31" s="15"/>
      <c r="LBG31" s="15"/>
      <c r="LBH31" s="15"/>
      <c r="LBI31" s="15"/>
      <c r="LBJ31" s="15"/>
      <c r="LBK31" s="15"/>
      <c r="LBL31" s="15"/>
      <c r="LBM31" s="15"/>
      <c r="LBN31" s="15"/>
      <c r="LBO31" s="15"/>
      <c r="LBP31" s="15"/>
      <c r="LBQ31" s="15"/>
      <c r="LBR31" s="15"/>
      <c r="LBS31" s="15"/>
      <c r="LBT31" s="15"/>
      <c r="LBU31" s="15"/>
      <c r="LBV31" s="15"/>
      <c r="LBW31" s="15"/>
      <c r="LBX31" s="15"/>
      <c r="LBY31" s="15"/>
      <c r="LBZ31" s="15"/>
      <c r="LCA31" s="15"/>
      <c r="LCB31" s="15"/>
      <c r="LCC31" s="15"/>
      <c r="LCD31" s="15"/>
      <c r="LCE31" s="15"/>
      <c r="LCF31" s="15"/>
      <c r="LCG31" s="15"/>
      <c r="LCH31" s="15"/>
      <c r="LCI31" s="15"/>
      <c r="LCJ31" s="15"/>
      <c r="LCK31" s="15"/>
      <c r="LCL31" s="15"/>
      <c r="LCM31" s="15"/>
      <c r="LCN31" s="15"/>
      <c r="LCO31" s="15"/>
      <c r="LCP31" s="15"/>
      <c r="LCQ31" s="15"/>
      <c r="LCR31" s="15"/>
      <c r="LCS31" s="15"/>
      <c r="LCT31" s="15"/>
      <c r="LCU31" s="15"/>
      <c r="LCV31" s="15"/>
      <c r="LCW31" s="15"/>
      <c r="LCX31" s="15"/>
      <c r="LCY31" s="15"/>
      <c r="LCZ31" s="15"/>
      <c r="LDA31" s="15"/>
      <c r="LDB31" s="15"/>
      <c r="LDC31" s="15"/>
      <c r="LDD31" s="15"/>
      <c r="LDE31" s="15"/>
      <c r="LDF31" s="15"/>
      <c r="LDG31" s="15"/>
      <c r="LDH31" s="15"/>
      <c r="LDI31" s="15"/>
      <c r="LDJ31" s="15"/>
      <c r="LDK31" s="15"/>
      <c r="LDL31" s="15"/>
      <c r="LDM31" s="15"/>
      <c r="LDN31" s="15"/>
      <c r="LDO31" s="15"/>
      <c r="LDP31" s="15"/>
      <c r="LDQ31" s="15"/>
      <c r="LDR31" s="15"/>
      <c r="LDS31" s="15"/>
      <c r="LDT31" s="15"/>
      <c r="LDU31" s="15"/>
      <c r="LDV31" s="15"/>
      <c r="LDW31" s="15"/>
      <c r="LDX31" s="15"/>
      <c r="LDY31" s="15"/>
      <c r="LDZ31" s="15"/>
      <c r="LEA31" s="15"/>
      <c r="LEB31" s="15"/>
      <c r="LEC31" s="15"/>
      <c r="LED31" s="15"/>
      <c r="LEE31" s="15"/>
      <c r="LEF31" s="15"/>
      <c r="LEG31" s="15"/>
      <c r="LEH31" s="15"/>
      <c r="LEI31" s="15"/>
      <c r="LEJ31" s="15"/>
      <c r="LEK31" s="15"/>
      <c r="LEL31" s="15"/>
      <c r="LEM31" s="15"/>
      <c r="LEN31" s="15"/>
      <c r="LEO31" s="15"/>
      <c r="LEP31" s="15"/>
      <c r="LEQ31" s="15"/>
      <c r="LER31" s="15"/>
      <c r="LES31" s="15"/>
      <c r="LET31" s="15"/>
      <c r="LEU31" s="15"/>
      <c r="LEV31" s="15"/>
      <c r="LEW31" s="15"/>
      <c r="LEX31" s="15"/>
      <c r="LEY31" s="15"/>
      <c r="LEZ31" s="15"/>
      <c r="LFA31" s="15"/>
      <c r="LFB31" s="15"/>
      <c r="LFC31" s="15"/>
      <c r="LFD31" s="15"/>
      <c r="LFE31" s="15"/>
      <c r="LFF31" s="15"/>
      <c r="LFG31" s="15"/>
      <c r="LFH31" s="15"/>
      <c r="LFI31" s="15"/>
      <c r="LFJ31" s="15"/>
      <c r="LFK31" s="15"/>
      <c r="LFL31" s="15"/>
      <c r="LFM31" s="15"/>
      <c r="LFN31" s="15"/>
      <c r="LFO31" s="15"/>
      <c r="LFP31" s="15"/>
      <c r="LFQ31" s="15"/>
      <c r="LFR31" s="15"/>
      <c r="LFS31" s="15"/>
      <c r="LFT31" s="15"/>
      <c r="LFU31" s="15"/>
      <c r="LFV31" s="15"/>
      <c r="LFW31" s="15"/>
      <c r="LFX31" s="15"/>
      <c r="LFY31" s="15"/>
      <c r="LFZ31" s="15"/>
      <c r="LGA31" s="15"/>
      <c r="LGB31" s="15"/>
      <c r="LGC31" s="15"/>
      <c r="LGD31" s="15"/>
      <c r="LGE31" s="15"/>
      <c r="LGF31" s="15"/>
      <c r="LGG31" s="15"/>
      <c r="LGH31" s="15"/>
      <c r="LGI31" s="15"/>
      <c r="LGJ31" s="15"/>
      <c r="LGK31" s="15"/>
      <c r="LGL31" s="15"/>
      <c r="LGM31" s="15"/>
      <c r="LGN31" s="15"/>
      <c r="LGO31" s="15"/>
      <c r="LGP31" s="15"/>
      <c r="LGQ31" s="15"/>
      <c r="LGR31" s="15"/>
      <c r="LGS31" s="15"/>
      <c r="LGT31" s="15"/>
      <c r="LGU31" s="15"/>
      <c r="LGV31" s="15"/>
      <c r="LGW31" s="15"/>
      <c r="LGX31" s="15"/>
      <c r="LGY31" s="15"/>
      <c r="LGZ31" s="15"/>
      <c r="LHA31" s="15"/>
      <c r="LHB31" s="15"/>
      <c r="LHC31" s="15"/>
      <c r="LHD31" s="15"/>
      <c r="LHE31" s="15"/>
      <c r="LHF31" s="15"/>
      <c r="LHG31" s="15"/>
      <c r="LHH31" s="15"/>
      <c r="LHI31" s="15"/>
      <c r="LHJ31" s="15"/>
      <c r="LHK31" s="15"/>
      <c r="LHL31" s="15"/>
      <c r="LHM31" s="15"/>
      <c r="LHN31" s="15"/>
      <c r="LHO31" s="15"/>
      <c r="LHP31" s="15"/>
      <c r="LHQ31" s="15"/>
      <c r="LHR31" s="15"/>
      <c r="LHS31" s="15"/>
      <c r="LHT31" s="15"/>
      <c r="LHU31" s="15"/>
      <c r="LHV31" s="15"/>
      <c r="LHW31" s="15"/>
      <c r="LHX31" s="15"/>
      <c r="LHY31" s="15"/>
      <c r="LHZ31" s="15"/>
      <c r="LIA31" s="15"/>
      <c r="LIB31" s="15"/>
      <c r="LIC31" s="15"/>
      <c r="LID31" s="15"/>
      <c r="LIE31" s="15"/>
      <c r="LIF31" s="15"/>
      <c r="LIG31" s="15"/>
      <c r="LIH31" s="15"/>
      <c r="LII31" s="15"/>
      <c r="LIJ31" s="15"/>
      <c r="LIK31" s="15"/>
      <c r="LIL31" s="15"/>
      <c r="LIM31" s="15"/>
      <c r="LIN31" s="15"/>
      <c r="LIO31" s="15"/>
      <c r="LIP31" s="15"/>
      <c r="LIQ31" s="15"/>
      <c r="LIR31" s="15"/>
      <c r="LIS31" s="15"/>
      <c r="LIT31" s="15"/>
      <c r="LIU31" s="15"/>
      <c r="LIV31" s="15"/>
      <c r="LIW31" s="15"/>
      <c r="LIX31" s="15"/>
      <c r="LIY31" s="15"/>
      <c r="LIZ31" s="15"/>
      <c r="LJA31" s="15"/>
      <c r="LJB31" s="15"/>
      <c r="LJC31" s="15"/>
      <c r="LJD31" s="15"/>
      <c r="LJE31" s="15"/>
      <c r="LJF31" s="15"/>
      <c r="LJG31" s="15"/>
      <c r="LJH31" s="15"/>
      <c r="LJI31" s="15"/>
      <c r="LJJ31" s="15"/>
      <c r="LJK31" s="15"/>
      <c r="LJL31" s="15"/>
      <c r="LJM31" s="15"/>
      <c r="LJN31" s="15"/>
      <c r="LJO31" s="15"/>
      <c r="LJP31" s="15"/>
      <c r="LJQ31" s="15"/>
      <c r="LJR31" s="15"/>
      <c r="LJS31" s="15"/>
      <c r="LJT31" s="15"/>
      <c r="LJU31" s="15"/>
      <c r="LJV31" s="15"/>
      <c r="LJW31" s="15"/>
      <c r="LJX31" s="15"/>
      <c r="LJY31" s="15"/>
      <c r="LJZ31" s="15"/>
      <c r="LKA31" s="15"/>
      <c r="LKB31" s="15"/>
      <c r="LKC31" s="15"/>
      <c r="LKD31" s="15"/>
      <c r="LKE31" s="15"/>
      <c r="LKF31" s="15"/>
      <c r="LKG31" s="15"/>
      <c r="LKH31" s="15"/>
      <c r="LKI31" s="15"/>
      <c r="LKJ31" s="15"/>
      <c r="LKK31" s="15"/>
      <c r="LKL31" s="15"/>
      <c r="LKM31" s="15"/>
      <c r="LKN31" s="15"/>
      <c r="LKO31" s="15"/>
      <c r="LKP31" s="15"/>
      <c r="LKQ31" s="15"/>
      <c r="LKR31" s="15"/>
      <c r="LKS31" s="15"/>
      <c r="LKT31" s="15"/>
      <c r="LKU31" s="15"/>
      <c r="LKV31" s="15"/>
      <c r="LKW31" s="15"/>
      <c r="LKX31" s="15"/>
      <c r="LKY31" s="15"/>
      <c r="LKZ31" s="15"/>
      <c r="LLA31" s="15"/>
      <c r="LLB31" s="15"/>
      <c r="LLC31" s="15"/>
      <c r="LLD31" s="15"/>
      <c r="LLE31" s="15"/>
      <c r="LLF31" s="15"/>
      <c r="LLG31" s="15"/>
      <c r="LLH31" s="15"/>
      <c r="LLI31" s="15"/>
      <c r="LLJ31" s="15"/>
      <c r="LLK31" s="15"/>
      <c r="LLL31" s="15"/>
      <c r="LLM31" s="15"/>
      <c r="LLN31" s="15"/>
      <c r="LLO31" s="15"/>
      <c r="LLP31" s="15"/>
      <c r="LLQ31" s="15"/>
      <c r="LLR31" s="15"/>
      <c r="LLS31" s="15"/>
      <c r="LLT31" s="15"/>
      <c r="LLU31" s="15"/>
      <c r="LLV31" s="15"/>
      <c r="LLW31" s="15"/>
      <c r="LLX31" s="15"/>
      <c r="LLY31" s="15"/>
      <c r="LLZ31" s="15"/>
      <c r="LMA31" s="15"/>
      <c r="LMB31" s="15"/>
      <c r="LMC31" s="15"/>
      <c r="LMD31" s="15"/>
      <c r="LME31" s="15"/>
      <c r="LMF31" s="15"/>
      <c r="LMG31" s="15"/>
      <c r="LMH31" s="15"/>
      <c r="LMI31" s="15"/>
      <c r="LMJ31" s="15"/>
      <c r="LMK31" s="15"/>
      <c r="LML31" s="15"/>
      <c r="LMM31" s="15"/>
      <c r="LMN31" s="15"/>
      <c r="LMO31" s="15"/>
      <c r="LMP31" s="15"/>
      <c r="LMQ31" s="15"/>
      <c r="LMR31" s="15"/>
      <c r="LMS31" s="15"/>
      <c r="LMT31" s="15"/>
      <c r="LMU31" s="15"/>
      <c r="LMV31" s="15"/>
      <c r="LMW31" s="15"/>
      <c r="LMX31" s="15"/>
      <c r="LMY31" s="15"/>
      <c r="LMZ31" s="15"/>
      <c r="LNA31" s="15"/>
      <c r="LNB31" s="15"/>
      <c r="LNC31" s="15"/>
      <c r="LND31" s="15"/>
      <c r="LNE31" s="15"/>
      <c r="LNF31" s="15"/>
      <c r="LNG31" s="15"/>
      <c r="LNH31" s="15"/>
      <c r="LNI31" s="15"/>
      <c r="LNJ31" s="15"/>
      <c r="LNK31" s="15"/>
      <c r="LNL31" s="15"/>
      <c r="LNM31" s="15"/>
      <c r="LNN31" s="15"/>
      <c r="LNO31" s="15"/>
      <c r="LNP31" s="15"/>
      <c r="LNQ31" s="15"/>
      <c r="LNR31" s="15"/>
      <c r="LNS31" s="15"/>
      <c r="LNT31" s="15"/>
      <c r="LNU31" s="15"/>
      <c r="LNV31" s="15"/>
      <c r="LNW31" s="15"/>
      <c r="LNX31" s="15"/>
      <c r="LNY31" s="15"/>
      <c r="LNZ31" s="15"/>
      <c r="LOA31" s="15"/>
      <c r="LOB31" s="15"/>
      <c r="LOC31" s="15"/>
      <c r="LOD31" s="15"/>
      <c r="LOE31" s="15"/>
      <c r="LOF31" s="15"/>
      <c r="LOG31" s="15"/>
      <c r="LOH31" s="15"/>
      <c r="LOI31" s="15"/>
      <c r="LOJ31" s="15"/>
      <c r="LOK31" s="15"/>
      <c r="LOL31" s="15"/>
      <c r="LOM31" s="15"/>
      <c r="LON31" s="15"/>
      <c r="LOO31" s="15"/>
      <c r="LOP31" s="15"/>
      <c r="LOQ31" s="15"/>
      <c r="LOR31" s="15"/>
      <c r="LOS31" s="15"/>
      <c r="LOT31" s="15"/>
      <c r="LOU31" s="15"/>
      <c r="LOV31" s="15"/>
      <c r="LOW31" s="15"/>
      <c r="LOX31" s="15"/>
      <c r="LOY31" s="15"/>
      <c r="LOZ31" s="15"/>
      <c r="LPA31" s="15"/>
      <c r="LPB31" s="15"/>
      <c r="LPC31" s="15"/>
      <c r="LPD31" s="15"/>
      <c r="LPE31" s="15"/>
      <c r="LPF31" s="15"/>
      <c r="LPG31" s="15"/>
      <c r="LPH31" s="15"/>
      <c r="LPI31" s="15"/>
      <c r="LPJ31" s="15"/>
      <c r="LPK31" s="15"/>
      <c r="LPL31" s="15"/>
      <c r="LPM31" s="15"/>
      <c r="LPN31" s="15"/>
      <c r="LPO31" s="15"/>
      <c r="LPP31" s="15"/>
      <c r="LPQ31" s="15"/>
      <c r="LPR31" s="15"/>
      <c r="LPS31" s="15"/>
      <c r="LPT31" s="15"/>
      <c r="LPU31" s="15"/>
      <c r="LPV31" s="15"/>
      <c r="LPW31" s="15"/>
      <c r="LPX31" s="15"/>
      <c r="LPY31" s="15"/>
      <c r="LPZ31" s="15"/>
      <c r="LQA31" s="15"/>
      <c r="LQB31" s="15"/>
      <c r="LQC31" s="15"/>
      <c r="LQD31" s="15"/>
      <c r="LQE31" s="15"/>
      <c r="LQF31" s="15"/>
      <c r="LQG31" s="15"/>
      <c r="LQH31" s="15"/>
      <c r="LQI31" s="15"/>
      <c r="LQJ31" s="15"/>
      <c r="LQK31" s="15"/>
      <c r="LQL31" s="15"/>
      <c r="LQM31" s="15"/>
      <c r="LQN31" s="15"/>
      <c r="LQO31" s="15"/>
      <c r="LQP31" s="15"/>
      <c r="LQQ31" s="15"/>
      <c r="LQR31" s="15"/>
      <c r="LQS31" s="15"/>
      <c r="LQT31" s="15"/>
      <c r="LQU31" s="15"/>
      <c r="LQV31" s="15"/>
      <c r="LQW31" s="15"/>
      <c r="LQX31" s="15"/>
      <c r="LQY31" s="15"/>
      <c r="LQZ31" s="15"/>
      <c r="LRA31" s="15"/>
      <c r="LRB31" s="15"/>
      <c r="LRC31" s="15"/>
      <c r="LRD31" s="15"/>
      <c r="LRE31" s="15"/>
      <c r="LRF31" s="15"/>
      <c r="LRG31" s="15"/>
      <c r="LRH31" s="15"/>
      <c r="LRI31" s="15"/>
      <c r="LRJ31" s="15"/>
      <c r="LRK31" s="15"/>
      <c r="LRL31" s="15"/>
      <c r="LRM31" s="15"/>
      <c r="LRN31" s="15"/>
      <c r="LRO31" s="15"/>
      <c r="LRP31" s="15"/>
      <c r="LRQ31" s="15"/>
      <c r="LRR31" s="15"/>
      <c r="LRS31" s="15"/>
      <c r="LRT31" s="15"/>
      <c r="LRU31" s="15"/>
      <c r="LRV31" s="15"/>
      <c r="LRW31" s="15"/>
      <c r="LRX31" s="15"/>
      <c r="LRY31" s="15"/>
      <c r="LRZ31" s="15"/>
      <c r="LSA31" s="15"/>
      <c r="LSB31" s="15"/>
      <c r="LSC31" s="15"/>
      <c r="LSD31" s="15"/>
      <c r="LSE31" s="15"/>
      <c r="LSF31" s="15"/>
      <c r="LSG31" s="15"/>
      <c r="LSH31" s="15"/>
      <c r="LSI31" s="15"/>
      <c r="LSJ31" s="15"/>
      <c r="LSK31" s="15"/>
      <c r="LSL31" s="15"/>
      <c r="LSM31" s="15"/>
      <c r="LSN31" s="15"/>
      <c r="LSO31" s="15"/>
      <c r="LSP31" s="15"/>
      <c r="LSQ31" s="15"/>
      <c r="LSR31" s="15"/>
      <c r="LSS31" s="15"/>
      <c r="LST31" s="15"/>
      <c r="LSU31" s="15"/>
      <c r="LSV31" s="15"/>
      <c r="LSW31" s="15"/>
      <c r="LSX31" s="15"/>
      <c r="LSY31" s="15"/>
      <c r="LSZ31" s="15"/>
      <c r="LTA31" s="15"/>
      <c r="LTB31" s="15"/>
      <c r="LTC31" s="15"/>
      <c r="LTD31" s="15"/>
      <c r="LTE31" s="15"/>
      <c r="LTF31" s="15"/>
      <c r="LTG31" s="15"/>
      <c r="LTH31" s="15"/>
      <c r="LTI31" s="15"/>
      <c r="LTJ31" s="15"/>
      <c r="LTK31" s="15"/>
      <c r="LTL31" s="15"/>
      <c r="LTM31" s="15"/>
      <c r="LTN31" s="15"/>
      <c r="LTO31" s="15"/>
      <c r="LTP31" s="15"/>
      <c r="LTQ31" s="15"/>
      <c r="LTR31" s="15"/>
      <c r="LTS31" s="15"/>
      <c r="LTT31" s="15"/>
      <c r="LTU31" s="15"/>
      <c r="LTV31" s="15"/>
      <c r="LTW31" s="15"/>
      <c r="LTX31" s="15"/>
      <c r="LTY31" s="15"/>
      <c r="LTZ31" s="15"/>
      <c r="LUA31" s="15"/>
      <c r="LUB31" s="15"/>
      <c r="LUC31" s="15"/>
      <c r="LUD31" s="15"/>
      <c r="LUE31" s="15"/>
      <c r="LUF31" s="15"/>
      <c r="LUG31" s="15"/>
      <c r="LUH31" s="15"/>
      <c r="LUI31" s="15"/>
      <c r="LUJ31" s="15"/>
      <c r="LUK31" s="15"/>
      <c r="LUL31" s="15"/>
      <c r="LUM31" s="15"/>
      <c r="LUN31" s="15"/>
      <c r="LUO31" s="15"/>
      <c r="LUP31" s="15"/>
      <c r="LUQ31" s="15"/>
      <c r="LUR31" s="15"/>
      <c r="LUS31" s="15"/>
      <c r="LUT31" s="15"/>
      <c r="LUU31" s="15"/>
      <c r="LUV31" s="15"/>
      <c r="LUW31" s="15"/>
      <c r="LUX31" s="15"/>
      <c r="LUY31" s="15"/>
      <c r="LUZ31" s="15"/>
      <c r="LVA31" s="15"/>
      <c r="LVB31" s="15"/>
      <c r="LVC31" s="15"/>
      <c r="LVD31" s="15"/>
      <c r="LVE31" s="15"/>
      <c r="LVF31" s="15"/>
      <c r="LVG31" s="15"/>
      <c r="LVH31" s="15"/>
      <c r="LVI31" s="15"/>
      <c r="LVJ31" s="15"/>
      <c r="LVK31" s="15"/>
      <c r="LVL31" s="15"/>
      <c r="LVM31" s="15"/>
      <c r="LVN31" s="15"/>
      <c r="LVO31" s="15"/>
      <c r="LVP31" s="15"/>
      <c r="LVQ31" s="15"/>
      <c r="LVR31" s="15"/>
      <c r="LVS31" s="15"/>
      <c r="LVT31" s="15"/>
      <c r="LVU31" s="15"/>
      <c r="LVV31" s="15"/>
      <c r="LVW31" s="15"/>
      <c r="LVX31" s="15"/>
      <c r="LVY31" s="15"/>
      <c r="LVZ31" s="15"/>
      <c r="LWA31" s="15"/>
      <c r="LWB31" s="15"/>
      <c r="LWC31" s="15"/>
      <c r="LWD31" s="15"/>
      <c r="LWE31" s="15"/>
      <c r="LWF31" s="15"/>
      <c r="LWG31" s="15"/>
      <c r="LWH31" s="15"/>
      <c r="LWI31" s="15"/>
      <c r="LWJ31" s="15"/>
      <c r="LWK31" s="15"/>
      <c r="LWL31" s="15"/>
      <c r="LWM31" s="15"/>
      <c r="LWN31" s="15"/>
      <c r="LWO31" s="15"/>
      <c r="LWP31" s="15"/>
      <c r="LWQ31" s="15"/>
      <c r="LWR31" s="15"/>
      <c r="LWS31" s="15"/>
      <c r="LWT31" s="15"/>
      <c r="LWU31" s="15"/>
      <c r="LWV31" s="15"/>
      <c r="LWW31" s="15"/>
      <c r="LWX31" s="15"/>
      <c r="LWY31" s="15"/>
      <c r="LWZ31" s="15"/>
      <c r="LXA31" s="15"/>
      <c r="LXB31" s="15"/>
      <c r="LXC31" s="15"/>
      <c r="LXD31" s="15"/>
      <c r="LXE31" s="15"/>
      <c r="LXF31" s="15"/>
      <c r="LXG31" s="15"/>
      <c r="LXH31" s="15"/>
      <c r="LXI31" s="15"/>
      <c r="LXJ31" s="15"/>
      <c r="LXK31" s="15"/>
      <c r="LXL31" s="15"/>
      <c r="LXM31" s="15"/>
      <c r="LXN31" s="15"/>
      <c r="LXO31" s="15"/>
      <c r="LXP31" s="15"/>
      <c r="LXQ31" s="15"/>
      <c r="LXR31" s="15"/>
      <c r="LXS31" s="15"/>
      <c r="LXT31" s="15"/>
      <c r="LXU31" s="15"/>
      <c r="LXV31" s="15"/>
      <c r="LXW31" s="15"/>
      <c r="LXX31" s="15"/>
      <c r="LXY31" s="15"/>
      <c r="LXZ31" s="15"/>
      <c r="LYA31" s="15"/>
      <c r="LYB31" s="15"/>
      <c r="LYC31" s="15"/>
      <c r="LYD31" s="15"/>
      <c r="LYE31" s="15"/>
      <c r="LYF31" s="15"/>
      <c r="LYG31" s="15"/>
      <c r="LYH31" s="15"/>
      <c r="LYI31" s="15"/>
      <c r="LYJ31" s="15"/>
      <c r="LYK31" s="15"/>
      <c r="LYL31" s="15"/>
      <c r="LYM31" s="15"/>
      <c r="LYN31" s="15"/>
      <c r="LYO31" s="15"/>
      <c r="LYP31" s="15"/>
      <c r="LYQ31" s="15"/>
      <c r="LYR31" s="15"/>
      <c r="LYS31" s="15"/>
      <c r="LYT31" s="15"/>
      <c r="LYU31" s="15"/>
      <c r="LYV31" s="15"/>
      <c r="LYW31" s="15"/>
      <c r="LYX31" s="15"/>
      <c r="LYY31" s="15"/>
      <c r="LYZ31" s="15"/>
      <c r="LZA31" s="15"/>
      <c r="LZB31" s="15"/>
      <c r="LZC31" s="15"/>
      <c r="LZD31" s="15"/>
      <c r="LZE31" s="15"/>
      <c r="LZF31" s="15"/>
      <c r="LZG31" s="15"/>
      <c r="LZH31" s="15"/>
      <c r="LZI31" s="15"/>
      <c r="LZJ31" s="15"/>
      <c r="LZK31" s="15"/>
      <c r="LZL31" s="15"/>
      <c r="LZM31" s="15"/>
      <c r="LZN31" s="15"/>
      <c r="LZO31" s="15"/>
      <c r="LZP31" s="15"/>
      <c r="LZQ31" s="15"/>
      <c r="LZR31" s="15"/>
      <c r="LZS31" s="15"/>
      <c r="LZT31" s="15"/>
      <c r="LZU31" s="15"/>
      <c r="LZV31" s="15"/>
      <c r="LZW31" s="15"/>
      <c r="LZX31" s="15"/>
      <c r="LZY31" s="15"/>
      <c r="LZZ31" s="15"/>
      <c r="MAA31" s="15"/>
      <c r="MAB31" s="15"/>
      <c r="MAC31" s="15"/>
      <c r="MAD31" s="15"/>
      <c r="MAE31" s="15"/>
      <c r="MAF31" s="15"/>
      <c r="MAG31" s="15"/>
      <c r="MAH31" s="15"/>
      <c r="MAI31" s="15"/>
      <c r="MAJ31" s="15"/>
      <c r="MAK31" s="15"/>
      <c r="MAL31" s="15"/>
      <c r="MAM31" s="15"/>
      <c r="MAN31" s="15"/>
      <c r="MAO31" s="15"/>
      <c r="MAP31" s="15"/>
      <c r="MAQ31" s="15"/>
      <c r="MAR31" s="15"/>
      <c r="MAS31" s="15"/>
      <c r="MAT31" s="15"/>
      <c r="MAU31" s="15"/>
      <c r="MAV31" s="15"/>
      <c r="MAW31" s="15"/>
      <c r="MAX31" s="15"/>
      <c r="MAY31" s="15"/>
      <c r="MAZ31" s="15"/>
      <c r="MBA31" s="15"/>
      <c r="MBB31" s="15"/>
      <c r="MBC31" s="15"/>
      <c r="MBD31" s="15"/>
      <c r="MBE31" s="15"/>
      <c r="MBF31" s="15"/>
      <c r="MBG31" s="15"/>
      <c r="MBH31" s="15"/>
      <c r="MBI31" s="15"/>
      <c r="MBJ31" s="15"/>
      <c r="MBK31" s="15"/>
      <c r="MBL31" s="15"/>
      <c r="MBM31" s="15"/>
      <c r="MBN31" s="15"/>
      <c r="MBO31" s="15"/>
      <c r="MBP31" s="15"/>
      <c r="MBQ31" s="15"/>
      <c r="MBR31" s="15"/>
      <c r="MBS31" s="15"/>
      <c r="MBT31" s="15"/>
      <c r="MBU31" s="15"/>
      <c r="MBV31" s="15"/>
      <c r="MBW31" s="15"/>
      <c r="MBX31" s="15"/>
      <c r="MBY31" s="15"/>
      <c r="MBZ31" s="15"/>
      <c r="MCA31" s="15"/>
      <c r="MCB31" s="15"/>
      <c r="MCC31" s="15"/>
      <c r="MCD31" s="15"/>
      <c r="MCE31" s="15"/>
      <c r="MCF31" s="15"/>
      <c r="MCG31" s="15"/>
      <c r="MCH31" s="15"/>
      <c r="MCI31" s="15"/>
      <c r="MCJ31" s="15"/>
      <c r="MCK31" s="15"/>
      <c r="MCL31" s="15"/>
      <c r="MCM31" s="15"/>
      <c r="MCN31" s="15"/>
      <c r="MCO31" s="15"/>
      <c r="MCP31" s="15"/>
      <c r="MCQ31" s="15"/>
      <c r="MCR31" s="15"/>
      <c r="MCS31" s="15"/>
      <c r="MCT31" s="15"/>
      <c r="MCU31" s="15"/>
      <c r="MCV31" s="15"/>
      <c r="MCW31" s="15"/>
      <c r="MCX31" s="15"/>
      <c r="MCY31" s="15"/>
      <c r="MCZ31" s="15"/>
      <c r="MDA31" s="15"/>
      <c r="MDB31" s="15"/>
      <c r="MDC31" s="15"/>
      <c r="MDD31" s="15"/>
      <c r="MDE31" s="15"/>
      <c r="MDF31" s="15"/>
      <c r="MDG31" s="15"/>
      <c r="MDH31" s="15"/>
      <c r="MDI31" s="15"/>
      <c r="MDJ31" s="15"/>
      <c r="MDK31" s="15"/>
      <c r="MDL31" s="15"/>
      <c r="MDM31" s="15"/>
      <c r="MDN31" s="15"/>
      <c r="MDO31" s="15"/>
      <c r="MDP31" s="15"/>
      <c r="MDQ31" s="15"/>
      <c r="MDR31" s="15"/>
      <c r="MDS31" s="15"/>
      <c r="MDT31" s="15"/>
      <c r="MDU31" s="15"/>
      <c r="MDV31" s="15"/>
      <c r="MDW31" s="15"/>
      <c r="MDX31" s="15"/>
      <c r="MDY31" s="15"/>
      <c r="MDZ31" s="15"/>
      <c r="MEA31" s="15"/>
      <c r="MEB31" s="15"/>
      <c r="MEC31" s="15"/>
      <c r="MED31" s="15"/>
      <c r="MEE31" s="15"/>
      <c r="MEF31" s="15"/>
      <c r="MEG31" s="15"/>
      <c r="MEH31" s="15"/>
      <c r="MEI31" s="15"/>
      <c r="MEJ31" s="15"/>
      <c r="MEK31" s="15"/>
      <c r="MEL31" s="15"/>
      <c r="MEM31" s="15"/>
      <c r="MEN31" s="15"/>
      <c r="MEO31" s="15"/>
      <c r="MEP31" s="15"/>
      <c r="MEQ31" s="15"/>
      <c r="MER31" s="15"/>
      <c r="MES31" s="15"/>
      <c r="MET31" s="15"/>
      <c r="MEU31" s="15"/>
      <c r="MEV31" s="15"/>
      <c r="MEW31" s="15"/>
      <c r="MEX31" s="15"/>
      <c r="MEY31" s="15"/>
      <c r="MEZ31" s="15"/>
      <c r="MFA31" s="15"/>
      <c r="MFB31" s="15"/>
      <c r="MFC31" s="15"/>
      <c r="MFD31" s="15"/>
      <c r="MFE31" s="15"/>
      <c r="MFF31" s="15"/>
      <c r="MFG31" s="15"/>
      <c r="MFH31" s="15"/>
      <c r="MFI31" s="15"/>
      <c r="MFJ31" s="15"/>
      <c r="MFK31" s="15"/>
      <c r="MFL31" s="15"/>
      <c r="MFM31" s="15"/>
      <c r="MFN31" s="15"/>
      <c r="MFO31" s="15"/>
      <c r="MFP31" s="15"/>
      <c r="MFQ31" s="15"/>
      <c r="MFR31" s="15"/>
      <c r="MFS31" s="15"/>
      <c r="MFT31" s="15"/>
      <c r="MFU31" s="15"/>
      <c r="MFV31" s="15"/>
      <c r="MFW31" s="15"/>
      <c r="MFX31" s="15"/>
      <c r="MFY31" s="15"/>
      <c r="MFZ31" s="15"/>
      <c r="MGA31" s="15"/>
      <c r="MGB31" s="15"/>
      <c r="MGC31" s="15"/>
      <c r="MGD31" s="15"/>
      <c r="MGE31" s="15"/>
      <c r="MGF31" s="15"/>
      <c r="MGG31" s="15"/>
      <c r="MGH31" s="15"/>
      <c r="MGI31" s="15"/>
      <c r="MGJ31" s="15"/>
      <c r="MGK31" s="15"/>
      <c r="MGL31" s="15"/>
      <c r="MGM31" s="15"/>
      <c r="MGN31" s="15"/>
      <c r="MGO31" s="15"/>
      <c r="MGP31" s="15"/>
      <c r="MGQ31" s="15"/>
      <c r="MGR31" s="15"/>
      <c r="MGS31" s="15"/>
      <c r="MGT31" s="15"/>
      <c r="MGU31" s="15"/>
      <c r="MGV31" s="15"/>
      <c r="MGW31" s="15"/>
      <c r="MGX31" s="15"/>
      <c r="MGY31" s="15"/>
      <c r="MGZ31" s="15"/>
      <c r="MHA31" s="15"/>
      <c r="MHB31" s="15"/>
      <c r="MHC31" s="15"/>
      <c r="MHD31" s="15"/>
      <c r="MHE31" s="15"/>
      <c r="MHF31" s="15"/>
      <c r="MHG31" s="15"/>
      <c r="MHH31" s="15"/>
      <c r="MHI31" s="15"/>
      <c r="MHJ31" s="15"/>
      <c r="MHK31" s="15"/>
      <c r="MHL31" s="15"/>
      <c r="MHM31" s="15"/>
      <c r="MHN31" s="15"/>
      <c r="MHO31" s="15"/>
      <c r="MHP31" s="15"/>
      <c r="MHQ31" s="15"/>
      <c r="MHR31" s="15"/>
      <c r="MHS31" s="15"/>
      <c r="MHT31" s="15"/>
      <c r="MHU31" s="15"/>
      <c r="MHV31" s="15"/>
      <c r="MHW31" s="15"/>
      <c r="MHX31" s="15"/>
      <c r="MHY31" s="15"/>
      <c r="MHZ31" s="15"/>
      <c r="MIA31" s="15"/>
      <c r="MIB31" s="15"/>
      <c r="MIC31" s="15"/>
      <c r="MID31" s="15"/>
      <c r="MIE31" s="15"/>
      <c r="MIF31" s="15"/>
      <c r="MIG31" s="15"/>
      <c r="MIH31" s="15"/>
      <c r="MII31" s="15"/>
      <c r="MIJ31" s="15"/>
      <c r="MIK31" s="15"/>
      <c r="MIL31" s="15"/>
      <c r="MIM31" s="15"/>
      <c r="MIN31" s="15"/>
      <c r="MIO31" s="15"/>
      <c r="MIP31" s="15"/>
      <c r="MIQ31" s="15"/>
      <c r="MIR31" s="15"/>
      <c r="MIS31" s="15"/>
      <c r="MIT31" s="15"/>
      <c r="MIU31" s="15"/>
      <c r="MIV31" s="15"/>
      <c r="MIW31" s="15"/>
      <c r="MIX31" s="15"/>
      <c r="MIY31" s="15"/>
      <c r="MIZ31" s="15"/>
      <c r="MJA31" s="15"/>
      <c r="MJB31" s="15"/>
      <c r="MJC31" s="15"/>
      <c r="MJD31" s="15"/>
      <c r="MJE31" s="15"/>
      <c r="MJF31" s="15"/>
      <c r="MJG31" s="15"/>
      <c r="MJH31" s="15"/>
      <c r="MJI31" s="15"/>
      <c r="MJJ31" s="15"/>
      <c r="MJK31" s="15"/>
      <c r="MJL31" s="15"/>
      <c r="MJM31" s="15"/>
      <c r="MJN31" s="15"/>
      <c r="MJO31" s="15"/>
      <c r="MJP31" s="15"/>
      <c r="MJQ31" s="15"/>
      <c r="MJR31" s="15"/>
      <c r="MJS31" s="15"/>
      <c r="MJT31" s="15"/>
      <c r="MJU31" s="15"/>
      <c r="MJV31" s="15"/>
      <c r="MJW31" s="15"/>
      <c r="MJX31" s="15"/>
      <c r="MJY31" s="15"/>
      <c r="MJZ31" s="15"/>
      <c r="MKA31" s="15"/>
      <c r="MKB31" s="15"/>
      <c r="MKC31" s="15"/>
      <c r="MKD31" s="15"/>
      <c r="MKE31" s="15"/>
      <c r="MKF31" s="15"/>
      <c r="MKG31" s="15"/>
      <c r="MKH31" s="15"/>
      <c r="MKI31" s="15"/>
      <c r="MKJ31" s="15"/>
      <c r="MKK31" s="15"/>
      <c r="MKL31" s="15"/>
      <c r="MKM31" s="15"/>
      <c r="MKN31" s="15"/>
      <c r="MKO31" s="15"/>
      <c r="MKP31" s="15"/>
      <c r="MKQ31" s="15"/>
      <c r="MKR31" s="15"/>
      <c r="MKS31" s="15"/>
      <c r="MKT31" s="15"/>
      <c r="MKU31" s="15"/>
      <c r="MKV31" s="15"/>
      <c r="MKW31" s="15"/>
      <c r="MKX31" s="15"/>
      <c r="MKY31" s="15"/>
      <c r="MKZ31" s="15"/>
      <c r="MLA31" s="15"/>
      <c r="MLB31" s="15"/>
      <c r="MLC31" s="15"/>
      <c r="MLD31" s="15"/>
      <c r="MLE31" s="15"/>
      <c r="MLF31" s="15"/>
      <c r="MLG31" s="15"/>
      <c r="MLH31" s="15"/>
      <c r="MLI31" s="15"/>
      <c r="MLJ31" s="15"/>
      <c r="MLK31" s="15"/>
      <c r="MLL31" s="15"/>
      <c r="MLM31" s="15"/>
      <c r="MLN31" s="15"/>
      <c r="MLO31" s="15"/>
      <c r="MLP31" s="15"/>
      <c r="MLQ31" s="15"/>
      <c r="MLR31" s="15"/>
      <c r="MLS31" s="15"/>
      <c r="MLT31" s="15"/>
      <c r="MLU31" s="15"/>
      <c r="MLV31" s="15"/>
      <c r="MLW31" s="15"/>
      <c r="MLX31" s="15"/>
      <c r="MLY31" s="15"/>
      <c r="MLZ31" s="15"/>
      <c r="MMA31" s="15"/>
      <c r="MMB31" s="15"/>
      <c r="MMC31" s="15"/>
      <c r="MMD31" s="15"/>
      <c r="MME31" s="15"/>
      <c r="MMF31" s="15"/>
      <c r="MMG31" s="15"/>
      <c r="MMH31" s="15"/>
      <c r="MMI31" s="15"/>
      <c r="MMJ31" s="15"/>
      <c r="MMK31" s="15"/>
      <c r="MML31" s="15"/>
      <c r="MMM31" s="15"/>
      <c r="MMN31" s="15"/>
      <c r="MMO31" s="15"/>
      <c r="MMP31" s="15"/>
      <c r="MMQ31" s="15"/>
      <c r="MMR31" s="15"/>
      <c r="MMS31" s="15"/>
      <c r="MMT31" s="15"/>
      <c r="MMU31" s="15"/>
      <c r="MMV31" s="15"/>
      <c r="MMW31" s="15"/>
      <c r="MMX31" s="15"/>
      <c r="MMY31" s="15"/>
      <c r="MMZ31" s="15"/>
      <c r="MNA31" s="15"/>
      <c r="MNB31" s="15"/>
      <c r="MNC31" s="15"/>
      <c r="MND31" s="15"/>
      <c r="MNE31" s="15"/>
      <c r="MNF31" s="15"/>
      <c r="MNG31" s="15"/>
      <c r="MNH31" s="15"/>
      <c r="MNI31" s="15"/>
      <c r="MNJ31" s="15"/>
      <c r="MNK31" s="15"/>
      <c r="MNL31" s="15"/>
      <c r="MNM31" s="15"/>
      <c r="MNN31" s="15"/>
      <c r="MNO31" s="15"/>
      <c r="MNP31" s="15"/>
      <c r="MNQ31" s="15"/>
      <c r="MNR31" s="15"/>
      <c r="MNS31" s="15"/>
      <c r="MNT31" s="15"/>
      <c r="MNU31" s="15"/>
      <c r="MNV31" s="15"/>
      <c r="MNW31" s="15"/>
      <c r="MNX31" s="15"/>
      <c r="MNY31" s="15"/>
      <c r="MNZ31" s="15"/>
      <c r="MOA31" s="15"/>
      <c r="MOB31" s="15"/>
      <c r="MOC31" s="15"/>
      <c r="MOD31" s="15"/>
      <c r="MOE31" s="15"/>
      <c r="MOF31" s="15"/>
      <c r="MOG31" s="15"/>
      <c r="MOH31" s="15"/>
      <c r="MOI31" s="15"/>
      <c r="MOJ31" s="15"/>
      <c r="MOK31" s="15"/>
      <c r="MOL31" s="15"/>
      <c r="MOM31" s="15"/>
      <c r="MON31" s="15"/>
      <c r="MOO31" s="15"/>
      <c r="MOP31" s="15"/>
      <c r="MOQ31" s="15"/>
      <c r="MOR31" s="15"/>
      <c r="MOS31" s="15"/>
      <c r="MOT31" s="15"/>
      <c r="MOU31" s="15"/>
      <c r="MOV31" s="15"/>
      <c r="MOW31" s="15"/>
      <c r="MOX31" s="15"/>
      <c r="MOY31" s="15"/>
      <c r="MOZ31" s="15"/>
      <c r="MPA31" s="15"/>
      <c r="MPB31" s="15"/>
      <c r="MPC31" s="15"/>
      <c r="MPD31" s="15"/>
      <c r="MPE31" s="15"/>
      <c r="MPF31" s="15"/>
      <c r="MPG31" s="15"/>
      <c r="MPH31" s="15"/>
      <c r="MPI31" s="15"/>
      <c r="MPJ31" s="15"/>
      <c r="MPK31" s="15"/>
      <c r="MPL31" s="15"/>
      <c r="MPM31" s="15"/>
      <c r="MPN31" s="15"/>
      <c r="MPO31" s="15"/>
      <c r="MPP31" s="15"/>
      <c r="MPQ31" s="15"/>
      <c r="MPR31" s="15"/>
      <c r="MPS31" s="15"/>
      <c r="MPT31" s="15"/>
      <c r="MPU31" s="15"/>
      <c r="MPV31" s="15"/>
      <c r="MPW31" s="15"/>
      <c r="MPX31" s="15"/>
      <c r="MPY31" s="15"/>
      <c r="MPZ31" s="15"/>
      <c r="MQA31" s="15"/>
      <c r="MQB31" s="15"/>
      <c r="MQC31" s="15"/>
      <c r="MQD31" s="15"/>
      <c r="MQE31" s="15"/>
      <c r="MQF31" s="15"/>
      <c r="MQG31" s="15"/>
      <c r="MQH31" s="15"/>
      <c r="MQI31" s="15"/>
      <c r="MQJ31" s="15"/>
      <c r="MQK31" s="15"/>
      <c r="MQL31" s="15"/>
      <c r="MQM31" s="15"/>
      <c r="MQN31" s="15"/>
      <c r="MQO31" s="15"/>
      <c r="MQP31" s="15"/>
      <c r="MQQ31" s="15"/>
      <c r="MQR31" s="15"/>
      <c r="MQS31" s="15"/>
      <c r="MQT31" s="15"/>
      <c r="MQU31" s="15"/>
      <c r="MQV31" s="15"/>
      <c r="MQW31" s="15"/>
      <c r="MQX31" s="15"/>
      <c r="MQY31" s="15"/>
      <c r="MQZ31" s="15"/>
      <c r="MRA31" s="15"/>
      <c r="MRB31" s="15"/>
      <c r="MRC31" s="15"/>
      <c r="MRD31" s="15"/>
      <c r="MRE31" s="15"/>
      <c r="MRF31" s="15"/>
      <c r="MRG31" s="15"/>
      <c r="MRH31" s="15"/>
      <c r="MRI31" s="15"/>
      <c r="MRJ31" s="15"/>
      <c r="MRK31" s="15"/>
      <c r="MRL31" s="15"/>
      <c r="MRM31" s="15"/>
      <c r="MRN31" s="15"/>
      <c r="MRO31" s="15"/>
      <c r="MRP31" s="15"/>
      <c r="MRQ31" s="15"/>
      <c r="MRR31" s="15"/>
      <c r="MRS31" s="15"/>
      <c r="MRT31" s="15"/>
      <c r="MRU31" s="15"/>
      <c r="MRV31" s="15"/>
      <c r="MRW31" s="15"/>
      <c r="MRX31" s="15"/>
      <c r="MRY31" s="15"/>
      <c r="MRZ31" s="15"/>
      <c r="MSA31" s="15"/>
      <c r="MSB31" s="15"/>
      <c r="MSC31" s="15"/>
      <c r="MSD31" s="15"/>
      <c r="MSE31" s="15"/>
      <c r="MSF31" s="15"/>
      <c r="MSG31" s="15"/>
      <c r="MSH31" s="15"/>
      <c r="MSI31" s="15"/>
      <c r="MSJ31" s="15"/>
      <c r="MSK31" s="15"/>
      <c r="MSL31" s="15"/>
      <c r="MSM31" s="15"/>
      <c r="MSN31" s="15"/>
      <c r="MSO31" s="15"/>
      <c r="MSP31" s="15"/>
      <c r="MSQ31" s="15"/>
      <c r="MSR31" s="15"/>
      <c r="MSS31" s="15"/>
      <c r="MST31" s="15"/>
      <c r="MSU31" s="15"/>
      <c r="MSV31" s="15"/>
      <c r="MSW31" s="15"/>
      <c r="MSX31" s="15"/>
      <c r="MSY31" s="15"/>
      <c r="MSZ31" s="15"/>
      <c r="MTA31" s="15"/>
      <c r="MTB31" s="15"/>
      <c r="MTC31" s="15"/>
      <c r="MTD31" s="15"/>
      <c r="MTE31" s="15"/>
      <c r="MTF31" s="15"/>
      <c r="MTG31" s="15"/>
      <c r="MTH31" s="15"/>
      <c r="MTI31" s="15"/>
      <c r="MTJ31" s="15"/>
      <c r="MTK31" s="15"/>
      <c r="MTL31" s="15"/>
      <c r="MTM31" s="15"/>
      <c r="MTN31" s="15"/>
      <c r="MTO31" s="15"/>
      <c r="MTP31" s="15"/>
      <c r="MTQ31" s="15"/>
      <c r="MTR31" s="15"/>
      <c r="MTS31" s="15"/>
      <c r="MTT31" s="15"/>
      <c r="MTU31" s="15"/>
      <c r="MTV31" s="15"/>
      <c r="MTW31" s="15"/>
      <c r="MTX31" s="15"/>
      <c r="MTY31" s="15"/>
      <c r="MTZ31" s="15"/>
      <c r="MUA31" s="15"/>
      <c r="MUB31" s="15"/>
      <c r="MUC31" s="15"/>
      <c r="MUD31" s="15"/>
      <c r="MUE31" s="15"/>
      <c r="MUF31" s="15"/>
      <c r="MUG31" s="15"/>
      <c r="MUH31" s="15"/>
      <c r="MUI31" s="15"/>
      <c r="MUJ31" s="15"/>
      <c r="MUK31" s="15"/>
      <c r="MUL31" s="15"/>
      <c r="MUM31" s="15"/>
      <c r="MUN31" s="15"/>
      <c r="MUO31" s="15"/>
      <c r="MUP31" s="15"/>
      <c r="MUQ31" s="15"/>
      <c r="MUR31" s="15"/>
      <c r="MUS31" s="15"/>
      <c r="MUT31" s="15"/>
      <c r="MUU31" s="15"/>
      <c r="MUV31" s="15"/>
      <c r="MUW31" s="15"/>
      <c r="MUX31" s="15"/>
      <c r="MUY31" s="15"/>
      <c r="MUZ31" s="15"/>
      <c r="MVA31" s="15"/>
      <c r="MVB31" s="15"/>
      <c r="MVC31" s="15"/>
      <c r="MVD31" s="15"/>
      <c r="MVE31" s="15"/>
      <c r="MVF31" s="15"/>
      <c r="MVG31" s="15"/>
      <c r="MVH31" s="15"/>
      <c r="MVI31" s="15"/>
      <c r="MVJ31" s="15"/>
      <c r="MVK31" s="15"/>
      <c r="MVL31" s="15"/>
      <c r="MVM31" s="15"/>
      <c r="MVN31" s="15"/>
      <c r="MVO31" s="15"/>
      <c r="MVP31" s="15"/>
      <c r="MVQ31" s="15"/>
      <c r="MVR31" s="15"/>
      <c r="MVS31" s="15"/>
      <c r="MVT31" s="15"/>
      <c r="MVU31" s="15"/>
      <c r="MVV31" s="15"/>
      <c r="MVW31" s="15"/>
      <c r="MVX31" s="15"/>
      <c r="MVY31" s="15"/>
      <c r="MVZ31" s="15"/>
      <c r="MWA31" s="15"/>
      <c r="MWB31" s="15"/>
      <c r="MWC31" s="15"/>
      <c r="MWD31" s="15"/>
      <c r="MWE31" s="15"/>
      <c r="MWF31" s="15"/>
      <c r="MWG31" s="15"/>
      <c r="MWH31" s="15"/>
      <c r="MWI31" s="15"/>
      <c r="MWJ31" s="15"/>
      <c r="MWK31" s="15"/>
      <c r="MWL31" s="15"/>
      <c r="MWM31" s="15"/>
      <c r="MWN31" s="15"/>
      <c r="MWO31" s="15"/>
      <c r="MWP31" s="15"/>
      <c r="MWQ31" s="15"/>
      <c r="MWR31" s="15"/>
      <c r="MWS31" s="15"/>
      <c r="MWT31" s="15"/>
      <c r="MWU31" s="15"/>
      <c r="MWV31" s="15"/>
      <c r="MWW31" s="15"/>
      <c r="MWX31" s="15"/>
      <c r="MWY31" s="15"/>
      <c r="MWZ31" s="15"/>
      <c r="MXA31" s="15"/>
      <c r="MXB31" s="15"/>
      <c r="MXC31" s="15"/>
      <c r="MXD31" s="15"/>
      <c r="MXE31" s="15"/>
      <c r="MXF31" s="15"/>
      <c r="MXG31" s="15"/>
      <c r="MXH31" s="15"/>
      <c r="MXI31" s="15"/>
      <c r="MXJ31" s="15"/>
      <c r="MXK31" s="15"/>
      <c r="MXL31" s="15"/>
      <c r="MXM31" s="15"/>
      <c r="MXN31" s="15"/>
      <c r="MXO31" s="15"/>
      <c r="MXP31" s="15"/>
      <c r="MXQ31" s="15"/>
      <c r="MXR31" s="15"/>
      <c r="MXS31" s="15"/>
      <c r="MXT31" s="15"/>
      <c r="MXU31" s="15"/>
      <c r="MXV31" s="15"/>
      <c r="MXW31" s="15"/>
      <c r="MXX31" s="15"/>
      <c r="MXY31" s="15"/>
      <c r="MXZ31" s="15"/>
      <c r="MYA31" s="15"/>
      <c r="MYB31" s="15"/>
      <c r="MYC31" s="15"/>
      <c r="MYD31" s="15"/>
      <c r="MYE31" s="15"/>
      <c r="MYF31" s="15"/>
      <c r="MYG31" s="15"/>
      <c r="MYH31" s="15"/>
      <c r="MYI31" s="15"/>
      <c r="MYJ31" s="15"/>
      <c r="MYK31" s="15"/>
      <c r="MYL31" s="15"/>
      <c r="MYM31" s="15"/>
      <c r="MYN31" s="15"/>
      <c r="MYO31" s="15"/>
      <c r="MYP31" s="15"/>
      <c r="MYQ31" s="15"/>
      <c r="MYR31" s="15"/>
      <c r="MYS31" s="15"/>
      <c r="MYT31" s="15"/>
      <c r="MYU31" s="15"/>
      <c r="MYV31" s="15"/>
      <c r="MYW31" s="15"/>
      <c r="MYX31" s="15"/>
      <c r="MYY31" s="15"/>
      <c r="MYZ31" s="15"/>
      <c r="MZA31" s="15"/>
      <c r="MZB31" s="15"/>
      <c r="MZC31" s="15"/>
      <c r="MZD31" s="15"/>
      <c r="MZE31" s="15"/>
      <c r="MZF31" s="15"/>
      <c r="MZG31" s="15"/>
      <c r="MZH31" s="15"/>
      <c r="MZI31" s="15"/>
      <c r="MZJ31" s="15"/>
      <c r="MZK31" s="15"/>
      <c r="MZL31" s="15"/>
      <c r="MZM31" s="15"/>
      <c r="MZN31" s="15"/>
      <c r="MZO31" s="15"/>
      <c r="MZP31" s="15"/>
      <c r="MZQ31" s="15"/>
      <c r="MZR31" s="15"/>
      <c r="MZS31" s="15"/>
      <c r="MZT31" s="15"/>
      <c r="MZU31" s="15"/>
      <c r="MZV31" s="15"/>
      <c r="MZW31" s="15"/>
      <c r="MZX31" s="15"/>
      <c r="MZY31" s="15"/>
      <c r="MZZ31" s="15"/>
      <c r="NAA31" s="15"/>
      <c r="NAB31" s="15"/>
      <c r="NAC31" s="15"/>
      <c r="NAD31" s="15"/>
      <c r="NAE31" s="15"/>
      <c r="NAF31" s="15"/>
      <c r="NAG31" s="15"/>
      <c r="NAH31" s="15"/>
      <c r="NAI31" s="15"/>
      <c r="NAJ31" s="15"/>
      <c r="NAK31" s="15"/>
      <c r="NAL31" s="15"/>
      <c r="NAM31" s="15"/>
      <c r="NAN31" s="15"/>
      <c r="NAO31" s="15"/>
      <c r="NAP31" s="15"/>
      <c r="NAQ31" s="15"/>
      <c r="NAR31" s="15"/>
      <c r="NAS31" s="15"/>
      <c r="NAT31" s="15"/>
      <c r="NAU31" s="15"/>
      <c r="NAV31" s="15"/>
      <c r="NAW31" s="15"/>
      <c r="NAX31" s="15"/>
      <c r="NAY31" s="15"/>
      <c r="NAZ31" s="15"/>
      <c r="NBA31" s="15"/>
      <c r="NBB31" s="15"/>
      <c r="NBC31" s="15"/>
      <c r="NBD31" s="15"/>
      <c r="NBE31" s="15"/>
      <c r="NBF31" s="15"/>
      <c r="NBG31" s="15"/>
      <c r="NBH31" s="15"/>
      <c r="NBI31" s="15"/>
      <c r="NBJ31" s="15"/>
      <c r="NBK31" s="15"/>
      <c r="NBL31" s="15"/>
      <c r="NBM31" s="15"/>
      <c r="NBN31" s="15"/>
      <c r="NBO31" s="15"/>
      <c r="NBP31" s="15"/>
      <c r="NBQ31" s="15"/>
      <c r="NBR31" s="15"/>
      <c r="NBS31" s="15"/>
      <c r="NBT31" s="15"/>
      <c r="NBU31" s="15"/>
      <c r="NBV31" s="15"/>
      <c r="NBW31" s="15"/>
      <c r="NBX31" s="15"/>
      <c r="NBY31" s="15"/>
      <c r="NBZ31" s="15"/>
      <c r="NCA31" s="15"/>
      <c r="NCB31" s="15"/>
      <c r="NCC31" s="15"/>
      <c r="NCD31" s="15"/>
      <c r="NCE31" s="15"/>
      <c r="NCF31" s="15"/>
      <c r="NCG31" s="15"/>
      <c r="NCH31" s="15"/>
      <c r="NCI31" s="15"/>
      <c r="NCJ31" s="15"/>
      <c r="NCK31" s="15"/>
      <c r="NCL31" s="15"/>
      <c r="NCM31" s="15"/>
      <c r="NCN31" s="15"/>
      <c r="NCO31" s="15"/>
      <c r="NCP31" s="15"/>
      <c r="NCQ31" s="15"/>
      <c r="NCR31" s="15"/>
      <c r="NCS31" s="15"/>
      <c r="NCT31" s="15"/>
      <c r="NCU31" s="15"/>
      <c r="NCV31" s="15"/>
      <c r="NCW31" s="15"/>
      <c r="NCX31" s="15"/>
      <c r="NCY31" s="15"/>
      <c r="NCZ31" s="15"/>
      <c r="NDA31" s="15"/>
      <c r="NDB31" s="15"/>
      <c r="NDC31" s="15"/>
      <c r="NDD31" s="15"/>
      <c r="NDE31" s="15"/>
      <c r="NDF31" s="15"/>
      <c r="NDG31" s="15"/>
      <c r="NDH31" s="15"/>
      <c r="NDI31" s="15"/>
      <c r="NDJ31" s="15"/>
      <c r="NDK31" s="15"/>
      <c r="NDL31" s="15"/>
      <c r="NDM31" s="15"/>
      <c r="NDN31" s="15"/>
      <c r="NDO31" s="15"/>
      <c r="NDP31" s="15"/>
      <c r="NDQ31" s="15"/>
      <c r="NDR31" s="15"/>
      <c r="NDS31" s="15"/>
      <c r="NDT31" s="15"/>
      <c r="NDU31" s="15"/>
      <c r="NDV31" s="15"/>
      <c r="NDW31" s="15"/>
      <c r="NDX31" s="15"/>
      <c r="NDY31" s="15"/>
      <c r="NDZ31" s="15"/>
      <c r="NEA31" s="15"/>
      <c r="NEB31" s="15"/>
      <c r="NEC31" s="15"/>
      <c r="NED31" s="15"/>
      <c r="NEE31" s="15"/>
      <c r="NEF31" s="15"/>
      <c r="NEG31" s="15"/>
      <c r="NEH31" s="15"/>
      <c r="NEI31" s="15"/>
      <c r="NEJ31" s="15"/>
      <c r="NEK31" s="15"/>
      <c r="NEL31" s="15"/>
      <c r="NEM31" s="15"/>
      <c r="NEN31" s="15"/>
      <c r="NEO31" s="15"/>
      <c r="NEP31" s="15"/>
      <c r="NEQ31" s="15"/>
      <c r="NER31" s="15"/>
      <c r="NES31" s="15"/>
      <c r="NET31" s="15"/>
      <c r="NEU31" s="15"/>
      <c r="NEV31" s="15"/>
      <c r="NEW31" s="15"/>
      <c r="NEX31" s="15"/>
      <c r="NEY31" s="15"/>
      <c r="NEZ31" s="15"/>
      <c r="NFA31" s="15"/>
      <c r="NFB31" s="15"/>
      <c r="NFC31" s="15"/>
      <c r="NFD31" s="15"/>
      <c r="NFE31" s="15"/>
      <c r="NFF31" s="15"/>
      <c r="NFG31" s="15"/>
      <c r="NFH31" s="15"/>
      <c r="NFI31" s="15"/>
      <c r="NFJ31" s="15"/>
      <c r="NFK31" s="15"/>
      <c r="NFL31" s="15"/>
      <c r="NFM31" s="15"/>
      <c r="NFN31" s="15"/>
      <c r="NFO31" s="15"/>
      <c r="NFP31" s="15"/>
      <c r="NFQ31" s="15"/>
      <c r="NFR31" s="15"/>
      <c r="NFS31" s="15"/>
      <c r="NFT31" s="15"/>
      <c r="NFU31" s="15"/>
      <c r="NFV31" s="15"/>
      <c r="NFW31" s="15"/>
      <c r="NFX31" s="15"/>
      <c r="NFY31" s="15"/>
      <c r="NFZ31" s="15"/>
      <c r="NGA31" s="15"/>
      <c r="NGB31" s="15"/>
      <c r="NGC31" s="15"/>
      <c r="NGD31" s="15"/>
      <c r="NGE31" s="15"/>
      <c r="NGF31" s="15"/>
      <c r="NGG31" s="15"/>
      <c r="NGH31" s="15"/>
      <c r="NGI31" s="15"/>
      <c r="NGJ31" s="15"/>
      <c r="NGK31" s="15"/>
      <c r="NGL31" s="15"/>
      <c r="NGM31" s="15"/>
      <c r="NGN31" s="15"/>
      <c r="NGO31" s="15"/>
      <c r="NGP31" s="15"/>
      <c r="NGQ31" s="15"/>
      <c r="NGR31" s="15"/>
      <c r="NGS31" s="15"/>
      <c r="NGT31" s="15"/>
      <c r="NGU31" s="15"/>
      <c r="NGV31" s="15"/>
      <c r="NGW31" s="15"/>
      <c r="NGX31" s="15"/>
      <c r="NGY31" s="15"/>
      <c r="NGZ31" s="15"/>
      <c r="NHA31" s="15"/>
      <c r="NHB31" s="15"/>
      <c r="NHC31" s="15"/>
      <c r="NHD31" s="15"/>
      <c r="NHE31" s="15"/>
      <c r="NHF31" s="15"/>
      <c r="NHG31" s="15"/>
      <c r="NHH31" s="15"/>
      <c r="NHI31" s="15"/>
      <c r="NHJ31" s="15"/>
      <c r="NHK31" s="15"/>
      <c r="NHL31" s="15"/>
      <c r="NHM31" s="15"/>
      <c r="NHN31" s="15"/>
      <c r="NHO31" s="15"/>
      <c r="NHP31" s="15"/>
      <c r="NHQ31" s="15"/>
      <c r="NHR31" s="15"/>
      <c r="NHS31" s="15"/>
      <c r="NHT31" s="15"/>
      <c r="NHU31" s="15"/>
      <c r="NHV31" s="15"/>
      <c r="NHW31" s="15"/>
      <c r="NHX31" s="15"/>
      <c r="NHY31" s="15"/>
      <c r="NHZ31" s="15"/>
      <c r="NIA31" s="15"/>
      <c r="NIB31" s="15"/>
      <c r="NIC31" s="15"/>
      <c r="NID31" s="15"/>
      <c r="NIE31" s="15"/>
      <c r="NIF31" s="15"/>
      <c r="NIG31" s="15"/>
      <c r="NIH31" s="15"/>
      <c r="NII31" s="15"/>
      <c r="NIJ31" s="15"/>
      <c r="NIK31" s="15"/>
      <c r="NIL31" s="15"/>
      <c r="NIM31" s="15"/>
      <c r="NIN31" s="15"/>
      <c r="NIO31" s="15"/>
      <c r="NIP31" s="15"/>
      <c r="NIQ31" s="15"/>
      <c r="NIR31" s="15"/>
      <c r="NIS31" s="15"/>
      <c r="NIT31" s="15"/>
      <c r="NIU31" s="15"/>
      <c r="NIV31" s="15"/>
      <c r="NIW31" s="15"/>
      <c r="NIX31" s="15"/>
      <c r="NIY31" s="15"/>
      <c r="NIZ31" s="15"/>
      <c r="NJA31" s="15"/>
      <c r="NJB31" s="15"/>
      <c r="NJC31" s="15"/>
      <c r="NJD31" s="15"/>
      <c r="NJE31" s="15"/>
      <c r="NJF31" s="15"/>
      <c r="NJG31" s="15"/>
      <c r="NJH31" s="15"/>
      <c r="NJI31" s="15"/>
      <c r="NJJ31" s="15"/>
      <c r="NJK31" s="15"/>
      <c r="NJL31" s="15"/>
      <c r="NJM31" s="15"/>
      <c r="NJN31" s="15"/>
      <c r="NJO31" s="15"/>
      <c r="NJP31" s="15"/>
      <c r="NJQ31" s="15"/>
      <c r="NJR31" s="15"/>
      <c r="NJS31" s="15"/>
      <c r="NJT31" s="15"/>
      <c r="NJU31" s="15"/>
      <c r="NJV31" s="15"/>
      <c r="NJW31" s="15"/>
      <c r="NJX31" s="15"/>
      <c r="NJY31" s="15"/>
      <c r="NJZ31" s="15"/>
      <c r="NKA31" s="15"/>
      <c r="NKB31" s="15"/>
      <c r="NKC31" s="15"/>
      <c r="NKD31" s="15"/>
      <c r="NKE31" s="15"/>
      <c r="NKF31" s="15"/>
      <c r="NKG31" s="15"/>
      <c r="NKH31" s="15"/>
      <c r="NKI31" s="15"/>
      <c r="NKJ31" s="15"/>
      <c r="NKK31" s="15"/>
      <c r="NKL31" s="15"/>
      <c r="NKM31" s="15"/>
      <c r="NKN31" s="15"/>
      <c r="NKO31" s="15"/>
      <c r="NKP31" s="15"/>
      <c r="NKQ31" s="15"/>
      <c r="NKR31" s="15"/>
      <c r="NKS31" s="15"/>
      <c r="NKT31" s="15"/>
      <c r="NKU31" s="15"/>
      <c r="NKV31" s="15"/>
      <c r="NKW31" s="15"/>
      <c r="NKX31" s="15"/>
      <c r="NKY31" s="15"/>
      <c r="NKZ31" s="15"/>
      <c r="NLA31" s="15"/>
      <c r="NLB31" s="15"/>
      <c r="NLC31" s="15"/>
      <c r="NLD31" s="15"/>
      <c r="NLE31" s="15"/>
      <c r="NLF31" s="15"/>
      <c r="NLG31" s="15"/>
      <c r="NLH31" s="15"/>
      <c r="NLI31" s="15"/>
      <c r="NLJ31" s="15"/>
      <c r="NLK31" s="15"/>
      <c r="NLL31" s="15"/>
      <c r="NLM31" s="15"/>
      <c r="NLN31" s="15"/>
      <c r="NLO31" s="15"/>
      <c r="NLP31" s="15"/>
      <c r="NLQ31" s="15"/>
      <c r="NLR31" s="15"/>
      <c r="NLS31" s="15"/>
      <c r="NLT31" s="15"/>
      <c r="NLU31" s="15"/>
      <c r="NLV31" s="15"/>
      <c r="NLW31" s="15"/>
      <c r="NLX31" s="15"/>
      <c r="NLY31" s="15"/>
      <c r="NLZ31" s="15"/>
      <c r="NMA31" s="15"/>
      <c r="NMB31" s="15"/>
      <c r="NMC31" s="15"/>
      <c r="NMD31" s="15"/>
      <c r="NME31" s="15"/>
      <c r="NMF31" s="15"/>
      <c r="NMG31" s="15"/>
      <c r="NMH31" s="15"/>
      <c r="NMI31" s="15"/>
      <c r="NMJ31" s="15"/>
      <c r="NMK31" s="15"/>
      <c r="NML31" s="15"/>
      <c r="NMM31" s="15"/>
      <c r="NMN31" s="15"/>
      <c r="NMO31" s="15"/>
      <c r="NMP31" s="15"/>
      <c r="NMQ31" s="15"/>
      <c r="NMR31" s="15"/>
      <c r="NMS31" s="15"/>
      <c r="NMT31" s="15"/>
      <c r="NMU31" s="15"/>
      <c r="NMV31" s="15"/>
      <c r="NMW31" s="15"/>
      <c r="NMX31" s="15"/>
      <c r="NMY31" s="15"/>
      <c r="NMZ31" s="15"/>
      <c r="NNA31" s="15"/>
      <c r="NNB31" s="15"/>
      <c r="NNC31" s="15"/>
      <c r="NND31" s="15"/>
      <c r="NNE31" s="15"/>
      <c r="NNF31" s="15"/>
      <c r="NNG31" s="15"/>
      <c r="NNH31" s="15"/>
      <c r="NNI31" s="15"/>
      <c r="NNJ31" s="15"/>
      <c r="NNK31" s="15"/>
      <c r="NNL31" s="15"/>
      <c r="NNM31" s="15"/>
      <c r="NNN31" s="15"/>
      <c r="NNO31" s="15"/>
      <c r="NNP31" s="15"/>
      <c r="NNQ31" s="15"/>
      <c r="NNR31" s="15"/>
      <c r="NNS31" s="15"/>
      <c r="NNT31" s="15"/>
      <c r="NNU31" s="15"/>
      <c r="NNV31" s="15"/>
      <c r="NNW31" s="15"/>
      <c r="NNX31" s="15"/>
      <c r="NNY31" s="15"/>
      <c r="NNZ31" s="15"/>
      <c r="NOA31" s="15"/>
      <c r="NOB31" s="15"/>
      <c r="NOC31" s="15"/>
      <c r="NOD31" s="15"/>
      <c r="NOE31" s="15"/>
      <c r="NOF31" s="15"/>
      <c r="NOG31" s="15"/>
      <c r="NOH31" s="15"/>
      <c r="NOI31" s="15"/>
      <c r="NOJ31" s="15"/>
      <c r="NOK31" s="15"/>
      <c r="NOL31" s="15"/>
      <c r="NOM31" s="15"/>
      <c r="NON31" s="15"/>
      <c r="NOO31" s="15"/>
      <c r="NOP31" s="15"/>
      <c r="NOQ31" s="15"/>
      <c r="NOR31" s="15"/>
      <c r="NOS31" s="15"/>
      <c r="NOT31" s="15"/>
      <c r="NOU31" s="15"/>
      <c r="NOV31" s="15"/>
      <c r="NOW31" s="15"/>
      <c r="NOX31" s="15"/>
      <c r="NOY31" s="15"/>
      <c r="NOZ31" s="15"/>
      <c r="NPA31" s="15"/>
      <c r="NPB31" s="15"/>
      <c r="NPC31" s="15"/>
      <c r="NPD31" s="15"/>
      <c r="NPE31" s="15"/>
      <c r="NPF31" s="15"/>
      <c r="NPG31" s="15"/>
      <c r="NPH31" s="15"/>
      <c r="NPI31" s="15"/>
      <c r="NPJ31" s="15"/>
      <c r="NPK31" s="15"/>
      <c r="NPL31" s="15"/>
      <c r="NPM31" s="15"/>
      <c r="NPN31" s="15"/>
      <c r="NPO31" s="15"/>
      <c r="NPP31" s="15"/>
      <c r="NPQ31" s="15"/>
      <c r="NPR31" s="15"/>
      <c r="NPS31" s="15"/>
      <c r="NPT31" s="15"/>
      <c r="NPU31" s="15"/>
      <c r="NPV31" s="15"/>
      <c r="NPW31" s="15"/>
      <c r="NPX31" s="15"/>
      <c r="NPY31" s="15"/>
      <c r="NPZ31" s="15"/>
      <c r="NQA31" s="15"/>
      <c r="NQB31" s="15"/>
      <c r="NQC31" s="15"/>
      <c r="NQD31" s="15"/>
      <c r="NQE31" s="15"/>
      <c r="NQF31" s="15"/>
      <c r="NQG31" s="15"/>
      <c r="NQH31" s="15"/>
      <c r="NQI31" s="15"/>
      <c r="NQJ31" s="15"/>
      <c r="NQK31" s="15"/>
      <c r="NQL31" s="15"/>
      <c r="NQM31" s="15"/>
      <c r="NQN31" s="15"/>
      <c r="NQO31" s="15"/>
      <c r="NQP31" s="15"/>
      <c r="NQQ31" s="15"/>
      <c r="NQR31" s="15"/>
      <c r="NQS31" s="15"/>
      <c r="NQT31" s="15"/>
      <c r="NQU31" s="15"/>
      <c r="NQV31" s="15"/>
      <c r="NQW31" s="15"/>
      <c r="NQX31" s="15"/>
      <c r="NQY31" s="15"/>
      <c r="NQZ31" s="15"/>
      <c r="NRA31" s="15"/>
      <c r="NRB31" s="15"/>
      <c r="NRC31" s="15"/>
      <c r="NRD31" s="15"/>
      <c r="NRE31" s="15"/>
      <c r="NRF31" s="15"/>
      <c r="NRG31" s="15"/>
      <c r="NRH31" s="15"/>
      <c r="NRI31" s="15"/>
      <c r="NRJ31" s="15"/>
      <c r="NRK31" s="15"/>
      <c r="NRL31" s="15"/>
      <c r="NRM31" s="15"/>
      <c r="NRN31" s="15"/>
      <c r="NRO31" s="15"/>
      <c r="NRP31" s="15"/>
      <c r="NRQ31" s="15"/>
      <c r="NRR31" s="15"/>
      <c r="NRS31" s="15"/>
      <c r="NRT31" s="15"/>
      <c r="NRU31" s="15"/>
      <c r="NRV31" s="15"/>
      <c r="NRW31" s="15"/>
      <c r="NRX31" s="15"/>
      <c r="NRY31" s="15"/>
      <c r="NRZ31" s="15"/>
      <c r="NSA31" s="15"/>
      <c r="NSB31" s="15"/>
      <c r="NSC31" s="15"/>
      <c r="NSD31" s="15"/>
      <c r="NSE31" s="15"/>
      <c r="NSF31" s="15"/>
      <c r="NSG31" s="15"/>
      <c r="NSH31" s="15"/>
      <c r="NSI31" s="15"/>
      <c r="NSJ31" s="15"/>
      <c r="NSK31" s="15"/>
      <c r="NSL31" s="15"/>
      <c r="NSM31" s="15"/>
      <c r="NSN31" s="15"/>
      <c r="NSO31" s="15"/>
      <c r="NSP31" s="15"/>
      <c r="NSQ31" s="15"/>
      <c r="NSR31" s="15"/>
      <c r="NSS31" s="15"/>
      <c r="NST31" s="15"/>
      <c r="NSU31" s="15"/>
      <c r="NSV31" s="15"/>
      <c r="NSW31" s="15"/>
      <c r="NSX31" s="15"/>
      <c r="NSY31" s="15"/>
      <c r="NSZ31" s="15"/>
      <c r="NTA31" s="15"/>
      <c r="NTB31" s="15"/>
      <c r="NTC31" s="15"/>
      <c r="NTD31" s="15"/>
      <c r="NTE31" s="15"/>
      <c r="NTF31" s="15"/>
      <c r="NTG31" s="15"/>
      <c r="NTH31" s="15"/>
      <c r="NTI31" s="15"/>
      <c r="NTJ31" s="15"/>
      <c r="NTK31" s="15"/>
      <c r="NTL31" s="15"/>
      <c r="NTM31" s="15"/>
      <c r="NTN31" s="15"/>
      <c r="NTO31" s="15"/>
      <c r="NTP31" s="15"/>
      <c r="NTQ31" s="15"/>
      <c r="NTR31" s="15"/>
      <c r="NTS31" s="15"/>
      <c r="NTT31" s="15"/>
      <c r="NTU31" s="15"/>
      <c r="NTV31" s="15"/>
      <c r="NTW31" s="15"/>
      <c r="NTX31" s="15"/>
      <c r="NTY31" s="15"/>
      <c r="NTZ31" s="15"/>
      <c r="NUA31" s="15"/>
      <c r="NUB31" s="15"/>
      <c r="NUC31" s="15"/>
      <c r="NUD31" s="15"/>
      <c r="NUE31" s="15"/>
      <c r="NUF31" s="15"/>
      <c r="NUG31" s="15"/>
      <c r="NUH31" s="15"/>
      <c r="NUI31" s="15"/>
      <c r="NUJ31" s="15"/>
      <c r="NUK31" s="15"/>
      <c r="NUL31" s="15"/>
      <c r="NUM31" s="15"/>
      <c r="NUN31" s="15"/>
      <c r="NUO31" s="15"/>
      <c r="NUP31" s="15"/>
      <c r="NUQ31" s="15"/>
      <c r="NUR31" s="15"/>
      <c r="NUS31" s="15"/>
      <c r="NUT31" s="15"/>
      <c r="NUU31" s="15"/>
      <c r="NUV31" s="15"/>
      <c r="NUW31" s="15"/>
      <c r="NUX31" s="15"/>
      <c r="NUY31" s="15"/>
      <c r="NUZ31" s="15"/>
      <c r="NVA31" s="15"/>
      <c r="NVB31" s="15"/>
      <c r="NVC31" s="15"/>
      <c r="NVD31" s="15"/>
      <c r="NVE31" s="15"/>
      <c r="NVF31" s="15"/>
      <c r="NVG31" s="15"/>
      <c r="NVH31" s="15"/>
      <c r="NVI31" s="15"/>
      <c r="NVJ31" s="15"/>
      <c r="NVK31" s="15"/>
      <c r="NVL31" s="15"/>
      <c r="NVM31" s="15"/>
      <c r="NVN31" s="15"/>
      <c r="NVO31" s="15"/>
      <c r="NVP31" s="15"/>
      <c r="NVQ31" s="15"/>
      <c r="NVR31" s="15"/>
      <c r="NVS31" s="15"/>
      <c r="NVT31" s="15"/>
      <c r="NVU31" s="15"/>
      <c r="NVV31" s="15"/>
      <c r="NVW31" s="15"/>
      <c r="NVX31" s="15"/>
      <c r="NVY31" s="15"/>
      <c r="NVZ31" s="15"/>
      <c r="NWA31" s="15"/>
      <c r="NWB31" s="15"/>
      <c r="NWC31" s="15"/>
      <c r="NWD31" s="15"/>
      <c r="NWE31" s="15"/>
      <c r="NWF31" s="15"/>
      <c r="NWG31" s="15"/>
      <c r="NWH31" s="15"/>
      <c r="NWI31" s="15"/>
      <c r="NWJ31" s="15"/>
      <c r="NWK31" s="15"/>
      <c r="NWL31" s="15"/>
      <c r="NWM31" s="15"/>
      <c r="NWN31" s="15"/>
      <c r="NWO31" s="15"/>
      <c r="NWP31" s="15"/>
      <c r="NWQ31" s="15"/>
      <c r="NWR31" s="15"/>
      <c r="NWS31" s="15"/>
      <c r="NWT31" s="15"/>
      <c r="NWU31" s="15"/>
      <c r="NWV31" s="15"/>
      <c r="NWW31" s="15"/>
      <c r="NWX31" s="15"/>
      <c r="NWY31" s="15"/>
      <c r="NWZ31" s="15"/>
      <c r="NXA31" s="15"/>
      <c r="NXB31" s="15"/>
      <c r="NXC31" s="15"/>
      <c r="NXD31" s="15"/>
      <c r="NXE31" s="15"/>
      <c r="NXF31" s="15"/>
      <c r="NXG31" s="15"/>
      <c r="NXH31" s="15"/>
      <c r="NXI31" s="15"/>
      <c r="NXJ31" s="15"/>
      <c r="NXK31" s="15"/>
      <c r="NXL31" s="15"/>
      <c r="NXM31" s="15"/>
      <c r="NXN31" s="15"/>
      <c r="NXO31" s="15"/>
      <c r="NXP31" s="15"/>
      <c r="NXQ31" s="15"/>
      <c r="NXR31" s="15"/>
      <c r="NXS31" s="15"/>
      <c r="NXT31" s="15"/>
      <c r="NXU31" s="15"/>
      <c r="NXV31" s="15"/>
      <c r="NXW31" s="15"/>
      <c r="NXX31" s="15"/>
      <c r="NXY31" s="15"/>
      <c r="NXZ31" s="15"/>
      <c r="NYA31" s="15"/>
      <c r="NYB31" s="15"/>
      <c r="NYC31" s="15"/>
      <c r="NYD31" s="15"/>
      <c r="NYE31" s="15"/>
      <c r="NYF31" s="15"/>
      <c r="NYG31" s="15"/>
      <c r="NYH31" s="15"/>
      <c r="NYI31" s="15"/>
      <c r="NYJ31" s="15"/>
      <c r="NYK31" s="15"/>
      <c r="NYL31" s="15"/>
      <c r="NYM31" s="15"/>
      <c r="NYN31" s="15"/>
      <c r="NYO31" s="15"/>
      <c r="NYP31" s="15"/>
      <c r="NYQ31" s="15"/>
      <c r="NYR31" s="15"/>
      <c r="NYS31" s="15"/>
      <c r="NYT31" s="15"/>
      <c r="NYU31" s="15"/>
      <c r="NYV31" s="15"/>
      <c r="NYW31" s="15"/>
      <c r="NYX31" s="15"/>
      <c r="NYY31" s="15"/>
      <c r="NYZ31" s="15"/>
      <c r="NZA31" s="15"/>
      <c r="NZB31" s="15"/>
      <c r="NZC31" s="15"/>
      <c r="NZD31" s="15"/>
      <c r="NZE31" s="15"/>
      <c r="NZF31" s="15"/>
      <c r="NZG31" s="15"/>
      <c r="NZH31" s="15"/>
      <c r="NZI31" s="15"/>
      <c r="NZJ31" s="15"/>
      <c r="NZK31" s="15"/>
      <c r="NZL31" s="15"/>
      <c r="NZM31" s="15"/>
      <c r="NZN31" s="15"/>
      <c r="NZO31" s="15"/>
      <c r="NZP31" s="15"/>
      <c r="NZQ31" s="15"/>
      <c r="NZR31" s="15"/>
      <c r="NZS31" s="15"/>
      <c r="NZT31" s="15"/>
      <c r="NZU31" s="15"/>
      <c r="NZV31" s="15"/>
      <c r="NZW31" s="15"/>
      <c r="NZX31" s="15"/>
      <c r="NZY31" s="15"/>
      <c r="NZZ31" s="15"/>
      <c r="OAA31" s="15"/>
      <c r="OAB31" s="15"/>
      <c r="OAC31" s="15"/>
      <c r="OAD31" s="15"/>
      <c r="OAE31" s="15"/>
      <c r="OAF31" s="15"/>
      <c r="OAG31" s="15"/>
      <c r="OAH31" s="15"/>
      <c r="OAI31" s="15"/>
      <c r="OAJ31" s="15"/>
      <c r="OAK31" s="15"/>
      <c r="OAL31" s="15"/>
      <c r="OAM31" s="15"/>
      <c r="OAN31" s="15"/>
      <c r="OAO31" s="15"/>
      <c r="OAP31" s="15"/>
      <c r="OAQ31" s="15"/>
      <c r="OAR31" s="15"/>
      <c r="OAS31" s="15"/>
      <c r="OAT31" s="15"/>
      <c r="OAU31" s="15"/>
      <c r="OAV31" s="15"/>
      <c r="OAW31" s="15"/>
      <c r="OAX31" s="15"/>
      <c r="OAY31" s="15"/>
      <c r="OAZ31" s="15"/>
      <c r="OBA31" s="15"/>
      <c r="OBB31" s="15"/>
      <c r="OBC31" s="15"/>
      <c r="OBD31" s="15"/>
      <c r="OBE31" s="15"/>
      <c r="OBF31" s="15"/>
      <c r="OBG31" s="15"/>
      <c r="OBH31" s="15"/>
      <c r="OBI31" s="15"/>
      <c r="OBJ31" s="15"/>
      <c r="OBK31" s="15"/>
      <c r="OBL31" s="15"/>
      <c r="OBM31" s="15"/>
      <c r="OBN31" s="15"/>
      <c r="OBO31" s="15"/>
      <c r="OBP31" s="15"/>
      <c r="OBQ31" s="15"/>
      <c r="OBR31" s="15"/>
      <c r="OBS31" s="15"/>
      <c r="OBT31" s="15"/>
      <c r="OBU31" s="15"/>
      <c r="OBV31" s="15"/>
      <c r="OBW31" s="15"/>
      <c r="OBX31" s="15"/>
      <c r="OBY31" s="15"/>
      <c r="OBZ31" s="15"/>
      <c r="OCA31" s="15"/>
      <c r="OCB31" s="15"/>
      <c r="OCC31" s="15"/>
      <c r="OCD31" s="15"/>
      <c r="OCE31" s="15"/>
      <c r="OCF31" s="15"/>
      <c r="OCG31" s="15"/>
      <c r="OCH31" s="15"/>
      <c r="OCI31" s="15"/>
      <c r="OCJ31" s="15"/>
      <c r="OCK31" s="15"/>
      <c r="OCL31" s="15"/>
      <c r="OCM31" s="15"/>
      <c r="OCN31" s="15"/>
      <c r="OCO31" s="15"/>
      <c r="OCP31" s="15"/>
      <c r="OCQ31" s="15"/>
      <c r="OCR31" s="15"/>
      <c r="OCS31" s="15"/>
      <c r="OCT31" s="15"/>
      <c r="OCU31" s="15"/>
      <c r="OCV31" s="15"/>
      <c r="OCW31" s="15"/>
      <c r="OCX31" s="15"/>
      <c r="OCY31" s="15"/>
      <c r="OCZ31" s="15"/>
      <c r="ODA31" s="15"/>
      <c r="ODB31" s="15"/>
      <c r="ODC31" s="15"/>
      <c r="ODD31" s="15"/>
      <c r="ODE31" s="15"/>
      <c r="ODF31" s="15"/>
      <c r="ODG31" s="15"/>
      <c r="ODH31" s="15"/>
      <c r="ODI31" s="15"/>
      <c r="ODJ31" s="15"/>
      <c r="ODK31" s="15"/>
      <c r="ODL31" s="15"/>
      <c r="ODM31" s="15"/>
      <c r="ODN31" s="15"/>
      <c r="ODO31" s="15"/>
      <c r="ODP31" s="15"/>
      <c r="ODQ31" s="15"/>
      <c r="ODR31" s="15"/>
      <c r="ODS31" s="15"/>
      <c r="ODT31" s="15"/>
      <c r="ODU31" s="15"/>
      <c r="ODV31" s="15"/>
      <c r="ODW31" s="15"/>
      <c r="ODX31" s="15"/>
      <c r="ODY31" s="15"/>
      <c r="ODZ31" s="15"/>
      <c r="OEA31" s="15"/>
      <c r="OEB31" s="15"/>
      <c r="OEC31" s="15"/>
      <c r="OED31" s="15"/>
      <c r="OEE31" s="15"/>
      <c r="OEF31" s="15"/>
      <c r="OEG31" s="15"/>
      <c r="OEH31" s="15"/>
      <c r="OEI31" s="15"/>
      <c r="OEJ31" s="15"/>
      <c r="OEK31" s="15"/>
      <c r="OEL31" s="15"/>
      <c r="OEM31" s="15"/>
      <c r="OEN31" s="15"/>
      <c r="OEO31" s="15"/>
      <c r="OEP31" s="15"/>
      <c r="OEQ31" s="15"/>
      <c r="OER31" s="15"/>
      <c r="OES31" s="15"/>
      <c r="OET31" s="15"/>
      <c r="OEU31" s="15"/>
      <c r="OEV31" s="15"/>
      <c r="OEW31" s="15"/>
      <c r="OEX31" s="15"/>
      <c r="OEY31" s="15"/>
      <c r="OEZ31" s="15"/>
      <c r="OFA31" s="15"/>
      <c r="OFB31" s="15"/>
      <c r="OFC31" s="15"/>
      <c r="OFD31" s="15"/>
      <c r="OFE31" s="15"/>
      <c r="OFF31" s="15"/>
      <c r="OFG31" s="15"/>
      <c r="OFH31" s="15"/>
      <c r="OFI31" s="15"/>
      <c r="OFJ31" s="15"/>
      <c r="OFK31" s="15"/>
      <c r="OFL31" s="15"/>
      <c r="OFM31" s="15"/>
      <c r="OFN31" s="15"/>
      <c r="OFO31" s="15"/>
      <c r="OFP31" s="15"/>
      <c r="OFQ31" s="15"/>
      <c r="OFR31" s="15"/>
      <c r="OFS31" s="15"/>
      <c r="OFT31" s="15"/>
      <c r="OFU31" s="15"/>
      <c r="OFV31" s="15"/>
      <c r="OFW31" s="15"/>
      <c r="OFX31" s="15"/>
      <c r="OFY31" s="15"/>
      <c r="OFZ31" s="15"/>
      <c r="OGA31" s="15"/>
      <c r="OGB31" s="15"/>
      <c r="OGC31" s="15"/>
      <c r="OGD31" s="15"/>
      <c r="OGE31" s="15"/>
      <c r="OGF31" s="15"/>
      <c r="OGG31" s="15"/>
      <c r="OGH31" s="15"/>
      <c r="OGI31" s="15"/>
      <c r="OGJ31" s="15"/>
      <c r="OGK31" s="15"/>
      <c r="OGL31" s="15"/>
      <c r="OGM31" s="15"/>
      <c r="OGN31" s="15"/>
      <c r="OGO31" s="15"/>
      <c r="OGP31" s="15"/>
      <c r="OGQ31" s="15"/>
      <c r="OGR31" s="15"/>
      <c r="OGS31" s="15"/>
      <c r="OGT31" s="15"/>
      <c r="OGU31" s="15"/>
      <c r="OGV31" s="15"/>
      <c r="OGW31" s="15"/>
      <c r="OGX31" s="15"/>
      <c r="OGY31" s="15"/>
      <c r="OGZ31" s="15"/>
      <c r="OHA31" s="15"/>
      <c r="OHB31" s="15"/>
      <c r="OHC31" s="15"/>
      <c r="OHD31" s="15"/>
      <c r="OHE31" s="15"/>
      <c r="OHF31" s="15"/>
      <c r="OHG31" s="15"/>
      <c r="OHH31" s="15"/>
      <c r="OHI31" s="15"/>
      <c r="OHJ31" s="15"/>
      <c r="OHK31" s="15"/>
      <c r="OHL31" s="15"/>
      <c r="OHM31" s="15"/>
      <c r="OHN31" s="15"/>
      <c r="OHO31" s="15"/>
      <c r="OHP31" s="15"/>
      <c r="OHQ31" s="15"/>
      <c r="OHR31" s="15"/>
      <c r="OHS31" s="15"/>
      <c r="OHT31" s="15"/>
      <c r="OHU31" s="15"/>
      <c r="OHV31" s="15"/>
      <c r="OHW31" s="15"/>
      <c r="OHX31" s="15"/>
      <c r="OHY31" s="15"/>
      <c r="OHZ31" s="15"/>
      <c r="OIA31" s="15"/>
      <c r="OIB31" s="15"/>
      <c r="OIC31" s="15"/>
      <c r="OID31" s="15"/>
      <c r="OIE31" s="15"/>
      <c r="OIF31" s="15"/>
      <c r="OIG31" s="15"/>
      <c r="OIH31" s="15"/>
      <c r="OII31" s="15"/>
      <c r="OIJ31" s="15"/>
      <c r="OIK31" s="15"/>
      <c r="OIL31" s="15"/>
      <c r="OIM31" s="15"/>
      <c r="OIN31" s="15"/>
      <c r="OIO31" s="15"/>
      <c r="OIP31" s="15"/>
      <c r="OIQ31" s="15"/>
      <c r="OIR31" s="15"/>
      <c r="OIS31" s="15"/>
      <c r="OIT31" s="15"/>
      <c r="OIU31" s="15"/>
      <c r="OIV31" s="15"/>
      <c r="OIW31" s="15"/>
      <c r="OIX31" s="15"/>
      <c r="OIY31" s="15"/>
      <c r="OIZ31" s="15"/>
      <c r="OJA31" s="15"/>
      <c r="OJB31" s="15"/>
      <c r="OJC31" s="15"/>
      <c r="OJD31" s="15"/>
      <c r="OJE31" s="15"/>
      <c r="OJF31" s="15"/>
      <c r="OJG31" s="15"/>
      <c r="OJH31" s="15"/>
      <c r="OJI31" s="15"/>
      <c r="OJJ31" s="15"/>
      <c r="OJK31" s="15"/>
      <c r="OJL31" s="15"/>
      <c r="OJM31" s="15"/>
      <c r="OJN31" s="15"/>
      <c r="OJO31" s="15"/>
      <c r="OJP31" s="15"/>
      <c r="OJQ31" s="15"/>
      <c r="OJR31" s="15"/>
      <c r="OJS31" s="15"/>
      <c r="OJT31" s="15"/>
      <c r="OJU31" s="15"/>
      <c r="OJV31" s="15"/>
      <c r="OJW31" s="15"/>
      <c r="OJX31" s="15"/>
      <c r="OJY31" s="15"/>
      <c r="OJZ31" s="15"/>
      <c r="OKA31" s="15"/>
      <c r="OKB31" s="15"/>
      <c r="OKC31" s="15"/>
      <c r="OKD31" s="15"/>
      <c r="OKE31" s="15"/>
      <c r="OKF31" s="15"/>
      <c r="OKG31" s="15"/>
      <c r="OKH31" s="15"/>
      <c r="OKI31" s="15"/>
      <c r="OKJ31" s="15"/>
      <c r="OKK31" s="15"/>
      <c r="OKL31" s="15"/>
      <c r="OKM31" s="15"/>
      <c r="OKN31" s="15"/>
      <c r="OKO31" s="15"/>
      <c r="OKP31" s="15"/>
      <c r="OKQ31" s="15"/>
      <c r="OKR31" s="15"/>
      <c r="OKS31" s="15"/>
      <c r="OKT31" s="15"/>
      <c r="OKU31" s="15"/>
      <c r="OKV31" s="15"/>
      <c r="OKW31" s="15"/>
      <c r="OKX31" s="15"/>
      <c r="OKY31" s="15"/>
      <c r="OKZ31" s="15"/>
      <c r="OLA31" s="15"/>
      <c r="OLB31" s="15"/>
      <c r="OLC31" s="15"/>
      <c r="OLD31" s="15"/>
      <c r="OLE31" s="15"/>
      <c r="OLF31" s="15"/>
      <c r="OLG31" s="15"/>
      <c r="OLH31" s="15"/>
      <c r="OLI31" s="15"/>
      <c r="OLJ31" s="15"/>
      <c r="OLK31" s="15"/>
      <c r="OLL31" s="15"/>
      <c r="OLM31" s="15"/>
      <c r="OLN31" s="15"/>
      <c r="OLO31" s="15"/>
      <c r="OLP31" s="15"/>
      <c r="OLQ31" s="15"/>
      <c r="OLR31" s="15"/>
      <c r="OLS31" s="15"/>
      <c r="OLT31" s="15"/>
      <c r="OLU31" s="15"/>
      <c r="OLV31" s="15"/>
      <c r="OLW31" s="15"/>
      <c r="OLX31" s="15"/>
      <c r="OLY31" s="15"/>
      <c r="OLZ31" s="15"/>
      <c r="OMA31" s="15"/>
      <c r="OMB31" s="15"/>
      <c r="OMC31" s="15"/>
      <c r="OMD31" s="15"/>
      <c r="OME31" s="15"/>
      <c r="OMF31" s="15"/>
      <c r="OMG31" s="15"/>
      <c r="OMH31" s="15"/>
      <c r="OMI31" s="15"/>
      <c r="OMJ31" s="15"/>
      <c r="OMK31" s="15"/>
      <c r="OML31" s="15"/>
      <c r="OMM31" s="15"/>
      <c r="OMN31" s="15"/>
      <c r="OMO31" s="15"/>
      <c r="OMP31" s="15"/>
      <c r="OMQ31" s="15"/>
      <c r="OMR31" s="15"/>
      <c r="OMS31" s="15"/>
      <c r="OMT31" s="15"/>
      <c r="OMU31" s="15"/>
      <c r="OMV31" s="15"/>
      <c r="OMW31" s="15"/>
      <c r="OMX31" s="15"/>
      <c r="OMY31" s="15"/>
      <c r="OMZ31" s="15"/>
      <c r="ONA31" s="15"/>
      <c r="ONB31" s="15"/>
      <c r="ONC31" s="15"/>
      <c r="OND31" s="15"/>
      <c r="ONE31" s="15"/>
      <c r="ONF31" s="15"/>
      <c r="ONG31" s="15"/>
      <c r="ONH31" s="15"/>
      <c r="ONI31" s="15"/>
      <c r="ONJ31" s="15"/>
      <c r="ONK31" s="15"/>
      <c r="ONL31" s="15"/>
      <c r="ONM31" s="15"/>
      <c r="ONN31" s="15"/>
      <c r="ONO31" s="15"/>
      <c r="ONP31" s="15"/>
      <c r="ONQ31" s="15"/>
      <c r="ONR31" s="15"/>
      <c r="ONS31" s="15"/>
      <c r="ONT31" s="15"/>
      <c r="ONU31" s="15"/>
      <c r="ONV31" s="15"/>
      <c r="ONW31" s="15"/>
      <c r="ONX31" s="15"/>
      <c r="ONY31" s="15"/>
      <c r="ONZ31" s="15"/>
      <c r="OOA31" s="15"/>
      <c r="OOB31" s="15"/>
      <c r="OOC31" s="15"/>
      <c r="OOD31" s="15"/>
      <c r="OOE31" s="15"/>
      <c r="OOF31" s="15"/>
      <c r="OOG31" s="15"/>
      <c r="OOH31" s="15"/>
      <c r="OOI31" s="15"/>
      <c r="OOJ31" s="15"/>
      <c r="OOK31" s="15"/>
      <c r="OOL31" s="15"/>
      <c r="OOM31" s="15"/>
      <c r="OON31" s="15"/>
      <c r="OOO31" s="15"/>
      <c r="OOP31" s="15"/>
      <c r="OOQ31" s="15"/>
      <c r="OOR31" s="15"/>
      <c r="OOS31" s="15"/>
      <c r="OOT31" s="15"/>
      <c r="OOU31" s="15"/>
      <c r="OOV31" s="15"/>
      <c r="OOW31" s="15"/>
      <c r="OOX31" s="15"/>
      <c r="OOY31" s="15"/>
      <c r="OOZ31" s="15"/>
      <c r="OPA31" s="15"/>
      <c r="OPB31" s="15"/>
      <c r="OPC31" s="15"/>
      <c r="OPD31" s="15"/>
      <c r="OPE31" s="15"/>
      <c r="OPF31" s="15"/>
      <c r="OPG31" s="15"/>
      <c r="OPH31" s="15"/>
      <c r="OPI31" s="15"/>
      <c r="OPJ31" s="15"/>
      <c r="OPK31" s="15"/>
      <c r="OPL31" s="15"/>
      <c r="OPM31" s="15"/>
      <c r="OPN31" s="15"/>
      <c r="OPO31" s="15"/>
      <c r="OPP31" s="15"/>
      <c r="OPQ31" s="15"/>
      <c r="OPR31" s="15"/>
      <c r="OPS31" s="15"/>
      <c r="OPT31" s="15"/>
      <c r="OPU31" s="15"/>
      <c r="OPV31" s="15"/>
      <c r="OPW31" s="15"/>
      <c r="OPX31" s="15"/>
      <c r="OPY31" s="15"/>
      <c r="OPZ31" s="15"/>
      <c r="OQA31" s="15"/>
      <c r="OQB31" s="15"/>
      <c r="OQC31" s="15"/>
      <c r="OQD31" s="15"/>
      <c r="OQE31" s="15"/>
      <c r="OQF31" s="15"/>
      <c r="OQG31" s="15"/>
      <c r="OQH31" s="15"/>
      <c r="OQI31" s="15"/>
      <c r="OQJ31" s="15"/>
      <c r="OQK31" s="15"/>
      <c r="OQL31" s="15"/>
      <c r="OQM31" s="15"/>
      <c r="OQN31" s="15"/>
      <c r="OQO31" s="15"/>
      <c r="OQP31" s="15"/>
      <c r="OQQ31" s="15"/>
      <c r="OQR31" s="15"/>
      <c r="OQS31" s="15"/>
      <c r="OQT31" s="15"/>
      <c r="OQU31" s="15"/>
      <c r="OQV31" s="15"/>
      <c r="OQW31" s="15"/>
      <c r="OQX31" s="15"/>
      <c r="OQY31" s="15"/>
      <c r="OQZ31" s="15"/>
      <c r="ORA31" s="15"/>
      <c r="ORB31" s="15"/>
      <c r="ORC31" s="15"/>
      <c r="ORD31" s="15"/>
      <c r="ORE31" s="15"/>
      <c r="ORF31" s="15"/>
      <c r="ORG31" s="15"/>
      <c r="ORH31" s="15"/>
      <c r="ORI31" s="15"/>
      <c r="ORJ31" s="15"/>
      <c r="ORK31" s="15"/>
      <c r="ORL31" s="15"/>
      <c r="ORM31" s="15"/>
      <c r="ORN31" s="15"/>
      <c r="ORO31" s="15"/>
      <c r="ORP31" s="15"/>
      <c r="ORQ31" s="15"/>
      <c r="ORR31" s="15"/>
      <c r="ORS31" s="15"/>
      <c r="ORT31" s="15"/>
      <c r="ORU31" s="15"/>
      <c r="ORV31" s="15"/>
      <c r="ORW31" s="15"/>
      <c r="ORX31" s="15"/>
      <c r="ORY31" s="15"/>
      <c r="ORZ31" s="15"/>
      <c r="OSA31" s="15"/>
      <c r="OSB31" s="15"/>
      <c r="OSC31" s="15"/>
      <c r="OSD31" s="15"/>
      <c r="OSE31" s="15"/>
      <c r="OSF31" s="15"/>
      <c r="OSG31" s="15"/>
      <c r="OSH31" s="15"/>
      <c r="OSI31" s="15"/>
      <c r="OSJ31" s="15"/>
      <c r="OSK31" s="15"/>
      <c r="OSL31" s="15"/>
      <c r="OSM31" s="15"/>
      <c r="OSN31" s="15"/>
      <c r="OSO31" s="15"/>
      <c r="OSP31" s="15"/>
      <c r="OSQ31" s="15"/>
      <c r="OSR31" s="15"/>
      <c r="OSS31" s="15"/>
      <c r="OST31" s="15"/>
      <c r="OSU31" s="15"/>
      <c r="OSV31" s="15"/>
      <c r="OSW31" s="15"/>
      <c r="OSX31" s="15"/>
      <c r="OSY31" s="15"/>
      <c r="OSZ31" s="15"/>
      <c r="OTA31" s="15"/>
      <c r="OTB31" s="15"/>
      <c r="OTC31" s="15"/>
      <c r="OTD31" s="15"/>
      <c r="OTE31" s="15"/>
      <c r="OTF31" s="15"/>
      <c r="OTG31" s="15"/>
      <c r="OTH31" s="15"/>
      <c r="OTI31" s="15"/>
      <c r="OTJ31" s="15"/>
      <c r="OTK31" s="15"/>
      <c r="OTL31" s="15"/>
      <c r="OTM31" s="15"/>
      <c r="OTN31" s="15"/>
      <c r="OTO31" s="15"/>
      <c r="OTP31" s="15"/>
      <c r="OTQ31" s="15"/>
      <c r="OTR31" s="15"/>
      <c r="OTS31" s="15"/>
      <c r="OTT31" s="15"/>
      <c r="OTU31" s="15"/>
      <c r="OTV31" s="15"/>
      <c r="OTW31" s="15"/>
      <c r="OTX31" s="15"/>
      <c r="OTY31" s="15"/>
      <c r="OTZ31" s="15"/>
      <c r="OUA31" s="15"/>
      <c r="OUB31" s="15"/>
      <c r="OUC31" s="15"/>
      <c r="OUD31" s="15"/>
      <c r="OUE31" s="15"/>
      <c r="OUF31" s="15"/>
      <c r="OUG31" s="15"/>
      <c r="OUH31" s="15"/>
      <c r="OUI31" s="15"/>
      <c r="OUJ31" s="15"/>
      <c r="OUK31" s="15"/>
      <c r="OUL31" s="15"/>
      <c r="OUM31" s="15"/>
      <c r="OUN31" s="15"/>
      <c r="OUO31" s="15"/>
      <c r="OUP31" s="15"/>
      <c r="OUQ31" s="15"/>
      <c r="OUR31" s="15"/>
      <c r="OUS31" s="15"/>
      <c r="OUT31" s="15"/>
      <c r="OUU31" s="15"/>
      <c r="OUV31" s="15"/>
      <c r="OUW31" s="15"/>
      <c r="OUX31" s="15"/>
      <c r="OUY31" s="15"/>
      <c r="OUZ31" s="15"/>
      <c r="OVA31" s="15"/>
      <c r="OVB31" s="15"/>
      <c r="OVC31" s="15"/>
      <c r="OVD31" s="15"/>
      <c r="OVE31" s="15"/>
      <c r="OVF31" s="15"/>
      <c r="OVG31" s="15"/>
      <c r="OVH31" s="15"/>
      <c r="OVI31" s="15"/>
      <c r="OVJ31" s="15"/>
      <c r="OVK31" s="15"/>
      <c r="OVL31" s="15"/>
      <c r="OVM31" s="15"/>
      <c r="OVN31" s="15"/>
      <c r="OVO31" s="15"/>
      <c r="OVP31" s="15"/>
      <c r="OVQ31" s="15"/>
      <c r="OVR31" s="15"/>
      <c r="OVS31" s="15"/>
      <c r="OVT31" s="15"/>
      <c r="OVU31" s="15"/>
      <c r="OVV31" s="15"/>
      <c r="OVW31" s="15"/>
      <c r="OVX31" s="15"/>
      <c r="OVY31" s="15"/>
      <c r="OVZ31" s="15"/>
      <c r="OWA31" s="15"/>
      <c r="OWB31" s="15"/>
      <c r="OWC31" s="15"/>
      <c r="OWD31" s="15"/>
      <c r="OWE31" s="15"/>
      <c r="OWF31" s="15"/>
      <c r="OWG31" s="15"/>
      <c r="OWH31" s="15"/>
      <c r="OWI31" s="15"/>
      <c r="OWJ31" s="15"/>
      <c r="OWK31" s="15"/>
      <c r="OWL31" s="15"/>
      <c r="OWM31" s="15"/>
      <c r="OWN31" s="15"/>
      <c r="OWO31" s="15"/>
      <c r="OWP31" s="15"/>
      <c r="OWQ31" s="15"/>
      <c r="OWR31" s="15"/>
      <c r="OWS31" s="15"/>
      <c r="OWT31" s="15"/>
      <c r="OWU31" s="15"/>
      <c r="OWV31" s="15"/>
      <c r="OWW31" s="15"/>
      <c r="OWX31" s="15"/>
      <c r="OWY31" s="15"/>
      <c r="OWZ31" s="15"/>
      <c r="OXA31" s="15"/>
      <c r="OXB31" s="15"/>
      <c r="OXC31" s="15"/>
      <c r="OXD31" s="15"/>
      <c r="OXE31" s="15"/>
      <c r="OXF31" s="15"/>
      <c r="OXG31" s="15"/>
      <c r="OXH31" s="15"/>
      <c r="OXI31" s="15"/>
      <c r="OXJ31" s="15"/>
      <c r="OXK31" s="15"/>
      <c r="OXL31" s="15"/>
      <c r="OXM31" s="15"/>
      <c r="OXN31" s="15"/>
      <c r="OXO31" s="15"/>
      <c r="OXP31" s="15"/>
      <c r="OXQ31" s="15"/>
      <c r="OXR31" s="15"/>
      <c r="OXS31" s="15"/>
      <c r="OXT31" s="15"/>
      <c r="OXU31" s="15"/>
      <c r="OXV31" s="15"/>
      <c r="OXW31" s="15"/>
      <c r="OXX31" s="15"/>
      <c r="OXY31" s="15"/>
      <c r="OXZ31" s="15"/>
      <c r="OYA31" s="15"/>
      <c r="OYB31" s="15"/>
      <c r="OYC31" s="15"/>
      <c r="OYD31" s="15"/>
      <c r="OYE31" s="15"/>
      <c r="OYF31" s="15"/>
      <c r="OYG31" s="15"/>
      <c r="OYH31" s="15"/>
      <c r="OYI31" s="15"/>
      <c r="OYJ31" s="15"/>
      <c r="OYK31" s="15"/>
      <c r="OYL31" s="15"/>
      <c r="OYM31" s="15"/>
      <c r="OYN31" s="15"/>
      <c r="OYO31" s="15"/>
      <c r="OYP31" s="15"/>
      <c r="OYQ31" s="15"/>
      <c r="OYR31" s="15"/>
      <c r="OYS31" s="15"/>
      <c r="OYT31" s="15"/>
      <c r="OYU31" s="15"/>
      <c r="OYV31" s="15"/>
      <c r="OYW31" s="15"/>
      <c r="OYX31" s="15"/>
      <c r="OYY31" s="15"/>
      <c r="OYZ31" s="15"/>
      <c r="OZA31" s="15"/>
      <c r="OZB31" s="15"/>
      <c r="OZC31" s="15"/>
      <c r="OZD31" s="15"/>
      <c r="OZE31" s="15"/>
      <c r="OZF31" s="15"/>
      <c r="OZG31" s="15"/>
      <c r="OZH31" s="15"/>
      <c r="OZI31" s="15"/>
      <c r="OZJ31" s="15"/>
      <c r="OZK31" s="15"/>
      <c r="OZL31" s="15"/>
      <c r="OZM31" s="15"/>
      <c r="OZN31" s="15"/>
      <c r="OZO31" s="15"/>
      <c r="OZP31" s="15"/>
      <c r="OZQ31" s="15"/>
      <c r="OZR31" s="15"/>
      <c r="OZS31" s="15"/>
      <c r="OZT31" s="15"/>
      <c r="OZU31" s="15"/>
      <c r="OZV31" s="15"/>
      <c r="OZW31" s="15"/>
      <c r="OZX31" s="15"/>
      <c r="OZY31" s="15"/>
      <c r="OZZ31" s="15"/>
      <c r="PAA31" s="15"/>
      <c r="PAB31" s="15"/>
      <c r="PAC31" s="15"/>
      <c r="PAD31" s="15"/>
      <c r="PAE31" s="15"/>
      <c r="PAF31" s="15"/>
      <c r="PAG31" s="15"/>
      <c r="PAH31" s="15"/>
      <c r="PAI31" s="15"/>
      <c r="PAJ31" s="15"/>
      <c r="PAK31" s="15"/>
      <c r="PAL31" s="15"/>
      <c r="PAM31" s="15"/>
      <c r="PAN31" s="15"/>
      <c r="PAO31" s="15"/>
      <c r="PAP31" s="15"/>
      <c r="PAQ31" s="15"/>
      <c r="PAR31" s="15"/>
      <c r="PAS31" s="15"/>
      <c r="PAT31" s="15"/>
      <c r="PAU31" s="15"/>
      <c r="PAV31" s="15"/>
      <c r="PAW31" s="15"/>
      <c r="PAX31" s="15"/>
      <c r="PAY31" s="15"/>
      <c r="PAZ31" s="15"/>
      <c r="PBA31" s="15"/>
      <c r="PBB31" s="15"/>
      <c r="PBC31" s="15"/>
      <c r="PBD31" s="15"/>
      <c r="PBE31" s="15"/>
      <c r="PBF31" s="15"/>
      <c r="PBG31" s="15"/>
      <c r="PBH31" s="15"/>
      <c r="PBI31" s="15"/>
      <c r="PBJ31" s="15"/>
      <c r="PBK31" s="15"/>
      <c r="PBL31" s="15"/>
      <c r="PBM31" s="15"/>
      <c r="PBN31" s="15"/>
      <c r="PBO31" s="15"/>
      <c r="PBP31" s="15"/>
      <c r="PBQ31" s="15"/>
      <c r="PBR31" s="15"/>
      <c r="PBS31" s="15"/>
      <c r="PBT31" s="15"/>
      <c r="PBU31" s="15"/>
      <c r="PBV31" s="15"/>
      <c r="PBW31" s="15"/>
      <c r="PBX31" s="15"/>
      <c r="PBY31" s="15"/>
      <c r="PBZ31" s="15"/>
      <c r="PCA31" s="15"/>
      <c r="PCB31" s="15"/>
      <c r="PCC31" s="15"/>
      <c r="PCD31" s="15"/>
      <c r="PCE31" s="15"/>
      <c r="PCF31" s="15"/>
      <c r="PCG31" s="15"/>
      <c r="PCH31" s="15"/>
      <c r="PCI31" s="15"/>
      <c r="PCJ31" s="15"/>
      <c r="PCK31" s="15"/>
      <c r="PCL31" s="15"/>
      <c r="PCM31" s="15"/>
      <c r="PCN31" s="15"/>
      <c r="PCO31" s="15"/>
      <c r="PCP31" s="15"/>
      <c r="PCQ31" s="15"/>
      <c r="PCR31" s="15"/>
      <c r="PCS31" s="15"/>
      <c r="PCT31" s="15"/>
      <c r="PCU31" s="15"/>
      <c r="PCV31" s="15"/>
      <c r="PCW31" s="15"/>
      <c r="PCX31" s="15"/>
      <c r="PCY31" s="15"/>
      <c r="PCZ31" s="15"/>
      <c r="PDA31" s="15"/>
      <c r="PDB31" s="15"/>
      <c r="PDC31" s="15"/>
      <c r="PDD31" s="15"/>
      <c r="PDE31" s="15"/>
      <c r="PDF31" s="15"/>
      <c r="PDG31" s="15"/>
      <c r="PDH31" s="15"/>
      <c r="PDI31" s="15"/>
      <c r="PDJ31" s="15"/>
      <c r="PDK31" s="15"/>
      <c r="PDL31" s="15"/>
      <c r="PDM31" s="15"/>
      <c r="PDN31" s="15"/>
      <c r="PDO31" s="15"/>
      <c r="PDP31" s="15"/>
      <c r="PDQ31" s="15"/>
      <c r="PDR31" s="15"/>
      <c r="PDS31" s="15"/>
      <c r="PDT31" s="15"/>
      <c r="PDU31" s="15"/>
      <c r="PDV31" s="15"/>
      <c r="PDW31" s="15"/>
      <c r="PDX31" s="15"/>
      <c r="PDY31" s="15"/>
      <c r="PDZ31" s="15"/>
      <c r="PEA31" s="15"/>
      <c r="PEB31" s="15"/>
      <c r="PEC31" s="15"/>
      <c r="PED31" s="15"/>
      <c r="PEE31" s="15"/>
      <c r="PEF31" s="15"/>
      <c r="PEG31" s="15"/>
      <c r="PEH31" s="15"/>
      <c r="PEI31" s="15"/>
      <c r="PEJ31" s="15"/>
      <c r="PEK31" s="15"/>
      <c r="PEL31" s="15"/>
      <c r="PEM31" s="15"/>
      <c r="PEN31" s="15"/>
      <c r="PEO31" s="15"/>
      <c r="PEP31" s="15"/>
      <c r="PEQ31" s="15"/>
      <c r="PER31" s="15"/>
      <c r="PES31" s="15"/>
      <c r="PET31" s="15"/>
      <c r="PEU31" s="15"/>
      <c r="PEV31" s="15"/>
      <c r="PEW31" s="15"/>
      <c r="PEX31" s="15"/>
      <c r="PEY31" s="15"/>
      <c r="PEZ31" s="15"/>
      <c r="PFA31" s="15"/>
      <c r="PFB31" s="15"/>
      <c r="PFC31" s="15"/>
      <c r="PFD31" s="15"/>
      <c r="PFE31" s="15"/>
      <c r="PFF31" s="15"/>
      <c r="PFG31" s="15"/>
      <c r="PFH31" s="15"/>
      <c r="PFI31" s="15"/>
      <c r="PFJ31" s="15"/>
      <c r="PFK31" s="15"/>
      <c r="PFL31" s="15"/>
      <c r="PFM31" s="15"/>
      <c r="PFN31" s="15"/>
      <c r="PFO31" s="15"/>
      <c r="PFP31" s="15"/>
      <c r="PFQ31" s="15"/>
      <c r="PFR31" s="15"/>
      <c r="PFS31" s="15"/>
      <c r="PFT31" s="15"/>
      <c r="PFU31" s="15"/>
      <c r="PFV31" s="15"/>
      <c r="PFW31" s="15"/>
      <c r="PFX31" s="15"/>
      <c r="PFY31" s="15"/>
      <c r="PFZ31" s="15"/>
      <c r="PGA31" s="15"/>
      <c r="PGB31" s="15"/>
      <c r="PGC31" s="15"/>
      <c r="PGD31" s="15"/>
      <c r="PGE31" s="15"/>
      <c r="PGF31" s="15"/>
      <c r="PGG31" s="15"/>
      <c r="PGH31" s="15"/>
      <c r="PGI31" s="15"/>
      <c r="PGJ31" s="15"/>
      <c r="PGK31" s="15"/>
      <c r="PGL31" s="15"/>
      <c r="PGM31" s="15"/>
      <c r="PGN31" s="15"/>
      <c r="PGO31" s="15"/>
      <c r="PGP31" s="15"/>
      <c r="PGQ31" s="15"/>
      <c r="PGR31" s="15"/>
      <c r="PGS31" s="15"/>
      <c r="PGT31" s="15"/>
      <c r="PGU31" s="15"/>
      <c r="PGV31" s="15"/>
      <c r="PGW31" s="15"/>
      <c r="PGX31" s="15"/>
      <c r="PGY31" s="15"/>
      <c r="PGZ31" s="15"/>
      <c r="PHA31" s="15"/>
      <c r="PHB31" s="15"/>
      <c r="PHC31" s="15"/>
      <c r="PHD31" s="15"/>
      <c r="PHE31" s="15"/>
      <c r="PHF31" s="15"/>
      <c r="PHG31" s="15"/>
      <c r="PHH31" s="15"/>
      <c r="PHI31" s="15"/>
      <c r="PHJ31" s="15"/>
      <c r="PHK31" s="15"/>
      <c r="PHL31" s="15"/>
      <c r="PHM31" s="15"/>
      <c r="PHN31" s="15"/>
      <c r="PHO31" s="15"/>
      <c r="PHP31" s="15"/>
      <c r="PHQ31" s="15"/>
      <c r="PHR31" s="15"/>
      <c r="PHS31" s="15"/>
      <c r="PHT31" s="15"/>
      <c r="PHU31" s="15"/>
      <c r="PHV31" s="15"/>
      <c r="PHW31" s="15"/>
      <c r="PHX31" s="15"/>
      <c r="PHY31" s="15"/>
      <c r="PHZ31" s="15"/>
      <c r="PIA31" s="15"/>
      <c r="PIB31" s="15"/>
      <c r="PIC31" s="15"/>
      <c r="PID31" s="15"/>
      <c r="PIE31" s="15"/>
      <c r="PIF31" s="15"/>
      <c r="PIG31" s="15"/>
      <c r="PIH31" s="15"/>
      <c r="PII31" s="15"/>
      <c r="PIJ31" s="15"/>
      <c r="PIK31" s="15"/>
      <c r="PIL31" s="15"/>
      <c r="PIM31" s="15"/>
      <c r="PIN31" s="15"/>
      <c r="PIO31" s="15"/>
      <c r="PIP31" s="15"/>
      <c r="PIQ31" s="15"/>
      <c r="PIR31" s="15"/>
      <c r="PIS31" s="15"/>
      <c r="PIT31" s="15"/>
      <c r="PIU31" s="15"/>
      <c r="PIV31" s="15"/>
      <c r="PIW31" s="15"/>
      <c r="PIX31" s="15"/>
      <c r="PIY31" s="15"/>
      <c r="PIZ31" s="15"/>
      <c r="PJA31" s="15"/>
      <c r="PJB31" s="15"/>
      <c r="PJC31" s="15"/>
      <c r="PJD31" s="15"/>
      <c r="PJE31" s="15"/>
      <c r="PJF31" s="15"/>
      <c r="PJG31" s="15"/>
      <c r="PJH31" s="15"/>
      <c r="PJI31" s="15"/>
      <c r="PJJ31" s="15"/>
      <c r="PJK31" s="15"/>
      <c r="PJL31" s="15"/>
      <c r="PJM31" s="15"/>
      <c r="PJN31" s="15"/>
      <c r="PJO31" s="15"/>
      <c r="PJP31" s="15"/>
      <c r="PJQ31" s="15"/>
      <c r="PJR31" s="15"/>
      <c r="PJS31" s="15"/>
      <c r="PJT31" s="15"/>
      <c r="PJU31" s="15"/>
      <c r="PJV31" s="15"/>
      <c r="PJW31" s="15"/>
      <c r="PJX31" s="15"/>
      <c r="PJY31" s="15"/>
      <c r="PJZ31" s="15"/>
      <c r="PKA31" s="15"/>
      <c r="PKB31" s="15"/>
      <c r="PKC31" s="15"/>
      <c r="PKD31" s="15"/>
      <c r="PKE31" s="15"/>
      <c r="PKF31" s="15"/>
      <c r="PKG31" s="15"/>
      <c r="PKH31" s="15"/>
      <c r="PKI31" s="15"/>
      <c r="PKJ31" s="15"/>
      <c r="PKK31" s="15"/>
      <c r="PKL31" s="15"/>
      <c r="PKM31" s="15"/>
      <c r="PKN31" s="15"/>
      <c r="PKO31" s="15"/>
      <c r="PKP31" s="15"/>
      <c r="PKQ31" s="15"/>
      <c r="PKR31" s="15"/>
      <c r="PKS31" s="15"/>
      <c r="PKT31" s="15"/>
      <c r="PKU31" s="15"/>
      <c r="PKV31" s="15"/>
      <c r="PKW31" s="15"/>
      <c r="PKX31" s="15"/>
      <c r="PKY31" s="15"/>
      <c r="PKZ31" s="15"/>
      <c r="PLA31" s="15"/>
      <c r="PLB31" s="15"/>
      <c r="PLC31" s="15"/>
      <c r="PLD31" s="15"/>
      <c r="PLE31" s="15"/>
      <c r="PLF31" s="15"/>
      <c r="PLG31" s="15"/>
      <c r="PLH31" s="15"/>
      <c r="PLI31" s="15"/>
      <c r="PLJ31" s="15"/>
      <c r="PLK31" s="15"/>
      <c r="PLL31" s="15"/>
      <c r="PLM31" s="15"/>
      <c r="PLN31" s="15"/>
      <c r="PLO31" s="15"/>
      <c r="PLP31" s="15"/>
      <c r="PLQ31" s="15"/>
      <c r="PLR31" s="15"/>
      <c r="PLS31" s="15"/>
      <c r="PLT31" s="15"/>
      <c r="PLU31" s="15"/>
      <c r="PLV31" s="15"/>
      <c r="PLW31" s="15"/>
      <c r="PLX31" s="15"/>
      <c r="PLY31" s="15"/>
      <c r="PLZ31" s="15"/>
      <c r="PMA31" s="15"/>
      <c r="PMB31" s="15"/>
      <c r="PMC31" s="15"/>
      <c r="PMD31" s="15"/>
      <c r="PME31" s="15"/>
      <c r="PMF31" s="15"/>
      <c r="PMG31" s="15"/>
      <c r="PMH31" s="15"/>
      <c r="PMI31" s="15"/>
      <c r="PMJ31" s="15"/>
      <c r="PMK31" s="15"/>
      <c r="PML31" s="15"/>
      <c r="PMM31" s="15"/>
      <c r="PMN31" s="15"/>
      <c r="PMO31" s="15"/>
      <c r="PMP31" s="15"/>
      <c r="PMQ31" s="15"/>
      <c r="PMR31" s="15"/>
      <c r="PMS31" s="15"/>
      <c r="PMT31" s="15"/>
      <c r="PMU31" s="15"/>
      <c r="PMV31" s="15"/>
      <c r="PMW31" s="15"/>
      <c r="PMX31" s="15"/>
      <c r="PMY31" s="15"/>
      <c r="PMZ31" s="15"/>
      <c r="PNA31" s="15"/>
      <c r="PNB31" s="15"/>
      <c r="PNC31" s="15"/>
      <c r="PND31" s="15"/>
      <c r="PNE31" s="15"/>
      <c r="PNF31" s="15"/>
      <c r="PNG31" s="15"/>
      <c r="PNH31" s="15"/>
      <c r="PNI31" s="15"/>
      <c r="PNJ31" s="15"/>
      <c r="PNK31" s="15"/>
      <c r="PNL31" s="15"/>
      <c r="PNM31" s="15"/>
      <c r="PNN31" s="15"/>
      <c r="PNO31" s="15"/>
      <c r="PNP31" s="15"/>
      <c r="PNQ31" s="15"/>
      <c r="PNR31" s="15"/>
      <c r="PNS31" s="15"/>
      <c r="PNT31" s="15"/>
      <c r="PNU31" s="15"/>
      <c r="PNV31" s="15"/>
      <c r="PNW31" s="15"/>
      <c r="PNX31" s="15"/>
      <c r="PNY31" s="15"/>
      <c r="PNZ31" s="15"/>
      <c r="POA31" s="15"/>
      <c r="POB31" s="15"/>
      <c r="POC31" s="15"/>
      <c r="POD31" s="15"/>
      <c r="POE31" s="15"/>
      <c r="POF31" s="15"/>
      <c r="POG31" s="15"/>
      <c r="POH31" s="15"/>
      <c r="POI31" s="15"/>
      <c r="POJ31" s="15"/>
      <c r="POK31" s="15"/>
      <c r="POL31" s="15"/>
      <c r="POM31" s="15"/>
      <c r="PON31" s="15"/>
      <c r="POO31" s="15"/>
      <c r="POP31" s="15"/>
      <c r="POQ31" s="15"/>
      <c r="POR31" s="15"/>
      <c r="POS31" s="15"/>
      <c r="POT31" s="15"/>
      <c r="POU31" s="15"/>
      <c r="POV31" s="15"/>
      <c r="POW31" s="15"/>
      <c r="POX31" s="15"/>
      <c r="POY31" s="15"/>
      <c r="POZ31" s="15"/>
      <c r="PPA31" s="15"/>
      <c r="PPB31" s="15"/>
      <c r="PPC31" s="15"/>
      <c r="PPD31" s="15"/>
      <c r="PPE31" s="15"/>
      <c r="PPF31" s="15"/>
      <c r="PPG31" s="15"/>
      <c r="PPH31" s="15"/>
      <c r="PPI31" s="15"/>
      <c r="PPJ31" s="15"/>
      <c r="PPK31" s="15"/>
      <c r="PPL31" s="15"/>
      <c r="PPM31" s="15"/>
      <c r="PPN31" s="15"/>
      <c r="PPO31" s="15"/>
      <c r="PPP31" s="15"/>
      <c r="PPQ31" s="15"/>
      <c r="PPR31" s="15"/>
      <c r="PPS31" s="15"/>
      <c r="PPT31" s="15"/>
      <c r="PPU31" s="15"/>
      <c r="PPV31" s="15"/>
      <c r="PPW31" s="15"/>
      <c r="PPX31" s="15"/>
      <c r="PPY31" s="15"/>
      <c r="PPZ31" s="15"/>
      <c r="PQA31" s="15"/>
      <c r="PQB31" s="15"/>
      <c r="PQC31" s="15"/>
      <c r="PQD31" s="15"/>
      <c r="PQE31" s="15"/>
      <c r="PQF31" s="15"/>
      <c r="PQG31" s="15"/>
      <c r="PQH31" s="15"/>
      <c r="PQI31" s="15"/>
      <c r="PQJ31" s="15"/>
      <c r="PQK31" s="15"/>
      <c r="PQL31" s="15"/>
      <c r="PQM31" s="15"/>
      <c r="PQN31" s="15"/>
      <c r="PQO31" s="15"/>
      <c r="PQP31" s="15"/>
      <c r="PQQ31" s="15"/>
      <c r="PQR31" s="15"/>
      <c r="PQS31" s="15"/>
      <c r="PQT31" s="15"/>
      <c r="PQU31" s="15"/>
      <c r="PQV31" s="15"/>
      <c r="PQW31" s="15"/>
      <c r="PQX31" s="15"/>
      <c r="PQY31" s="15"/>
      <c r="PQZ31" s="15"/>
      <c r="PRA31" s="15"/>
      <c r="PRB31" s="15"/>
      <c r="PRC31" s="15"/>
      <c r="PRD31" s="15"/>
      <c r="PRE31" s="15"/>
      <c r="PRF31" s="15"/>
      <c r="PRG31" s="15"/>
      <c r="PRH31" s="15"/>
      <c r="PRI31" s="15"/>
      <c r="PRJ31" s="15"/>
      <c r="PRK31" s="15"/>
      <c r="PRL31" s="15"/>
      <c r="PRM31" s="15"/>
      <c r="PRN31" s="15"/>
      <c r="PRO31" s="15"/>
      <c r="PRP31" s="15"/>
      <c r="PRQ31" s="15"/>
      <c r="PRR31" s="15"/>
      <c r="PRS31" s="15"/>
      <c r="PRT31" s="15"/>
      <c r="PRU31" s="15"/>
      <c r="PRV31" s="15"/>
      <c r="PRW31" s="15"/>
      <c r="PRX31" s="15"/>
      <c r="PRY31" s="15"/>
      <c r="PRZ31" s="15"/>
      <c r="PSA31" s="15"/>
      <c r="PSB31" s="15"/>
      <c r="PSC31" s="15"/>
      <c r="PSD31" s="15"/>
      <c r="PSE31" s="15"/>
      <c r="PSF31" s="15"/>
      <c r="PSG31" s="15"/>
      <c r="PSH31" s="15"/>
      <c r="PSI31" s="15"/>
      <c r="PSJ31" s="15"/>
      <c r="PSK31" s="15"/>
      <c r="PSL31" s="15"/>
      <c r="PSM31" s="15"/>
      <c r="PSN31" s="15"/>
      <c r="PSO31" s="15"/>
      <c r="PSP31" s="15"/>
      <c r="PSQ31" s="15"/>
      <c r="PSR31" s="15"/>
      <c r="PSS31" s="15"/>
      <c r="PST31" s="15"/>
      <c r="PSU31" s="15"/>
      <c r="PSV31" s="15"/>
      <c r="PSW31" s="15"/>
      <c r="PSX31" s="15"/>
      <c r="PSY31" s="15"/>
      <c r="PSZ31" s="15"/>
      <c r="PTA31" s="15"/>
      <c r="PTB31" s="15"/>
      <c r="PTC31" s="15"/>
      <c r="PTD31" s="15"/>
      <c r="PTE31" s="15"/>
      <c r="PTF31" s="15"/>
      <c r="PTG31" s="15"/>
      <c r="PTH31" s="15"/>
      <c r="PTI31" s="15"/>
      <c r="PTJ31" s="15"/>
      <c r="PTK31" s="15"/>
      <c r="PTL31" s="15"/>
      <c r="PTM31" s="15"/>
      <c r="PTN31" s="15"/>
      <c r="PTO31" s="15"/>
      <c r="PTP31" s="15"/>
      <c r="PTQ31" s="15"/>
      <c r="PTR31" s="15"/>
      <c r="PTS31" s="15"/>
      <c r="PTT31" s="15"/>
      <c r="PTU31" s="15"/>
      <c r="PTV31" s="15"/>
      <c r="PTW31" s="15"/>
      <c r="PTX31" s="15"/>
      <c r="PTY31" s="15"/>
      <c r="PTZ31" s="15"/>
      <c r="PUA31" s="15"/>
      <c r="PUB31" s="15"/>
      <c r="PUC31" s="15"/>
      <c r="PUD31" s="15"/>
      <c r="PUE31" s="15"/>
      <c r="PUF31" s="15"/>
      <c r="PUG31" s="15"/>
      <c r="PUH31" s="15"/>
      <c r="PUI31" s="15"/>
      <c r="PUJ31" s="15"/>
      <c r="PUK31" s="15"/>
      <c r="PUL31" s="15"/>
      <c r="PUM31" s="15"/>
      <c r="PUN31" s="15"/>
      <c r="PUO31" s="15"/>
      <c r="PUP31" s="15"/>
      <c r="PUQ31" s="15"/>
      <c r="PUR31" s="15"/>
      <c r="PUS31" s="15"/>
      <c r="PUT31" s="15"/>
      <c r="PUU31" s="15"/>
      <c r="PUV31" s="15"/>
      <c r="PUW31" s="15"/>
      <c r="PUX31" s="15"/>
      <c r="PUY31" s="15"/>
      <c r="PUZ31" s="15"/>
      <c r="PVA31" s="15"/>
      <c r="PVB31" s="15"/>
      <c r="PVC31" s="15"/>
      <c r="PVD31" s="15"/>
      <c r="PVE31" s="15"/>
      <c r="PVF31" s="15"/>
      <c r="PVG31" s="15"/>
      <c r="PVH31" s="15"/>
      <c r="PVI31" s="15"/>
      <c r="PVJ31" s="15"/>
      <c r="PVK31" s="15"/>
      <c r="PVL31" s="15"/>
      <c r="PVM31" s="15"/>
      <c r="PVN31" s="15"/>
      <c r="PVO31" s="15"/>
      <c r="PVP31" s="15"/>
      <c r="PVQ31" s="15"/>
      <c r="PVR31" s="15"/>
      <c r="PVS31" s="15"/>
      <c r="PVT31" s="15"/>
      <c r="PVU31" s="15"/>
      <c r="PVV31" s="15"/>
      <c r="PVW31" s="15"/>
      <c r="PVX31" s="15"/>
      <c r="PVY31" s="15"/>
      <c r="PVZ31" s="15"/>
      <c r="PWA31" s="15"/>
      <c r="PWB31" s="15"/>
      <c r="PWC31" s="15"/>
      <c r="PWD31" s="15"/>
      <c r="PWE31" s="15"/>
      <c r="PWF31" s="15"/>
      <c r="PWG31" s="15"/>
      <c r="PWH31" s="15"/>
      <c r="PWI31" s="15"/>
      <c r="PWJ31" s="15"/>
      <c r="PWK31" s="15"/>
      <c r="PWL31" s="15"/>
      <c r="PWM31" s="15"/>
      <c r="PWN31" s="15"/>
      <c r="PWO31" s="15"/>
      <c r="PWP31" s="15"/>
      <c r="PWQ31" s="15"/>
      <c r="PWR31" s="15"/>
      <c r="PWS31" s="15"/>
      <c r="PWT31" s="15"/>
      <c r="PWU31" s="15"/>
      <c r="PWV31" s="15"/>
      <c r="PWW31" s="15"/>
      <c r="PWX31" s="15"/>
      <c r="PWY31" s="15"/>
      <c r="PWZ31" s="15"/>
      <c r="PXA31" s="15"/>
      <c r="PXB31" s="15"/>
      <c r="PXC31" s="15"/>
      <c r="PXD31" s="15"/>
      <c r="PXE31" s="15"/>
      <c r="PXF31" s="15"/>
      <c r="PXG31" s="15"/>
      <c r="PXH31" s="15"/>
      <c r="PXI31" s="15"/>
      <c r="PXJ31" s="15"/>
      <c r="PXK31" s="15"/>
      <c r="PXL31" s="15"/>
      <c r="PXM31" s="15"/>
      <c r="PXN31" s="15"/>
      <c r="PXO31" s="15"/>
      <c r="PXP31" s="15"/>
      <c r="PXQ31" s="15"/>
      <c r="PXR31" s="15"/>
      <c r="PXS31" s="15"/>
      <c r="PXT31" s="15"/>
      <c r="PXU31" s="15"/>
      <c r="PXV31" s="15"/>
      <c r="PXW31" s="15"/>
      <c r="PXX31" s="15"/>
      <c r="PXY31" s="15"/>
      <c r="PXZ31" s="15"/>
      <c r="PYA31" s="15"/>
      <c r="PYB31" s="15"/>
      <c r="PYC31" s="15"/>
      <c r="PYD31" s="15"/>
      <c r="PYE31" s="15"/>
      <c r="PYF31" s="15"/>
      <c r="PYG31" s="15"/>
      <c r="PYH31" s="15"/>
      <c r="PYI31" s="15"/>
      <c r="PYJ31" s="15"/>
      <c r="PYK31" s="15"/>
      <c r="PYL31" s="15"/>
      <c r="PYM31" s="15"/>
      <c r="PYN31" s="15"/>
      <c r="PYO31" s="15"/>
      <c r="PYP31" s="15"/>
      <c r="PYQ31" s="15"/>
      <c r="PYR31" s="15"/>
      <c r="PYS31" s="15"/>
      <c r="PYT31" s="15"/>
      <c r="PYU31" s="15"/>
      <c r="PYV31" s="15"/>
      <c r="PYW31" s="15"/>
      <c r="PYX31" s="15"/>
      <c r="PYY31" s="15"/>
      <c r="PYZ31" s="15"/>
      <c r="PZA31" s="15"/>
      <c r="PZB31" s="15"/>
      <c r="PZC31" s="15"/>
      <c r="PZD31" s="15"/>
      <c r="PZE31" s="15"/>
      <c r="PZF31" s="15"/>
      <c r="PZG31" s="15"/>
      <c r="PZH31" s="15"/>
      <c r="PZI31" s="15"/>
      <c r="PZJ31" s="15"/>
      <c r="PZK31" s="15"/>
      <c r="PZL31" s="15"/>
      <c r="PZM31" s="15"/>
      <c r="PZN31" s="15"/>
      <c r="PZO31" s="15"/>
      <c r="PZP31" s="15"/>
      <c r="PZQ31" s="15"/>
      <c r="PZR31" s="15"/>
      <c r="PZS31" s="15"/>
      <c r="PZT31" s="15"/>
      <c r="PZU31" s="15"/>
      <c r="PZV31" s="15"/>
      <c r="PZW31" s="15"/>
      <c r="PZX31" s="15"/>
      <c r="PZY31" s="15"/>
      <c r="PZZ31" s="15"/>
      <c r="QAA31" s="15"/>
      <c r="QAB31" s="15"/>
      <c r="QAC31" s="15"/>
      <c r="QAD31" s="15"/>
      <c r="QAE31" s="15"/>
      <c r="QAF31" s="15"/>
      <c r="QAG31" s="15"/>
      <c r="QAH31" s="15"/>
      <c r="QAI31" s="15"/>
      <c r="QAJ31" s="15"/>
      <c r="QAK31" s="15"/>
      <c r="QAL31" s="15"/>
      <c r="QAM31" s="15"/>
      <c r="QAN31" s="15"/>
      <c r="QAO31" s="15"/>
      <c r="QAP31" s="15"/>
      <c r="QAQ31" s="15"/>
      <c r="QAR31" s="15"/>
      <c r="QAS31" s="15"/>
      <c r="QAT31" s="15"/>
      <c r="QAU31" s="15"/>
      <c r="QAV31" s="15"/>
      <c r="QAW31" s="15"/>
      <c r="QAX31" s="15"/>
      <c r="QAY31" s="15"/>
      <c r="QAZ31" s="15"/>
      <c r="QBA31" s="15"/>
      <c r="QBB31" s="15"/>
      <c r="QBC31" s="15"/>
      <c r="QBD31" s="15"/>
      <c r="QBE31" s="15"/>
      <c r="QBF31" s="15"/>
      <c r="QBG31" s="15"/>
      <c r="QBH31" s="15"/>
      <c r="QBI31" s="15"/>
      <c r="QBJ31" s="15"/>
      <c r="QBK31" s="15"/>
      <c r="QBL31" s="15"/>
      <c r="QBM31" s="15"/>
      <c r="QBN31" s="15"/>
      <c r="QBO31" s="15"/>
      <c r="QBP31" s="15"/>
      <c r="QBQ31" s="15"/>
      <c r="QBR31" s="15"/>
      <c r="QBS31" s="15"/>
      <c r="QBT31" s="15"/>
      <c r="QBU31" s="15"/>
      <c r="QBV31" s="15"/>
      <c r="QBW31" s="15"/>
      <c r="QBX31" s="15"/>
      <c r="QBY31" s="15"/>
      <c r="QBZ31" s="15"/>
      <c r="QCA31" s="15"/>
      <c r="QCB31" s="15"/>
      <c r="QCC31" s="15"/>
      <c r="QCD31" s="15"/>
      <c r="QCE31" s="15"/>
      <c r="QCF31" s="15"/>
      <c r="QCG31" s="15"/>
      <c r="QCH31" s="15"/>
      <c r="QCI31" s="15"/>
      <c r="QCJ31" s="15"/>
      <c r="QCK31" s="15"/>
      <c r="QCL31" s="15"/>
      <c r="QCM31" s="15"/>
      <c r="QCN31" s="15"/>
      <c r="QCO31" s="15"/>
      <c r="QCP31" s="15"/>
      <c r="QCQ31" s="15"/>
      <c r="QCR31" s="15"/>
      <c r="QCS31" s="15"/>
      <c r="QCT31" s="15"/>
      <c r="QCU31" s="15"/>
      <c r="QCV31" s="15"/>
      <c r="QCW31" s="15"/>
      <c r="QCX31" s="15"/>
      <c r="QCY31" s="15"/>
      <c r="QCZ31" s="15"/>
      <c r="QDA31" s="15"/>
      <c r="QDB31" s="15"/>
      <c r="QDC31" s="15"/>
      <c r="QDD31" s="15"/>
      <c r="QDE31" s="15"/>
      <c r="QDF31" s="15"/>
      <c r="QDG31" s="15"/>
      <c r="QDH31" s="15"/>
      <c r="QDI31" s="15"/>
      <c r="QDJ31" s="15"/>
      <c r="QDK31" s="15"/>
      <c r="QDL31" s="15"/>
      <c r="QDM31" s="15"/>
      <c r="QDN31" s="15"/>
      <c r="QDO31" s="15"/>
      <c r="QDP31" s="15"/>
      <c r="QDQ31" s="15"/>
      <c r="QDR31" s="15"/>
      <c r="QDS31" s="15"/>
      <c r="QDT31" s="15"/>
      <c r="QDU31" s="15"/>
      <c r="QDV31" s="15"/>
      <c r="QDW31" s="15"/>
      <c r="QDX31" s="15"/>
      <c r="QDY31" s="15"/>
      <c r="QDZ31" s="15"/>
      <c r="QEA31" s="15"/>
      <c r="QEB31" s="15"/>
      <c r="QEC31" s="15"/>
      <c r="QED31" s="15"/>
      <c r="QEE31" s="15"/>
      <c r="QEF31" s="15"/>
      <c r="QEG31" s="15"/>
      <c r="QEH31" s="15"/>
      <c r="QEI31" s="15"/>
      <c r="QEJ31" s="15"/>
      <c r="QEK31" s="15"/>
      <c r="QEL31" s="15"/>
      <c r="QEM31" s="15"/>
      <c r="QEN31" s="15"/>
      <c r="QEO31" s="15"/>
      <c r="QEP31" s="15"/>
      <c r="QEQ31" s="15"/>
      <c r="QER31" s="15"/>
      <c r="QES31" s="15"/>
      <c r="QET31" s="15"/>
      <c r="QEU31" s="15"/>
      <c r="QEV31" s="15"/>
      <c r="QEW31" s="15"/>
      <c r="QEX31" s="15"/>
      <c r="QEY31" s="15"/>
      <c r="QEZ31" s="15"/>
      <c r="QFA31" s="15"/>
      <c r="QFB31" s="15"/>
      <c r="QFC31" s="15"/>
      <c r="QFD31" s="15"/>
      <c r="QFE31" s="15"/>
      <c r="QFF31" s="15"/>
      <c r="QFG31" s="15"/>
      <c r="QFH31" s="15"/>
      <c r="QFI31" s="15"/>
      <c r="QFJ31" s="15"/>
      <c r="QFK31" s="15"/>
      <c r="QFL31" s="15"/>
      <c r="QFM31" s="15"/>
      <c r="QFN31" s="15"/>
      <c r="QFO31" s="15"/>
      <c r="QFP31" s="15"/>
      <c r="QFQ31" s="15"/>
      <c r="QFR31" s="15"/>
      <c r="QFS31" s="15"/>
      <c r="QFT31" s="15"/>
      <c r="QFU31" s="15"/>
      <c r="QFV31" s="15"/>
      <c r="QFW31" s="15"/>
      <c r="QFX31" s="15"/>
      <c r="QFY31" s="15"/>
      <c r="QFZ31" s="15"/>
      <c r="QGA31" s="15"/>
      <c r="QGB31" s="15"/>
      <c r="QGC31" s="15"/>
      <c r="QGD31" s="15"/>
      <c r="QGE31" s="15"/>
      <c r="QGF31" s="15"/>
      <c r="QGG31" s="15"/>
      <c r="QGH31" s="15"/>
      <c r="QGI31" s="15"/>
      <c r="QGJ31" s="15"/>
      <c r="QGK31" s="15"/>
      <c r="QGL31" s="15"/>
      <c r="QGM31" s="15"/>
      <c r="QGN31" s="15"/>
      <c r="QGO31" s="15"/>
      <c r="QGP31" s="15"/>
      <c r="QGQ31" s="15"/>
      <c r="QGR31" s="15"/>
      <c r="QGS31" s="15"/>
      <c r="QGT31" s="15"/>
      <c r="QGU31" s="15"/>
      <c r="QGV31" s="15"/>
      <c r="QGW31" s="15"/>
      <c r="QGX31" s="15"/>
      <c r="QGY31" s="15"/>
      <c r="QGZ31" s="15"/>
      <c r="QHA31" s="15"/>
      <c r="QHB31" s="15"/>
      <c r="QHC31" s="15"/>
      <c r="QHD31" s="15"/>
      <c r="QHE31" s="15"/>
      <c r="QHF31" s="15"/>
      <c r="QHG31" s="15"/>
      <c r="QHH31" s="15"/>
      <c r="QHI31" s="15"/>
      <c r="QHJ31" s="15"/>
      <c r="QHK31" s="15"/>
      <c r="QHL31" s="15"/>
      <c r="QHM31" s="15"/>
      <c r="QHN31" s="15"/>
      <c r="QHO31" s="15"/>
      <c r="QHP31" s="15"/>
      <c r="QHQ31" s="15"/>
      <c r="QHR31" s="15"/>
      <c r="QHS31" s="15"/>
      <c r="QHT31" s="15"/>
      <c r="QHU31" s="15"/>
      <c r="QHV31" s="15"/>
      <c r="QHW31" s="15"/>
      <c r="QHX31" s="15"/>
      <c r="QHY31" s="15"/>
      <c r="QHZ31" s="15"/>
      <c r="QIA31" s="15"/>
      <c r="QIB31" s="15"/>
      <c r="QIC31" s="15"/>
      <c r="QID31" s="15"/>
      <c r="QIE31" s="15"/>
      <c r="QIF31" s="15"/>
      <c r="QIG31" s="15"/>
      <c r="QIH31" s="15"/>
      <c r="QII31" s="15"/>
      <c r="QIJ31" s="15"/>
      <c r="QIK31" s="15"/>
      <c r="QIL31" s="15"/>
      <c r="QIM31" s="15"/>
      <c r="QIN31" s="15"/>
      <c r="QIO31" s="15"/>
      <c r="QIP31" s="15"/>
      <c r="QIQ31" s="15"/>
      <c r="QIR31" s="15"/>
      <c r="QIS31" s="15"/>
      <c r="QIT31" s="15"/>
      <c r="QIU31" s="15"/>
      <c r="QIV31" s="15"/>
      <c r="QIW31" s="15"/>
      <c r="QIX31" s="15"/>
      <c r="QIY31" s="15"/>
      <c r="QIZ31" s="15"/>
      <c r="QJA31" s="15"/>
      <c r="QJB31" s="15"/>
      <c r="QJC31" s="15"/>
      <c r="QJD31" s="15"/>
      <c r="QJE31" s="15"/>
      <c r="QJF31" s="15"/>
      <c r="QJG31" s="15"/>
      <c r="QJH31" s="15"/>
      <c r="QJI31" s="15"/>
      <c r="QJJ31" s="15"/>
      <c r="QJK31" s="15"/>
      <c r="QJL31" s="15"/>
      <c r="QJM31" s="15"/>
      <c r="QJN31" s="15"/>
      <c r="QJO31" s="15"/>
      <c r="QJP31" s="15"/>
      <c r="QJQ31" s="15"/>
      <c r="QJR31" s="15"/>
      <c r="QJS31" s="15"/>
      <c r="QJT31" s="15"/>
      <c r="QJU31" s="15"/>
      <c r="QJV31" s="15"/>
      <c r="QJW31" s="15"/>
      <c r="QJX31" s="15"/>
      <c r="QJY31" s="15"/>
      <c r="QJZ31" s="15"/>
      <c r="QKA31" s="15"/>
      <c r="QKB31" s="15"/>
      <c r="QKC31" s="15"/>
      <c r="QKD31" s="15"/>
      <c r="QKE31" s="15"/>
      <c r="QKF31" s="15"/>
      <c r="QKG31" s="15"/>
      <c r="QKH31" s="15"/>
      <c r="QKI31" s="15"/>
      <c r="QKJ31" s="15"/>
      <c r="QKK31" s="15"/>
      <c r="QKL31" s="15"/>
      <c r="QKM31" s="15"/>
      <c r="QKN31" s="15"/>
      <c r="QKO31" s="15"/>
      <c r="QKP31" s="15"/>
      <c r="QKQ31" s="15"/>
      <c r="QKR31" s="15"/>
      <c r="QKS31" s="15"/>
      <c r="QKT31" s="15"/>
      <c r="QKU31" s="15"/>
      <c r="QKV31" s="15"/>
      <c r="QKW31" s="15"/>
      <c r="QKX31" s="15"/>
      <c r="QKY31" s="15"/>
      <c r="QKZ31" s="15"/>
      <c r="QLA31" s="15"/>
      <c r="QLB31" s="15"/>
      <c r="QLC31" s="15"/>
      <c r="QLD31" s="15"/>
      <c r="QLE31" s="15"/>
      <c r="QLF31" s="15"/>
      <c r="QLG31" s="15"/>
      <c r="QLH31" s="15"/>
      <c r="QLI31" s="15"/>
      <c r="QLJ31" s="15"/>
      <c r="QLK31" s="15"/>
      <c r="QLL31" s="15"/>
      <c r="QLM31" s="15"/>
      <c r="QLN31" s="15"/>
      <c r="QLO31" s="15"/>
      <c r="QLP31" s="15"/>
      <c r="QLQ31" s="15"/>
      <c r="QLR31" s="15"/>
      <c r="QLS31" s="15"/>
      <c r="QLT31" s="15"/>
      <c r="QLU31" s="15"/>
      <c r="QLV31" s="15"/>
      <c r="QLW31" s="15"/>
      <c r="QLX31" s="15"/>
      <c r="QLY31" s="15"/>
      <c r="QLZ31" s="15"/>
      <c r="QMA31" s="15"/>
      <c r="QMB31" s="15"/>
      <c r="QMC31" s="15"/>
      <c r="QMD31" s="15"/>
      <c r="QME31" s="15"/>
      <c r="QMF31" s="15"/>
      <c r="QMG31" s="15"/>
      <c r="QMH31" s="15"/>
      <c r="QMI31" s="15"/>
      <c r="QMJ31" s="15"/>
      <c r="QMK31" s="15"/>
      <c r="QML31" s="15"/>
      <c r="QMM31" s="15"/>
      <c r="QMN31" s="15"/>
      <c r="QMO31" s="15"/>
      <c r="QMP31" s="15"/>
      <c r="QMQ31" s="15"/>
      <c r="QMR31" s="15"/>
      <c r="QMS31" s="15"/>
      <c r="QMT31" s="15"/>
      <c r="QMU31" s="15"/>
      <c r="QMV31" s="15"/>
      <c r="QMW31" s="15"/>
      <c r="QMX31" s="15"/>
      <c r="QMY31" s="15"/>
      <c r="QMZ31" s="15"/>
      <c r="QNA31" s="15"/>
      <c r="QNB31" s="15"/>
      <c r="QNC31" s="15"/>
      <c r="QND31" s="15"/>
      <c r="QNE31" s="15"/>
      <c r="QNF31" s="15"/>
      <c r="QNG31" s="15"/>
      <c r="QNH31" s="15"/>
      <c r="QNI31" s="15"/>
      <c r="QNJ31" s="15"/>
      <c r="QNK31" s="15"/>
      <c r="QNL31" s="15"/>
      <c r="QNM31" s="15"/>
      <c r="QNN31" s="15"/>
      <c r="QNO31" s="15"/>
      <c r="QNP31" s="15"/>
      <c r="QNQ31" s="15"/>
      <c r="QNR31" s="15"/>
      <c r="QNS31" s="15"/>
      <c r="QNT31" s="15"/>
      <c r="QNU31" s="15"/>
      <c r="QNV31" s="15"/>
      <c r="QNW31" s="15"/>
      <c r="QNX31" s="15"/>
      <c r="QNY31" s="15"/>
      <c r="QNZ31" s="15"/>
      <c r="QOA31" s="15"/>
      <c r="QOB31" s="15"/>
      <c r="QOC31" s="15"/>
      <c r="QOD31" s="15"/>
      <c r="QOE31" s="15"/>
      <c r="QOF31" s="15"/>
      <c r="QOG31" s="15"/>
      <c r="QOH31" s="15"/>
      <c r="QOI31" s="15"/>
      <c r="QOJ31" s="15"/>
      <c r="QOK31" s="15"/>
      <c r="QOL31" s="15"/>
      <c r="QOM31" s="15"/>
      <c r="QON31" s="15"/>
      <c r="QOO31" s="15"/>
      <c r="QOP31" s="15"/>
      <c r="QOQ31" s="15"/>
      <c r="QOR31" s="15"/>
      <c r="QOS31" s="15"/>
      <c r="QOT31" s="15"/>
      <c r="QOU31" s="15"/>
      <c r="QOV31" s="15"/>
      <c r="QOW31" s="15"/>
      <c r="QOX31" s="15"/>
      <c r="QOY31" s="15"/>
      <c r="QOZ31" s="15"/>
      <c r="QPA31" s="15"/>
      <c r="QPB31" s="15"/>
      <c r="QPC31" s="15"/>
      <c r="QPD31" s="15"/>
      <c r="QPE31" s="15"/>
      <c r="QPF31" s="15"/>
      <c r="QPG31" s="15"/>
      <c r="QPH31" s="15"/>
      <c r="QPI31" s="15"/>
      <c r="QPJ31" s="15"/>
      <c r="QPK31" s="15"/>
      <c r="QPL31" s="15"/>
      <c r="QPM31" s="15"/>
      <c r="QPN31" s="15"/>
      <c r="QPO31" s="15"/>
      <c r="QPP31" s="15"/>
      <c r="QPQ31" s="15"/>
      <c r="QPR31" s="15"/>
      <c r="QPS31" s="15"/>
      <c r="QPT31" s="15"/>
      <c r="QPU31" s="15"/>
      <c r="QPV31" s="15"/>
      <c r="QPW31" s="15"/>
      <c r="QPX31" s="15"/>
      <c r="QPY31" s="15"/>
      <c r="QPZ31" s="15"/>
      <c r="QQA31" s="15"/>
      <c r="QQB31" s="15"/>
      <c r="QQC31" s="15"/>
      <c r="QQD31" s="15"/>
      <c r="QQE31" s="15"/>
      <c r="QQF31" s="15"/>
      <c r="QQG31" s="15"/>
      <c r="QQH31" s="15"/>
      <c r="QQI31" s="15"/>
      <c r="QQJ31" s="15"/>
      <c r="QQK31" s="15"/>
      <c r="QQL31" s="15"/>
      <c r="QQM31" s="15"/>
      <c r="QQN31" s="15"/>
      <c r="QQO31" s="15"/>
      <c r="QQP31" s="15"/>
      <c r="QQQ31" s="15"/>
      <c r="QQR31" s="15"/>
      <c r="QQS31" s="15"/>
      <c r="QQT31" s="15"/>
      <c r="QQU31" s="15"/>
      <c r="QQV31" s="15"/>
      <c r="QQW31" s="15"/>
      <c r="QQX31" s="15"/>
      <c r="QQY31" s="15"/>
      <c r="QQZ31" s="15"/>
      <c r="QRA31" s="15"/>
      <c r="QRB31" s="15"/>
      <c r="QRC31" s="15"/>
      <c r="QRD31" s="15"/>
      <c r="QRE31" s="15"/>
      <c r="QRF31" s="15"/>
      <c r="QRG31" s="15"/>
      <c r="QRH31" s="15"/>
      <c r="QRI31" s="15"/>
      <c r="QRJ31" s="15"/>
      <c r="QRK31" s="15"/>
      <c r="QRL31" s="15"/>
      <c r="QRM31" s="15"/>
      <c r="QRN31" s="15"/>
      <c r="QRO31" s="15"/>
      <c r="QRP31" s="15"/>
      <c r="QRQ31" s="15"/>
      <c r="QRR31" s="15"/>
      <c r="QRS31" s="15"/>
      <c r="QRT31" s="15"/>
      <c r="QRU31" s="15"/>
      <c r="QRV31" s="15"/>
      <c r="QRW31" s="15"/>
      <c r="QRX31" s="15"/>
      <c r="QRY31" s="15"/>
      <c r="QRZ31" s="15"/>
      <c r="QSA31" s="15"/>
      <c r="QSB31" s="15"/>
      <c r="QSC31" s="15"/>
      <c r="QSD31" s="15"/>
      <c r="QSE31" s="15"/>
      <c r="QSF31" s="15"/>
      <c r="QSG31" s="15"/>
      <c r="QSH31" s="15"/>
      <c r="QSI31" s="15"/>
      <c r="QSJ31" s="15"/>
      <c r="QSK31" s="15"/>
      <c r="QSL31" s="15"/>
      <c r="QSM31" s="15"/>
      <c r="QSN31" s="15"/>
      <c r="QSO31" s="15"/>
      <c r="QSP31" s="15"/>
      <c r="QSQ31" s="15"/>
      <c r="QSR31" s="15"/>
      <c r="QSS31" s="15"/>
      <c r="QST31" s="15"/>
      <c r="QSU31" s="15"/>
      <c r="QSV31" s="15"/>
      <c r="QSW31" s="15"/>
      <c r="QSX31" s="15"/>
      <c r="QSY31" s="15"/>
      <c r="QSZ31" s="15"/>
      <c r="QTA31" s="15"/>
      <c r="QTB31" s="15"/>
      <c r="QTC31" s="15"/>
      <c r="QTD31" s="15"/>
      <c r="QTE31" s="15"/>
      <c r="QTF31" s="15"/>
      <c r="QTG31" s="15"/>
      <c r="QTH31" s="15"/>
      <c r="QTI31" s="15"/>
      <c r="QTJ31" s="15"/>
      <c r="QTK31" s="15"/>
      <c r="QTL31" s="15"/>
      <c r="QTM31" s="15"/>
      <c r="QTN31" s="15"/>
      <c r="QTO31" s="15"/>
      <c r="QTP31" s="15"/>
      <c r="QTQ31" s="15"/>
      <c r="QTR31" s="15"/>
      <c r="QTS31" s="15"/>
      <c r="QTT31" s="15"/>
      <c r="QTU31" s="15"/>
      <c r="QTV31" s="15"/>
      <c r="QTW31" s="15"/>
      <c r="QTX31" s="15"/>
      <c r="QTY31" s="15"/>
      <c r="QTZ31" s="15"/>
      <c r="QUA31" s="15"/>
      <c r="QUB31" s="15"/>
      <c r="QUC31" s="15"/>
      <c r="QUD31" s="15"/>
      <c r="QUE31" s="15"/>
      <c r="QUF31" s="15"/>
      <c r="QUG31" s="15"/>
      <c r="QUH31" s="15"/>
      <c r="QUI31" s="15"/>
      <c r="QUJ31" s="15"/>
      <c r="QUK31" s="15"/>
      <c r="QUL31" s="15"/>
      <c r="QUM31" s="15"/>
      <c r="QUN31" s="15"/>
      <c r="QUO31" s="15"/>
      <c r="QUP31" s="15"/>
      <c r="QUQ31" s="15"/>
      <c r="QUR31" s="15"/>
      <c r="QUS31" s="15"/>
      <c r="QUT31" s="15"/>
      <c r="QUU31" s="15"/>
      <c r="QUV31" s="15"/>
      <c r="QUW31" s="15"/>
      <c r="QUX31" s="15"/>
      <c r="QUY31" s="15"/>
      <c r="QUZ31" s="15"/>
      <c r="QVA31" s="15"/>
      <c r="QVB31" s="15"/>
      <c r="QVC31" s="15"/>
      <c r="QVD31" s="15"/>
      <c r="QVE31" s="15"/>
      <c r="QVF31" s="15"/>
      <c r="QVG31" s="15"/>
      <c r="QVH31" s="15"/>
      <c r="QVI31" s="15"/>
      <c r="QVJ31" s="15"/>
      <c r="QVK31" s="15"/>
      <c r="QVL31" s="15"/>
      <c r="QVM31" s="15"/>
      <c r="QVN31" s="15"/>
      <c r="QVO31" s="15"/>
      <c r="QVP31" s="15"/>
      <c r="QVQ31" s="15"/>
      <c r="QVR31" s="15"/>
      <c r="QVS31" s="15"/>
      <c r="QVT31" s="15"/>
      <c r="QVU31" s="15"/>
      <c r="QVV31" s="15"/>
      <c r="QVW31" s="15"/>
      <c r="QVX31" s="15"/>
      <c r="QVY31" s="15"/>
      <c r="QVZ31" s="15"/>
      <c r="QWA31" s="15"/>
      <c r="QWB31" s="15"/>
      <c r="QWC31" s="15"/>
      <c r="QWD31" s="15"/>
      <c r="QWE31" s="15"/>
      <c r="QWF31" s="15"/>
      <c r="QWG31" s="15"/>
      <c r="QWH31" s="15"/>
      <c r="QWI31" s="15"/>
      <c r="QWJ31" s="15"/>
      <c r="QWK31" s="15"/>
      <c r="QWL31" s="15"/>
      <c r="QWM31" s="15"/>
      <c r="QWN31" s="15"/>
      <c r="QWO31" s="15"/>
      <c r="QWP31" s="15"/>
      <c r="QWQ31" s="15"/>
      <c r="QWR31" s="15"/>
      <c r="QWS31" s="15"/>
      <c r="QWT31" s="15"/>
      <c r="QWU31" s="15"/>
      <c r="QWV31" s="15"/>
      <c r="QWW31" s="15"/>
      <c r="QWX31" s="15"/>
      <c r="QWY31" s="15"/>
      <c r="QWZ31" s="15"/>
      <c r="QXA31" s="15"/>
      <c r="QXB31" s="15"/>
      <c r="QXC31" s="15"/>
      <c r="QXD31" s="15"/>
      <c r="QXE31" s="15"/>
      <c r="QXF31" s="15"/>
      <c r="QXG31" s="15"/>
      <c r="QXH31" s="15"/>
      <c r="QXI31" s="15"/>
      <c r="QXJ31" s="15"/>
      <c r="QXK31" s="15"/>
      <c r="QXL31" s="15"/>
      <c r="QXM31" s="15"/>
      <c r="QXN31" s="15"/>
      <c r="QXO31" s="15"/>
      <c r="QXP31" s="15"/>
      <c r="QXQ31" s="15"/>
      <c r="QXR31" s="15"/>
      <c r="QXS31" s="15"/>
      <c r="QXT31" s="15"/>
      <c r="QXU31" s="15"/>
      <c r="QXV31" s="15"/>
      <c r="QXW31" s="15"/>
      <c r="QXX31" s="15"/>
      <c r="QXY31" s="15"/>
      <c r="QXZ31" s="15"/>
      <c r="QYA31" s="15"/>
      <c r="QYB31" s="15"/>
      <c r="QYC31" s="15"/>
      <c r="QYD31" s="15"/>
      <c r="QYE31" s="15"/>
      <c r="QYF31" s="15"/>
      <c r="QYG31" s="15"/>
      <c r="QYH31" s="15"/>
      <c r="QYI31" s="15"/>
      <c r="QYJ31" s="15"/>
      <c r="QYK31" s="15"/>
      <c r="QYL31" s="15"/>
      <c r="QYM31" s="15"/>
      <c r="QYN31" s="15"/>
      <c r="QYO31" s="15"/>
      <c r="QYP31" s="15"/>
      <c r="QYQ31" s="15"/>
      <c r="QYR31" s="15"/>
      <c r="QYS31" s="15"/>
      <c r="QYT31" s="15"/>
      <c r="QYU31" s="15"/>
      <c r="QYV31" s="15"/>
      <c r="QYW31" s="15"/>
      <c r="QYX31" s="15"/>
      <c r="QYY31" s="15"/>
      <c r="QYZ31" s="15"/>
      <c r="QZA31" s="15"/>
      <c r="QZB31" s="15"/>
      <c r="QZC31" s="15"/>
      <c r="QZD31" s="15"/>
      <c r="QZE31" s="15"/>
      <c r="QZF31" s="15"/>
      <c r="QZG31" s="15"/>
      <c r="QZH31" s="15"/>
      <c r="QZI31" s="15"/>
      <c r="QZJ31" s="15"/>
      <c r="QZK31" s="15"/>
      <c r="QZL31" s="15"/>
      <c r="QZM31" s="15"/>
      <c r="QZN31" s="15"/>
      <c r="QZO31" s="15"/>
      <c r="QZP31" s="15"/>
      <c r="QZQ31" s="15"/>
      <c r="QZR31" s="15"/>
      <c r="QZS31" s="15"/>
      <c r="QZT31" s="15"/>
      <c r="QZU31" s="15"/>
      <c r="QZV31" s="15"/>
      <c r="QZW31" s="15"/>
      <c r="QZX31" s="15"/>
      <c r="QZY31" s="15"/>
      <c r="QZZ31" s="15"/>
      <c r="RAA31" s="15"/>
      <c r="RAB31" s="15"/>
      <c r="RAC31" s="15"/>
      <c r="RAD31" s="15"/>
      <c r="RAE31" s="15"/>
      <c r="RAF31" s="15"/>
      <c r="RAG31" s="15"/>
      <c r="RAH31" s="15"/>
      <c r="RAI31" s="15"/>
      <c r="RAJ31" s="15"/>
      <c r="RAK31" s="15"/>
      <c r="RAL31" s="15"/>
      <c r="RAM31" s="15"/>
      <c r="RAN31" s="15"/>
      <c r="RAO31" s="15"/>
      <c r="RAP31" s="15"/>
      <c r="RAQ31" s="15"/>
      <c r="RAR31" s="15"/>
      <c r="RAS31" s="15"/>
      <c r="RAT31" s="15"/>
      <c r="RAU31" s="15"/>
      <c r="RAV31" s="15"/>
      <c r="RAW31" s="15"/>
      <c r="RAX31" s="15"/>
      <c r="RAY31" s="15"/>
      <c r="RAZ31" s="15"/>
      <c r="RBA31" s="15"/>
      <c r="RBB31" s="15"/>
      <c r="RBC31" s="15"/>
      <c r="RBD31" s="15"/>
      <c r="RBE31" s="15"/>
      <c r="RBF31" s="15"/>
      <c r="RBG31" s="15"/>
      <c r="RBH31" s="15"/>
      <c r="RBI31" s="15"/>
      <c r="RBJ31" s="15"/>
      <c r="RBK31" s="15"/>
      <c r="RBL31" s="15"/>
      <c r="RBM31" s="15"/>
      <c r="RBN31" s="15"/>
      <c r="RBO31" s="15"/>
      <c r="RBP31" s="15"/>
      <c r="RBQ31" s="15"/>
      <c r="RBR31" s="15"/>
      <c r="RBS31" s="15"/>
      <c r="RBT31" s="15"/>
      <c r="RBU31" s="15"/>
      <c r="RBV31" s="15"/>
      <c r="RBW31" s="15"/>
      <c r="RBX31" s="15"/>
      <c r="RBY31" s="15"/>
      <c r="RBZ31" s="15"/>
      <c r="RCA31" s="15"/>
      <c r="RCB31" s="15"/>
      <c r="RCC31" s="15"/>
      <c r="RCD31" s="15"/>
      <c r="RCE31" s="15"/>
      <c r="RCF31" s="15"/>
      <c r="RCG31" s="15"/>
      <c r="RCH31" s="15"/>
      <c r="RCI31" s="15"/>
      <c r="RCJ31" s="15"/>
      <c r="RCK31" s="15"/>
      <c r="RCL31" s="15"/>
      <c r="RCM31" s="15"/>
      <c r="RCN31" s="15"/>
      <c r="RCO31" s="15"/>
      <c r="RCP31" s="15"/>
      <c r="RCQ31" s="15"/>
      <c r="RCR31" s="15"/>
      <c r="RCS31" s="15"/>
      <c r="RCT31" s="15"/>
      <c r="RCU31" s="15"/>
      <c r="RCV31" s="15"/>
      <c r="RCW31" s="15"/>
      <c r="RCX31" s="15"/>
      <c r="RCY31" s="15"/>
      <c r="RCZ31" s="15"/>
      <c r="RDA31" s="15"/>
      <c r="RDB31" s="15"/>
      <c r="RDC31" s="15"/>
      <c r="RDD31" s="15"/>
      <c r="RDE31" s="15"/>
      <c r="RDF31" s="15"/>
      <c r="RDG31" s="15"/>
      <c r="RDH31" s="15"/>
      <c r="RDI31" s="15"/>
      <c r="RDJ31" s="15"/>
      <c r="RDK31" s="15"/>
      <c r="RDL31" s="15"/>
      <c r="RDM31" s="15"/>
      <c r="RDN31" s="15"/>
      <c r="RDO31" s="15"/>
      <c r="RDP31" s="15"/>
      <c r="RDQ31" s="15"/>
      <c r="RDR31" s="15"/>
      <c r="RDS31" s="15"/>
      <c r="RDT31" s="15"/>
      <c r="RDU31" s="15"/>
      <c r="RDV31" s="15"/>
      <c r="RDW31" s="15"/>
      <c r="RDX31" s="15"/>
      <c r="RDY31" s="15"/>
      <c r="RDZ31" s="15"/>
      <c r="REA31" s="15"/>
      <c r="REB31" s="15"/>
      <c r="REC31" s="15"/>
      <c r="RED31" s="15"/>
      <c r="REE31" s="15"/>
      <c r="REF31" s="15"/>
      <c r="REG31" s="15"/>
      <c r="REH31" s="15"/>
      <c r="REI31" s="15"/>
      <c r="REJ31" s="15"/>
      <c r="REK31" s="15"/>
      <c r="REL31" s="15"/>
      <c r="REM31" s="15"/>
      <c r="REN31" s="15"/>
      <c r="REO31" s="15"/>
      <c r="REP31" s="15"/>
      <c r="REQ31" s="15"/>
      <c r="RER31" s="15"/>
      <c r="RES31" s="15"/>
      <c r="RET31" s="15"/>
      <c r="REU31" s="15"/>
      <c r="REV31" s="15"/>
      <c r="REW31" s="15"/>
      <c r="REX31" s="15"/>
      <c r="REY31" s="15"/>
      <c r="REZ31" s="15"/>
      <c r="RFA31" s="15"/>
      <c r="RFB31" s="15"/>
      <c r="RFC31" s="15"/>
      <c r="RFD31" s="15"/>
      <c r="RFE31" s="15"/>
      <c r="RFF31" s="15"/>
      <c r="RFG31" s="15"/>
      <c r="RFH31" s="15"/>
      <c r="RFI31" s="15"/>
      <c r="RFJ31" s="15"/>
      <c r="RFK31" s="15"/>
      <c r="RFL31" s="15"/>
      <c r="RFM31" s="15"/>
      <c r="RFN31" s="15"/>
      <c r="RFO31" s="15"/>
      <c r="RFP31" s="15"/>
      <c r="RFQ31" s="15"/>
      <c r="RFR31" s="15"/>
      <c r="RFS31" s="15"/>
      <c r="RFT31" s="15"/>
      <c r="RFU31" s="15"/>
      <c r="RFV31" s="15"/>
      <c r="RFW31" s="15"/>
      <c r="RFX31" s="15"/>
      <c r="RFY31" s="15"/>
      <c r="RFZ31" s="15"/>
      <c r="RGA31" s="15"/>
      <c r="RGB31" s="15"/>
      <c r="RGC31" s="15"/>
      <c r="RGD31" s="15"/>
      <c r="RGE31" s="15"/>
      <c r="RGF31" s="15"/>
      <c r="RGG31" s="15"/>
      <c r="RGH31" s="15"/>
      <c r="RGI31" s="15"/>
      <c r="RGJ31" s="15"/>
      <c r="RGK31" s="15"/>
      <c r="RGL31" s="15"/>
      <c r="RGM31" s="15"/>
      <c r="RGN31" s="15"/>
      <c r="RGO31" s="15"/>
      <c r="RGP31" s="15"/>
      <c r="RGQ31" s="15"/>
      <c r="RGR31" s="15"/>
      <c r="RGS31" s="15"/>
      <c r="RGT31" s="15"/>
      <c r="RGU31" s="15"/>
      <c r="RGV31" s="15"/>
      <c r="RGW31" s="15"/>
      <c r="RGX31" s="15"/>
      <c r="RGY31" s="15"/>
      <c r="RGZ31" s="15"/>
      <c r="RHA31" s="15"/>
      <c r="RHB31" s="15"/>
      <c r="RHC31" s="15"/>
      <c r="RHD31" s="15"/>
      <c r="RHE31" s="15"/>
      <c r="RHF31" s="15"/>
      <c r="RHG31" s="15"/>
      <c r="RHH31" s="15"/>
      <c r="RHI31" s="15"/>
      <c r="RHJ31" s="15"/>
      <c r="RHK31" s="15"/>
      <c r="RHL31" s="15"/>
      <c r="RHM31" s="15"/>
      <c r="RHN31" s="15"/>
      <c r="RHO31" s="15"/>
      <c r="RHP31" s="15"/>
      <c r="RHQ31" s="15"/>
      <c r="RHR31" s="15"/>
      <c r="RHS31" s="15"/>
      <c r="RHT31" s="15"/>
      <c r="RHU31" s="15"/>
      <c r="RHV31" s="15"/>
      <c r="RHW31" s="15"/>
      <c r="RHX31" s="15"/>
      <c r="RHY31" s="15"/>
      <c r="RHZ31" s="15"/>
      <c r="RIA31" s="15"/>
      <c r="RIB31" s="15"/>
      <c r="RIC31" s="15"/>
      <c r="RID31" s="15"/>
      <c r="RIE31" s="15"/>
      <c r="RIF31" s="15"/>
      <c r="RIG31" s="15"/>
      <c r="RIH31" s="15"/>
      <c r="RII31" s="15"/>
      <c r="RIJ31" s="15"/>
      <c r="RIK31" s="15"/>
      <c r="RIL31" s="15"/>
      <c r="RIM31" s="15"/>
      <c r="RIN31" s="15"/>
      <c r="RIO31" s="15"/>
      <c r="RIP31" s="15"/>
      <c r="RIQ31" s="15"/>
      <c r="RIR31" s="15"/>
      <c r="RIS31" s="15"/>
      <c r="RIT31" s="15"/>
      <c r="RIU31" s="15"/>
      <c r="RIV31" s="15"/>
      <c r="RIW31" s="15"/>
      <c r="RIX31" s="15"/>
      <c r="RIY31" s="15"/>
      <c r="RIZ31" s="15"/>
      <c r="RJA31" s="15"/>
      <c r="RJB31" s="15"/>
      <c r="RJC31" s="15"/>
      <c r="RJD31" s="15"/>
      <c r="RJE31" s="15"/>
      <c r="RJF31" s="15"/>
      <c r="RJG31" s="15"/>
      <c r="RJH31" s="15"/>
      <c r="RJI31" s="15"/>
      <c r="RJJ31" s="15"/>
      <c r="RJK31" s="15"/>
      <c r="RJL31" s="15"/>
      <c r="RJM31" s="15"/>
      <c r="RJN31" s="15"/>
      <c r="RJO31" s="15"/>
      <c r="RJP31" s="15"/>
      <c r="RJQ31" s="15"/>
      <c r="RJR31" s="15"/>
      <c r="RJS31" s="15"/>
      <c r="RJT31" s="15"/>
      <c r="RJU31" s="15"/>
      <c r="RJV31" s="15"/>
      <c r="RJW31" s="15"/>
      <c r="RJX31" s="15"/>
      <c r="RJY31" s="15"/>
      <c r="RJZ31" s="15"/>
      <c r="RKA31" s="15"/>
      <c r="RKB31" s="15"/>
      <c r="RKC31" s="15"/>
      <c r="RKD31" s="15"/>
      <c r="RKE31" s="15"/>
      <c r="RKF31" s="15"/>
      <c r="RKG31" s="15"/>
      <c r="RKH31" s="15"/>
      <c r="RKI31" s="15"/>
      <c r="RKJ31" s="15"/>
      <c r="RKK31" s="15"/>
      <c r="RKL31" s="15"/>
      <c r="RKM31" s="15"/>
      <c r="RKN31" s="15"/>
      <c r="RKO31" s="15"/>
      <c r="RKP31" s="15"/>
      <c r="RKQ31" s="15"/>
      <c r="RKR31" s="15"/>
      <c r="RKS31" s="15"/>
      <c r="RKT31" s="15"/>
      <c r="RKU31" s="15"/>
      <c r="RKV31" s="15"/>
      <c r="RKW31" s="15"/>
      <c r="RKX31" s="15"/>
      <c r="RKY31" s="15"/>
      <c r="RKZ31" s="15"/>
      <c r="RLA31" s="15"/>
      <c r="RLB31" s="15"/>
      <c r="RLC31" s="15"/>
      <c r="RLD31" s="15"/>
      <c r="RLE31" s="15"/>
      <c r="RLF31" s="15"/>
      <c r="RLG31" s="15"/>
      <c r="RLH31" s="15"/>
      <c r="RLI31" s="15"/>
      <c r="RLJ31" s="15"/>
      <c r="RLK31" s="15"/>
      <c r="RLL31" s="15"/>
      <c r="RLM31" s="15"/>
      <c r="RLN31" s="15"/>
      <c r="RLO31" s="15"/>
      <c r="RLP31" s="15"/>
      <c r="RLQ31" s="15"/>
      <c r="RLR31" s="15"/>
      <c r="RLS31" s="15"/>
      <c r="RLT31" s="15"/>
      <c r="RLU31" s="15"/>
      <c r="RLV31" s="15"/>
      <c r="RLW31" s="15"/>
      <c r="RLX31" s="15"/>
      <c r="RLY31" s="15"/>
      <c r="RLZ31" s="15"/>
      <c r="RMA31" s="15"/>
      <c r="RMB31" s="15"/>
      <c r="RMC31" s="15"/>
      <c r="RMD31" s="15"/>
      <c r="RME31" s="15"/>
      <c r="RMF31" s="15"/>
      <c r="RMG31" s="15"/>
      <c r="RMH31" s="15"/>
      <c r="RMI31" s="15"/>
      <c r="RMJ31" s="15"/>
      <c r="RMK31" s="15"/>
      <c r="RML31" s="15"/>
      <c r="RMM31" s="15"/>
      <c r="RMN31" s="15"/>
      <c r="RMO31" s="15"/>
      <c r="RMP31" s="15"/>
      <c r="RMQ31" s="15"/>
      <c r="RMR31" s="15"/>
      <c r="RMS31" s="15"/>
      <c r="RMT31" s="15"/>
      <c r="RMU31" s="15"/>
      <c r="RMV31" s="15"/>
      <c r="RMW31" s="15"/>
      <c r="RMX31" s="15"/>
      <c r="RMY31" s="15"/>
      <c r="RMZ31" s="15"/>
      <c r="RNA31" s="15"/>
      <c r="RNB31" s="15"/>
      <c r="RNC31" s="15"/>
      <c r="RND31" s="15"/>
      <c r="RNE31" s="15"/>
      <c r="RNF31" s="15"/>
      <c r="RNG31" s="15"/>
      <c r="RNH31" s="15"/>
      <c r="RNI31" s="15"/>
      <c r="RNJ31" s="15"/>
      <c r="RNK31" s="15"/>
      <c r="RNL31" s="15"/>
      <c r="RNM31" s="15"/>
      <c r="RNN31" s="15"/>
      <c r="RNO31" s="15"/>
      <c r="RNP31" s="15"/>
      <c r="RNQ31" s="15"/>
      <c r="RNR31" s="15"/>
      <c r="RNS31" s="15"/>
      <c r="RNT31" s="15"/>
      <c r="RNU31" s="15"/>
      <c r="RNV31" s="15"/>
      <c r="RNW31" s="15"/>
      <c r="RNX31" s="15"/>
      <c r="RNY31" s="15"/>
      <c r="RNZ31" s="15"/>
      <c r="ROA31" s="15"/>
      <c r="ROB31" s="15"/>
      <c r="ROC31" s="15"/>
      <c r="ROD31" s="15"/>
      <c r="ROE31" s="15"/>
      <c r="ROF31" s="15"/>
      <c r="ROG31" s="15"/>
      <c r="ROH31" s="15"/>
      <c r="ROI31" s="15"/>
      <c r="ROJ31" s="15"/>
      <c r="ROK31" s="15"/>
      <c r="ROL31" s="15"/>
      <c r="ROM31" s="15"/>
      <c r="RON31" s="15"/>
      <c r="ROO31" s="15"/>
      <c r="ROP31" s="15"/>
      <c r="ROQ31" s="15"/>
      <c r="ROR31" s="15"/>
      <c r="ROS31" s="15"/>
      <c r="ROT31" s="15"/>
      <c r="ROU31" s="15"/>
      <c r="ROV31" s="15"/>
      <c r="ROW31" s="15"/>
      <c r="ROX31" s="15"/>
      <c r="ROY31" s="15"/>
      <c r="ROZ31" s="15"/>
      <c r="RPA31" s="15"/>
      <c r="RPB31" s="15"/>
      <c r="RPC31" s="15"/>
      <c r="RPD31" s="15"/>
      <c r="RPE31" s="15"/>
      <c r="RPF31" s="15"/>
      <c r="RPG31" s="15"/>
      <c r="RPH31" s="15"/>
      <c r="RPI31" s="15"/>
      <c r="RPJ31" s="15"/>
      <c r="RPK31" s="15"/>
      <c r="RPL31" s="15"/>
      <c r="RPM31" s="15"/>
      <c r="RPN31" s="15"/>
      <c r="RPO31" s="15"/>
      <c r="RPP31" s="15"/>
      <c r="RPQ31" s="15"/>
      <c r="RPR31" s="15"/>
      <c r="RPS31" s="15"/>
      <c r="RPT31" s="15"/>
      <c r="RPU31" s="15"/>
      <c r="RPV31" s="15"/>
      <c r="RPW31" s="15"/>
      <c r="RPX31" s="15"/>
      <c r="RPY31" s="15"/>
      <c r="RPZ31" s="15"/>
      <c r="RQA31" s="15"/>
      <c r="RQB31" s="15"/>
      <c r="RQC31" s="15"/>
      <c r="RQD31" s="15"/>
      <c r="RQE31" s="15"/>
      <c r="RQF31" s="15"/>
      <c r="RQG31" s="15"/>
      <c r="RQH31" s="15"/>
      <c r="RQI31" s="15"/>
      <c r="RQJ31" s="15"/>
      <c r="RQK31" s="15"/>
      <c r="RQL31" s="15"/>
      <c r="RQM31" s="15"/>
      <c r="RQN31" s="15"/>
      <c r="RQO31" s="15"/>
      <c r="RQP31" s="15"/>
      <c r="RQQ31" s="15"/>
      <c r="RQR31" s="15"/>
      <c r="RQS31" s="15"/>
      <c r="RQT31" s="15"/>
      <c r="RQU31" s="15"/>
      <c r="RQV31" s="15"/>
      <c r="RQW31" s="15"/>
      <c r="RQX31" s="15"/>
      <c r="RQY31" s="15"/>
      <c r="RQZ31" s="15"/>
      <c r="RRA31" s="15"/>
      <c r="RRB31" s="15"/>
      <c r="RRC31" s="15"/>
      <c r="RRD31" s="15"/>
      <c r="RRE31" s="15"/>
      <c r="RRF31" s="15"/>
      <c r="RRG31" s="15"/>
      <c r="RRH31" s="15"/>
      <c r="RRI31" s="15"/>
      <c r="RRJ31" s="15"/>
      <c r="RRK31" s="15"/>
      <c r="RRL31" s="15"/>
      <c r="RRM31" s="15"/>
      <c r="RRN31" s="15"/>
      <c r="RRO31" s="15"/>
      <c r="RRP31" s="15"/>
      <c r="RRQ31" s="15"/>
      <c r="RRR31" s="15"/>
      <c r="RRS31" s="15"/>
      <c r="RRT31" s="15"/>
      <c r="RRU31" s="15"/>
      <c r="RRV31" s="15"/>
      <c r="RRW31" s="15"/>
      <c r="RRX31" s="15"/>
      <c r="RRY31" s="15"/>
      <c r="RRZ31" s="15"/>
      <c r="RSA31" s="15"/>
      <c r="RSB31" s="15"/>
      <c r="RSC31" s="15"/>
      <c r="RSD31" s="15"/>
      <c r="RSE31" s="15"/>
      <c r="RSF31" s="15"/>
      <c r="RSG31" s="15"/>
      <c r="RSH31" s="15"/>
      <c r="RSI31" s="15"/>
      <c r="RSJ31" s="15"/>
      <c r="RSK31" s="15"/>
      <c r="RSL31" s="15"/>
      <c r="RSM31" s="15"/>
      <c r="RSN31" s="15"/>
      <c r="RSO31" s="15"/>
      <c r="RSP31" s="15"/>
      <c r="RSQ31" s="15"/>
      <c r="RSR31" s="15"/>
      <c r="RSS31" s="15"/>
      <c r="RST31" s="15"/>
      <c r="RSU31" s="15"/>
      <c r="RSV31" s="15"/>
      <c r="RSW31" s="15"/>
      <c r="RSX31" s="15"/>
      <c r="RSY31" s="15"/>
      <c r="RSZ31" s="15"/>
      <c r="RTA31" s="15"/>
      <c r="RTB31" s="15"/>
      <c r="RTC31" s="15"/>
      <c r="RTD31" s="15"/>
      <c r="RTE31" s="15"/>
      <c r="RTF31" s="15"/>
      <c r="RTG31" s="15"/>
      <c r="RTH31" s="15"/>
      <c r="RTI31" s="15"/>
      <c r="RTJ31" s="15"/>
      <c r="RTK31" s="15"/>
      <c r="RTL31" s="15"/>
      <c r="RTM31" s="15"/>
      <c r="RTN31" s="15"/>
      <c r="RTO31" s="15"/>
      <c r="RTP31" s="15"/>
      <c r="RTQ31" s="15"/>
      <c r="RTR31" s="15"/>
      <c r="RTS31" s="15"/>
      <c r="RTT31" s="15"/>
      <c r="RTU31" s="15"/>
      <c r="RTV31" s="15"/>
      <c r="RTW31" s="15"/>
      <c r="RTX31" s="15"/>
      <c r="RTY31" s="15"/>
      <c r="RTZ31" s="15"/>
      <c r="RUA31" s="15"/>
      <c r="RUB31" s="15"/>
      <c r="RUC31" s="15"/>
      <c r="RUD31" s="15"/>
      <c r="RUE31" s="15"/>
      <c r="RUF31" s="15"/>
      <c r="RUG31" s="15"/>
      <c r="RUH31" s="15"/>
      <c r="RUI31" s="15"/>
      <c r="RUJ31" s="15"/>
      <c r="RUK31" s="15"/>
      <c r="RUL31" s="15"/>
      <c r="RUM31" s="15"/>
      <c r="RUN31" s="15"/>
      <c r="RUO31" s="15"/>
      <c r="RUP31" s="15"/>
      <c r="RUQ31" s="15"/>
      <c r="RUR31" s="15"/>
      <c r="RUS31" s="15"/>
      <c r="RUT31" s="15"/>
      <c r="RUU31" s="15"/>
      <c r="RUV31" s="15"/>
      <c r="RUW31" s="15"/>
      <c r="RUX31" s="15"/>
      <c r="RUY31" s="15"/>
      <c r="RUZ31" s="15"/>
      <c r="RVA31" s="15"/>
      <c r="RVB31" s="15"/>
      <c r="RVC31" s="15"/>
      <c r="RVD31" s="15"/>
      <c r="RVE31" s="15"/>
      <c r="RVF31" s="15"/>
      <c r="RVG31" s="15"/>
      <c r="RVH31" s="15"/>
      <c r="RVI31" s="15"/>
      <c r="RVJ31" s="15"/>
      <c r="RVK31" s="15"/>
      <c r="RVL31" s="15"/>
      <c r="RVM31" s="15"/>
      <c r="RVN31" s="15"/>
      <c r="RVO31" s="15"/>
      <c r="RVP31" s="15"/>
      <c r="RVQ31" s="15"/>
      <c r="RVR31" s="15"/>
      <c r="RVS31" s="15"/>
      <c r="RVT31" s="15"/>
      <c r="RVU31" s="15"/>
      <c r="RVV31" s="15"/>
      <c r="RVW31" s="15"/>
      <c r="RVX31" s="15"/>
      <c r="RVY31" s="15"/>
      <c r="RVZ31" s="15"/>
      <c r="RWA31" s="15"/>
      <c r="RWB31" s="15"/>
      <c r="RWC31" s="15"/>
      <c r="RWD31" s="15"/>
      <c r="RWE31" s="15"/>
      <c r="RWF31" s="15"/>
      <c r="RWG31" s="15"/>
      <c r="RWH31" s="15"/>
      <c r="RWI31" s="15"/>
      <c r="RWJ31" s="15"/>
      <c r="RWK31" s="15"/>
      <c r="RWL31" s="15"/>
      <c r="RWM31" s="15"/>
      <c r="RWN31" s="15"/>
      <c r="RWO31" s="15"/>
      <c r="RWP31" s="15"/>
      <c r="RWQ31" s="15"/>
      <c r="RWR31" s="15"/>
      <c r="RWS31" s="15"/>
      <c r="RWT31" s="15"/>
      <c r="RWU31" s="15"/>
      <c r="RWV31" s="15"/>
      <c r="RWW31" s="15"/>
      <c r="RWX31" s="15"/>
      <c r="RWY31" s="15"/>
      <c r="RWZ31" s="15"/>
      <c r="RXA31" s="15"/>
      <c r="RXB31" s="15"/>
      <c r="RXC31" s="15"/>
      <c r="RXD31" s="15"/>
      <c r="RXE31" s="15"/>
      <c r="RXF31" s="15"/>
      <c r="RXG31" s="15"/>
      <c r="RXH31" s="15"/>
      <c r="RXI31" s="15"/>
      <c r="RXJ31" s="15"/>
      <c r="RXK31" s="15"/>
      <c r="RXL31" s="15"/>
      <c r="RXM31" s="15"/>
      <c r="RXN31" s="15"/>
      <c r="RXO31" s="15"/>
      <c r="RXP31" s="15"/>
      <c r="RXQ31" s="15"/>
      <c r="RXR31" s="15"/>
      <c r="RXS31" s="15"/>
      <c r="RXT31" s="15"/>
      <c r="RXU31" s="15"/>
      <c r="RXV31" s="15"/>
      <c r="RXW31" s="15"/>
      <c r="RXX31" s="15"/>
      <c r="RXY31" s="15"/>
      <c r="RXZ31" s="15"/>
      <c r="RYA31" s="15"/>
      <c r="RYB31" s="15"/>
      <c r="RYC31" s="15"/>
      <c r="RYD31" s="15"/>
      <c r="RYE31" s="15"/>
      <c r="RYF31" s="15"/>
      <c r="RYG31" s="15"/>
      <c r="RYH31" s="15"/>
      <c r="RYI31" s="15"/>
      <c r="RYJ31" s="15"/>
      <c r="RYK31" s="15"/>
      <c r="RYL31" s="15"/>
      <c r="RYM31" s="15"/>
      <c r="RYN31" s="15"/>
      <c r="RYO31" s="15"/>
      <c r="RYP31" s="15"/>
      <c r="RYQ31" s="15"/>
      <c r="RYR31" s="15"/>
      <c r="RYS31" s="15"/>
      <c r="RYT31" s="15"/>
      <c r="RYU31" s="15"/>
      <c r="RYV31" s="15"/>
      <c r="RYW31" s="15"/>
      <c r="RYX31" s="15"/>
      <c r="RYY31" s="15"/>
      <c r="RYZ31" s="15"/>
      <c r="RZA31" s="15"/>
      <c r="RZB31" s="15"/>
      <c r="RZC31" s="15"/>
      <c r="RZD31" s="15"/>
      <c r="RZE31" s="15"/>
      <c r="RZF31" s="15"/>
      <c r="RZG31" s="15"/>
      <c r="RZH31" s="15"/>
      <c r="RZI31" s="15"/>
      <c r="RZJ31" s="15"/>
      <c r="RZK31" s="15"/>
      <c r="RZL31" s="15"/>
      <c r="RZM31" s="15"/>
      <c r="RZN31" s="15"/>
      <c r="RZO31" s="15"/>
      <c r="RZP31" s="15"/>
      <c r="RZQ31" s="15"/>
      <c r="RZR31" s="15"/>
      <c r="RZS31" s="15"/>
      <c r="RZT31" s="15"/>
      <c r="RZU31" s="15"/>
      <c r="RZV31" s="15"/>
      <c r="RZW31" s="15"/>
      <c r="RZX31" s="15"/>
      <c r="RZY31" s="15"/>
      <c r="RZZ31" s="15"/>
      <c r="SAA31" s="15"/>
      <c r="SAB31" s="15"/>
      <c r="SAC31" s="15"/>
      <c r="SAD31" s="15"/>
      <c r="SAE31" s="15"/>
      <c r="SAF31" s="15"/>
      <c r="SAG31" s="15"/>
      <c r="SAH31" s="15"/>
      <c r="SAI31" s="15"/>
      <c r="SAJ31" s="15"/>
      <c r="SAK31" s="15"/>
      <c r="SAL31" s="15"/>
      <c r="SAM31" s="15"/>
      <c r="SAN31" s="15"/>
      <c r="SAO31" s="15"/>
      <c r="SAP31" s="15"/>
      <c r="SAQ31" s="15"/>
      <c r="SAR31" s="15"/>
      <c r="SAS31" s="15"/>
      <c r="SAT31" s="15"/>
      <c r="SAU31" s="15"/>
      <c r="SAV31" s="15"/>
      <c r="SAW31" s="15"/>
      <c r="SAX31" s="15"/>
      <c r="SAY31" s="15"/>
      <c r="SAZ31" s="15"/>
      <c r="SBA31" s="15"/>
      <c r="SBB31" s="15"/>
      <c r="SBC31" s="15"/>
      <c r="SBD31" s="15"/>
      <c r="SBE31" s="15"/>
      <c r="SBF31" s="15"/>
      <c r="SBG31" s="15"/>
      <c r="SBH31" s="15"/>
      <c r="SBI31" s="15"/>
      <c r="SBJ31" s="15"/>
      <c r="SBK31" s="15"/>
      <c r="SBL31" s="15"/>
      <c r="SBM31" s="15"/>
      <c r="SBN31" s="15"/>
      <c r="SBO31" s="15"/>
      <c r="SBP31" s="15"/>
      <c r="SBQ31" s="15"/>
      <c r="SBR31" s="15"/>
      <c r="SBS31" s="15"/>
      <c r="SBT31" s="15"/>
      <c r="SBU31" s="15"/>
      <c r="SBV31" s="15"/>
      <c r="SBW31" s="15"/>
      <c r="SBX31" s="15"/>
      <c r="SBY31" s="15"/>
      <c r="SBZ31" s="15"/>
      <c r="SCA31" s="15"/>
      <c r="SCB31" s="15"/>
      <c r="SCC31" s="15"/>
      <c r="SCD31" s="15"/>
      <c r="SCE31" s="15"/>
      <c r="SCF31" s="15"/>
      <c r="SCG31" s="15"/>
      <c r="SCH31" s="15"/>
      <c r="SCI31" s="15"/>
      <c r="SCJ31" s="15"/>
      <c r="SCK31" s="15"/>
      <c r="SCL31" s="15"/>
      <c r="SCM31" s="15"/>
      <c r="SCN31" s="15"/>
      <c r="SCO31" s="15"/>
      <c r="SCP31" s="15"/>
      <c r="SCQ31" s="15"/>
      <c r="SCR31" s="15"/>
      <c r="SCS31" s="15"/>
      <c r="SCT31" s="15"/>
      <c r="SCU31" s="15"/>
      <c r="SCV31" s="15"/>
      <c r="SCW31" s="15"/>
      <c r="SCX31" s="15"/>
      <c r="SCY31" s="15"/>
      <c r="SCZ31" s="15"/>
      <c r="SDA31" s="15"/>
      <c r="SDB31" s="15"/>
      <c r="SDC31" s="15"/>
      <c r="SDD31" s="15"/>
      <c r="SDE31" s="15"/>
      <c r="SDF31" s="15"/>
      <c r="SDG31" s="15"/>
      <c r="SDH31" s="15"/>
      <c r="SDI31" s="15"/>
      <c r="SDJ31" s="15"/>
      <c r="SDK31" s="15"/>
      <c r="SDL31" s="15"/>
      <c r="SDM31" s="15"/>
      <c r="SDN31" s="15"/>
      <c r="SDO31" s="15"/>
      <c r="SDP31" s="15"/>
      <c r="SDQ31" s="15"/>
      <c r="SDR31" s="15"/>
      <c r="SDS31" s="15"/>
      <c r="SDT31" s="15"/>
      <c r="SDU31" s="15"/>
      <c r="SDV31" s="15"/>
      <c r="SDW31" s="15"/>
      <c r="SDX31" s="15"/>
      <c r="SDY31" s="15"/>
      <c r="SDZ31" s="15"/>
      <c r="SEA31" s="15"/>
      <c r="SEB31" s="15"/>
      <c r="SEC31" s="15"/>
      <c r="SED31" s="15"/>
      <c r="SEE31" s="15"/>
      <c r="SEF31" s="15"/>
      <c r="SEG31" s="15"/>
      <c r="SEH31" s="15"/>
      <c r="SEI31" s="15"/>
      <c r="SEJ31" s="15"/>
      <c r="SEK31" s="15"/>
      <c r="SEL31" s="15"/>
      <c r="SEM31" s="15"/>
      <c r="SEN31" s="15"/>
      <c r="SEO31" s="15"/>
      <c r="SEP31" s="15"/>
      <c r="SEQ31" s="15"/>
      <c r="SER31" s="15"/>
      <c r="SES31" s="15"/>
      <c r="SET31" s="15"/>
      <c r="SEU31" s="15"/>
      <c r="SEV31" s="15"/>
      <c r="SEW31" s="15"/>
      <c r="SEX31" s="15"/>
      <c r="SEY31" s="15"/>
      <c r="SEZ31" s="15"/>
      <c r="SFA31" s="15"/>
      <c r="SFB31" s="15"/>
      <c r="SFC31" s="15"/>
      <c r="SFD31" s="15"/>
      <c r="SFE31" s="15"/>
      <c r="SFF31" s="15"/>
      <c r="SFG31" s="15"/>
      <c r="SFH31" s="15"/>
      <c r="SFI31" s="15"/>
      <c r="SFJ31" s="15"/>
      <c r="SFK31" s="15"/>
      <c r="SFL31" s="15"/>
      <c r="SFM31" s="15"/>
      <c r="SFN31" s="15"/>
      <c r="SFO31" s="15"/>
      <c r="SFP31" s="15"/>
      <c r="SFQ31" s="15"/>
      <c r="SFR31" s="15"/>
      <c r="SFS31" s="15"/>
      <c r="SFT31" s="15"/>
      <c r="SFU31" s="15"/>
      <c r="SFV31" s="15"/>
      <c r="SFW31" s="15"/>
      <c r="SFX31" s="15"/>
      <c r="SFY31" s="15"/>
      <c r="SFZ31" s="15"/>
      <c r="SGA31" s="15"/>
      <c r="SGB31" s="15"/>
      <c r="SGC31" s="15"/>
      <c r="SGD31" s="15"/>
      <c r="SGE31" s="15"/>
      <c r="SGF31" s="15"/>
      <c r="SGG31" s="15"/>
      <c r="SGH31" s="15"/>
      <c r="SGI31" s="15"/>
      <c r="SGJ31" s="15"/>
      <c r="SGK31" s="15"/>
      <c r="SGL31" s="15"/>
      <c r="SGM31" s="15"/>
      <c r="SGN31" s="15"/>
      <c r="SGO31" s="15"/>
      <c r="SGP31" s="15"/>
      <c r="SGQ31" s="15"/>
      <c r="SGR31" s="15"/>
      <c r="SGS31" s="15"/>
      <c r="SGT31" s="15"/>
      <c r="SGU31" s="15"/>
      <c r="SGV31" s="15"/>
      <c r="SGW31" s="15"/>
      <c r="SGX31" s="15"/>
      <c r="SGY31" s="15"/>
      <c r="SGZ31" s="15"/>
      <c r="SHA31" s="15"/>
      <c r="SHB31" s="15"/>
      <c r="SHC31" s="15"/>
      <c r="SHD31" s="15"/>
      <c r="SHE31" s="15"/>
      <c r="SHF31" s="15"/>
      <c r="SHG31" s="15"/>
      <c r="SHH31" s="15"/>
      <c r="SHI31" s="15"/>
      <c r="SHJ31" s="15"/>
      <c r="SHK31" s="15"/>
      <c r="SHL31" s="15"/>
      <c r="SHM31" s="15"/>
      <c r="SHN31" s="15"/>
      <c r="SHO31" s="15"/>
      <c r="SHP31" s="15"/>
      <c r="SHQ31" s="15"/>
      <c r="SHR31" s="15"/>
      <c r="SHS31" s="15"/>
      <c r="SHT31" s="15"/>
      <c r="SHU31" s="15"/>
      <c r="SHV31" s="15"/>
      <c r="SHW31" s="15"/>
      <c r="SHX31" s="15"/>
      <c r="SHY31" s="15"/>
      <c r="SHZ31" s="15"/>
      <c r="SIA31" s="15"/>
      <c r="SIB31" s="15"/>
      <c r="SIC31" s="15"/>
      <c r="SID31" s="15"/>
      <c r="SIE31" s="15"/>
      <c r="SIF31" s="15"/>
      <c r="SIG31" s="15"/>
      <c r="SIH31" s="15"/>
      <c r="SII31" s="15"/>
      <c r="SIJ31" s="15"/>
      <c r="SIK31" s="15"/>
      <c r="SIL31" s="15"/>
      <c r="SIM31" s="15"/>
      <c r="SIN31" s="15"/>
      <c r="SIO31" s="15"/>
      <c r="SIP31" s="15"/>
      <c r="SIQ31" s="15"/>
      <c r="SIR31" s="15"/>
      <c r="SIS31" s="15"/>
      <c r="SIT31" s="15"/>
      <c r="SIU31" s="15"/>
      <c r="SIV31" s="15"/>
      <c r="SIW31" s="15"/>
      <c r="SIX31" s="15"/>
      <c r="SIY31" s="15"/>
      <c r="SIZ31" s="15"/>
      <c r="SJA31" s="15"/>
      <c r="SJB31" s="15"/>
      <c r="SJC31" s="15"/>
      <c r="SJD31" s="15"/>
      <c r="SJE31" s="15"/>
      <c r="SJF31" s="15"/>
      <c r="SJG31" s="15"/>
      <c r="SJH31" s="15"/>
      <c r="SJI31" s="15"/>
      <c r="SJJ31" s="15"/>
      <c r="SJK31" s="15"/>
      <c r="SJL31" s="15"/>
      <c r="SJM31" s="15"/>
      <c r="SJN31" s="15"/>
      <c r="SJO31" s="15"/>
      <c r="SJP31" s="15"/>
      <c r="SJQ31" s="15"/>
      <c r="SJR31" s="15"/>
      <c r="SJS31" s="15"/>
      <c r="SJT31" s="15"/>
      <c r="SJU31" s="15"/>
      <c r="SJV31" s="15"/>
      <c r="SJW31" s="15"/>
      <c r="SJX31" s="15"/>
      <c r="SJY31" s="15"/>
      <c r="SJZ31" s="15"/>
      <c r="SKA31" s="15"/>
      <c r="SKB31" s="15"/>
      <c r="SKC31" s="15"/>
      <c r="SKD31" s="15"/>
      <c r="SKE31" s="15"/>
      <c r="SKF31" s="15"/>
      <c r="SKG31" s="15"/>
      <c r="SKH31" s="15"/>
      <c r="SKI31" s="15"/>
      <c r="SKJ31" s="15"/>
      <c r="SKK31" s="15"/>
      <c r="SKL31" s="15"/>
      <c r="SKM31" s="15"/>
      <c r="SKN31" s="15"/>
      <c r="SKO31" s="15"/>
      <c r="SKP31" s="15"/>
      <c r="SKQ31" s="15"/>
      <c r="SKR31" s="15"/>
      <c r="SKS31" s="15"/>
      <c r="SKT31" s="15"/>
      <c r="SKU31" s="15"/>
      <c r="SKV31" s="15"/>
      <c r="SKW31" s="15"/>
      <c r="SKX31" s="15"/>
      <c r="SKY31" s="15"/>
      <c r="SKZ31" s="15"/>
      <c r="SLA31" s="15"/>
      <c r="SLB31" s="15"/>
      <c r="SLC31" s="15"/>
      <c r="SLD31" s="15"/>
      <c r="SLE31" s="15"/>
      <c r="SLF31" s="15"/>
      <c r="SLG31" s="15"/>
      <c r="SLH31" s="15"/>
      <c r="SLI31" s="15"/>
      <c r="SLJ31" s="15"/>
      <c r="SLK31" s="15"/>
      <c r="SLL31" s="15"/>
      <c r="SLM31" s="15"/>
      <c r="SLN31" s="15"/>
      <c r="SLO31" s="15"/>
      <c r="SLP31" s="15"/>
      <c r="SLQ31" s="15"/>
      <c r="SLR31" s="15"/>
      <c r="SLS31" s="15"/>
      <c r="SLT31" s="15"/>
      <c r="SLU31" s="15"/>
      <c r="SLV31" s="15"/>
      <c r="SLW31" s="15"/>
      <c r="SLX31" s="15"/>
      <c r="SLY31" s="15"/>
      <c r="SLZ31" s="15"/>
      <c r="SMA31" s="15"/>
      <c r="SMB31" s="15"/>
      <c r="SMC31" s="15"/>
      <c r="SMD31" s="15"/>
      <c r="SME31" s="15"/>
      <c r="SMF31" s="15"/>
      <c r="SMG31" s="15"/>
      <c r="SMH31" s="15"/>
      <c r="SMI31" s="15"/>
      <c r="SMJ31" s="15"/>
      <c r="SMK31" s="15"/>
      <c r="SML31" s="15"/>
      <c r="SMM31" s="15"/>
      <c r="SMN31" s="15"/>
      <c r="SMO31" s="15"/>
      <c r="SMP31" s="15"/>
      <c r="SMQ31" s="15"/>
      <c r="SMR31" s="15"/>
      <c r="SMS31" s="15"/>
      <c r="SMT31" s="15"/>
      <c r="SMU31" s="15"/>
      <c r="SMV31" s="15"/>
      <c r="SMW31" s="15"/>
      <c r="SMX31" s="15"/>
      <c r="SMY31" s="15"/>
      <c r="SMZ31" s="15"/>
      <c r="SNA31" s="15"/>
      <c r="SNB31" s="15"/>
      <c r="SNC31" s="15"/>
      <c r="SND31" s="15"/>
      <c r="SNE31" s="15"/>
      <c r="SNF31" s="15"/>
      <c r="SNG31" s="15"/>
      <c r="SNH31" s="15"/>
      <c r="SNI31" s="15"/>
      <c r="SNJ31" s="15"/>
      <c r="SNK31" s="15"/>
      <c r="SNL31" s="15"/>
      <c r="SNM31" s="15"/>
      <c r="SNN31" s="15"/>
      <c r="SNO31" s="15"/>
      <c r="SNP31" s="15"/>
      <c r="SNQ31" s="15"/>
      <c r="SNR31" s="15"/>
      <c r="SNS31" s="15"/>
      <c r="SNT31" s="15"/>
      <c r="SNU31" s="15"/>
      <c r="SNV31" s="15"/>
      <c r="SNW31" s="15"/>
      <c r="SNX31" s="15"/>
      <c r="SNY31" s="15"/>
      <c r="SNZ31" s="15"/>
      <c r="SOA31" s="15"/>
      <c r="SOB31" s="15"/>
      <c r="SOC31" s="15"/>
      <c r="SOD31" s="15"/>
      <c r="SOE31" s="15"/>
      <c r="SOF31" s="15"/>
      <c r="SOG31" s="15"/>
      <c r="SOH31" s="15"/>
      <c r="SOI31" s="15"/>
      <c r="SOJ31" s="15"/>
      <c r="SOK31" s="15"/>
      <c r="SOL31" s="15"/>
      <c r="SOM31" s="15"/>
      <c r="SON31" s="15"/>
      <c r="SOO31" s="15"/>
      <c r="SOP31" s="15"/>
      <c r="SOQ31" s="15"/>
      <c r="SOR31" s="15"/>
      <c r="SOS31" s="15"/>
      <c r="SOT31" s="15"/>
      <c r="SOU31" s="15"/>
      <c r="SOV31" s="15"/>
      <c r="SOW31" s="15"/>
      <c r="SOX31" s="15"/>
      <c r="SOY31" s="15"/>
      <c r="SOZ31" s="15"/>
      <c r="SPA31" s="15"/>
      <c r="SPB31" s="15"/>
      <c r="SPC31" s="15"/>
      <c r="SPD31" s="15"/>
      <c r="SPE31" s="15"/>
      <c r="SPF31" s="15"/>
      <c r="SPG31" s="15"/>
      <c r="SPH31" s="15"/>
      <c r="SPI31" s="15"/>
      <c r="SPJ31" s="15"/>
      <c r="SPK31" s="15"/>
      <c r="SPL31" s="15"/>
      <c r="SPM31" s="15"/>
      <c r="SPN31" s="15"/>
      <c r="SPO31" s="15"/>
      <c r="SPP31" s="15"/>
      <c r="SPQ31" s="15"/>
      <c r="SPR31" s="15"/>
      <c r="SPS31" s="15"/>
      <c r="SPT31" s="15"/>
      <c r="SPU31" s="15"/>
      <c r="SPV31" s="15"/>
      <c r="SPW31" s="15"/>
      <c r="SPX31" s="15"/>
      <c r="SPY31" s="15"/>
      <c r="SPZ31" s="15"/>
      <c r="SQA31" s="15"/>
      <c r="SQB31" s="15"/>
      <c r="SQC31" s="15"/>
      <c r="SQD31" s="15"/>
      <c r="SQE31" s="15"/>
      <c r="SQF31" s="15"/>
      <c r="SQG31" s="15"/>
      <c r="SQH31" s="15"/>
      <c r="SQI31" s="15"/>
      <c r="SQJ31" s="15"/>
      <c r="SQK31" s="15"/>
      <c r="SQL31" s="15"/>
      <c r="SQM31" s="15"/>
      <c r="SQN31" s="15"/>
      <c r="SQO31" s="15"/>
      <c r="SQP31" s="15"/>
      <c r="SQQ31" s="15"/>
      <c r="SQR31" s="15"/>
      <c r="SQS31" s="15"/>
      <c r="SQT31" s="15"/>
      <c r="SQU31" s="15"/>
      <c r="SQV31" s="15"/>
      <c r="SQW31" s="15"/>
      <c r="SQX31" s="15"/>
      <c r="SQY31" s="15"/>
      <c r="SQZ31" s="15"/>
      <c r="SRA31" s="15"/>
      <c r="SRB31" s="15"/>
      <c r="SRC31" s="15"/>
      <c r="SRD31" s="15"/>
      <c r="SRE31" s="15"/>
      <c r="SRF31" s="15"/>
      <c r="SRG31" s="15"/>
      <c r="SRH31" s="15"/>
      <c r="SRI31" s="15"/>
      <c r="SRJ31" s="15"/>
      <c r="SRK31" s="15"/>
      <c r="SRL31" s="15"/>
      <c r="SRM31" s="15"/>
      <c r="SRN31" s="15"/>
      <c r="SRO31" s="15"/>
      <c r="SRP31" s="15"/>
      <c r="SRQ31" s="15"/>
      <c r="SRR31" s="15"/>
      <c r="SRS31" s="15"/>
      <c r="SRT31" s="15"/>
      <c r="SRU31" s="15"/>
      <c r="SRV31" s="15"/>
      <c r="SRW31" s="15"/>
      <c r="SRX31" s="15"/>
      <c r="SRY31" s="15"/>
      <c r="SRZ31" s="15"/>
      <c r="SSA31" s="15"/>
      <c r="SSB31" s="15"/>
      <c r="SSC31" s="15"/>
      <c r="SSD31" s="15"/>
      <c r="SSE31" s="15"/>
      <c r="SSF31" s="15"/>
      <c r="SSG31" s="15"/>
      <c r="SSH31" s="15"/>
      <c r="SSI31" s="15"/>
      <c r="SSJ31" s="15"/>
      <c r="SSK31" s="15"/>
      <c r="SSL31" s="15"/>
      <c r="SSM31" s="15"/>
      <c r="SSN31" s="15"/>
      <c r="SSO31" s="15"/>
      <c r="SSP31" s="15"/>
      <c r="SSQ31" s="15"/>
      <c r="SSR31" s="15"/>
      <c r="SSS31" s="15"/>
      <c r="SST31" s="15"/>
      <c r="SSU31" s="15"/>
      <c r="SSV31" s="15"/>
      <c r="SSW31" s="15"/>
      <c r="SSX31" s="15"/>
      <c r="SSY31" s="15"/>
      <c r="SSZ31" s="15"/>
      <c r="STA31" s="15"/>
      <c r="STB31" s="15"/>
      <c r="STC31" s="15"/>
      <c r="STD31" s="15"/>
      <c r="STE31" s="15"/>
      <c r="STF31" s="15"/>
      <c r="STG31" s="15"/>
      <c r="STH31" s="15"/>
      <c r="STI31" s="15"/>
      <c r="STJ31" s="15"/>
      <c r="STK31" s="15"/>
      <c r="STL31" s="15"/>
      <c r="STM31" s="15"/>
      <c r="STN31" s="15"/>
      <c r="STO31" s="15"/>
      <c r="STP31" s="15"/>
      <c r="STQ31" s="15"/>
      <c r="STR31" s="15"/>
      <c r="STS31" s="15"/>
      <c r="STT31" s="15"/>
      <c r="STU31" s="15"/>
      <c r="STV31" s="15"/>
      <c r="STW31" s="15"/>
      <c r="STX31" s="15"/>
      <c r="STY31" s="15"/>
      <c r="STZ31" s="15"/>
      <c r="SUA31" s="15"/>
      <c r="SUB31" s="15"/>
      <c r="SUC31" s="15"/>
      <c r="SUD31" s="15"/>
      <c r="SUE31" s="15"/>
      <c r="SUF31" s="15"/>
      <c r="SUG31" s="15"/>
      <c r="SUH31" s="15"/>
      <c r="SUI31" s="15"/>
      <c r="SUJ31" s="15"/>
      <c r="SUK31" s="15"/>
      <c r="SUL31" s="15"/>
      <c r="SUM31" s="15"/>
      <c r="SUN31" s="15"/>
      <c r="SUO31" s="15"/>
      <c r="SUP31" s="15"/>
      <c r="SUQ31" s="15"/>
      <c r="SUR31" s="15"/>
      <c r="SUS31" s="15"/>
      <c r="SUT31" s="15"/>
      <c r="SUU31" s="15"/>
      <c r="SUV31" s="15"/>
      <c r="SUW31" s="15"/>
      <c r="SUX31" s="15"/>
      <c r="SUY31" s="15"/>
      <c r="SUZ31" s="15"/>
      <c r="SVA31" s="15"/>
      <c r="SVB31" s="15"/>
      <c r="SVC31" s="15"/>
      <c r="SVD31" s="15"/>
      <c r="SVE31" s="15"/>
      <c r="SVF31" s="15"/>
      <c r="SVG31" s="15"/>
      <c r="SVH31" s="15"/>
      <c r="SVI31" s="15"/>
      <c r="SVJ31" s="15"/>
      <c r="SVK31" s="15"/>
      <c r="SVL31" s="15"/>
      <c r="SVM31" s="15"/>
      <c r="SVN31" s="15"/>
      <c r="SVO31" s="15"/>
      <c r="SVP31" s="15"/>
      <c r="SVQ31" s="15"/>
      <c r="SVR31" s="15"/>
      <c r="SVS31" s="15"/>
      <c r="SVT31" s="15"/>
      <c r="SVU31" s="15"/>
      <c r="SVV31" s="15"/>
      <c r="SVW31" s="15"/>
      <c r="SVX31" s="15"/>
      <c r="SVY31" s="15"/>
      <c r="SVZ31" s="15"/>
      <c r="SWA31" s="15"/>
      <c r="SWB31" s="15"/>
      <c r="SWC31" s="15"/>
      <c r="SWD31" s="15"/>
      <c r="SWE31" s="15"/>
      <c r="SWF31" s="15"/>
      <c r="SWG31" s="15"/>
      <c r="SWH31" s="15"/>
      <c r="SWI31" s="15"/>
      <c r="SWJ31" s="15"/>
      <c r="SWK31" s="15"/>
      <c r="SWL31" s="15"/>
      <c r="SWM31" s="15"/>
      <c r="SWN31" s="15"/>
      <c r="SWO31" s="15"/>
      <c r="SWP31" s="15"/>
      <c r="SWQ31" s="15"/>
      <c r="SWR31" s="15"/>
      <c r="SWS31" s="15"/>
      <c r="SWT31" s="15"/>
      <c r="SWU31" s="15"/>
      <c r="SWV31" s="15"/>
      <c r="SWW31" s="15"/>
      <c r="SWX31" s="15"/>
      <c r="SWY31" s="15"/>
      <c r="SWZ31" s="15"/>
      <c r="SXA31" s="15"/>
      <c r="SXB31" s="15"/>
      <c r="SXC31" s="15"/>
      <c r="SXD31" s="15"/>
      <c r="SXE31" s="15"/>
      <c r="SXF31" s="15"/>
      <c r="SXG31" s="15"/>
      <c r="SXH31" s="15"/>
      <c r="SXI31" s="15"/>
      <c r="SXJ31" s="15"/>
      <c r="SXK31" s="15"/>
      <c r="SXL31" s="15"/>
      <c r="SXM31" s="15"/>
      <c r="SXN31" s="15"/>
      <c r="SXO31" s="15"/>
      <c r="SXP31" s="15"/>
      <c r="SXQ31" s="15"/>
      <c r="SXR31" s="15"/>
      <c r="SXS31" s="15"/>
      <c r="SXT31" s="15"/>
      <c r="SXU31" s="15"/>
      <c r="SXV31" s="15"/>
      <c r="SXW31" s="15"/>
      <c r="SXX31" s="15"/>
      <c r="SXY31" s="15"/>
      <c r="SXZ31" s="15"/>
      <c r="SYA31" s="15"/>
      <c r="SYB31" s="15"/>
      <c r="SYC31" s="15"/>
      <c r="SYD31" s="15"/>
      <c r="SYE31" s="15"/>
      <c r="SYF31" s="15"/>
      <c r="SYG31" s="15"/>
      <c r="SYH31" s="15"/>
      <c r="SYI31" s="15"/>
      <c r="SYJ31" s="15"/>
      <c r="SYK31" s="15"/>
      <c r="SYL31" s="15"/>
      <c r="SYM31" s="15"/>
      <c r="SYN31" s="15"/>
      <c r="SYO31" s="15"/>
      <c r="SYP31" s="15"/>
      <c r="SYQ31" s="15"/>
      <c r="SYR31" s="15"/>
      <c r="SYS31" s="15"/>
      <c r="SYT31" s="15"/>
      <c r="SYU31" s="15"/>
      <c r="SYV31" s="15"/>
      <c r="SYW31" s="15"/>
      <c r="SYX31" s="15"/>
      <c r="SYY31" s="15"/>
      <c r="SYZ31" s="15"/>
      <c r="SZA31" s="15"/>
      <c r="SZB31" s="15"/>
      <c r="SZC31" s="15"/>
      <c r="SZD31" s="15"/>
      <c r="SZE31" s="15"/>
      <c r="SZF31" s="15"/>
      <c r="SZG31" s="15"/>
      <c r="SZH31" s="15"/>
      <c r="SZI31" s="15"/>
      <c r="SZJ31" s="15"/>
      <c r="SZK31" s="15"/>
      <c r="SZL31" s="15"/>
      <c r="SZM31" s="15"/>
      <c r="SZN31" s="15"/>
      <c r="SZO31" s="15"/>
      <c r="SZP31" s="15"/>
      <c r="SZQ31" s="15"/>
      <c r="SZR31" s="15"/>
      <c r="SZS31" s="15"/>
      <c r="SZT31" s="15"/>
      <c r="SZU31" s="15"/>
      <c r="SZV31" s="15"/>
      <c r="SZW31" s="15"/>
      <c r="SZX31" s="15"/>
      <c r="SZY31" s="15"/>
      <c r="SZZ31" s="15"/>
      <c r="TAA31" s="15"/>
      <c r="TAB31" s="15"/>
      <c r="TAC31" s="15"/>
      <c r="TAD31" s="15"/>
      <c r="TAE31" s="15"/>
      <c r="TAF31" s="15"/>
      <c r="TAG31" s="15"/>
      <c r="TAH31" s="15"/>
      <c r="TAI31" s="15"/>
      <c r="TAJ31" s="15"/>
      <c r="TAK31" s="15"/>
      <c r="TAL31" s="15"/>
      <c r="TAM31" s="15"/>
      <c r="TAN31" s="15"/>
      <c r="TAO31" s="15"/>
      <c r="TAP31" s="15"/>
      <c r="TAQ31" s="15"/>
      <c r="TAR31" s="15"/>
      <c r="TAS31" s="15"/>
      <c r="TAT31" s="15"/>
      <c r="TAU31" s="15"/>
      <c r="TAV31" s="15"/>
      <c r="TAW31" s="15"/>
      <c r="TAX31" s="15"/>
      <c r="TAY31" s="15"/>
      <c r="TAZ31" s="15"/>
      <c r="TBA31" s="15"/>
      <c r="TBB31" s="15"/>
      <c r="TBC31" s="15"/>
      <c r="TBD31" s="15"/>
      <c r="TBE31" s="15"/>
      <c r="TBF31" s="15"/>
      <c r="TBG31" s="15"/>
      <c r="TBH31" s="15"/>
      <c r="TBI31" s="15"/>
      <c r="TBJ31" s="15"/>
      <c r="TBK31" s="15"/>
      <c r="TBL31" s="15"/>
      <c r="TBM31" s="15"/>
      <c r="TBN31" s="15"/>
      <c r="TBO31" s="15"/>
      <c r="TBP31" s="15"/>
      <c r="TBQ31" s="15"/>
      <c r="TBR31" s="15"/>
      <c r="TBS31" s="15"/>
      <c r="TBT31" s="15"/>
      <c r="TBU31" s="15"/>
      <c r="TBV31" s="15"/>
      <c r="TBW31" s="15"/>
      <c r="TBX31" s="15"/>
      <c r="TBY31" s="15"/>
      <c r="TBZ31" s="15"/>
      <c r="TCA31" s="15"/>
      <c r="TCB31" s="15"/>
      <c r="TCC31" s="15"/>
      <c r="TCD31" s="15"/>
      <c r="TCE31" s="15"/>
      <c r="TCF31" s="15"/>
      <c r="TCG31" s="15"/>
      <c r="TCH31" s="15"/>
      <c r="TCI31" s="15"/>
      <c r="TCJ31" s="15"/>
      <c r="TCK31" s="15"/>
      <c r="TCL31" s="15"/>
      <c r="TCM31" s="15"/>
      <c r="TCN31" s="15"/>
      <c r="TCO31" s="15"/>
      <c r="TCP31" s="15"/>
      <c r="TCQ31" s="15"/>
      <c r="TCR31" s="15"/>
      <c r="TCS31" s="15"/>
      <c r="TCT31" s="15"/>
      <c r="TCU31" s="15"/>
      <c r="TCV31" s="15"/>
      <c r="TCW31" s="15"/>
      <c r="TCX31" s="15"/>
      <c r="TCY31" s="15"/>
      <c r="TCZ31" s="15"/>
      <c r="TDA31" s="15"/>
      <c r="TDB31" s="15"/>
      <c r="TDC31" s="15"/>
      <c r="TDD31" s="15"/>
      <c r="TDE31" s="15"/>
      <c r="TDF31" s="15"/>
      <c r="TDG31" s="15"/>
      <c r="TDH31" s="15"/>
      <c r="TDI31" s="15"/>
      <c r="TDJ31" s="15"/>
      <c r="TDK31" s="15"/>
      <c r="TDL31" s="15"/>
      <c r="TDM31" s="15"/>
      <c r="TDN31" s="15"/>
      <c r="TDO31" s="15"/>
      <c r="TDP31" s="15"/>
      <c r="TDQ31" s="15"/>
      <c r="TDR31" s="15"/>
      <c r="TDS31" s="15"/>
      <c r="TDT31" s="15"/>
      <c r="TDU31" s="15"/>
      <c r="TDV31" s="15"/>
      <c r="TDW31" s="15"/>
      <c r="TDX31" s="15"/>
      <c r="TDY31" s="15"/>
      <c r="TDZ31" s="15"/>
      <c r="TEA31" s="15"/>
      <c r="TEB31" s="15"/>
      <c r="TEC31" s="15"/>
      <c r="TED31" s="15"/>
      <c r="TEE31" s="15"/>
      <c r="TEF31" s="15"/>
      <c r="TEG31" s="15"/>
      <c r="TEH31" s="15"/>
      <c r="TEI31" s="15"/>
      <c r="TEJ31" s="15"/>
      <c r="TEK31" s="15"/>
      <c r="TEL31" s="15"/>
      <c r="TEM31" s="15"/>
      <c r="TEN31" s="15"/>
      <c r="TEO31" s="15"/>
      <c r="TEP31" s="15"/>
      <c r="TEQ31" s="15"/>
      <c r="TER31" s="15"/>
      <c r="TES31" s="15"/>
      <c r="TET31" s="15"/>
      <c r="TEU31" s="15"/>
      <c r="TEV31" s="15"/>
      <c r="TEW31" s="15"/>
      <c r="TEX31" s="15"/>
      <c r="TEY31" s="15"/>
      <c r="TEZ31" s="15"/>
      <c r="TFA31" s="15"/>
      <c r="TFB31" s="15"/>
      <c r="TFC31" s="15"/>
      <c r="TFD31" s="15"/>
      <c r="TFE31" s="15"/>
      <c r="TFF31" s="15"/>
      <c r="TFG31" s="15"/>
      <c r="TFH31" s="15"/>
      <c r="TFI31" s="15"/>
      <c r="TFJ31" s="15"/>
      <c r="TFK31" s="15"/>
      <c r="TFL31" s="15"/>
      <c r="TFM31" s="15"/>
      <c r="TFN31" s="15"/>
      <c r="TFO31" s="15"/>
      <c r="TFP31" s="15"/>
      <c r="TFQ31" s="15"/>
      <c r="TFR31" s="15"/>
      <c r="TFS31" s="15"/>
      <c r="TFT31" s="15"/>
      <c r="TFU31" s="15"/>
      <c r="TFV31" s="15"/>
      <c r="TFW31" s="15"/>
      <c r="TFX31" s="15"/>
      <c r="TFY31" s="15"/>
      <c r="TFZ31" s="15"/>
      <c r="TGA31" s="15"/>
      <c r="TGB31" s="15"/>
      <c r="TGC31" s="15"/>
      <c r="TGD31" s="15"/>
      <c r="TGE31" s="15"/>
      <c r="TGF31" s="15"/>
      <c r="TGG31" s="15"/>
      <c r="TGH31" s="15"/>
      <c r="TGI31" s="15"/>
      <c r="TGJ31" s="15"/>
      <c r="TGK31" s="15"/>
      <c r="TGL31" s="15"/>
      <c r="TGM31" s="15"/>
      <c r="TGN31" s="15"/>
      <c r="TGO31" s="15"/>
      <c r="TGP31" s="15"/>
      <c r="TGQ31" s="15"/>
      <c r="TGR31" s="15"/>
      <c r="TGS31" s="15"/>
      <c r="TGT31" s="15"/>
      <c r="TGU31" s="15"/>
      <c r="TGV31" s="15"/>
      <c r="TGW31" s="15"/>
      <c r="TGX31" s="15"/>
      <c r="TGY31" s="15"/>
      <c r="TGZ31" s="15"/>
      <c r="THA31" s="15"/>
      <c r="THB31" s="15"/>
      <c r="THC31" s="15"/>
      <c r="THD31" s="15"/>
      <c r="THE31" s="15"/>
      <c r="THF31" s="15"/>
      <c r="THG31" s="15"/>
      <c r="THH31" s="15"/>
      <c r="THI31" s="15"/>
      <c r="THJ31" s="15"/>
      <c r="THK31" s="15"/>
      <c r="THL31" s="15"/>
      <c r="THM31" s="15"/>
      <c r="THN31" s="15"/>
      <c r="THO31" s="15"/>
      <c r="THP31" s="15"/>
      <c r="THQ31" s="15"/>
      <c r="THR31" s="15"/>
      <c r="THS31" s="15"/>
      <c r="THT31" s="15"/>
      <c r="THU31" s="15"/>
      <c r="THV31" s="15"/>
      <c r="THW31" s="15"/>
      <c r="THX31" s="15"/>
      <c r="THY31" s="15"/>
      <c r="THZ31" s="15"/>
      <c r="TIA31" s="15"/>
      <c r="TIB31" s="15"/>
      <c r="TIC31" s="15"/>
      <c r="TID31" s="15"/>
      <c r="TIE31" s="15"/>
      <c r="TIF31" s="15"/>
      <c r="TIG31" s="15"/>
      <c r="TIH31" s="15"/>
      <c r="TII31" s="15"/>
      <c r="TIJ31" s="15"/>
      <c r="TIK31" s="15"/>
      <c r="TIL31" s="15"/>
      <c r="TIM31" s="15"/>
      <c r="TIN31" s="15"/>
      <c r="TIO31" s="15"/>
      <c r="TIP31" s="15"/>
      <c r="TIQ31" s="15"/>
      <c r="TIR31" s="15"/>
      <c r="TIS31" s="15"/>
      <c r="TIT31" s="15"/>
      <c r="TIU31" s="15"/>
      <c r="TIV31" s="15"/>
      <c r="TIW31" s="15"/>
      <c r="TIX31" s="15"/>
      <c r="TIY31" s="15"/>
      <c r="TIZ31" s="15"/>
      <c r="TJA31" s="15"/>
      <c r="TJB31" s="15"/>
      <c r="TJC31" s="15"/>
      <c r="TJD31" s="15"/>
      <c r="TJE31" s="15"/>
      <c r="TJF31" s="15"/>
      <c r="TJG31" s="15"/>
      <c r="TJH31" s="15"/>
      <c r="TJI31" s="15"/>
      <c r="TJJ31" s="15"/>
      <c r="TJK31" s="15"/>
      <c r="TJL31" s="15"/>
      <c r="TJM31" s="15"/>
      <c r="TJN31" s="15"/>
      <c r="TJO31" s="15"/>
      <c r="TJP31" s="15"/>
      <c r="TJQ31" s="15"/>
      <c r="TJR31" s="15"/>
      <c r="TJS31" s="15"/>
      <c r="TJT31" s="15"/>
      <c r="TJU31" s="15"/>
      <c r="TJV31" s="15"/>
      <c r="TJW31" s="15"/>
      <c r="TJX31" s="15"/>
      <c r="TJY31" s="15"/>
      <c r="TJZ31" s="15"/>
      <c r="TKA31" s="15"/>
      <c r="TKB31" s="15"/>
      <c r="TKC31" s="15"/>
      <c r="TKD31" s="15"/>
      <c r="TKE31" s="15"/>
      <c r="TKF31" s="15"/>
      <c r="TKG31" s="15"/>
      <c r="TKH31" s="15"/>
      <c r="TKI31" s="15"/>
      <c r="TKJ31" s="15"/>
      <c r="TKK31" s="15"/>
      <c r="TKL31" s="15"/>
      <c r="TKM31" s="15"/>
      <c r="TKN31" s="15"/>
      <c r="TKO31" s="15"/>
      <c r="TKP31" s="15"/>
      <c r="TKQ31" s="15"/>
      <c r="TKR31" s="15"/>
      <c r="TKS31" s="15"/>
      <c r="TKT31" s="15"/>
      <c r="TKU31" s="15"/>
      <c r="TKV31" s="15"/>
      <c r="TKW31" s="15"/>
      <c r="TKX31" s="15"/>
      <c r="TKY31" s="15"/>
      <c r="TKZ31" s="15"/>
      <c r="TLA31" s="15"/>
      <c r="TLB31" s="15"/>
      <c r="TLC31" s="15"/>
      <c r="TLD31" s="15"/>
      <c r="TLE31" s="15"/>
      <c r="TLF31" s="15"/>
      <c r="TLG31" s="15"/>
      <c r="TLH31" s="15"/>
      <c r="TLI31" s="15"/>
      <c r="TLJ31" s="15"/>
      <c r="TLK31" s="15"/>
      <c r="TLL31" s="15"/>
      <c r="TLM31" s="15"/>
      <c r="TLN31" s="15"/>
      <c r="TLO31" s="15"/>
      <c r="TLP31" s="15"/>
      <c r="TLQ31" s="15"/>
      <c r="TLR31" s="15"/>
      <c r="TLS31" s="15"/>
      <c r="TLT31" s="15"/>
      <c r="TLU31" s="15"/>
      <c r="TLV31" s="15"/>
      <c r="TLW31" s="15"/>
      <c r="TLX31" s="15"/>
      <c r="TLY31" s="15"/>
      <c r="TLZ31" s="15"/>
      <c r="TMA31" s="15"/>
      <c r="TMB31" s="15"/>
      <c r="TMC31" s="15"/>
      <c r="TMD31" s="15"/>
      <c r="TME31" s="15"/>
      <c r="TMF31" s="15"/>
      <c r="TMG31" s="15"/>
      <c r="TMH31" s="15"/>
      <c r="TMI31" s="15"/>
      <c r="TMJ31" s="15"/>
      <c r="TMK31" s="15"/>
      <c r="TML31" s="15"/>
      <c r="TMM31" s="15"/>
      <c r="TMN31" s="15"/>
      <c r="TMO31" s="15"/>
      <c r="TMP31" s="15"/>
      <c r="TMQ31" s="15"/>
      <c r="TMR31" s="15"/>
      <c r="TMS31" s="15"/>
      <c r="TMT31" s="15"/>
      <c r="TMU31" s="15"/>
      <c r="TMV31" s="15"/>
      <c r="TMW31" s="15"/>
      <c r="TMX31" s="15"/>
      <c r="TMY31" s="15"/>
      <c r="TMZ31" s="15"/>
      <c r="TNA31" s="15"/>
      <c r="TNB31" s="15"/>
      <c r="TNC31" s="15"/>
      <c r="TND31" s="15"/>
      <c r="TNE31" s="15"/>
      <c r="TNF31" s="15"/>
      <c r="TNG31" s="15"/>
      <c r="TNH31" s="15"/>
      <c r="TNI31" s="15"/>
      <c r="TNJ31" s="15"/>
      <c r="TNK31" s="15"/>
      <c r="TNL31" s="15"/>
      <c r="TNM31" s="15"/>
      <c r="TNN31" s="15"/>
      <c r="TNO31" s="15"/>
      <c r="TNP31" s="15"/>
      <c r="TNQ31" s="15"/>
      <c r="TNR31" s="15"/>
      <c r="TNS31" s="15"/>
      <c r="TNT31" s="15"/>
      <c r="TNU31" s="15"/>
      <c r="TNV31" s="15"/>
      <c r="TNW31" s="15"/>
      <c r="TNX31" s="15"/>
      <c r="TNY31" s="15"/>
      <c r="TNZ31" s="15"/>
      <c r="TOA31" s="15"/>
      <c r="TOB31" s="15"/>
      <c r="TOC31" s="15"/>
      <c r="TOD31" s="15"/>
      <c r="TOE31" s="15"/>
      <c r="TOF31" s="15"/>
      <c r="TOG31" s="15"/>
      <c r="TOH31" s="15"/>
      <c r="TOI31" s="15"/>
      <c r="TOJ31" s="15"/>
      <c r="TOK31" s="15"/>
      <c r="TOL31" s="15"/>
      <c r="TOM31" s="15"/>
      <c r="TON31" s="15"/>
      <c r="TOO31" s="15"/>
      <c r="TOP31" s="15"/>
      <c r="TOQ31" s="15"/>
      <c r="TOR31" s="15"/>
      <c r="TOS31" s="15"/>
      <c r="TOT31" s="15"/>
      <c r="TOU31" s="15"/>
      <c r="TOV31" s="15"/>
      <c r="TOW31" s="15"/>
      <c r="TOX31" s="15"/>
      <c r="TOY31" s="15"/>
      <c r="TOZ31" s="15"/>
      <c r="TPA31" s="15"/>
      <c r="TPB31" s="15"/>
      <c r="TPC31" s="15"/>
      <c r="TPD31" s="15"/>
      <c r="TPE31" s="15"/>
      <c r="TPF31" s="15"/>
      <c r="TPG31" s="15"/>
      <c r="TPH31" s="15"/>
      <c r="TPI31" s="15"/>
      <c r="TPJ31" s="15"/>
      <c r="TPK31" s="15"/>
      <c r="TPL31" s="15"/>
      <c r="TPM31" s="15"/>
      <c r="TPN31" s="15"/>
      <c r="TPO31" s="15"/>
      <c r="TPP31" s="15"/>
      <c r="TPQ31" s="15"/>
      <c r="TPR31" s="15"/>
      <c r="TPS31" s="15"/>
      <c r="TPT31" s="15"/>
      <c r="TPU31" s="15"/>
      <c r="TPV31" s="15"/>
      <c r="TPW31" s="15"/>
      <c r="TPX31" s="15"/>
      <c r="TPY31" s="15"/>
      <c r="TPZ31" s="15"/>
      <c r="TQA31" s="15"/>
      <c r="TQB31" s="15"/>
      <c r="TQC31" s="15"/>
      <c r="TQD31" s="15"/>
      <c r="TQE31" s="15"/>
      <c r="TQF31" s="15"/>
      <c r="TQG31" s="15"/>
      <c r="TQH31" s="15"/>
      <c r="TQI31" s="15"/>
      <c r="TQJ31" s="15"/>
      <c r="TQK31" s="15"/>
      <c r="TQL31" s="15"/>
      <c r="TQM31" s="15"/>
      <c r="TQN31" s="15"/>
      <c r="TQO31" s="15"/>
      <c r="TQP31" s="15"/>
      <c r="TQQ31" s="15"/>
      <c r="TQR31" s="15"/>
      <c r="TQS31" s="15"/>
      <c r="TQT31" s="15"/>
      <c r="TQU31" s="15"/>
      <c r="TQV31" s="15"/>
      <c r="TQW31" s="15"/>
      <c r="TQX31" s="15"/>
      <c r="TQY31" s="15"/>
      <c r="TQZ31" s="15"/>
      <c r="TRA31" s="15"/>
      <c r="TRB31" s="15"/>
      <c r="TRC31" s="15"/>
      <c r="TRD31" s="15"/>
      <c r="TRE31" s="15"/>
      <c r="TRF31" s="15"/>
      <c r="TRG31" s="15"/>
      <c r="TRH31" s="15"/>
      <c r="TRI31" s="15"/>
      <c r="TRJ31" s="15"/>
      <c r="TRK31" s="15"/>
      <c r="TRL31" s="15"/>
      <c r="TRM31" s="15"/>
      <c r="TRN31" s="15"/>
      <c r="TRO31" s="15"/>
      <c r="TRP31" s="15"/>
      <c r="TRQ31" s="15"/>
      <c r="TRR31" s="15"/>
      <c r="TRS31" s="15"/>
      <c r="TRT31" s="15"/>
      <c r="TRU31" s="15"/>
      <c r="TRV31" s="15"/>
      <c r="TRW31" s="15"/>
      <c r="TRX31" s="15"/>
      <c r="TRY31" s="15"/>
      <c r="TRZ31" s="15"/>
      <c r="TSA31" s="15"/>
      <c r="TSB31" s="15"/>
      <c r="TSC31" s="15"/>
      <c r="TSD31" s="15"/>
      <c r="TSE31" s="15"/>
      <c r="TSF31" s="15"/>
      <c r="TSG31" s="15"/>
      <c r="TSH31" s="15"/>
      <c r="TSI31" s="15"/>
      <c r="TSJ31" s="15"/>
      <c r="TSK31" s="15"/>
      <c r="TSL31" s="15"/>
      <c r="TSM31" s="15"/>
      <c r="TSN31" s="15"/>
      <c r="TSO31" s="15"/>
      <c r="TSP31" s="15"/>
      <c r="TSQ31" s="15"/>
      <c r="TSR31" s="15"/>
      <c r="TSS31" s="15"/>
      <c r="TST31" s="15"/>
      <c r="TSU31" s="15"/>
      <c r="TSV31" s="15"/>
      <c r="TSW31" s="15"/>
      <c r="TSX31" s="15"/>
      <c r="TSY31" s="15"/>
      <c r="TSZ31" s="15"/>
      <c r="TTA31" s="15"/>
      <c r="TTB31" s="15"/>
      <c r="TTC31" s="15"/>
      <c r="TTD31" s="15"/>
      <c r="TTE31" s="15"/>
      <c r="TTF31" s="15"/>
      <c r="TTG31" s="15"/>
      <c r="TTH31" s="15"/>
      <c r="TTI31" s="15"/>
      <c r="TTJ31" s="15"/>
      <c r="TTK31" s="15"/>
      <c r="TTL31" s="15"/>
      <c r="TTM31" s="15"/>
      <c r="TTN31" s="15"/>
      <c r="TTO31" s="15"/>
      <c r="TTP31" s="15"/>
      <c r="TTQ31" s="15"/>
      <c r="TTR31" s="15"/>
      <c r="TTS31" s="15"/>
      <c r="TTT31" s="15"/>
      <c r="TTU31" s="15"/>
      <c r="TTV31" s="15"/>
      <c r="TTW31" s="15"/>
      <c r="TTX31" s="15"/>
      <c r="TTY31" s="15"/>
      <c r="TTZ31" s="15"/>
      <c r="TUA31" s="15"/>
      <c r="TUB31" s="15"/>
      <c r="TUC31" s="15"/>
      <c r="TUD31" s="15"/>
      <c r="TUE31" s="15"/>
      <c r="TUF31" s="15"/>
      <c r="TUG31" s="15"/>
      <c r="TUH31" s="15"/>
      <c r="TUI31" s="15"/>
      <c r="TUJ31" s="15"/>
      <c r="TUK31" s="15"/>
      <c r="TUL31" s="15"/>
      <c r="TUM31" s="15"/>
      <c r="TUN31" s="15"/>
      <c r="TUO31" s="15"/>
      <c r="TUP31" s="15"/>
      <c r="TUQ31" s="15"/>
      <c r="TUR31" s="15"/>
      <c r="TUS31" s="15"/>
      <c r="TUT31" s="15"/>
      <c r="TUU31" s="15"/>
      <c r="TUV31" s="15"/>
      <c r="TUW31" s="15"/>
      <c r="TUX31" s="15"/>
      <c r="TUY31" s="15"/>
      <c r="TUZ31" s="15"/>
      <c r="TVA31" s="15"/>
      <c r="TVB31" s="15"/>
      <c r="TVC31" s="15"/>
      <c r="TVD31" s="15"/>
      <c r="TVE31" s="15"/>
      <c r="TVF31" s="15"/>
      <c r="TVG31" s="15"/>
      <c r="TVH31" s="15"/>
      <c r="TVI31" s="15"/>
      <c r="TVJ31" s="15"/>
      <c r="TVK31" s="15"/>
      <c r="TVL31" s="15"/>
      <c r="TVM31" s="15"/>
      <c r="TVN31" s="15"/>
      <c r="TVO31" s="15"/>
      <c r="TVP31" s="15"/>
      <c r="TVQ31" s="15"/>
      <c r="TVR31" s="15"/>
      <c r="TVS31" s="15"/>
      <c r="TVT31" s="15"/>
      <c r="TVU31" s="15"/>
      <c r="TVV31" s="15"/>
      <c r="TVW31" s="15"/>
      <c r="TVX31" s="15"/>
      <c r="TVY31" s="15"/>
      <c r="TVZ31" s="15"/>
      <c r="TWA31" s="15"/>
      <c r="TWB31" s="15"/>
      <c r="TWC31" s="15"/>
      <c r="TWD31" s="15"/>
      <c r="TWE31" s="15"/>
      <c r="TWF31" s="15"/>
      <c r="TWG31" s="15"/>
      <c r="TWH31" s="15"/>
      <c r="TWI31" s="15"/>
      <c r="TWJ31" s="15"/>
      <c r="TWK31" s="15"/>
      <c r="TWL31" s="15"/>
      <c r="TWM31" s="15"/>
      <c r="TWN31" s="15"/>
      <c r="TWO31" s="15"/>
      <c r="TWP31" s="15"/>
      <c r="TWQ31" s="15"/>
      <c r="TWR31" s="15"/>
      <c r="TWS31" s="15"/>
      <c r="TWT31" s="15"/>
      <c r="TWU31" s="15"/>
      <c r="TWV31" s="15"/>
      <c r="TWW31" s="15"/>
      <c r="TWX31" s="15"/>
      <c r="TWY31" s="15"/>
      <c r="TWZ31" s="15"/>
      <c r="TXA31" s="15"/>
      <c r="TXB31" s="15"/>
      <c r="TXC31" s="15"/>
      <c r="TXD31" s="15"/>
      <c r="TXE31" s="15"/>
      <c r="TXF31" s="15"/>
      <c r="TXG31" s="15"/>
      <c r="TXH31" s="15"/>
      <c r="TXI31" s="15"/>
      <c r="TXJ31" s="15"/>
      <c r="TXK31" s="15"/>
      <c r="TXL31" s="15"/>
      <c r="TXM31" s="15"/>
      <c r="TXN31" s="15"/>
      <c r="TXO31" s="15"/>
      <c r="TXP31" s="15"/>
      <c r="TXQ31" s="15"/>
      <c r="TXR31" s="15"/>
      <c r="TXS31" s="15"/>
      <c r="TXT31" s="15"/>
      <c r="TXU31" s="15"/>
      <c r="TXV31" s="15"/>
      <c r="TXW31" s="15"/>
      <c r="TXX31" s="15"/>
      <c r="TXY31" s="15"/>
      <c r="TXZ31" s="15"/>
      <c r="TYA31" s="15"/>
      <c r="TYB31" s="15"/>
      <c r="TYC31" s="15"/>
      <c r="TYD31" s="15"/>
      <c r="TYE31" s="15"/>
      <c r="TYF31" s="15"/>
      <c r="TYG31" s="15"/>
      <c r="TYH31" s="15"/>
      <c r="TYI31" s="15"/>
      <c r="TYJ31" s="15"/>
      <c r="TYK31" s="15"/>
      <c r="TYL31" s="15"/>
      <c r="TYM31" s="15"/>
      <c r="TYN31" s="15"/>
      <c r="TYO31" s="15"/>
      <c r="TYP31" s="15"/>
      <c r="TYQ31" s="15"/>
      <c r="TYR31" s="15"/>
      <c r="TYS31" s="15"/>
      <c r="TYT31" s="15"/>
      <c r="TYU31" s="15"/>
      <c r="TYV31" s="15"/>
      <c r="TYW31" s="15"/>
      <c r="TYX31" s="15"/>
      <c r="TYY31" s="15"/>
      <c r="TYZ31" s="15"/>
      <c r="TZA31" s="15"/>
      <c r="TZB31" s="15"/>
      <c r="TZC31" s="15"/>
      <c r="TZD31" s="15"/>
      <c r="TZE31" s="15"/>
      <c r="TZF31" s="15"/>
      <c r="TZG31" s="15"/>
      <c r="TZH31" s="15"/>
      <c r="TZI31" s="15"/>
      <c r="TZJ31" s="15"/>
      <c r="TZK31" s="15"/>
      <c r="TZL31" s="15"/>
      <c r="TZM31" s="15"/>
      <c r="TZN31" s="15"/>
      <c r="TZO31" s="15"/>
      <c r="TZP31" s="15"/>
      <c r="TZQ31" s="15"/>
      <c r="TZR31" s="15"/>
      <c r="TZS31" s="15"/>
      <c r="TZT31" s="15"/>
      <c r="TZU31" s="15"/>
      <c r="TZV31" s="15"/>
      <c r="TZW31" s="15"/>
      <c r="TZX31" s="15"/>
      <c r="TZY31" s="15"/>
      <c r="TZZ31" s="15"/>
      <c r="UAA31" s="15"/>
      <c r="UAB31" s="15"/>
      <c r="UAC31" s="15"/>
      <c r="UAD31" s="15"/>
      <c r="UAE31" s="15"/>
      <c r="UAF31" s="15"/>
      <c r="UAG31" s="15"/>
      <c r="UAH31" s="15"/>
      <c r="UAI31" s="15"/>
      <c r="UAJ31" s="15"/>
      <c r="UAK31" s="15"/>
      <c r="UAL31" s="15"/>
      <c r="UAM31" s="15"/>
      <c r="UAN31" s="15"/>
      <c r="UAO31" s="15"/>
      <c r="UAP31" s="15"/>
      <c r="UAQ31" s="15"/>
      <c r="UAR31" s="15"/>
      <c r="UAS31" s="15"/>
      <c r="UAT31" s="15"/>
      <c r="UAU31" s="15"/>
      <c r="UAV31" s="15"/>
      <c r="UAW31" s="15"/>
      <c r="UAX31" s="15"/>
      <c r="UAY31" s="15"/>
      <c r="UAZ31" s="15"/>
      <c r="UBA31" s="15"/>
      <c r="UBB31" s="15"/>
      <c r="UBC31" s="15"/>
      <c r="UBD31" s="15"/>
      <c r="UBE31" s="15"/>
      <c r="UBF31" s="15"/>
      <c r="UBG31" s="15"/>
      <c r="UBH31" s="15"/>
      <c r="UBI31" s="15"/>
      <c r="UBJ31" s="15"/>
      <c r="UBK31" s="15"/>
      <c r="UBL31" s="15"/>
      <c r="UBM31" s="15"/>
      <c r="UBN31" s="15"/>
      <c r="UBO31" s="15"/>
      <c r="UBP31" s="15"/>
      <c r="UBQ31" s="15"/>
      <c r="UBR31" s="15"/>
      <c r="UBS31" s="15"/>
      <c r="UBT31" s="15"/>
      <c r="UBU31" s="15"/>
      <c r="UBV31" s="15"/>
      <c r="UBW31" s="15"/>
      <c r="UBX31" s="15"/>
      <c r="UBY31" s="15"/>
      <c r="UBZ31" s="15"/>
      <c r="UCA31" s="15"/>
      <c r="UCB31" s="15"/>
      <c r="UCC31" s="15"/>
      <c r="UCD31" s="15"/>
      <c r="UCE31" s="15"/>
      <c r="UCF31" s="15"/>
      <c r="UCG31" s="15"/>
      <c r="UCH31" s="15"/>
      <c r="UCI31" s="15"/>
      <c r="UCJ31" s="15"/>
      <c r="UCK31" s="15"/>
      <c r="UCL31" s="15"/>
      <c r="UCM31" s="15"/>
      <c r="UCN31" s="15"/>
      <c r="UCO31" s="15"/>
      <c r="UCP31" s="15"/>
      <c r="UCQ31" s="15"/>
      <c r="UCR31" s="15"/>
      <c r="UCS31" s="15"/>
      <c r="UCT31" s="15"/>
      <c r="UCU31" s="15"/>
      <c r="UCV31" s="15"/>
      <c r="UCW31" s="15"/>
      <c r="UCX31" s="15"/>
      <c r="UCY31" s="15"/>
      <c r="UCZ31" s="15"/>
      <c r="UDA31" s="15"/>
      <c r="UDB31" s="15"/>
      <c r="UDC31" s="15"/>
      <c r="UDD31" s="15"/>
      <c r="UDE31" s="15"/>
      <c r="UDF31" s="15"/>
      <c r="UDG31" s="15"/>
      <c r="UDH31" s="15"/>
      <c r="UDI31" s="15"/>
      <c r="UDJ31" s="15"/>
      <c r="UDK31" s="15"/>
      <c r="UDL31" s="15"/>
      <c r="UDM31" s="15"/>
      <c r="UDN31" s="15"/>
      <c r="UDO31" s="15"/>
      <c r="UDP31" s="15"/>
      <c r="UDQ31" s="15"/>
      <c r="UDR31" s="15"/>
      <c r="UDS31" s="15"/>
      <c r="UDT31" s="15"/>
      <c r="UDU31" s="15"/>
      <c r="UDV31" s="15"/>
      <c r="UDW31" s="15"/>
      <c r="UDX31" s="15"/>
      <c r="UDY31" s="15"/>
      <c r="UDZ31" s="15"/>
      <c r="UEA31" s="15"/>
      <c r="UEB31" s="15"/>
      <c r="UEC31" s="15"/>
      <c r="UED31" s="15"/>
      <c r="UEE31" s="15"/>
      <c r="UEF31" s="15"/>
      <c r="UEG31" s="15"/>
      <c r="UEH31" s="15"/>
      <c r="UEI31" s="15"/>
      <c r="UEJ31" s="15"/>
      <c r="UEK31" s="15"/>
      <c r="UEL31" s="15"/>
      <c r="UEM31" s="15"/>
      <c r="UEN31" s="15"/>
      <c r="UEO31" s="15"/>
      <c r="UEP31" s="15"/>
      <c r="UEQ31" s="15"/>
      <c r="UER31" s="15"/>
      <c r="UES31" s="15"/>
      <c r="UET31" s="15"/>
      <c r="UEU31" s="15"/>
      <c r="UEV31" s="15"/>
      <c r="UEW31" s="15"/>
      <c r="UEX31" s="15"/>
      <c r="UEY31" s="15"/>
      <c r="UEZ31" s="15"/>
      <c r="UFA31" s="15"/>
      <c r="UFB31" s="15"/>
      <c r="UFC31" s="15"/>
      <c r="UFD31" s="15"/>
      <c r="UFE31" s="15"/>
      <c r="UFF31" s="15"/>
      <c r="UFG31" s="15"/>
      <c r="UFH31" s="15"/>
      <c r="UFI31" s="15"/>
      <c r="UFJ31" s="15"/>
      <c r="UFK31" s="15"/>
      <c r="UFL31" s="15"/>
      <c r="UFM31" s="15"/>
      <c r="UFN31" s="15"/>
      <c r="UFO31" s="15"/>
      <c r="UFP31" s="15"/>
      <c r="UFQ31" s="15"/>
      <c r="UFR31" s="15"/>
      <c r="UFS31" s="15"/>
      <c r="UFT31" s="15"/>
      <c r="UFU31" s="15"/>
      <c r="UFV31" s="15"/>
      <c r="UFW31" s="15"/>
      <c r="UFX31" s="15"/>
      <c r="UFY31" s="15"/>
      <c r="UFZ31" s="15"/>
      <c r="UGA31" s="15"/>
      <c r="UGB31" s="15"/>
      <c r="UGC31" s="15"/>
      <c r="UGD31" s="15"/>
      <c r="UGE31" s="15"/>
      <c r="UGF31" s="15"/>
      <c r="UGG31" s="15"/>
      <c r="UGH31" s="15"/>
      <c r="UGI31" s="15"/>
      <c r="UGJ31" s="15"/>
      <c r="UGK31" s="15"/>
      <c r="UGL31" s="15"/>
      <c r="UGM31" s="15"/>
      <c r="UGN31" s="15"/>
      <c r="UGO31" s="15"/>
      <c r="UGP31" s="15"/>
      <c r="UGQ31" s="15"/>
      <c r="UGR31" s="15"/>
      <c r="UGS31" s="15"/>
      <c r="UGT31" s="15"/>
      <c r="UGU31" s="15"/>
      <c r="UGV31" s="15"/>
      <c r="UGW31" s="15"/>
      <c r="UGX31" s="15"/>
      <c r="UGY31" s="15"/>
      <c r="UGZ31" s="15"/>
      <c r="UHA31" s="15"/>
      <c r="UHB31" s="15"/>
      <c r="UHC31" s="15"/>
      <c r="UHD31" s="15"/>
      <c r="UHE31" s="15"/>
      <c r="UHF31" s="15"/>
      <c r="UHG31" s="15"/>
      <c r="UHH31" s="15"/>
      <c r="UHI31" s="15"/>
      <c r="UHJ31" s="15"/>
      <c r="UHK31" s="15"/>
      <c r="UHL31" s="15"/>
      <c r="UHM31" s="15"/>
      <c r="UHN31" s="15"/>
      <c r="UHO31" s="15"/>
      <c r="UHP31" s="15"/>
      <c r="UHQ31" s="15"/>
      <c r="UHR31" s="15"/>
      <c r="UHS31" s="15"/>
      <c r="UHT31" s="15"/>
      <c r="UHU31" s="15"/>
      <c r="UHV31" s="15"/>
      <c r="UHW31" s="15"/>
      <c r="UHX31" s="15"/>
      <c r="UHY31" s="15"/>
      <c r="UHZ31" s="15"/>
      <c r="UIA31" s="15"/>
      <c r="UIB31" s="15"/>
      <c r="UIC31" s="15"/>
      <c r="UID31" s="15"/>
      <c r="UIE31" s="15"/>
      <c r="UIF31" s="15"/>
      <c r="UIG31" s="15"/>
      <c r="UIH31" s="15"/>
      <c r="UII31" s="15"/>
      <c r="UIJ31" s="15"/>
      <c r="UIK31" s="15"/>
      <c r="UIL31" s="15"/>
      <c r="UIM31" s="15"/>
      <c r="UIN31" s="15"/>
      <c r="UIO31" s="15"/>
      <c r="UIP31" s="15"/>
      <c r="UIQ31" s="15"/>
      <c r="UIR31" s="15"/>
      <c r="UIS31" s="15"/>
      <c r="UIT31" s="15"/>
      <c r="UIU31" s="15"/>
      <c r="UIV31" s="15"/>
      <c r="UIW31" s="15"/>
      <c r="UIX31" s="15"/>
      <c r="UIY31" s="15"/>
      <c r="UIZ31" s="15"/>
      <c r="UJA31" s="15"/>
      <c r="UJB31" s="15"/>
      <c r="UJC31" s="15"/>
      <c r="UJD31" s="15"/>
      <c r="UJE31" s="15"/>
      <c r="UJF31" s="15"/>
      <c r="UJG31" s="15"/>
      <c r="UJH31" s="15"/>
      <c r="UJI31" s="15"/>
      <c r="UJJ31" s="15"/>
      <c r="UJK31" s="15"/>
      <c r="UJL31" s="15"/>
      <c r="UJM31" s="15"/>
      <c r="UJN31" s="15"/>
      <c r="UJO31" s="15"/>
      <c r="UJP31" s="15"/>
      <c r="UJQ31" s="15"/>
      <c r="UJR31" s="15"/>
      <c r="UJS31" s="15"/>
      <c r="UJT31" s="15"/>
      <c r="UJU31" s="15"/>
      <c r="UJV31" s="15"/>
      <c r="UJW31" s="15"/>
      <c r="UJX31" s="15"/>
      <c r="UJY31" s="15"/>
      <c r="UJZ31" s="15"/>
      <c r="UKA31" s="15"/>
      <c r="UKB31" s="15"/>
      <c r="UKC31" s="15"/>
      <c r="UKD31" s="15"/>
      <c r="UKE31" s="15"/>
      <c r="UKF31" s="15"/>
      <c r="UKG31" s="15"/>
      <c r="UKH31" s="15"/>
      <c r="UKI31" s="15"/>
      <c r="UKJ31" s="15"/>
      <c r="UKK31" s="15"/>
      <c r="UKL31" s="15"/>
      <c r="UKM31" s="15"/>
      <c r="UKN31" s="15"/>
      <c r="UKO31" s="15"/>
      <c r="UKP31" s="15"/>
      <c r="UKQ31" s="15"/>
      <c r="UKR31" s="15"/>
      <c r="UKS31" s="15"/>
      <c r="UKT31" s="15"/>
      <c r="UKU31" s="15"/>
      <c r="UKV31" s="15"/>
      <c r="UKW31" s="15"/>
      <c r="UKX31" s="15"/>
      <c r="UKY31" s="15"/>
      <c r="UKZ31" s="15"/>
      <c r="ULA31" s="15"/>
      <c r="ULB31" s="15"/>
      <c r="ULC31" s="15"/>
      <c r="ULD31" s="15"/>
      <c r="ULE31" s="15"/>
      <c r="ULF31" s="15"/>
      <c r="ULG31" s="15"/>
      <c r="ULH31" s="15"/>
      <c r="ULI31" s="15"/>
      <c r="ULJ31" s="15"/>
      <c r="ULK31" s="15"/>
      <c r="ULL31" s="15"/>
      <c r="ULM31" s="15"/>
      <c r="ULN31" s="15"/>
      <c r="ULO31" s="15"/>
      <c r="ULP31" s="15"/>
      <c r="ULQ31" s="15"/>
      <c r="ULR31" s="15"/>
      <c r="ULS31" s="15"/>
      <c r="ULT31" s="15"/>
      <c r="ULU31" s="15"/>
      <c r="ULV31" s="15"/>
      <c r="ULW31" s="15"/>
      <c r="ULX31" s="15"/>
      <c r="ULY31" s="15"/>
      <c r="ULZ31" s="15"/>
      <c r="UMA31" s="15"/>
      <c r="UMB31" s="15"/>
      <c r="UMC31" s="15"/>
      <c r="UMD31" s="15"/>
      <c r="UME31" s="15"/>
      <c r="UMF31" s="15"/>
      <c r="UMG31" s="15"/>
      <c r="UMH31" s="15"/>
      <c r="UMI31" s="15"/>
      <c r="UMJ31" s="15"/>
      <c r="UMK31" s="15"/>
      <c r="UML31" s="15"/>
      <c r="UMM31" s="15"/>
      <c r="UMN31" s="15"/>
      <c r="UMO31" s="15"/>
      <c r="UMP31" s="15"/>
      <c r="UMQ31" s="15"/>
      <c r="UMR31" s="15"/>
      <c r="UMS31" s="15"/>
      <c r="UMT31" s="15"/>
      <c r="UMU31" s="15"/>
      <c r="UMV31" s="15"/>
      <c r="UMW31" s="15"/>
      <c r="UMX31" s="15"/>
      <c r="UMY31" s="15"/>
      <c r="UMZ31" s="15"/>
      <c r="UNA31" s="15"/>
      <c r="UNB31" s="15"/>
      <c r="UNC31" s="15"/>
      <c r="UND31" s="15"/>
      <c r="UNE31" s="15"/>
      <c r="UNF31" s="15"/>
      <c r="UNG31" s="15"/>
      <c r="UNH31" s="15"/>
      <c r="UNI31" s="15"/>
      <c r="UNJ31" s="15"/>
      <c r="UNK31" s="15"/>
      <c r="UNL31" s="15"/>
      <c r="UNM31" s="15"/>
      <c r="UNN31" s="15"/>
      <c r="UNO31" s="15"/>
      <c r="UNP31" s="15"/>
      <c r="UNQ31" s="15"/>
      <c r="UNR31" s="15"/>
      <c r="UNS31" s="15"/>
      <c r="UNT31" s="15"/>
      <c r="UNU31" s="15"/>
      <c r="UNV31" s="15"/>
      <c r="UNW31" s="15"/>
      <c r="UNX31" s="15"/>
      <c r="UNY31" s="15"/>
      <c r="UNZ31" s="15"/>
      <c r="UOA31" s="15"/>
      <c r="UOB31" s="15"/>
      <c r="UOC31" s="15"/>
      <c r="UOD31" s="15"/>
      <c r="UOE31" s="15"/>
      <c r="UOF31" s="15"/>
      <c r="UOG31" s="15"/>
      <c r="UOH31" s="15"/>
      <c r="UOI31" s="15"/>
      <c r="UOJ31" s="15"/>
      <c r="UOK31" s="15"/>
      <c r="UOL31" s="15"/>
      <c r="UOM31" s="15"/>
      <c r="UON31" s="15"/>
      <c r="UOO31" s="15"/>
      <c r="UOP31" s="15"/>
      <c r="UOQ31" s="15"/>
      <c r="UOR31" s="15"/>
      <c r="UOS31" s="15"/>
      <c r="UOT31" s="15"/>
      <c r="UOU31" s="15"/>
      <c r="UOV31" s="15"/>
      <c r="UOW31" s="15"/>
      <c r="UOX31" s="15"/>
      <c r="UOY31" s="15"/>
      <c r="UOZ31" s="15"/>
      <c r="UPA31" s="15"/>
      <c r="UPB31" s="15"/>
      <c r="UPC31" s="15"/>
      <c r="UPD31" s="15"/>
      <c r="UPE31" s="15"/>
      <c r="UPF31" s="15"/>
      <c r="UPG31" s="15"/>
      <c r="UPH31" s="15"/>
      <c r="UPI31" s="15"/>
      <c r="UPJ31" s="15"/>
      <c r="UPK31" s="15"/>
      <c r="UPL31" s="15"/>
      <c r="UPM31" s="15"/>
      <c r="UPN31" s="15"/>
      <c r="UPO31" s="15"/>
      <c r="UPP31" s="15"/>
      <c r="UPQ31" s="15"/>
      <c r="UPR31" s="15"/>
      <c r="UPS31" s="15"/>
      <c r="UPT31" s="15"/>
      <c r="UPU31" s="15"/>
      <c r="UPV31" s="15"/>
      <c r="UPW31" s="15"/>
      <c r="UPX31" s="15"/>
      <c r="UPY31" s="15"/>
      <c r="UPZ31" s="15"/>
      <c r="UQA31" s="15"/>
      <c r="UQB31" s="15"/>
      <c r="UQC31" s="15"/>
      <c r="UQD31" s="15"/>
      <c r="UQE31" s="15"/>
      <c r="UQF31" s="15"/>
      <c r="UQG31" s="15"/>
      <c r="UQH31" s="15"/>
      <c r="UQI31" s="15"/>
      <c r="UQJ31" s="15"/>
      <c r="UQK31" s="15"/>
      <c r="UQL31" s="15"/>
      <c r="UQM31" s="15"/>
      <c r="UQN31" s="15"/>
      <c r="UQO31" s="15"/>
      <c r="UQP31" s="15"/>
      <c r="UQQ31" s="15"/>
      <c r="UQR31" s="15"/>
      <c r="UQS31" s="15"/>
      <c r="UQT31" s="15"/>
      <c r="UQU31" s="15"/>
      <c r="UQV31" s="15"/>
      <c r="UQW31" s="15"/>
      <c r="UQX31" s="15"/>
      <c r="UQY31" s="15"/>
      <c r="UQZ31" s="15"/>
      <c r="URA31" s="15"/>
      <c r="URB31" s="15"/>
      <c r="URC31" s="15"/>
      <c r="URD31" s="15"/>
      <c r="URE31" s="15"/>
      <c r="URF31" s="15"/>
      <c r="URG31" s="15"/>
      <c r="URH31" s="15"/>
      <c r="URI31" s="15"/>
      <c r="URJ31" s="15"/>
      <c r="URK31" s="15"/>
      <c r="URL31" s="15"/>
      <c r="URM31" s="15"/>
      <c r="URN31" s="15"/>
      <c r="URO31" s="15"/>
      <c r="URP31" s="15"/>
      <c r="URQ31" s="15"/>
      <c r="URR31" s="15"/>
      <c r="URS31" s="15"/>
      <c r="URT31" s="15"/>
      <c r="URU31" s="15"/>
      <c r="URV31" s="15"/>
      <c r="URW31" s="15"/>
      <c r="URX31" s="15"/>
      <c r="URY31" s="15"/>
      <c r="URZ31" s="15"/>
      <c r="USA31" s="15"/>
      <c r="USB31" s="15"/>
      <c r="USC31" s="15"/>
      <c r="USD31" s="15"/>
      <c r="USE31" s="15"/>
      <c r="USF31" s="15"/>
      <c r="USG31" s="15"/>
      <c r="USH31" s="15"/>
      <c r="USI31" s="15"/>
      <c r="USJ31" s="15"/>
      <c r="USK31" s="15"/>
      <c r="USL31" s="15"/>
      <c r="USM31" s="15"/>
      <c r="USN31" s="15"/>
      <c r="USO31" s="15"/>
      <c r="USP31" s="15"/>
      <c r="USQ31" s="15"/>
      <c r="USR31" s="15"/>
      <c r="USS31" s="15"/>
      <c r="UST31" s="15"/>
      <c r="USU31" s="15"/>
      <c r="USV31" s="15"/>
      <c r="USW31" s="15"/>
      <c r="USX31" s="15"/>
      <c r="USY31" s="15"/>
      <c r="USZ31" s="15"/>
      <c r="UTA31" s="15"/>
      <c r="UTB31" s="15"/>
      <c r="UTC31" s="15"/>
      <c r="UTD31" s="15"/>
      <c r="UTE31" s="15"/>
      <c r="UTF31" s="15"/>
      <c r="UTG31" s="15"/>
      <c r="UTH31" s="15"/>
      <c r="UTI31" s="15"/>
      <c r="UTJ31" s="15"/>
      <c r="UTK31" s="15"/>
      <c r="UTL31" s="15"/>
      <c r="UTM31" s="15"/>
      <c r="UTN31" s="15"/>
      <c r="UTO31" s="15"/>
      <c r="UTP31" s="15"/>
      <c r="UTQ31" s="15"/>
      <c r="UTR31" s="15"/>
      <c r="UTS31" s="15"/>
      <c r="UTT31" s="15"/>
      <c r="UTU31" s="15"/>
      <c r="UTV31" s="15"/>
      <c r="UTW31" s="15"/>
      <c r="UTX31" s="15"/>
      <c r="UTY31" s="15"/>
      <c r="UTZ31" s="15"/>
      <c r="UUA31" s="15"/>
      <c r="UUB31" s="15"/>
      <c r="UUC31" s="15"/>
      <c r="UUD31" s="15"/>
      <c r="UUE31" s="15"/>
      <c r="UUF31" s="15"/>
      <c r="UUG31" s="15"/>
      <c r="UUH31" s="15"/>
      <c r="UUI31" s="15"/>
      <c r="UUJ31" s="15"/>
      <c r="UUK31" s="15"/>
      <c r="UUL31" s="15"/>
      <c r="UUM31" s="15"/>
      <c r="UUN31" s="15"/>
      <c r="UUO31" s="15"/>
      <c r="UUP31" s="15"/>
      <c r="UUQ31" s="15"/>
      <c r="UUR31" s="15"/>
      <c r="UUS31" s="15"/>
      <c r="UUT31" s="15"/>
      <c r="UUU31" s="15"/>
      <c r="UUV31" s="15"/>
      <c r="UUW31" s="15"/>
      <c r="UUX31" s="15"/>
      <c r="UUY31" s="15"/>
      <c r="UUZ31" s="15"/>
      <c r="UVA31" s="15"/>
      <c r="UVB31" s="15"/>
      <c r="UVC31" s="15"/>
      <c r="UVD31" s="15"/>
      <c r="UVE31" s="15"/>
      <c r="UVF31" s="15"/>
      <c r="UVG31" s="15"/>
      <c r="UVH31" s="15"/>
      <c r="UVI31" s="15"/>
      <c r="UVJ31" s="15"/>
      <c r="UVK31" s="15"/>
      <c r="UVL31" s="15"/>
      <c r="UVM31" s="15"/>
      <c r="UVN31" s="15"/>
      <c r="UVO31" s="15"/>
      <c r="UVP31" s="15"/>
      <c r="UVQ31" s="15"/>
      <c r="UVR31" s="15"/>
      <c r="UVS31" s="15"/>
      <c r="UVT31" s="15"/>
      <c r="UVU31" s="15"/>
      <c r="UVV31" s="15"/>
      <c r="UVW31" s="15"/>
      <c r="UVX31" s="15"/>
      <c r="UVY31" s="15"/>
      <c r="UVZ31" s="15"/>
      <c r="UWA31" s="15"/>
      <c r="UWB31" s="15"/>
      <c r="UWC31" s="15"/>
      <c r="UWD31" s="15"/>
      <c r="UWE31" s="15"/>
      <c r="UWF31" s="15"/>
      <c r="UWG31" s="15"/>
      <c r="UWH31" s="15"/>
      <c r="UWI31" s="15"/>
      <c r="UWJ31" s="15"/>
      <c r="UWK31" s="15"/>
      <c r="UWL31" s="15"/>
      <c r="UWM31" s="15"/>
      <c r="UWN31" s="15"/>
      <c r="UWO31" s="15"/>
      <c r="UWP31" s="15"/>
      <c r="UWQ31" s="15"/>
      <c r="UWR31" s="15"/>
      <c r="UWS31" s="15"/>
      <c r="UWT31" s="15"/>
      <c r="UWU31" s="15"/>
      <c r="UWV31" s="15"/>
      <c r="UWW31" s="15"/>
      <c r="UWX31" s="15"/>
      <c r="UWY31" s="15"/>
      <c r="UWZ31" s="15"/>
      <c r="UXA31" s="15"/>
      <c r="UXB31" s="15"/>
      <c r="UXC31" s="15"/>
      <c r="UXD31" s="15"/>
      <c r="UXE31" s="15"/>
      <c r="UXF31" s="15"/>
      <c r="UXG31" s="15"/>
      <c r="UXH31" s="15"/>
      <c r="UXI31" s="15"/>
      <c r="UXJ31" s="15"/>
      <c r="UXK31" s="15"/>
      <c r="UXL31" s="15"/>
      <c r="UXM31" s="15"/>
      <c r="UXN31" s="15"/>
      <c r="UXO31" s="15"/>
      <c r="UXP31" s="15"/>
      <c r="UXQ31" s="15"/>
      <c r="UXR31" s="15"/>
      <c r="UXS31" s="15"/>
      <c r="UXT31" s="15"/>
      <c r="UXU31" s="15"/>
      <c r="UXV31" s="15"/>
      <c r="UXW31" s="15"/>
      <c r="UXX31" s="15"/>
      <c r="UXY31" s="15"/>
      <c r="UXZ31" s="15"/>
      <c r="UYA31" s="15"/>
      <c r="UYB31" s="15"/>
      <c r="UYC31" s="15"/>
      <c r="UYD31" s="15"/>
      <c r="UYE31" s="15"/>
      <c r="UYF31" s="15"/>
      <c r="UYG31" s="15"/>
      <c r="UYH31" s="15"/>
      <c r="UYI31" s="15"/>
      <c r="UYJ31" s="15"/>
      <c r="UYK31" s="15"/>
      <c r="UYL31" s="15"/>
      <c r="UYM31" s="15"/>
      <c r="UYN31" s="15"/>
      <c r="UYO31" s="15"/>
      <c r="UYP31" s="15"/>
      <c r="UYQ31" s="15"/>
      <c r="UYR31" s="15"/>
      <c r="UYS31" s="15"/>
      <c r="UYT31" s="15"/>
      <c r="UYU31" s="15"/>
      <c r="UYV31" s="15"/>
      <c r="UYW31" s="15"/>
      <c r="UYX31" s="15"/>
      <c r="UYY31" s="15"/>
      <c r="UYZ31" s="15"/>
      <c r="UZA31" s="15"/>
      <c r="UZB31" s="15"/>
      <c r="UZC31" s="15"/>
      <c r="UZD31" s="15"/>
      <c r="UZE31" s="15"/>
      <c r="UZF31" s="15"/>
      <c r="UZG31" s="15"/>
      <c r="UZH31" s="15"/>
      <c r="UZI31" s="15"/>
      <c r="UZJ31" s="15"/>
      <c r="UZK31" s="15"/>
      <c r="UZL31" s="15"/>
      <c r="UZM31" s="15"/>
      <c r="UZN31" s="15"/>
      <c r="UZO31" s="15"/>
      <c r="UZP31" s="15"/>
      <c r="UZQ31" s="15"/>
      <c r="UZR31" s="15"/>
      <c r="UZS31" s="15"/>
      <c r="UZT31" s="15"/>
      <c r="UZU31" s="15"/>
      <c r="UZV31" s="15"/>
      <c r="UZW31" s="15"/>
      <c r="UZX31" s="15"/>
      <c r="UZY31" s="15"/>
      <c r="UZZ31" s="15"/>
      <c r="VAA31" s="15"/>
      <c r="VAB31" s="15"/>
      <c r="VAC31" s="15"/>
      <c r="VAD31" s="15"/>
      <c r="VAE31" s="15"/>
      <c r="VAF31" s="15"/>
      <c r="VAG31" s="15"/>
      <c r="VAH31" s="15"/>
      <c r="VAI31" s="15"/>
      <c r="VAJ31" s="15"/>
      <c r="VAK31" s="15"/>
      <c r="VAL31" s="15"/>
      <c r="VAM31" s="15"/>
      <c r="VAN31" s="15"/>
      <c r="VAO31" s="15"/>
      <c r="VAP31" s="15"/>
      <c r="VAQ31" s="15"/>
      <c r="VAR31" s="15"/>
      <c r="VAS31" s="15"/>
      <c r="VAT31" s="15"/>
      <c r="VAU31" s="15"/>
      <c r="VAV31" s="15"/>
      <c r="VAW31" s="15"/>
      <c r="VAX31" s="15"/>
      <c r="VAY31" s="15"/>
      <c r="VAZ31" s="15"/>
      <c r="VBA31" s="15"/>
      <c r="VBB31" s="15"/>
      <c r="VBC31" s="15"/>
      <c r="VBD31" s="15"/>
      <c r="VBE31" s="15"/>
      <c r="VBF31" s="15"/>
      <c r="VBG31" s="15"/>
      <c r="VBH31" s="15"/>
      <c r="VBI31" s="15"/>
      <c r="VBJ31" s="15"/>
      <c r="VBK31" s="15"/>
      <c r="VBL31" s="15"/>
      <c r="VBM31" s="15"/>
      <c r="VBN31" s="15"/>
      <c r="VBO31" s="15"/>
      <c r="VBP31" s="15"/>
      <c r="VBQ31" s="15"/>
      <c r="VBR31" s="15"/>
      <c r="VBS31" s="15"/>
      <c r="VBT31" s="15"/>
      <c r="VBU31" s="15"/>
      <c r="VBV31" s="15"/>
      <c r="VBW31" s="15"/>
      <c r="VBX31" s="15"/>
      <c r="VBY31" s="15"/>
      <c r="VBZ31" s="15"/>
      <c r="VCA31" s="15"/>
      <c r="VCB31" s="15"/>
      <c r="VCC31" s="15"/>
      <c r="VCD31" s="15"/>
      <c r="VCE31" s="15"/>
      <c r="VCF31" s="15"/>
      <c r="VCG31" s="15"/>
      <c r="VCH31" s="15"/>
      <c r="VCI31" s="15"/>
      <c r="VCJ31" s="15"/>
      <c r="VCK31" s="15"/>
      <c r="VCL31" s="15"/>
      <c r="VCM31" s="15"/>
      <c r="VCN31" s="15"/>
      <c r="VCO31" s="15"/>
      <c r="VCP31" s="15"/>
      <c r="VCQ31" s="15"/>
      <c r="VCR31" s="15"/>
      <c r="VCS31" s="15"/>
      <c r="VCT31" s="15"/>
      <c r="VCU31" s="15"/>
      <c r="VCV31" s="15"/>
      <c r="VCW31" s="15"/>
      <c r="VCX31" s="15"/>
      <c r="VCY31" s="15"/>
      <c r="VCZ31" s="15"/>
      <c r="VDA31" s="15"/>
      <c r="VDB31" s="15"/>
      <c r="VDC31" s="15"/>
      <c r="VDD31" s="15"/>
      <c r="VDE31" s="15"/>
      <c r="VDF31" s="15"/>
      <c r="VDG31" s="15"/>
      <c r="VDH31" s="15"/>
      <c r="VDI31" s="15"/>
      <c r="VDJ31" s="15"/>
      <c r="VDK31" s="15"/>
      <c r="VDL31" s="15"/>
      <c r="VDM31" s="15"/>
      <c r="VDN31" s="15"/>
      <c r="VDO31" s="15"/>
      <c r="VDP31" s="15"/>
      <c r="VDQ31" s="15"/>
      <c r="VDR31" s="15"/>
      <c r="VDS31" s="15"/>
      <c r="VDT31" s="15"/>
      <c r="VDU31" s="15"/>
      <c r="VDV31" s="15"/>
      <c r="VDW31" s="15"/>
      <c r="VDX31" s="15"/>
      <c r="VDY31" s="15"/>
      <c r="VDZ31" s="15"/>
      <c r="VEA31" s="15"/>
      <c r="VEB31" s="15"/>
      <c r="VEC31" s="15"/>
      <c r="VED31" s="15"/>
      <c r="VEE31" s="15"/>
      <c r="VEF31" s="15"/>
      <c r="VEG31" s="15"/>
      <c r="VEH31" s="15"/>
      <c r="VEI31" s="15"/>
      <c r="VEJ31" s="15"/>
      <c r="VEK31" s="15"/>
      <c r="VEL31" s="15"/>
      <c r="VEM31" s="15"/>
      <c r="VEN31" s="15"/>
      <c r="VEO31" s="15"/>
      <c r="VEP31" s="15"/>
      <c r="VEQ31" s="15"/>
      <c r="VER31" s="15"/>
      <c r="VES31" s="15"/>
      <c r="VET31" s="15"/>
      <c r="VEU31" s="15"/>
      <c r="VEV31" s="15"/>
      <c r="VEW31" s="15"/>
      <c r="VEX31" s="15"/>
      <c r="VEY31" s="15"/>
      <c r="VEZ31" s="15"/>
      <c r="VFA31" s="15"/>
      <c r="VFB31" s="15"/>
      <c r="VFC31" s="15"/>
      <c r="VFD31" s="15"/>
      <c r="VFE31" s="15"/>
      <c r="VFF31" s="15"/>
      <c r="VFG31" s="15"/>
      <c r="VFH31" s="15"/>
      <c r="VFI31" s="15"/>
      <c r="VFJ31" s="15"/>
      <c r="VFK31" s="15"/>
      <c r="VFL31" s="15"/>
      <c r="VFM31" s="15"/>
      <c r="VFN31" s="15"/>
      <c r="VFO31" s="15"/>
      <c r="VFP31" s="15"/>
      <c r="VFQ31" s="15"/>
      <c r="VFR31" s="15"/>
      <c r="VFS31" s="15"/>
      <c r="VFT31" s="15"/>
      <c r="VFU31" s="15"/>
      <c r="VFV31" s="15"/>
      <c r="VFW31" s="15"/>
      <c r="VFX31" s="15"/>
      <c r="VFY31" s="15"/>
      <c r="VFZ31" s="15"/>
      <c r="VGA31" s="15"/>
      <c r="VGB31" s="15"/>
      <c r="VGC31" s="15"/>
      <c r="VGD31" s="15"/>
      <c r="VGE31" s="15"/>
      <c r="VGF31" s="15"/>
      <c r="VGG31" s="15"/>
      <c r="VGH31" s="15"/>
      <c r="VGI31" s="15"/>
      <c r="VGJ31" s="15"/>
      <c r="VGK31" s="15"/>
      <c r="VGL31" s="15"/>
      <c r="VGM31" s="15"/>
      <c r="VGN31" s="15"/>
      <c r="VGO31" s="15"/>
      <c r="VGP31" s="15"/>
      <c r="VGQ31" s="15"/>
      <c r="VGR31" s="15"/>
      <c r="VGS31" s="15"/>
      <c r="VGT31" s="15"/>
      <c r="VGU31" s="15"/>
      <c r="VGV31" s="15"/>
      <c r="VGW31" s="15"/>
      <c r="VGX31" s="15"/>
      <c r="VGY31" s="15"/>
      <c r="VGZ31" s="15"/>
      <c r="VHA31" s="15"/>
      <c r="VHB31" s="15"/>
      <c r="VHC31" s="15"/>
      <c r="VHD31" s="15"/>
      <c r="VHE31" s="15"/>
      <c r="VHF31" s="15"/>
      <c r="VHG31" s="15"/>
      <c r="VHH31" s="15"/>
      <c r="VHI31" s="15"/>
      <c r="VHJ31" s="15"/>
      <c r="VHK31" s="15"/>
      <c r="VHL31" s="15"/>
      <c r="VHM31" s="15"/>
      <c r="VHN31" s="15"/>
      <c r="VHO31" s="15"/>
      <c r="VHP31" s="15"/>
      <c r="VHQ31" s="15"/>
      <c r="VHR31" s="15"/>
      <c r="VHS31" s="15"/>
      <c r="VHT31" s="15"/>
      <c r="VHU31" s="15"/>
      <c r="VHV31" s="15"/>
      <c r="VHW31" s="15"/>
      <c r="VHX31" s="15"/>
      <c r="VHY31" s="15"/>
      <c r="VHZ31" s="15"/>
      <c r="VIA31" s="15"/>
      <c r="VIB31" s="15"/>
      <c r="VIC31" s="15"/>
      <c r="VID31" s="15"/>
      <c r="VIE31" s="15"/>
      <c r="VIF31" s="15"/>
      <c r="VIG31" s="15"/>
      <c r="VIH31" s="15"/>
      <c r="VII31" s="15"/>
      <c r="VIJ31" s="15"/>
      <c r="VIK31" s="15"/>
      <c r="VIL31" s="15"/>
      <c r="VIM31" s="15"/>
      <c r="VIN31" s="15"/>
      <c r="VIO31" s="15"/>
      <c r="VIP31" s="15"/>
      <c r="VIQ31" s="15"/>
      <c r="VIR31" s="15"/>
      <c r="VIS31" s="15"/>
      <c r="VIT31" s="15"/>
      <c r="VIU31" s="15"/>
      <c r="VIV31" s="15"/>
      <c r="VIW31" s="15"/>
      <c r="VIX31" s="15"/>
      <c r="VIY31" s="15"/>
      <c r="VIZ31" s="15"/>
      <c r="VJA31" s="15"/>
      <c r="VJB31" s="15"/>
      <c r="VJC31" s="15"/>
      <c r="VJD31" s="15"/>
      <c r="VJE31" s="15"/>
      <c r="VJF31" s="15"/>
      <c r="VJG31" s="15"/>
      <c r="VJH31" s="15"/>
      <c r="VJI31" s="15"/>
      <c r="VJJ31" s="15"/>
      <c r="VJK31" s="15"/>
      <c r="VJL31" s="15"/>
      <c r="VJM31" s="15"/>
      <c r="VJN31" s="15"/>
      <c r="VJO31" s="15"/>
      <c r="VJP31" s="15"/>
      <c r="VJQ31" s="15"/>
      <c r="VJR31" s="15"/>
      <c r="VJS31" s="15"/>
      <c r="VJT31" s="15"/>
      <c r="VJU31" s="15"/>
      <c r="VJV31" s="15"/>
      <c r="VJW31" s="15"/>
      <c r="VJX31" s="15"/>
      <c r="VJY31" s="15"/>
      <c r="VJZ31" s="15"/>
      <c r="VKA31" s="15"/>
      <c r="VKB31" s="15"/>
      <c r="VKC31" s="15"/>
      <c r="VKD31" s="15"/>
      <c r="VKE31" s="15"/>
      <c r="VKF31" s="15"/>
      <c r="VKG31" s="15"/>
      <c r="VKH31" s="15"/>
      <c r="VKI31" s="15"/>
      <c r="VKJ31" s="15"/>
      <c r="VKK31" s="15"/>
      <c r="VKL31" s="15"/>
      <c r="VKM31" s="15"/>
      <c r="VKN31" s="15"/>
      <c r="VKO31" s="15"/>
      <c r="VKP31" s="15"/>
      <c r="VKQ31" s="15"/>
      <c r="VKR31" s="15"/>
      <c r="VKS31" s="15"/>
      <c r="VKT31" s="15"/>
      <c r="VKU31" s="15"/>
      <c r="VKV31" s="15"/>
      <c r="VKW31" s="15"/>
      <c r="VKX31" s="15"/>
      <c r="VKY31" s="15"/>
      <c r="VKZ31" s="15"/>
      <c r="VLA31" s="15"/>
      <c r="VLB31" s="15"/>
      <c r="VLC31" s="15"/>
      <c r="VLD31" s="15"/>
      <c r="VLE31" s="15"/>
      <c r="VLF31" s="15"/>
      <c r="VLG31" s="15"/>
      <c r="VLH31" s="15"/>
      <c r="VLI31" s="15"/>
      <c r="VLJ31" s="15"/>
      <c r="VLK31" s="15"/>
      <c r="VLL31" s="15"/>
      <c r="VLM31" s="15"/>
      <c r="VLN31" s="15"/>
      <c r="VLO31" s="15"/>
      <c r="VLP31" s="15"/>
      <c r="VLQ31" s="15"/>
      <c r="VLR31" s="15"/>
      <c r="VLS31" s="15"/>
      <c r="VLT31" s="15"/>
      <c r="VLU31" s="15"/>
      <c r="VLV31" s="15"/>
      <c r="VLW31" s="15"/>
      <c r="VLX31" s="15"/>
      <c r="VLY31" s="15"/>
      <c r="VLZ31" s="15"/>
      <c r="VMA31" s="15"/>
      <c r="VMB31" s="15"/>
      <c r="VMC31" s="15"/>
      <c r="VMD31" s="15"/>
      <c r="VME31" s="15"/>
      <c r="VMF31" s="15"/>
      <c r="VMG31" s="15"/>
      <c r="VMH31" s="15"/>
      <c r="VMI31" s="15"/>
      <c r="VMJ31" s="15"/>
      <c r="VMK31" s="15"/>
      <c r="VML31" s="15"/>
      <c r="VMM31" s="15"/>
      <c r="VMN31" s="15"/>
      <c r="VMO31" s="15"/>
      <c r="VMP31" s="15"/>
      <c r="VMQ31" s="15"/>
      <c r="VMR31" s="15"/>
      <c r="VMS31" s="15"/>
      <c r="VMT31" s="15"/>
      <c r="VMU31" s="15"/>
      <c r="VMV31" s="15"/>
      <c r="VMW31" s="15"/>
      <c r="VMX31" s="15"/>
      <c r="VMY31" s="15"/>
      <c r="VMZ31" s="15"/>
      <c r="VNA31" s="15"/>
      <c r="VNB31" s="15"/>
      <c r="VNC31" s="15"/>
      <c r="VND31" s="15"/>
      <c r="VNE31" s="15"/>
      <c r="VNF31" s="15"/>
      <c r="VNG31" s="15"/>
      <c r="VNH31" s="15"/>
      <c r="VNI31" s="15"/>
      <c r="VNJ31" s="15"/>
      <c r="VNK31" s="15"/>
      <c r="VNL31" s="15"/>
      <c r="VNM31" s="15"/>
      <c r="VNN31" s="15"/>
      <c r="VNO31" s="15"/>
      <c r="VNP31" s="15"/>
      <c r="VNQ31" s="15"/>
      <c r="VNR31" s="15"/>
      <c r="VNS31" s="15"/>
      <c r="VNT31" s="15"/>
      <c r="VNU31" s="15"/>
      <c r="VNV31" s="15"/>
      <c r="VNW31" s="15"/>
      <c r="VNX31" s="15"/>
      <c r="VNY31" s="15"/>
      <c r="VNZ31" s="15"/>
      <c r="VOA31" s="15"/>
      <c r="VOB31" s="15"/>
      <c r="VOC31" s="15"/>
      <c r="VOD31" s="15"/>
      <c r="VOE31" s="15"/>
      <c r="VOF31" s="15"/>
      <c r="VOG31" s="15"/>
      <c r="VOH31" s="15"/>
      <c r="VOI31" s="15"/>
      <c r="VOJ31" s="15"/>
      <c r="VOK31" s="15"/>
      <c r="VOL31" s="15"/>
      <c r="VOM31" s="15"/>
      <c r="VON31" s="15"/>
      <c r="VOO31" s="15"/>
      <c r="VOP31" s="15"/>
      <c r="VOQ31" s="15"/>
      <c r="VOR31" s="15"/>
      <c r="VOS31" s="15"/>
      <c r="VOT31" s="15"/>
      <c r="VOU31" s="15"/>
      <c r="VOV31" s="15"/>
      <c r="VOW31" s="15"/>
      <c r="VOX31" s="15"/>
      <c r="VOY31" s="15"/>
      <c r="VOZ31" s="15"/>
      <c r="VPA31" s="15"/>
      <c r="VPB31" s="15"/>
      <c r="VPC31" s="15"/>
      <c r="VPD31" s="15"/>
      <c r="VPE31" s="15"/>
      <c r="VPF31" s="15"/>
      <c r="VPG31" s="15"/>
      <c r="VPH31" s="15"/>
      <c r="VPI31" s="15"/>
      <c r="VPJ31" s="15"/>
      <c r="VPK31" s="15"/>
      <c r="VPL31" s="15"/>
      <c r="VPM31" s="15"/>
      <c r="VPN31" s="15"/>
      <c r="VPO31" s="15"/>
      <c r="VPP31" s="15"/>
      <c r="VPQ31" s="15"/>
      <c r="VPR31" s="15"/>
      <c r="VPS31" s="15"/>
      <c r="VPT31" s="15"/>
      <c r="VPU31" s="15"/>
      <c r="VPV31" s="15"/>
      <c r="VPW31" s="15"/>
      <c r="VPX31" s="15"/>
      <c r="VPY31" s="15"/>
      <c r="VPZ31" s="15"/>
      <c r="VQA31" s="15"/>
      <c r="VQB31" s="15"/>
      <c r="VQC31" s="15"/>
      <c r="VQD31" s="15"/>
      <c r="VQE31" s="15"/>
      <c r="VQF31" s="15"/>
      <c r="VQG31" s="15"/>
      <c r="VQH31" s="15"/>
      <c r="VQI31" s="15"/>
      <c r="VQJ31" s="15"/>
      <c r="VQK31" s="15"/>
      <c r="VQL31" s="15"/>
      <c r="VQM31" s="15"/>
      <c r="VQN31" s="15"/>
      <c r="VQO31" s="15"/>
      <c r="VQP31" s="15"/>
      <c r="VQQ31" s="15"/>
      <c r="VQR31" s="15"/>
      <c r="VQS31" s="15"/>
      <c r="VQT31" s="15"/>
      <c r="VQU31" s="15"/>
      <c r="VQV31" s="15"/>
      <c r="VQW31" s="15"/>
      <c r="VQX31" s="15"/>
      <c r="VQY31" s="15"/>
      <c r="VQZ31" s="15"/>
      <c r="VRA31" s="15"/>
      <c r="VRB31" s="15"/>
      <c r="VRC31" s="15"/>
      <c r="VRD31" s="15"/>
      <c r="VRE31" s="15"/>
      <c r="VRF31" s="15"/>
      <c r="VRG31" s="15"/>
      <c r="VRH31" s="15"/>
      <c r="VRI31" s="15"/>
      <c r="VRJ31" s="15"/>
      <c r="VRK31" s="15"/>
      <c r="VRL31" s="15"/>
      <c r="VRM31" s="15"/>
      <c r="VRN31" s="15"/>
      <c r="VRO31" s="15"/>
      <c r="VRP31" s="15"/>
      <c r="VRQ31" s="15"/>
      <c r="VRR31" s="15"/>
      <c r="VRS31" s="15"/>
      <c r="VRT31" s="15"/>
      <c r="VRU31" s="15"/>
      <c r="VRV31" s="15"/>
      <c r="VRW31" s="15"/>
      <c r="VRX31" s="15"/>
      <c r="VRY31" s="15"/>
      <c r="VRZ31" s="15"/>
      <c r="VSA31" s="15"/>
      <c r="VSB31" s="15"/>
      <c r="VSC31" s="15"/>
      <c r="VSD31" s="15"/>
      <c r="VSE31" s="15"/>
      <c r="VSF31" s="15"/>
      <c r="VSG31" s="15"/>
      <c r="VSH31" s="15"/>
      <c r="VSI31" s="15"/>
      <c r="VSJ31" s="15"/>
      <c r="VSK31" s="15"/>
      <c r="VSL31" s="15"/>
      <c r="VSM31" s="15"/>
      <c r="VSN31" s="15"/>
      <c r="VSO31" s="15"/>
      <c r="VSP31" s="15"/>
      <c r="VSQ31" s="15"/>
      <c r="VSR31" s="15"/>
      <c r="VSS31" s="15"/>
      <c r="VST31" s="15"/>
      <c r="VSU31" s="15"/>
      <c r="VSV31" s="15"/>
      <c r="VSW31" s="15"/>
      <c r="VSX31" s="15"/>
      <c r="VSY31" s="15"/>
      <c r="VSZ31" s="15"/>
      <c r="VTA31" s="15"/>
      <c r="VTB31" s="15"/>
      <c r="VTC31" s="15"/>
      <c r="VTD31" s="15"/>
      <c r="VTE31" s="15"/>
      <c r="VTF31" s="15"/>
      <c r="VTG31" s="15"/>
      <c r="VTH31" s="15"/>
      <c r="VTI31" s="15"/>
      <c r="VTJ31" s="15"/>
      <c r="VTK31" s="15"/>
      <c r="VTL31" s="15"/>
      <c r="VTM31" s="15"/>
      <c r="VTN31" s="15"/>
      <c r="VTO31" s="15"/>
      <c r="VTP31" s="15"/>
      <c r="VTQ31" s="15"/>
      <c r="VTR31" s="15"/>
      <c r="VTS31" s="15"/>
      <c r="VTT31" s="15"/>
      <c r="VTU31" s="15"/>
      <c r="VTV31" s="15"/>
      <c r="VTW31" s="15"/>
      <c r="VTX31" s="15"/>
      <c r="VTY31" s="15"/>
      <c r="VTZ31" s="15"/>
      <c r="VUA31" s="15"/>
      <c r="VUB31" s="15"/>
      <c r="VUC31" s="15"/>
      <c r="VUD31" s="15"/>
      <c r="VUE31" s="15"/>
      <c r="VUF31" s="15"/>
      <c r="VUG31" s="15"/>
      <c r="VUH31" s="15"/>
      <c r="VUI31" s="15"/>
      <c r="VUJ31" s="15"/>
      <c r="VUK31" s="15"/>
      <c r="VUL31" s="15"/>
      <c r="VUM31" s="15"/>
      <c r="VUN31" s="15"/>
      <c r="VUO31" s="15"/>
      <c r="VUP31" s="15"/>
      <c r="VUQ31" s="15"/>
      <c r="VUR31" s="15"/>
      <c r="VUS31" s="15"/>
      <c r="VUT31" s="15"/>
      <c r="VUU31" s="15"/>
      <c r="VUV31" s="15"/>
      <c r="VUW31" s="15"/>
      <c r="VUX31" s="15"/>
      <c r="VUY31" s="15"/>
      <c r="VUZ31" s="15"/>
      <c r="VVA31" s="15"/>
      <c r="VVB31" s="15"/>
      <c r="VVC31" s="15"/>
      <c r="VVD31" s="15"/>
      <c r="VVE31" s="15"/>
      <c r="VVF31" s="15"/>
      <c r="VVG31" s="15"/>
      <c r="VVH31" s="15"/>
      <c r="VVI31" s="15"/>
      <c r="VVJ31" s="15"/>
      <c r="VVK31" s="15"/>
      <c r="VVL31" s="15"/>
      <c r="VVM31" s="15"/>
      <c r="VVN31" s="15"/>
      <c r="VVO31" s="15"/>
      <c r="VVP31" s="15"/>
      <c r="VVQ31" s="15"/>
      <c r="VVR31" s="15"/>
      <c r="VVS31" s="15"/>
      <c r="VVT31" s="15"/>
      <c r="VVU31" s="15"/>
      <c r="VVV31" s="15"/>
      <c r="VVW31" s="15"/>
      <c r="VVX31" s="15"/>
      <c r="VVY31" s="15"/>
      <c r="VVZ31" s="15"/>
      <c r="VWA31" s="15"/>
      <c r="VWB31" s="15"/>
      <c r="VWC31" s="15"/>
      <c r="VWD31" s="15"/>
      <c r="VWE31" s="15"/>
      <c r="VWF31" s="15"/>
      <c r="VWG31" s="15"/>
      <c r="VWH31" s="15"/>
      <c r="VWI31" s="15"/>
      <c r="VWJ31" s="15"/>
      <c r="VWK31" s="15"/>
      <c r="VWL31" s="15"/>
      <c r="VWM31" s="15"/>
      <c r="VWN31" s="15"/>
      <c r="VWO31" s="15"/>
      <c r="VWP31" s="15"/>
      <c r="VWQ31" s="15"/>
      <c r="VWR31" s="15"/>
      <c r="VWS31" s="15"/>
      <c r="VWT31" s="15"/>
      <c r="VWU31" s="15"/>
      <c r="VWV31" s="15"/>
      <c r="VWW31" s="15"/>
      <c r="VWX31" s="15"/>
      <c r="VWY31" s="15"/>
      <c r="VWZ31" s="15"/>
      <c r="VXA31" s="15"/>
      <c r="VXB31" s="15"/>
      <c r="VXC31" s="15"/>
      <c r="VXD31" s="15"/>
      <c r="VXE31" s="15"/>
      <c r="VXF31" s="15"/>
      <c r="VXG31" s="15"/>
      <c r="VXH31" s="15"/>
      <c r="VXI31" s="15"/>
      <c r="VXJ31" s="15"/>
      <c r="VXK31" s="15"/>
      <c r="VXL31" s="15"/>
      <c r="VXM31" s="15"/>
      <c r="VXN31" s="15"/>
      <c r="VXO31" s="15"/>
      <c r="VXP31" s="15"/>
      <c r="VXQ31" s="15"/>
      <c r="VXR31" s="15"/>
      <c r="VXS31" s="15"/>
      <c r="VXT31" s="15"/>
      <c r="VXU31" s="15"/>
      <c r="VXV31" s="15"/>
      <c r="VXW31" s="15"/>
      <c r="VXX31" s="15"/>
      <c r="VXY31" s="15"/>
      <c r="VXZ31" s="15"/>
      <c r="VYA31" s="15"/>
      <c r="VYB31" s="15"/>
      <c r="VYC31" s="15"/>
      <c r="VYD31" s="15"/>
      <c r="VYE31" s="15"/>
      <c r="VYF31" s="15"/>
      <c r="VYG31" s="15"/>
      <c r="VYH31" s="15"/>
      <c r="VYI31" s="15"/>
      <c r="VYJ31" s="15"/>
      <c r="VYK31" s="15"/>
      <c r="VYL31" s="15"/>
      <c r="VYM31" s="15"/>
      <c r="VYN31" s="15"/>
      <c r="VYO31" s="15"/>
      <c r="VYP31" s="15"/>
      <c r="VYQ31" s="15"/>
      <c r="VYR31" s="15"/>
      <c r="VYS31" s="15"/>
      <c r="VYT31" s="15"/>
      <c r="VYU31" s="15"/>
      <c r="VYV31" s="15"/>
      <c r="VYW31" s="15"/>
      <c r="VYX31" s="15"/>
      <c r="VYY31" s="15"/>
      <c r="VYZ31" s="15"/>
      <c r="VZA31" s="15"/>
      <c r="VZB31" s="15"/>
      <c r="VZC31" s="15"/>
      <c r="VZD31" s="15"/>
      <c r="VZE31" s="15"/>
      <c r="VZF31" s="15"/>
      <c r="VZG31" s="15"/>
      <c r="VZH31" s="15"/>
      <c r="VZI31" s="15"/>
      <c r="VZJ31" s="15"/>
      <c r="VZK31" s="15"/>
      <c r="VZL31" s="15"/>
      <c r="VZM31" s="15"/>
      <c r="VZN31" s="15"/>
      <c r="VZO31" s="15"/>
      <c r="VZP31" s="15"/>
      <c r="VZQ31" s="15"/>
      <c r="VZR31" s="15"/>
      <c r="VZS31" s="15"/>
      <c r="VZT31" s="15"/>
      <c r="VZU31" s="15"/>
      <c r="VZV31" s="15"/>
      <c r="VZW31" s="15"/>
      <c r="VZX31" s="15"/>
      <c r="VZY31" s="15"/>
      <c r="VZZ31" s="15"/>
      <c r="WAA31" s="15"/>
      <c r="WAB31" s="15"/>
      <c r="WAC31" s="15"/>
      <c r="WAD31" s="15"/>
      <c r="WAE31" s="15"/>
      <c r="WAF31" s="15"/>
      <c r="WAG31" s="15"/>
      <c r="WAH31" s="15"/>
      <c r="WAI31" s="15"/>
      <c r="WAJ31" s="15"/>
      <c r="WAK31" s="15"/>
      <c r="WAL31" s="15"/>
      <c r="WAM31" s="15"/>
      <c r="WAN31" s="15"/>
      <c r="WAO31" s="15"/>
      <c r="WAP31" s="15"/>
      <c r="WAQ31" s="15"/>
      <c r="WAR31" s="15"/>
      <c r="WAS31" s="15"/>
      <c r="WAT31" s="15"/>
      <c r="WAU31" s="15"/>
      <c r="WAV31" s="15"/>
      <c r="WAW31" s="15"/>
      <c r="WAX31" s="15"/>
      <c r="WAY31" s="15"/>
      <c r="WAZ31" s="15"/>
      <c r="WBA31" s="15"/>
      <c r="WBB31" s="15"/>
      <c r="WBC31" s="15"/>
      <c r="WBD31" s="15"/>
      <c r="WBE31" s="15"/>
      <c r="WBF31" s="15"/>
      <c r="WBG31" s="15"/>
      <c r="WBH31" s="15"/>
      <c r="WBI31" s="15"/>
      <c r="WBJ31" s="15"/>
      <c r="WBK31" s="15"/>
      <c r="WBL31" s="15"/>
      <c r="WBM31" s="15"/>
      <c r="WBN31" s="15"/>
      <c r="WBO31" s="15"/>
      <c r="WBP31" s="15"/>
      <c r="WBQ31" s="15"/>
      <c r="WBR31" s="15"/>
      <c r="WBS31" s="15"/>
      <c r="WBT31" s="15"/>
      <c r="WBU31" s="15"/>
      <c r="WBV31" s="15"/>
      <c r="WBW31" s="15"/>
      <c r="WBX31" s="15"/>
      <c r="WBY31" s="15"/>
      <c r="WBZ31" s="15"/>
      <c r="WCA31" s="15"/>
      <c r="WCB31" s="15"/>
      <c r="WCC31" s="15"/>
      <c r="WCD31" s="15"/>
      <c r="WCE31" s="15"/>
      <c r="WCF31" s="15"/>
      <c r="WCG31" s="15"/>
      <c r="WCH31" s="15"/>
      <c r="WCI31" s="15"/>
      <c r="WCJ31" s="15"/>
      <c r="WCK31" s="15"/>
      <c r="WCL31" s="15"/>
      <c r="WCM31" s="15"/>
      <c r="WCN31" s="15"/>
      <c r="WCO31" s="15"/>
      <c r="WCP31" s="15"/>
      <c r="WCQ31" s="15"/>
      <c r="WCR31" s="15"/>
      <c r="WCS31" s="15"/>
      <c r="WCT31" s="15"/>
      <c r="WCU31" s="15"/>
      <c r="WCV31" s="15"/>
      <c r="WCW31" s="15"/>
      <c r="WCX31" s="15"/>
      <c r="WCY31" s="15"/>
      <c r="WCZ31" s="15"/>
      <c r="WDA31" s="15"/>
      <c r="WDB31" s="15"/>
      <c r="WDC31" s="15"/>
      <c r="WDD31" s="15"/>
      <c r="WDE31" s="15"/>
      <c r="WDF31" s="15"/>
      <c r="WDG31" s="15"/>
      <c r="WDH31" s="15"/>
      <c r="WDI31" s="15"/>
      <c r="WDJ31" s="15"/>
      <c r="WDK31" s="15"/>
      <c r="WDL31" s="15"/>
      <c r="WDM31" s="15"/>
      <c r="WDN31" s="15"/>
      <c r="WDO31" s="15"/>
      <c r="WDP31" s="15"/>
      <c r="WDQ31" s="15"/>
      <c r="WDR31" s="15"/>
      <c r="WDS31" s="15"/>
      <c r="WDT31" s="15"/>
      <c r="WDU31" s="15"/>
      <c r="WDV31" s="15"/>
      <c r="WDW31" s="15"/>
      <c r="WDX31" s="15"/>
      <c r="WDY31" s="15"/>
      <c r="WDZ31" s="15"/>
      <c r="WEA31" s="15"/>
      <c r="WEB31" s="15"/>
      <c r="WEC31" s="15"/>
      <c r="WED31" s="15"/>
      <c r="WEE31" s="15"/>
      <c r="WEF31" s="15"/>
      <c r="WEG31" s="15"/>
      <c r="WEH31" s="15"/>
      <c r="WEI31" s="15"/>
      <c r="WEJ31" s="15"/>
      <c r="WEK31" s="15"/>
      <c r="WEL31" s="15"/>
      <c r="WEM31" s="15"/>
      <c r="WEN31" s="15"/>
      <c r="WEO31" s="15"/>
      <c r="WEP31" s="15"/>
      <c r="WEQ31" s="15"/>
      <c r="WER31" s="15"/>
      <c r="WES31" s="15"/>
      <c r="WET31" s="15"/>
      <c r="WEU31" s="15"/>
      <c r="WEV31" s="15"/>
      <c r="WEW31" s="15"/>
      <c r="WEX31" s="15"/>
      <c r="WEY31" s="15"/>
      <c r="WEZ31" s="15"/>
      <c r="WFA31" s="15"/>
      <c r="WFB31" s="15"/>
      <c r="WFC31" s="15"/>
      <c r="WFD31" s="15"/>
      <c r="WFE31" s="15"/>
      <c r="WFF31" s="15"/>
      <c r="WFG31" s="15"/>
      <c r="WFH31" s="15"/>
      <c r="WFI31" s="15"/>
      <c r="WFJ31" s="15"/>
      <c r="WFK31" s="15"/>
      <c r="WFL31" s="15"/>
      <c r="WFM31" s="15"/>
      <c r="WFN31" s="15"/>
      <c r="WFO31" s="15"/>
      <c r="WFP31" s="15"/>
      <c r="WFQ31" s="15"/>
      <c r="WFR31" s="15"/>
      <c r="WFS31" s="15"/>
      <c r="WFT31" s="15"/>
      <c r="WFU31" s="15"/>
      <c r="WFV31" s="15"/>
      <c r="WFW31" s="15"/>
      <c r="WFX31" s="15"/>
      <c r="WFY31" s="15"/>
      <c r="WFZ31" s="15"/>
      <c r="WGA31" s="15"/>
      <c r="WGB31" s="15"/>
      <c r="WGC31" s="15"/>
      <c r="WGD31" s="15"/>
      <c r="WGE31" s="15"/>
      <c r="WGF31" s="15"/>
      <c r="WGG31" s="15"/>
      <c r="WGH31" s="15"/>
      <c r="WGI31" s="15"/>
      <c r="WGJ31" s="15"/>
      <c r="WGK31" s="15"/>
      <c r="WGL31" s="15"/>
      <c r="WGM31" s="15"/>
      <c r="WGN31" s="15"/>
      <c r="WGO31" s="15"/>
      <c r="WGP31" s="15"/>
      <c r="WGQ31" s="15"/>
      <c r="WGR31" s="15"/>
      <c r="WGS31" s="15"/>
      <c r="WGT31" s="15"/>
      <c r="WGU31" s="15"/>
      <c r="WGV31" s="15"/>
      <c r="WGW31" s="15"/>
      <c r="WGX31" s="15"/>
      <c r="WGY31" s="15"/>
      <c r="WGZ31" s="15"/>
      <c r="WHA31" s="15"/>
      <c r="WHB31" s="15"/>
      <c r="WHC31" s="15"/>
      <c r="WHD31" s="15"/>
      <c r="WHE31" s="15"/>
      <c r="WHF31" s="15"/>
      <c r="WHG31" s="15"/>
      <c r="WHH31" s="15"/>
      <c r="WHI31" s="15"/>
      <c r="WHJ31" s="15"/>
      <c r="WHK31" s="15"/>
      <c r="WHL31" s="15"/>
      <c r="WHM31" s="15"/>
      <c r="WHN31" s="15"/>
      <c r="WHO31" s="15"/>
      <c r="WHP31" s="15"/>
      <c r="WHQ31" s="15"/>
      <c r="WHR31" s="15"/>
      <c r="WHS31" s="15"/>
      <c r="WHT31" s="15"/>
      <c r="WHU31" s="15"/>
      <c r="WHV31" s="15"/>
      <c r="WHW31" s="15"/>
      <c r="WHX31" s="15"/>
      <c r="WHY31" s="15"/>
      <c r="WHZ31" s="15"/>
      <c r="WIA31" s="15"/>
      <c r="WIB31" s="15"/>
      <c r="WIC31" s="15"/>
      <c r="WID31" s="15"/>
      <c r="WIE31" s="15"/>
      <c r="WIF31" s="15"/>
      <c r="WIG31" s="15"/>
      <c r="WIH31" s="15"/>
      <c r="WII31" s="15"/>
      <c r="WIJ31" s="15"/>
      <c r="WIK31" s="15"/>
      <c r="WIL31" s="15"/>
      <c r="WIM31" s="15"/>
      <c r="WIN31" s="15"/>
      <c r="WIO31" s="15"/>
      <c r="WIP31" s="15"/>
      <c r="WIQ31" s="15"/>
      <c r="WIR31" s="15"/>
      <c r="WIS31" s="15"/>
      <c r="WIT31" s="15"/>
      <c r="WIU31" s="15"/>
      <c r="WIV31" s="15"/>
      <c r="WIW31" s="15"/>
      <c r="WIX31" s="15"/>
      <c r="WIY31" s="15"/>
      <c r="WIZ31" s="15"/>
      <c r="WJA31" s="15"/>
      <c r="WJB31" s="15"/>
      <c r="WJC31" s="15"/>
      <c r="WJD31" s="15"/>
      <c r="WJE31" s="15"/>
      <c r="WJF31" s="15"/>
      <c r="WJG31" s="15"/>
      <c r="WJH31" s="15"/>
      <c r="WJI31" s="15"/>
      <c r="WJJ31" s="15"/>
      <c r="WJK31" s="15"/>
      <c r="WJL31" s="15"/>
      <c r="WJM31" s="15"/>
      <c r="WJN31" s="15"/>
      <c r="WJO31" s="15"/>
      <c r="WJP31" s="15"/>
      <c r="WJQ31" s="15"/>
      <c r="WJR31" s="15"/>
      <c r="WJS31" s="15"/>
      <c r="WJT31" s="15"/>
      <c r="WJU31" s="15"/>
      <c r="WJV31" s="15"/>
      <c r="WJW31" s="15"/>
      <c r="WJX31" s="15"/>
      <c r="WJY31" s="15"/>
      <c r="WJZ31" s="15"/>
      <c r="WKA31" s="15"/>
      <c r="WKB31" s="15"/>
      <c r="WKC31" s="15"/>
      <c r="WKD31" s="15"/>
      <c r="WKE31" s="15"/>
      <c r="WKF31" s="15"/>
      <c r="WKG31" s="15"/>
      <c r="WKH31" s="15"/>
      <c r="WKI31" s="15"/>
      <c r="WKJ31" s="15"/>
      <c r="WKK31" s="15"/>
      <c r="WKL31" s="15"/>
      <c r="WKM31" s="15"/>
      <c r="WKN31" s="15"/>
      <c r="WKO31" s="15"/>
      <c r="WKP31" s="15"/>
      <c r="WKQ31" s="15"/>
      <c r="WKR31" s="15"/>
      <c r="WKS31" s="15"/>
      <c r="WKT31" s="15"/>
      <c r="WKU31" s="15"/>
      <c r="WKV31" s="15"/>
      <c r="WKW31" s="15"/>
      <c r="WKX31" s="15"/>
      <c r="WKY31" s="15"/>
      <c r="WKZ31" s="15"/>
      <c r="WLA31" s="15"/>
      <c r="WLB31" s="15"/>
      <c r="WLC31" s="15"/>
      <c r="WLD31" s="15"/>
      <c r="WLE31" s="15"/>
      <c r="WLF31" s="15"/>
      <c r="WLG31" s="15"/>
      <c r="WLH31" s="15"/>
      <c r="WLI31" s="15"/>
      <c r="WLJ31" s="15"/>
      <c r="WLK31" s="15"/>
      <c r="WLL31" s="15"/>
      <c r="WLM31" s="15"/>
      <c r="WLN31" s="15"/>
      <c r="WLO31" s="15"/>
      <c r="WLP31" s="15"/>
      <c r="WLQ31" s="15"/>
      <c r="WLR31" s="15"/>
      <c r="WLS31" s="15"/>
      <c r="WLT31" s="15"/>
      <c r="WLU31" s="15"/>
      <c r="WLV31" s="15"/>
      <c r="WLW31" s="15"/>
      <c r="WLX31" s="15"/>
      <c r="WLY31" s="15"/>
      <c r="WLZ31" s="15"/>
      <c r="WMA31" s="15"/>
      <c r="WMB31" s="15"/>
      <c r="WMC31" s="15"/>
      <c r="WMD31" s="15"/>
      <c r="WME31" s="15"/>
      <c r="WMF31" s="15"/>
      <c r="WMG31" s="15"/>
      <c r="WMH31" s="15"/>
      <c r="WMI31" s="15"/>
      <c r="WMJ31" s="15"/>
      <c r="WMK31" s="15"/>
      <c r="WML31" s="15"/>
      <c r="WMM31" s="15"/>
      <c r="WMN31" s="15"/>
      <c r="WMO31" s="15"/>
      <c r="WMP31" s="15"/>
      <c r="WMQ31" s="15"/>
      <c r="WMR31" s="15"/>
      <c r="WMS31" s="15"/>
      <c r="WMT31" s="15"/>
      <c r="WMU31" s="15"/>
      <c r="WMV31" s="15"/>
      <c r="WMW31" s="15"/>
      <c r="WMX31" s="15"/>
      <c r="WMY31" s="15"/>
      <c r="WMZ31" s="15"/>
      <c r="WNA31" s="15"/>
      <c r="WNB31" s="15"/>
      <c r="WNC31" s="15"/>
      <c r="WND31" s="15"/>
      <c r="WNE31" s="15"/>
      <c r="WNF31" s="15"/>
      <c r="WNG31" s="15"/>
      <c r="WNH31" s="15"/>
      <c r="WNI31" s="15"/>
      <c r="WNJ31" s="15"/>
      <c r="WNK31" s="15"/>
      <c r="WNL31" s="15"/>
      <c r="WNM31" s="15"/>
      <c r="WNN31" s="15"/>
      <c r="WNO31" s="15"/>
      <c r="WNP31" s="15"/>
      <c r="WNQ31" s="15"/>
      <c r="WNR31" s="15"/>
      <c r="WNS31" s="15"/>
      <c r="WNT31" s="15"/>
      <c r="WNU31" s="15"/>
      <c r="WNV31" s="15"/>
      <c r="WNW31" s="15"/>
      <c r="WNX31" s="15"/>
      <c r="WNY31" s="15"/>
      <c r="WNZ31" s="15"/>
      <c r="WOA31" s="15"/>
      <c r="WOB31" s="15"/>
      <c r="WOC31" s="15"/>
      <c r="WOD31" s="15"/>
      <c r="WOE31" s="15"/>
      <c r="WOF31" s="15"/>
      <c r="WOG31" s="15"/>
      <c r="WOH31" s="15"/>
      <c r="WOI31" s="15"/>
      <c r="WOJ31" s="15"/>
      <c r="WOK31" s="15"/>
      <c r="WOL31" s="15"/>
      <c r="WOM31" s="15"/>
      <c r="WON31" s="15"/>
      <c r="WOO31" s="15"/>
      <c r="WOP31" s="15"/>
      <c r="WOQ31" s="15"/>
      <c r="WOR31" s="15"/>
      <c r="WOS31" s="15"/>
      <c r="WOT31" s="15"/>
      <c r="WOU31" s="15"/>
      <c r="WOV31" s="15"/>
      <c r="WOW31" s="15"/>
      <c r="WOX31" s="15"/>
      <c r="WOY31" s="15"/>
      <c r="WOZ31" s="15"/>
      <c r="WPA31" s="15"/>
      <c r="WPB31" s="15"/>
      <c r="WPC31" s="15"/>
      <c r="WPD31" s="15"/>
      <c r="WPE31" s="15"/>
      <c r="WPF31" s="15"/>
      <c r="WPG31" s="15"/>
      <c r="WPH31" s="15"/>
      <c r="WPI31" s="15"/>
      <c r="WPJ31" s="15"/>
      <c r="WPK31" s="15"/>
      <c r="WPL31" s="15"/>
      <c r="WPM31" s="15"/>
      <c r="WPN31" s="15"/>
      <c r="WPO31" s="15"/>
      <c r="WPP31" s="15"/>
      <c r="WPQ31" s="15"/>
      <c r="WPR31" s="15"/>
      <c r="WPS31" s="15"/>
      <c r="WPT31" s="15"/>
      <c r="WPU31" s="15"/>
      <c r="WPV31" s="15"/>
      <c r="WPW31" s="15"/>
      <c r="WPX31" s="15"/>
      <c r="WPY31" s="15"/>
      <c r="WPZ31" s="15"/>
      <c r="WQA31" s="15"/>
      <c r="WQB31" s="15"/>
      <c r="WQC31" s="15"/>
      <c r="WQD31" s="15"/>
      <c r="WQE31" s="15"/>
      <c r="WQF31" s="15"/>
      <c r="WQG31" s="15"/>
      <c r="WQH31" s="15"/>
      <c r="WQI31" s="15"/>
      <c r="WQJ31" s="15"/>
      <c r="WQK31" s="15"/>
      <c r="WQL31" s="15"/>
      <c r="WQM31" s="15"/>
      <c r="WQN31" s="15"/>
      <c r="WQO31" s="15"/>
      <c r="WQP31" s="15"/>
      <c r="WQQ31" s="15"/>
      <c r="WQR31" s="15"/>
      <c r="WQS31" s="15"/>
      <c r="WQT31" s="15"/>
      <c r="WQU31" s="15"/>
      <c r="WQV31" s="15"/>
      <c r="WQW31" s="15"/>
      <c r="WQX31" s="15"/>
      <c r="WQY31" s="15"/>
      <c r="WQZ31" s="15"/>
      <c r="WRA31" s="15"/>
      <c r="WRB31" s="15"/>
      <c r="WRC31" s="15"/>
      <c r="WRD31" s="15"/>
      <c r="WRE31" s="15"/>
      <c r="WRF31" s="15"/>
      <c r="WRG31" s="15"/>
      <c r="WRH31" s="15"/>
      <c r="WRI31" s="15"/>
      <c r="WRJ31" s="15"/>
      <c r="WRK31" s="15"/>
      <c r="WRL31" s="15"/>
      <c r="WRM31" s="15"/>
      <c r="WRN31" s="15"/>
      <c r="WRO31" s="15"/>
      <c r="WRP31" s="15"/>
      <c r="WRQ31" s="15"/>
      <c r="WRR31" s="15"/>
      <c r="WRS31" s="15"/>
      <c r="WRT31" s="15"/>
      <c r="WRU31" s="15"/>
      <c r="WRV31" s="15"/>
      <c r="WRW31" s="15"/>
      <c r="WRX31" s="15"/>
      <c r="WRY31" s="15"/>
      <c r="WRZ31" s="15"/>
      <c r="WSA31" s="15"/>
      <c r="WSB31" s="15"/>
      <c r="WSC31" s="15"/>
      <c r="WSD31" s="15"/>
      <c r="WSE31" s="15"/>
      <c r="WSF31" s="15"/>
      <c r="WSG31" s="15"/>
      <c r="WSH31" s="15"/>
      <c r="WSI31" s="15"/>
      <c r="WSJ31" s="15"/>
      <c r="WSK31" s="15"/>
      <c r="WSL31" s="15"/>
      <c r="WSM31" s="15"/>
      <c r="WSN31" s="15"/>
      <c r="WSO31" s="15"/>
      <c r="WSP31" s="15"/>
      <c r="WSQ31" s="15"/>
      <c r="WSR31" s="15"/>
      <c r="WSS31" s="15"/>
      <c r="WST31" s="15"/>
      <c r="WSU31" s="15"/>
      <c r="WSV31" s="15"/>
      <c r="WSW31" s="15"/>
      <c r="WSX31" s="15"/>
      <c r="WSY31" s="15"/>
      <c r="WSZ31" s="15"/>
      <c r="WTA31" s="15"/>
      <c r="WTB31" s="15"/>
      <c r="WTC31" s="15"/>
      <c r="WTD31" s="15"/>
      <c r="WTE31" s="15"/>
      <c r="WTF31" s="15"/>
      <c r="WTG31" s="15"/>
      <c r="WTH31" s="15"/>
      <c r="WTI31" s="15"/>
      <c r="WTJ31" s="15"/>
      <c r="WTK31" s="15"/>
      <c r="WTL31" s="15"/>
      <c r="WTM31" s="15"/>
      <c r="WTN31" s="15"/>
      <c r="WTO31" s="15"/>
      <c r="WTP31" s="15"/>
      <c r="WTQ31" s="15"/>
      <c r="WTR31" s="15"/>
      <c r="WTS31" s="15"/>
      <c r="WTT31" s="15"/>
      <c r="WTU31" s="15"/>
      <c r="WTV31" s="15"/>
      <c r="WTW31" s="15"/>
      <c r="WTX31" s="15"/>
      <c r="WTY31" s="15"/>
      <c r="WTZ31" s="15"/>
      <c r="WUA31" s="15"/>
      <c r="WUB31" s="15"/>
      <c r="WUC31" s="15"/>
      <c r="WUD31" s="15"/>
      <c r="WUE31" s="15"/>
      <c r="WUF31" s="15"/>
      <c r="WUG31" s="15"/>
      <c r="WUH31" s="15"/>
      <c r="WUI31" s="15"/>
      <c r="WUJ31" s="15"/>
      <c r="WUK31" s="15"/>
      <c r="WUL31" s="15"/>
      <c r="WUM31" s="15"/>
      <c r="WUN31" s="15"/>
      <c r="WUO31" s="15"/>
      <c r="WUP31" s="15"/>
      <c r="WUQ31" s="15"/>
      <c r="WUR31" s="15"/>
      <c r="WUS31" s="15"/>
      <c r="WUT31" s="15"/>
      <c r="WUU31" s="15"/>
      <c r="WUV31" s="15"/>
      <c r="WUW31" s="15"/>
      <c r="WUX31" s="15"/>
      <c r="WUY31" s="15"/>
      <c r="WUZ31" s="15"/>
      <c r="WVA31" s="15"/>
      <c r="WVB31" s="15"/>
      <c r="WVC31" s="15"/>
      <c r="WVD31" s="15"/>
      <c r="WVE31" s="15"/>
      <c r="WVF31" s="15"/>
      <c r="WVG31" s="15"/>
      <c r="WVH31" s="15"/>
      <c r="WVI31" s="15"/>
      <c r="WVJ31" s="15"/>
      <c r="WVK31" s="15"/>
      <c r="WVL31" s="15"/>
      <c r="WVM31" s="15"/>
      <c r="WVN31" s="15"/>
      <c r="WVO31" s="15"/>
      <c r="WVP31" s="15"/>
      <c r="WVQ31" s="15"/>
      <c r="WVR31" s="15"/>
      <c r="WVS31" s="15"/>
      <c r="WVT31" s="15"/>
      <c r="WVU31" s="15"/>
      <c r="WVV31" s="15"/>
      <c r="WVW31" s="15"/>
      <c r="WVX31" s="15"/>
      <c r="WVY31" s="15"/>
      <c r="WVZ31" s="15"/>
      <c r="WWA31" s="15"/>
      <c r="WWB31" s="15"/>
      <c r="WWC31" s="15"/>
      <c r="WWD31" s="15"/>
      <c r="WWE31" s="15"/>
      <c r="WWF31" s="15"/>
      <c r="WWG31" s="15"/>
      <c r="WWH31" s="15"/>
      <c r="WWI31" s="15"/>
      <c r="WWJ31" s="15"/>
      <c r="WWK31" s="15"/>
      <c r="WWL31" s="15"/>
      <c r="WWM31" s="15"/>
      <c r="WWN31" s="15"/>
      <c r="WWO31" s="15"/>
      <c r="WWP31" s="15"/>
      <c r="WWQ31" s="15"/>
      <c r="WWR31" s="15"/>
      <c r="WWS31" s="15"/>
      <c r="WWT31" s="15"/>
      <c r="WWU31" s="15"/>
      <c r="WWV31" s="15"/>
      <c r="WWW31" s="15"/>
      <c r="WWX31" s="15"/>
      <c r="WWY31" s="15"/>
      <c r="WWZ31" s="15"/>
      <c r="WXA31" s="15"/>
      <c r="WXB31" s="15"/>
      <c r="WXC31" s="15"/>
      <c r="WXD31" s="15"/>
      <c r="WXE31" s="15"/>
      <c r="WXF31" s="15"/>
      <c r="WXG31" s="15"/>
      <c r="WXH31" s="15"/>
      <c r="WXI31" s="15"/>
      <c r="WXJ31" s="15"/>
      <c r="WXK31" s="15"/>
      <c r="WXL31" s="15"/>
      <c r="WXM31" s="15"/>
      <c r="WXN31" s="15"/>
      <c r="WXO31" s="15"/>
      <c r="WXP31" s="15"/>
      <c r="WXQ31" s="15"/>
      <c r="WXR31" s="15"/>
      <c r="WXS31" s="15"/>
      <c r="WXT31" s="15"/>
      <c r="WXU31" s="15"/>
      <c r="WXV31" s="15"/>
      <c r="WXW31" s="15"/>
      <c r="WXX31" s="15"/>
      <c r="WXY31" s="15"/>
      <c r="WXZ31" s="15"/>
      <c r="WYA31" s="15"/>
      <c r="WYB31" s="15"/>
      <c r="WYC31" s="15"/>
      <c r="WYD31" s="15"/>
      <c r="WYE31" s="15"/>
      <c r="WYF31" s="15"/>
      <c r="WYG31" s="15"/>
      <c r="WYH31" s="15"/>
      <c r="WYI31" s="15"/>
      <c r="WYJ31" s="15"/>
      <c r="WYK31" s="15"/>
      <c r="WYL31" s="15"/>
      <c r="WYM31" s="15"/>
      <c r="WYN31" s="15"/>
      <c r="WYO31" s="15"/>
      <c r="WYP31" s="15"/>
      <c r="WYQ31" s="15"/>
      <c r="WYR31" s="15"/>
      <c r="WYS31" s="15"/>
      <c r="WYT31" s="15"/>
      <c r="WYU31" s="15"/>
      <c r="WYV31" s="15"/>
      <c r="WYW31" s="15"/>
      <c r="WYX31" s="15"/>
      <c r="WYY31" s="15"/>
      <c r="WYZ31" s="15"/>
      <c r="WZA31" s="15"/>
      <c r="WZB31" s="15"/>
      <c r="WZC31" s="15"/>
      <c r="WZD31" s="15"/>
      <c r="WZE31" s="15"/>
      <c r="WZF31" s="15"/>
      <c r="WZG31" s="15"/>
      <c r="WZH31" s="15"/>
      <c r="WZI31" s="15"/>
      <c r="WZJ31" s="15"/>
      <c r="WZK31" s="15"/>
      <c r="WZL31" s="15"/>
      <c r="WZM31" s="15"/>
      <c r="WZN31" s="15"/>
      <c r="WZO31" s="15"/>
      <c r="WZP31" s="15"/>
      <c r="WZQ31" s="15"/>
      <c r="WZR31" s="15"/>
      <c r="WZS31" s="15"/>
      <c r="WZT31" s="15"/>
      <c r="WZU31" s="15"/>
      <c r="WZV31" s="15"/>
      <c r="WZW31" s="15"/>
      <c r="WZX31" s="15"/>
      <c r="WZY31" s="15"/>
      <c r="WZZ31" s="15"/>
      <c r="XAA31" s="15"/>
      <c r="XAB31" s="15"/>
      <c r="XAC31" s="15"/>
      <c r="XAD31" s="15"/>
      <c r="XAE31" s="15"/>
      <c r="XAF31" s="15"/>
      <c r="XAG31" s="15"/>
      <c r="XAH31" s="15"/>
      <c r="XAI31" s="15"/>
      <c r="XAJ31" s="15"/>
      <c r="XAK31" s="15"/>
      <c r="XAL31" s="15"/>
      <c r="XAM31" s="15"/>
      <c r="XAN31" s="15"/>
      <c r="XAO31" s="15"/>
      <c r="XAP31" s="15"/>
      <c r="XAQ31" s="15"/>
      <c r="XAR31" s="15"/>
      <c r="XAS31" s="15"/>
      <c r="XAT31" s="15"/>
      <c r="XAU31" s="15"/>
      <c r="XAV31" s="15"/>
      <c r="XAW31" s="15"/>
      <c r="XAX31" s="15"/>
      <c r="XAY31" s="15"/>
      <c r="XAZ31" s="15"/>
      <c r="XBA31" s="15"/>
      <c r="XBB31" s="15"/>
      <c r="XBC31" s="15"/>
      <c r="XBD31" s="15"/>
      <c r="XBE31" s="15"/>
      <c r="XBF31" s="15"/>
      <c r="XBG31" s="15"/>
      <c r="XBH31" s="15"/>
      <c r="XBI31" s="15"/>
      <c r="XBJ31" s="15"/>
      <c r="XBK31" s="15"/>
      <c r="XBL31" s="15"/>
      <c r="XBM31" s="15"/>
      <c r="XBN31" s="15"/>
      <c r="XBO31" s="15"/>
      <c r="XBP31" s="15"/>
      <c r="XBQ31" s="15"/>
      <c r="XBR31" s="15"/>
      <c r="XBS31" s="15"/>
      <c r="XBT31" s="15"/>
      <c r="XBU31" s="15"/>
      <c r="XBV31" s="15"/>
      <c r="XBW31" s="15"/>
      <c r="XBX31" s="15"/>
      <c r="XBY31" s="15"/>
      <c r="XBZ31" s="15"/>
      <c r="XCA31" s="15"/>
      <c r="XCB31" s="15"/>
      <c r="XCC31" s="15"/>
      <c r="XCD31" s="15"/>
      <c r="XCE31" s="15"/>
      <c r="XCF31" s="15"/>
      <c r="XCG31" s="15"/>
      <c r="XCH31" s="15"/>
      <c r="XCI31" s="15"/>
      <c r="XCJ31" s="15"/>
      <c r="XCK31" s="15"/>
      <c r="XCL31" s="15"/>
      <c r="XCM31" s="15"/>
      <c r="XCN31" s="15"/>
      <c r="XCO31" s="15"/>
      <c r="XCP31" s="15"/>
      <c r="XCQ31" s="15"/>
      <c r="XCR31" s="15"/>
      <c r="XCS31" s="15"/>
      <c r="XCT31" s="15"/>
      <c r="XCU31" s="15"/>
      <c r="XCV31" s="15"/>
      <c r="XCW31" s="15"/>
      <c r="XCX31" s="15"/>
      <c r="XCY31" s="15"/>
      <c r="XCZ31" s="15"/>
      <c r="XDA31" s="15"/>
      <c r="XDB31" s="15"/>
      <c r="XDC31" s="15"/>
      <c r="XDD31" s="15"/>
      <c r="XDE31" s="15"/>
      <c r="XDF31" s="15"/>
      <c r="XDG31" s="15"/>
      <c r="XDH31" s="15"/>
      <c r="XDI31" s="15"/>
      <c r="XDJ31" s="15"/>
      <c r="XDK31" s="15"/>
      <c r="XDL31" s="15"/>
      <c r="XDM31" s="15"/>
      <c r="XDN31" s="15"/>
      <c r="XDO31" s="15"/>
      <c r="XDP31" s="15"/>
      <c r="XDQ31" s="15"/>
      <c r="XDR31" s="15"/>
      <c r="XDS31" s="15"/>
      <c r="XDT31" s="15"/>
      <c r="XDU31" s="15"/>
      <c r="XDV31" s="15"/>
      <c r="XDW31" s="15"/>
      <c r="XDX31" s="15"/>
      <c r="XDY31" s="15"/>
      <c r="XDZ31" s="15"/>
      <c r="XEA31" s="15"/>
      <c r="XEB31" s="15"/>
      <c r="XEC31" s="15"/>
      <c r="XED31" s="15"/>
      <c r="XEE31" s="15"/>
      <c r="XEF31" s="15"/>
      <c r="XEG31" s="15"/>
      <c r="XEH31" s="15"/>
      <c r="XEI31" s="15"/>
      <c r="XEJ31" s="15"/>
      <c r="XEK31" s="15"/>
      <c r="XEL31" s="15"/>
      <c r="XEM31" s="15"/>
      <c r="XEN31" s="15"/>
      <c r="XEO31" s="15"/>
      <c r="XEP31" s="15"/>
      <c r="XEQ31" s="15"/>
    </row>
    <row r="32" spans="1:16371" s="148" customFormat="1" ht="39.950000000000003" customHeight="1" x14ac:dyDescent="0.15">
      <c r="A32" s="155">
        <f t="shared" si="5"/>
        <v>22</v>
      </c>
      <c r="B32" s="37"/>
      <c r="C32" s="37"/>
      <c r="D32" s="37"/>
      <c r="E32" s="37"/>
      <c r="F32" s="37"/>
      <c r="G32" s="37">
        <v>5</v>
      </c>
      <c r="H32" s="37"/>
      <c r="I32" s="37"/>
      <c r="J32" s="37"/>
      <c r="K32" s="164"/>
      <c r="L32" s="37" t="s">
        <v>455</v>
      </c>
      <c r="M32" s="164"/>
      <c r="N32" s="37" t="s">
        <v>1230</v>
      </c>
      <c r="O32" s="167" t="s">
        <v>1229</v>
      </c>
      <c r="P32" s="87" t="s">
        <v>1232</v>
      </c>
      <c r="Q32" s="163" t="s">
        <v>716</v>
      </c>
      <c r="R32" s="181" t="s">
        <v>345</v>
      </c>
      <c r="S32" s="37" t="s">
        <v>531</v>
      </c>
      <c r="T32" s="180"/>
      <c r="U32" s="176" t="s">
        <v>345</v>
      </c>
      <c r="V32" s="167" t="s">
        <v>1229</v>
      </c>
      <c r="W32" s="176" t="s">
        <v>345</v>
      </c>
      <c r="X32" s="37" t="s">
        <v>348</v>
      </c>
      <c r="Y32" s="175" t="s">
        <v>347</v>
      </c>
      <c r="Z32" s="163" t="s">
        <v>1216</v>
      </c>
      <c r="AA32" s="37" t="s">
        <v>1364</v>
      </c>
      <c r="AB32" s="37" t="s">
        <v>1365</v>
      </c>
      <c r="AC32" s="37" t="s">
        <v>1304</v>
      </c>
      <c r="AD32" s="92">
        <v>0.3</v>
      </c>
      <c r="AE32" s="186" t="s">
        <v>85</v>
      </c>
      <c r="AF32" s="105" t="s">
        <v>720</v>
      </c>
      <c r="AG32" s="200">
        <v>150</v>
      </c>
      <c r="AH32" s="200">
        <v>140</v>
      </c>
      <c r="AI32" s="200">
        <v>3</v>
      </c>
      <c r="AJ32" s="204">
        <f t="shared" ref="AJ32:AJ34" si="6">AG32*AH32*AI32*7860/1000000000</f>
        <v>0.49518000000000001</v>
      </c>
      <c r="AK32" s="128">
        <f t="shared" ref="AK32:AK34" si="7">AD32/AJ32</f>
        <v>0.60584030049678905</v>
      </c>
      <c r="AL32" s="129"/>
      <c r="AM32" s="185">
        <f>AG32*AH32*2*AR32/1000000</f>
        <v>4.2000000000000003E-2</v>
      </c>
      <c r="AN32" s="131" t="s">
        <v>843</v>
      </c>
      <c r="AO32" s="131" t="s">
        <v>1366</v>
      </c>
      <c r="AP32" s="105"/>
      <c r="AQ32" s="175"/>
      <c r="AR32" s="175" t="s">
        <v>702</v>
      </c>
    </row>
    <row r="33" spans="1:44" s="148" customFormat="1" ht="39.950000000000003" customHeight="1" x14ac:dyDescent="0.15">
      <c r="A33" s="155">
        <f t="shared" si="5"/>
        <v>23</v>
      </c>
      <c r="B33" s="37"/>
      <c r="C33" s="37"/>
      <c r="D33" s="37"/>
      <c r="E33" s="37"/>
      <c r="F33" s="37"/>
      <c r="G33" s="37">
        <v>5</v>
      </c>
      <c r="H33" s="37"/>
      <c r="I33" s="37"/>
      <c r="J33" s="37"/>
      <c r="K33" s="164"/>
      <c r="L33" s="37" t="s">
        <v>393</v>
      </c>
      <c r="M33" s="164"/>
      <c r="N33" s="37" t="s">
        <v>1214</v>
      </c>
      <c r="O33" s="167" t="s">
        <v>1213</v>
      </c>
      <c r="P33" s="87" t="s">
        <v>1215</v>
      </c>
      <c r="Q33" s="163" t="s">
        <v>716</v>
      </c>
      <c r="R33" s="181" t="s">
        <v>431</v>
      </c>
      <c r="S33" s="37" t="s">
        <v>531</v>
      </c>
      <c r="T33" s="180"/>
      <c r="U33" s="176" t="s">
        <v>345</v>
      </c>
      <c r="V33" s="167" t="s">
        <v>1213</v>
      </c>
      <c r="W33" s="176" t="s">
        <v>345</v>
      </c>
      <c r="X33" s="37" t="s">
        <v>348</v>
      </c>
      <c r="Y33" s="175" t="s">
        <v>347</v>
      </c>
      <c r="Z33" s="163" t="s">
        <v>1216</v>
      </c>
      <c r="AA33" s="37" t="s">
        <v>1367</v>
      </c>
      <c r="AB33" s="37" t="s">
        <v>1368</v>
      </c>
      <c r="AC33" s="37" t="s">
        <v>1219</v>
      </c>
      <c r="AD33" s="92">
        <v>1.4E-2</v>
      </c>
      <c r="AE33" s="186" t="s">
        <v>85</v>
      </c>
      <c r="AF33" s="105" t="s">
        <v>720</v>
      </c>
      <c r="AG33" s="200">
        <v>54</v>
      </c>
      <c r="AH33" s="200">
        <v>34</v>
      </c>
      <c r="AI33" s="200">
        <v>3</v>
      </c>
      <c r="AJ33" s="204">
        <f t="shared" si="6"/>
        <v>4.3292879999999999E-2</v>
      </c>
      <c r="AK33" s="128">
        <f t="shared" si="7"/>
        <v>0.32337880963336202</v>
      </c>
      <c r="AL33" s="129"/>
      <c r="AM33" s="185">
        <f>AG33*AH33*2*AR33/1000000</f>
        <v>3.6719999999999999E-3</v>
      </c>
      <c r="AN33" s="131" t="s">
        <v>843</v>
      </c>
      <c r="AO33" s="131" t="s">
        <v>1369</v>
      </c>
      <c r="AP33" s="105"/>
      <c r="AQ33" s="175"/>
      <c r="AR33" s="175" t="s">
        <v>702</v>
      </c>
    </row>
    <row r="34" spans="1:44" s="148" customFormat="1" ht="39.950000000000003" customHeight="1" x14ac:dyDescent="0.15">
      <c r="A34" s="155">
        <f t="shared" si="5"/>
        <v>24</v>
      </c>
      <c r="B34" s="37"/>
      <c r="C34" s="37"/>
      <c r="D34" s="37"/>
      <c r="E34" s="37"/>
      <c r="F34" s="37"/>
      <c r="G34" s="37">
        <v>5</v>
      </c>
      <c r="H34" s="37"/>
      <c r="I34" s="37"/>
      <c r="J34" s="37"/>
      <c r="K34" s="164"/>
      <c r="L34" s="37" t="s">
        <v>393</v>
      </c>
      <c r="M34" s="164"/>
      <c r="N34" s="37" t="s">
        <v>1223</v>
      </c>
      <c r="O34" s="167" t="s">
        <v>1222</v>
      </c>
      <c r="P34" s="87" t="s">
        <v>1224</v>
      </c>
      <c r="Q34" s="87" t="s">
        <v>716</v>
      </c>
      <c r="R34" s="181" t="s">
        <v>431</v>
      </c>
      <c r="S34" s="37" t="s">
        <v>531</v>
      </c>
      <c r="T34" s="180"/>
      <c r="U34" s="176" t="s">
        <v>345</v>
      </c>
      <c r="V34" s="167" t="s">
        <v>1222</v>
      </c>
      <c r="W34" s="176" t="s">
        <v>345</v>
      </c>
      <c r="X34" s="37" t="s">
        <v>348</v>
      </c>
      <c r="Y34" s="175" t="s">
        <v>347</v>
      </c>
      <c r="Z34" s="163" t="s">
        <v>1216</v>
      </c>
      <c r="AA34" s="37" t="s">
        <v>1370</v>
      </c>
      <c r="AB34" s="37" t="s">
        <v>1371</v>
      </c>
      <c r="AC34" s="37" t="s">
        <v>1226</v>
      </c>
      <c r="AD34" s="94">
        <v>8.9999999999999993E-3</v>
      </c>
      <c r="AE34" s="186" t="s">
        <v>85</v>
      </c>
      <c r="AF34" s="105" t="s">
        <v>720</v>
      </c>
      <c r="AG34" s="200">
        <v>31</v>
      </c>
      <c r="AH34" s="200">
        <v>28</v>
      </c>
      <c r="AI34" s="200">
        <v>2</v>
      </c>
      <c r="AJ34" s="204">
        <f t="shared" si="6"/>
        <v>1.3644959999999999E-2</v>
      </c>
      <c r="AK34" s="128">
        <f t="shared" si="7"/>
        <v>0.65958419812150404</v>
      </c>
      <c r="AL34" s="129"/>
      <c r="AM34" s="185">
        <f>AG34*AH34*2*AR34/1000000</f>
        <v>1.7359999999999999E-3</v>
      </c>
      <c r="AN34" s="131" t="s">
        <v>843</v>
      </c>
      <c r="AO34" s="131" t="s">
        <v>1372</v>
      </c>
      <c r="AP34" s="105"/>
      <c r="AQ34" s="213"/>
      <c r="AR34" s="213">
        <v>1</v>
      </c>
    </row>
    <row r="35" spans="1:44" s="148" customFormat="1" ht="39.950000000000003" customHeight="1" x14ac:dyDescent="0.15">
      <c r="A35" s="155">
        <f t="shared" si="5"/>
        <v>25</v>
      </c>
      <c r="B35" s="37"/>
      <c r="C35" s="37"/>
      <c r="D35" s="37"/>
      <c r="E35" s="37">
        <v>3</v>
      </c>
      <c r="F35" s="37"/>
      <c r="G35" s="37"/>
      <c r="H35" s="37"/>
      <c r="I35" s="37"/>
      <c r="J35" s="37"/>
      <c r="K35" s="37"/>
      <c r="L35" s="37" t="s">
        <v>455</v>
      </c>
      <c r="M35" s="164"/>
      <c r="N35" s="37" t="s">
        <v>1238</v>
      </c>
      <c r="O35" s="167"/>
      <c r="P35" s="87" t="s">
        <v>1239</v>
      </c>
      <c r="Q35" s="87" t="s">
        <v>459</v>
      </c>
      <c r="R35" s="181" t="s">
        <v>345</v>
      </c>
      <c r="S35" s="37" t="s">
        <v>531</v>
      </c>
      <c r="T35" s="180"/>
      <c r="U35" s="176" t="s">
        <v>345</v>
      </c>
      <c r="V35" s="167" t="s">
        <v>1240</v>
      </c>
      <c r="W35" s="176" t="s">
        <v>345</v>
      </c>
      <c r="X35" s="37" t="s">
        <v>348</v>
      </c>
      <c r="Y35" s="175" t="s">
        <v>347</v>
      </c>
      <c r="Z35" s="163" t="s">
        <v>1363</v>
      </c>
      <c r="AA35" s="37" t="s">
        <v>350</v>
      </c>
      <c r="AB35" s="37" t="s">
        <v>85</v>
      </c>
      <c r="AC35" s="37" t="s">
        <v>85</v>
      </c>
      <c r="AD35" s="92">
        <v>0.26700000000000002</v>
      </c>
      <c r="AE35" s="186" t="s">
        <v>409</v>
      </c>
      <c r="AF35" s="105" t="s">
        <v>409</v>
      </c>
      <c r="AG35" s="200"/>
      <c r="AH35" s="200"/>
      <c r="AI35" s="200"/>
      <c r="AJ35" s="141"/>
      <c r="AK35" s="139"/>
      <c r="AL35" s="140"/>
      <c r="AM35" s="141"/>
      <c r="AN35" s="131" t="s">
        <v>387</v>
      </c>
      <c r="AO35" s="131" t="s">
        <v>1210</v>
      </c>
      <c r="AP35" s="105"/>
      <c r="AQ35" s="213"/>
      <c r="AR35" s="213">
        <v>1</v>
      </c>
    </row>
    <row r="36" spans="1:44" s="148" customFormat="1" ht="39.950000000000003" customHeight="1" x14ac:dyDescent="0.15">
      <c r="A36" s="155">
        <f t="shared" si="5"/>
        <v>26</v>
      </c>
      <c r="B36" s="37"/>
      <c r="C36" s="37"/>
      <c r="D36" s="37"/>
      <c r="E36" s="37"/>
      <c r="F36" s="37">
        <v>4</v>
      </c>
      <c r="G36" s="37"/>
      <c r="H36" s="37"/>
      <c r="I36" s="37"/>
      <c r="J36" s="37"/>
      <c r="K36" s="37"/>
      <c r="L36" s="37" t="s">
        <v>455</v>
      </c>
      <c r="M36" s="164"/>
      <c r="N36" s="37" t="s">
        <v>1241</v>
      </c>
      <c r="O36" s="167" t="s">
        <v>1240</v>
      </c>
      <c r="P36" s="87" t="s">
        <v>1330</v>
      </c>
      <c r="Q36" s="87" t="s">
        <v>459</v>
      </c>
      <c r="R36" s="181" t="s">
        <v>345</v>
      </c>
      <c r="S36" s="37" t="s">
        <v>531</v>
      </c>
      <c r="T36" s="180"/>
      <c r="U36" s="176" t="s">
        <v>345</v>
      </c>
      <c r="V36" s="167" t="s">
        <v>1240</v>
      </c>
      <c r="W36" s="176" t="s">
        <v>345</v>
      </c>
      <c r="X36" s="37" t="s">
        <v>348</v>
      </c>
      <c r="Y36" s="175" t="s">
        <v>347</v>
      </c>
      <c r="Z36" s="163" t="s">
        <v>432</v>
      </c>
      <c r="AA36" s="37" t="s">
        <v>350</v>
      </c>
      <c r="AB36" s="37" t="s">
        <v>85</v>
      </c>
      <c r="AC36" s="37" t="s">
        <v>85</v>
      </c>
      <c r="AD36" s="92">
        <v>0.26700000000000002</v>
      </c>
      <c r="AE36" s="186" t="s">
        <v>85</v>
      </c>
      <c r="AF36" s="105" t="s">
        <v>713</v>
      </c>
      <c r="AG36" s="200"/>
      <c r="AH36" s="200"/>
      <c r="AI36" s="200"/>
      <c r="AJ36" s="141"/>
      <c r="AK36" s="139"/>
      <c r="AL36" s="140"/>
      <c r="AM36" s="141"/>
      <c r="AN36" s="131" t="s">
        <v>387</v>
      </c>
      <c r="AO36" s="131" t="s">
        <v>855</v>
      </c>
      <c r="AP36" s="105"/>
      <c r="AQ36" s="213"/>
      <c r="AR36" s="213">
        <v>1</v>
      </c>
    </row>
    <row r="37" spans="1:44" s="148" customFormat="1" ht="39.950000000000003" customHeight="1" x14ac:dyDescent="0.15">
      <c r="A37" s="155">
        <f t="shared" si="5"/>
        <v>27</v>
      </c>
      <c r="B37" s="37"/>
      <c r="C37" s="37"/>
      <c r="D37" s="37"/>
      <c r="E37" s="37"/>
      <c r="F37" s="37"/>
      <c r="G37" s="37">
        <v>5</v>
      </c>
      <c r="H37" s="37"/>
      <c r="I37" s="37"/>
      <c r="J37" s="37"/>
      <c r="K37" s="164"/>
      <c r="L37" s="37" t="s">
        <v>455</v>
      </c>
      <c r="M37" s="164"/>
      <c r="N37" s="37" t="s">
        <v>1244</v>
      </c>
      <c r="O37" s="167" t="s">
        <v>1243</v>
      </c>
      <c r="P37" s="87" t="s">
        <v>1246</v>
      </c>
      <c r="Q37" s="163" t="s">
        <v>716</v>
      </c>
      <c r="R37" s="181" t="s">
        <v>345</v>
      </c>
      <c r="S37" s="37" t="s">
        <v>531</v>
      </c>
      <c r="T37" s="167"/>
      <c r="U37" s="176" t="s">
        <v>345</v>
      </c>
      <c r="V37" s="167" t="s">
        <v>1243</v>
      </c>
      <c r="W37" s="176" t="s">
        <v>345</v>
      </c>
      <c r="X37" s="37" t="s">
        <v>348</v>
      </c>
      <c r="Y37" s="175" t="s">
        <v>347</v>
      </c>
      <c r="Z37" s="163" t="s">
        <v>1216</v>
      </c>
      <c r="AA37" s="37" t="s">
        <v>1364</v>
      </c>
      <c r="AB37" s="37" t="s">
        <v>1365</v>
      </c>
      <c r="AC37" s="37" t="s">
        <v>1247</v>
      </c>
      <c r="AD37" s="92">
        <v>0.24</v>
      </c>
      <c r="AE37" s="186" t="s">
        <v>85</v>
      </c>
      <c r="AF37" s="105" t="s">
        <v>720</v>
      </c>
      <c r="AG37" s="200">
        <v>145</v>
      </c>
      <c r="AH37" s="200">
        <v>100</v>
      </c>
      <c r="AI37" s="200">
        <v>3</v>
      </c>
      <c r="AJ37" s="204">
        <f t="shared" ref="AJ37:AJ39" si="8">AG37*AH37*AI37*7860/1000000000</f>
        <v>0.34190999999999999</v>
      </c>
      <c r="AK37" s="128">
        <f t="shared" ref="AK37:AK39" si="9">AD37/AJ37</f>
        <v>0.70193910678248705</v>
      </c>
      <c r="AL37" s="129"/>
      <c r="AM37" s="185">
        <f>AG37*AH37*2*AR37/1000000</f>
        <v>2.9000000000000001E-2</v>
      </c>
      <c r="AN37" s="131" t="s">
        <v>843</v>
      </c>
      <c r="AO37" s="131" t="s">
        <v>1366</v>
      </c>
      <c r="AP37" s="105"/>
      <c r="AQ37" s="175"/>
      <c r="AR37" s="175" t="s">
        <v>702</v>
      </c>
    </row>
    <row r="38" spans="1:44" s="148" customFormat="1" ht="39.950000000000003" customHeight="1" x14ac:dyDescent="0.15">
      <c r="A38" s="155">
        <f t="shared" si="5"/>
        <v>28</v>
      </c>
      <c r="B38" s="37"/>
      <c r="C38" s="37"/>
      <c r="D38" s="37"/>
      <c r="E38" s="37"/>
      <c r="F38" s="37"/>
      <c r="G38" s="37">
        <v>5</v>
      </c>
      <c r="H38" s="37"/>
      <c r="I38" s="37"/>
      <c r="J38" s="37"/>
      <c r="K38" s="164"/>
      <c r="L38" s="37" t="s">
        <v>393</v>
      </c>
      <c r="M38" s="164"/>
      <c r="N38" s="37" t="s">
        <v>1250</v>
      </c>
      <c r="O38" s="167" t="s">
        <v>1249</v>
      </c>
      <c r="P38" s="87" t="s">
        <v>1251</v>
      </c>
      <c r="Q38" s="163" t="s">
        <v>716</v>
      </c>
      <c r="R38" s="181" t="s">
        <v>356</v>
      </c>
      <c r="S38" s="37" t="s">
        <v>531</v>
      </c>
      <c r="T38" s="180"/>
      <c r="U38" s="176" t="s">
        <v>345</v>
      </c>
      <c r="V38" s="167" t="s">
        <v>1249</v>
      </c>
      <c r="W38" s="176" t="s">
        <v>345</v>
      </c>
      <c r="X38" s="37" t="s">
        <v>348</v>
      </c>
      <c r="Y38" s="175" t="s">
        <v>347</v>
      </c>
      <c r="Z38" s="163" t="s">
        <v>1216</v>
      </c>
      <c r="AA38" s="37" t="s">
        <v>1374</v>
      </c>
      <c r="AB38" s="37" t="s">
        <v>1375</v>
      </c>
      <c r="AC38" s="37" t="s">
        <v>1253</v>
      </c>
      <c r="AD38" s="92">
        <v>0.01</v>
      </c>
      <c r="AE38" s="186" t="s">
        <v>85</v>
      </c>
      <c r="AF38" s="105" t="s">
        <v>720</v>
      </c>
      <c r="AG38" s="200">
        <v>64</v>
      </c>
      <c r="AH38" s="200">
        <v>29</v>
      </c>
      <c r="AI38" s="200">
        <v>3</v>
      </c>
      <c r="AJ38" s="204">
        <f t="shared" si="8"/>
        <v>4.3764480000000001E-2</v>
      </c>
      <c r="AK38" s="128">
        <f t="shared" si="9"/>
        <v>0.228495802989091</v>
      </c>
      <c r="AL38" s="129"/>
      <c r="AM38" s="185">
        <f>AG38*AH38*2*AR38/1000000</f>
        <v>7.424E-3</v>
      </c>
      <c r="AN38" s="131" t="s">
        <v>843</v>
      </c>
      <c r="AO38" s="131" t="s">
        <v>1366</v>
      </c>
      <c r="AP38" s="105"/>
      <c r="AQ38" s="175"/>
      <c r="AR38" s="175" t="s">
        <v>1022</v>
      </c>
    </row>
    <row r="39" spans="1:44" s="148" customFormat="1" ht="39.950000000000003" customHeight="1" x14ac:dyDescent="0.15">
      <c r="A39" s="155">
        <f t="shared" si="5"/>
        <v>29</v>
      </c>
      <c r="B39" s="37"/>
      <c r="C39" s="37"/>
      <c r="D39" s="37"/>
      <c r="E39" s="37"/>
      <c r="F39" s="37"/>
      <c r="G39" s="37">
        <v>5</v>
      </c>
      <c r="H39" s="37"/>
      <c r="I39" s="37"/>
      <c r="J39" s="37"/>
      <c r="K39" s="164"/>
      <c r="L39" s="37" t="s">
        <v>393</v>
      </c>
      <c r="M39" s="164"/>
      <c r="N39" s="37" t="s">
        <v>1256</v>
      </c>
      <c r="O39" s="167" t="s">
        <v>1255</v>
      </c>
      <c r="P39" s="87" t="s">
        <v>1258</v>
      </c>
      <c r="Q39" s="163" t="s">
        <v>716</v>
      </c>
      <c r="R39" s="181" t="s">
        <v>431</v>
      </c>
      <c r="S39" s="37" t="s">
        <v>531</v>
      </c>
      <c r="T39" s="180"/>
      <c r="U39" s="176" t="s">
        <v>345</v>
      </c>
      <c r="V39" s="167" t="s">
        <v>1255</v>
      </c>
      <c r="W39" s="176" t="s">
        <v>345</v>
      </c>
      <c r="X39" s="37" t="s">
        <v>348</v>
      </c>
      <c r="Y39" s="175" t="s">
        <v>347</v>
      </c>
      <c r="Z39" s="163" t="s">
        <v>1216</v>
      </c>
      <c r="AA39" s="37" t="s">
        <v>1367</v>
      </c>
      <c r="AB39" s="37" t="s">
        <v>1368</v>
      </c>
      <c r="AC39" s="37" t="s">
        <v>1259</v>
      </c>
      <c r="AD39" s="92">
        <v>2.3E-2</v>
      </c>
      <c r="AE39" s="186" t="s">
        <v>85</v>
      </c>
      <c r="AF39" s="105" t="s">
        <v>720</v>
      </c>
      <c r="AG39" s="200">
        <v>62.5</v>
      </c>
      <c r="AH39" s="200">
        <v>37</v>
      </c>
      <c r="AI39" s="200">
        <v>3</v>
      </c>
      <c r="AJ39" s="204">
        <f t="shared" si="8"/>
        <v>5.4528750000000001E-2</v>
      </c>
      <c r="AK39" s="128">
        <f t="shared" si="9"/>
        <v>0.42179584164317002</v>
      </c>
      <c r="AL39" s="129"/>
      <c r="AM39" s="185">
        <f>AG39*AH39*2*AR39/1000000</f>
        <v>4.6249999999999998E-3</v>
      </c>
      <c r="AN39" s="131" t="s">
        <v>843</v>
      </c>
      <c r="AO39" s="131" t="s">
        <v>1237</v>
      </c>
      <c r="AP39" s="105"/>
      <c r="AQ39" s="175"/>
      <c r="AR39" s="175" t="s">
        <v>702</v>
      </c>
    </row>
    <row r="40" spans="1:44" s="148" customFormat="1" ht="39.950000000000003" customHeight="1" x14ac:dyDescent="0.15">
      <c r="A40" s="155">
        <f t="shared" si="5"/>
        <v>30</v>
      </c>
      <c r="B40" s="37"/>
      <c r="C40" s="37"/>
      <c r="D40" s="37"/>
      <c r="E40" s="37">
        <v>3</v>
      </c>
      <c r="F40" s="37"/>
      <c r="G40" s="37"/>
      <c r="H40" s="37"/>
      <c r="I40" s="37"/>
      <c r="J40" s="37"/>
      <c r="K40" s="164"/>
      <c r="L40" s="37" t="s">
        <v>393</v>
      </c>
      <c r="M40" s="164"/>
      <c r="N40" s="37" t="s">
        <v>1263</v>
      </c>
      <c r="O40" s="167" t="s">
        <v>1262</v>
      </c>
      <c r="P40" s="87" t="s">
        <v>1264</v>
      </c>
      <c r="Q40" s="163" t="s">
        <v>716</v>
      </c>
      <c r="R40" s="181" t="s">
        <v>345</v>
      </c>
      <c r="S40" s="37" t="s">
        <v>531</v>
      </c>
      <c r="T40" s="180"/>
      <c r="U40" s="176" t="s">
        <v>345</v>
      </c>
      <c r="V40" s="167" t="s">
        <v>1262</v>
      </c>
      <c r="W40" s="176" t="s">
        <v>345</v>
      </c>
      <c r="X40" s="37" t="s">
        <v>348</v>
      </c>
      <c r="Y40" s="175" t="s">
        <v>347</v>
      </c>
      <c r="Z40" s="163" t="s">
        <v>1265</v>
      </c>
      <c r="AA40" s="190" t="s">
        <v>1376</v>
      </c>
      <c r="AB40" s="190" t="s">
        <v>1377</v>
      </c>
      <c r="AC40" s="37" t="s">
        <v>1268</v>
      </c>
      <c r="AD40" s="92">
        <v>0.13600000000000001</v>
      </c>
      <c r="AE40" s="92" t="s">
        <v>1378</v>
      </c>
      <c r="AF40" s="105"/>
      <c r="AG40" s="200"/>
      <c r="AH40" s="200"/>
      <c r="AI40" s="200"/>
      <c r="AJ40" s="141">
        <f>AD40</f>
        <v>0.13600000000000001</v>
      </c>
      <c r="AK40" s="139"/>
      <c r="AL40" s="140"/>
      <c r="AM40" s="141"/>
      <c r="AN40" s="131" t="s">
        <v>843</v>
      </c>
      <c r="AO40" s="131" t="s">
        <v>1379</v>
      </c>
      <c r="AP40" s="105"/>
      <c r="AQ40" s="175"/>
      <c r="AR40" s="175" t="s">
        <v>702</v>
      </c>
    </row>
    <row r="41" spans="1:44" ht="24" customHeight="1" x14ac:dyDescent="0.15">
      <c r="A41" s="159"/>
      <c r="B41" s="159"/>
      <c r="C41" s="159"/>
      <c r="D41" s="159"/>
      <c r="E41" s="159"/>
      <c r="F41" s="160"/>
      <c r="G41" s="159"/>
      <c r="H41" s="159"/>
      <c r="I41" s="159"/>
      <c r="J41" s="159"/>
      <c r="K41" s="159"/>
      <c r="L41" s="168"/>
      <c r="M41" s="168"/>
      <c r="N41" s="168"/>
      <c r="O41" s="160"/>
      <c r="P41" s="160"/>
      <c r="Q41" s="160"/>
      <c r="R41" s="160"/>
      <c r="S41" s="159"/>
      <c r="T41" s="182"/>
      <c r="U41" s="183"/>
      <c r="V41" s="183"/>
      <c r="W41" s="183"/>
      <c r="X41" s="182"/>
      <c r="Y41" s="182"/>
      <c r="Z41" s="160"/>
      <c r="AA41" s="159"/>
      <c r="AB41" s="182"/>
      <c r="AC41" s="159"/>
      <c r="AD41" s="191"/>
      <c r="AE41" s="192"/>
      <c r="AF41" s="193"/>
      <c r="AG41" s="205"/>
      <c r="AH41" s="205"/>
      <c r="AI41" s="205"/>
      <c r="AJ41" s="198"/>
      <c r="AK41" s="206"/>
      <c r="AL41" s="195"/>
      <c r="AM41" s="198"/>
      <c r="AN41" s="207"/>
      <c r="AO41" s="207"/>
      <c r="AP41" s="192"/>
      <c r="AQ41" s="192"/>
      <c r="AR41" s="197"/>
    </row>
    <row r="42" spans="1:44" ht="24" customHeight="1" x14ac:dyDescent="0.15">
      <c r="A42" s="159"/>
      <c r="B42" s="159"/>
      <c r="C42" s="159"/>
      <c r="D42" s="159"/>
      <c r="E42" s="159"/>
      <c r="F42" s="159"/>
      <c r="G42" s="159"/>
      <c r="H42" s="159"/>
      <c r="I42" s="159"/>
      <c r="J42" s="159"/>
      <c r="K42" s="159"/>
      <c r="L42" s="168"/>
      <c r="M42" s="168"/>
      <c r="N42" s="168"/>
      <c r="O42" s="160"/>
      <c r="P42" s="160"/>
      <c r="Q42" s="160"/>
      <c r="R42" s="160"/>
      <c r="S42" s="159"/>
      <c r="T42" s="182"/>
      <c r="U42" s="183"/>
      <c r="V42" s="183"/>
      <c r="W42" s="183"/>
      <c r="X42" s="182"/>
      <c r="Y42" s="182"/>
      <c r="Z42" s="160"/>
      <c r="AA42" s="159"/>
      <c r="AB42" s="159"/>
      <c r="AC42" s="159"/>
      <c r="AD42" s="191"/>
      <c r="AE42" s="194"/>
      <c r="AF42" s="195"/>
      <c r="AG42" s="205"/>
      <c r="AH42" s="205"/>
      <c r="AI42" s="205"/>
      <c r="AJ42" s="198"/>
      <c r="AK42" s="206"/>
      <c r="AL42" s="195"/>
      <c r="AM42" s="198"/>
      <c r="AN42" s="207"/>
      <c r="AO42" s="207"/>
      <c r="AP42" s="192"/>
      <c r="AQ42" s="192"/>
      <c r="AR42" s="197"/>
    </row>
    <row r="43" spans="1:44" ht="24" customHeight="1" x14ac:dyDescent="0.15">
      <c r="A43" s="159"/>
      <c r="B43" s="159"/>
      <c r="C43" s="159"/>
      <c r="D43" s="159"/>
      <c r="E43" s="159"/>
      <c r="F43" s="159"/>
      <c r="G43" s="159"/>
      <c r="H43" s="159"/>
      <c r="I43" s="159"/>
      <c r="J43" s="159"/>
      <c r="K43" s="159"/>
      <c r="L43" s="168"/>
      <c r="M43" s="168"/>
      <c r="N43" s="168"/>
      <c r="O43" s="159"/>
      <c r="P43" s="160"/>
      <c r="Q43" s="159"/>
      <c r="R43" s="160"/>
      <c r="S43" s="159"/>
      <c r="T43" s="182"/>
      <c r="U43" s="183"/>
      <c r="V43" s="183"/>
      <c r="W43" s="183"/>
      <c r="X43" s="159"/>
      <c r="Y43" s="182"/>
      <c r="Z43" s="160"/>
      <c r="AA43" s="159"/>
      <c r="AB43" s="159"/>
      <c r="AC43" s="159"/>
      <c r="AD43" s="191"/>
      <c r="AE43" s="192"/>
      <c r="AF43" s="193"/>
      <c r="AG43" s="205"/>
      <c r="AH43" s="205"/>
      <c r="AI43" s="205"/>
      <c r="AJ43" s="198"/>
      <c r="AK43" s="206"/>
      <c r="AL43" s="195"/>
      <c r="AM43" s="198"/>
      <c r="AN43" s="207"/>
      <c r="AO43" s="207"/>
      <c r="AP43" s="192"/>
      <c r="AQ43" s="192"/>
      <c r="AR43" s="197"/>
    </row>
    <row r="44" spans="1:44" ht="24" customHeight="1" x14ac:dyDescent="0.15">
      <c r="A44" s="159"/>
      <c r="B44" s="159"/>
      <c r="C44" s="159"/>
      <c r="D44" s="159"/>
      <c r="E44" s="159"/>
      <c r="F44" s="159"/>
      <c r="G44" s="159"/>
      <c r="H44" s="159"/>
      <c r="I44" s="159"/>
      <c r="J44" s="159"/>
      <c r="K44" s="159"/>
      <c r="L44" s="159"/>
      <c r="M44" s="159"/>
      <c r="N44" s="159"/>
      <c r="O44" s="169"/>
      <c r="P44" s="170"/>
      <c r="Q44" s="168"/>
      <c r="R44" s="160"/>
      <c r="S44" s="159"/>
      <c r="T44" s="182"/>
      <c r="U44" s="183"/>
      <c r="V44" s="183"/>
      <c r="W44" s="183"/>
      <c r="X44" s="182"/>
      <c r="Y44" s="182"/>
      <c r="Z44" s="160"/>
      <c r="AA44" s="159"/>
      <c r="AB44" s="182"/>
      <c r="AC44" s="160"/>
      <c r="AD44" s="191"/>
      <c r="AE44" s="192"/>
      <c r="AF44" s="193"/>
      <c r="AG44" s="205"/>
      <c r="AH44" s="205"/>
      <c r="AI44" s="205"/>
      <c r="AJ44" s="198"/>
      <c r="AK44" s="206"/>
      <c r="AL44" s="195"/>
      <c r="AM44" s="198"/>
      <c r="AN44" s="207"/>
      <c r="AO44" s="207"/>
      <c r="AP44" s="192"/>
      <c r="AQ44" s="192"/>
      <c r="AR44" s="197"/>
    </row>
    <row r="45" spans="1:44" s="150" customFormat="1" ht="24" customHeight="1" x14ac:dyDescent="0.15">
      <c r="A45" s="159"/>
      <c r="B45" s="160"/>
      <c r="C45" s="160"/>
      <c r="D45" s="160"/>
      <c r="E45" s="160"/>
      <c r="F45" s="159"/>
      <c r="G45" s="160"/>
      <c r="H45" s="160"/>
      <c r="I45" s="160"/>
      <c r="J45" s="160"/>
      <c r="K45" s="159"/>
      <c r="L45" s="160"/>
      <c r="M45" s="160"/>
      <c r="N45" s="160"/>
      <c r="O45" s="160"/>
      <c r="P45" s="160"/>
      <c r="Q45" s="160"/>
      <c r="R45" s="160"/>
      <c r="S45" s="159"/>
      <c r="T45" s="182"/>
      <c r="U45" s="183"/>
      <c r="V45" s="183"/>
      <c r="W45" s="183"/>
      <c r="X45" s="182"/>
      <c r="Y45" s="182"/>
      <c r="Z45" s="160"/>
      <c r="AA45" s="159"/>
      <c r="AB45" s="159"/>
      <c r="AC45" s="160"/>
      <c r="AD45" s="196"/>
      <c r="AE45" s="194"/>
      <c r="AF45" s="197"/>
      <c r="AG45" s="208"/>
      <c r="AH45" s="208"/>
      <c r="AI45" s="208"/>
      <c r="AJ45" s="196"/>
      <c r="AK45" s="209"/>
      <c r="AL45" s="197"/>
      <c r="AM45" s="196"/>
      <c r="AN45" s="207"/>
      <c r="AO45" s="207"/>
      <c r="AP45" s="192"/>
      <c r="AQ45" s="192"/>
      <c r="AR45" s="197"/>
    </row>
    <row r="46" spans="1:44" s="150" customFormat="1" ht="24" customHeight="1" x14ac:dyDescent="0.15">
      <c r="A46" s="159"/>
      <c r="B46" s="160"/>
      <c r="C46" s="160"/>
      <c r="D46" s="160"/>
      <c r="E46" s="160"/>
      <c r="F46" s="160"/>
      <c r="G46" s="160"/>
      <c r="H46" s="160"/>
      <c r="I46" s="160"/>
      <c r="J46" s="160"/>
      <c r="K46" s="159"/>
      <c r="L46" s="168"/>
      <c r="M46" s="168"/>
      <c r="N46" s="168"/>
      <c r="O46" s="160"/>
      <c r="P46" s="160"/>
      <c r="Q46" s="160"/>
      <c r="R46" s="160"/>
      <c r="S46" s="159"/>
      <c r="T46" s="182"/>
      <c r="U46" s="183"/>
      <c r="V46" s="183"/>
      <c r="W46" s="183"/>
      <c r="X46" s="182"/>
      <c r="Y46" s="182"/>
      <c r="Z46" s="160"/>
      <c r="AA46" s="159"/>
      <c r="AB46" s="159"/>
      <c r="AC46" s="160"/>
      <c r="AD46" s="196"/>
      <c r="AE46" s="194"/>
      <c r="AF46" s="197"/>
      <c r="AG46" s="208"/>
      <c r="AH46" s="208"/>
      <c r="AI46" s="208"/>
      <c r="AJ46" s="196"/>
      <c r="AK46" s="209"/>
      <c r="AL46" s="197"/>
      <c r="AM46" s="196"/>
      <c r="AN46" s="207"/>
      <c r="AO46" s="207"/>
      <c r="AP46" s="192"/>
      <c r="AQ46" s="192"/>
      <c r="AR46" s="197"/>
    </row>
    <row r="47" spans="1:44" s="150" customFormat="1" ht="24" customHeight="1" x14ac:dyDescent="0.15">
      <c r="A47" s="159"/>
      <c r="B47" s="160"/>
      <c r="C47" s="160"/>
      <c r="D47" s="160"/>
      <c r="E47" s="160"/>
      <c r="F47" s="160"/>
      <c r="G47" s="160"/>
      <c r="H47" s="160"/>
      <c r="I47" s="160"/>
      <c r="J47" s="160"/>
      <c r="K47" s="159"/>
      <c r="L47" s="168"/>
      <c r="M47" s="168"/>
      <c r="N47" s="168"/>
      <c r="O47" s="168"/>
      <c r="P47" s="160"/>
      <c r="Q47" s="160"/>
      <c r="R47" s="160"/>
      <c r="S47" s="159"/>
      <c r="T47" s="182"/>
      <c r="U47" s="183"/>
      <c r="V47" s="183"/>
      <c r="W47" s="183"/>
      <c r="X47" s="182"/>
      <c r="Y47" s="182"/>
      <c r="Z47" s="160"/>
      <c r="AA47" s="159"/>
      <c r="AB47" s="159"/>
      <c r="AC47" s="182"/>
      <c r="AD47" s="196"/>
      <c r="AE47" s="194"/>
      <c r="AF47" s="197"/>
      <c r="AG47" s="208"/>
      <c r="AH47" s="208"/>
      <c r="AI47" s="208"/>
      <c r="AJ47" s="196"/>
      <c r="AK47" s="209"/>
      <c r="AL47" s="197"/>
      <c r="AM47" s="196"/>
      <c r="AN47" s="207"/>
      <c r="AO47" s="207"/>
      <c r="AP47" s="192"/>
      <c r="AQ47" s="192"/>
      <c r="AR47" s="197"/>
    </row>
    <row r="48" spans="1:44" s="150" customFormat="1" ht="24" customHeight="1" x14ac:dyDescent="0.15">
      <c r="A48" s="159"/>
      <c r="B48" s="160"/>
      <c r="C48" s="160"/>
      <c r="D48" s="160"/>
      <c r="E48" s="160"/>
      <c r="F48" s="160"/>
      <c r="G48" s="160"/>
      <c r="H48" s="160"/>
      <c r="I48" s="160"/>
      <c r="J48" s="160"/>
      <c r="K48" s="160"/>
      <c r="L48" s="160"/>
      <c r="M48" s="160"/>
      <c r="N48" s="160"/>
      <c r="O48" s="160"/>
      <c r="P48" s="160"/>
      <c r="Q48" s="160"/>
      <c r="R48" s="160"/>
      <c r="S48" s="159"/>
      <c r="T48" s="182"/>
      <c r="U48" s="183"/>
      <c r="V48" s="183"/>
      <c r="W48" s="183"/>
      <c r="X48" s="159"/>
      <c r="Y48" s="182"/>
      <c r="Z48" s="160"/>
      <c r="AA48" s="159"/>
      <c r="AB48" s="182"/>
      <c r="AC48" s="182"/>
      <c r="AD48" s="196"/>
      <c r="AE48" s="192"/>
      <c r="AF48" s="197"/>
      <c r="AG48" s="208"/>
      <c r="AH48" s="208"/>
      <c r="AI48" s="208"/>
      <c r="AJ48" s="196"/>
      <c r="AK48" s="209"/>
      <c r="AL48" s="197"/>
      <c r="AM48" s="196"/>
      <c r="AN48" s="207"/>
      <c r="AO48" s="207"/>
      <c r="AP48" s="192"/>
      <c r="AQ48" s="192"/>
      <c r="AR48" s="197"/>
    </row>
    <row r="49" spans="1:44" ht="24" customHeight="1" x14ac:dyDescent="0.15">
      <c r="A49" s="159"/>
      <c r="B49" s="159"/>
      <c r="C49" s="159"/>
      <c r="D49" s="159"/>
      <c r="E49" s="159"/>
      <c r="F49" s="159"/>
      <c r="G49" s="159"/>
      <c r="H49" s="159"/>
      <c r="I49" s="159"/>
      <c r="J49" s="159"/>
      <c r="K49" s="159"/>
      <c r="L49" s="168"/>
      <c r="M49" s="168"/>
      <c r="N49" s="168"/>
      <c r="O49" s="159"/>
      <c r="P49" s="160"/>
      <c r="Q49" s="159"/>
      <c r="R49" s="160"/>
      <c r="S49" s="159"/>
      <c r="T49" s="182"/>
      <c r="U49" s="183"/>
      <c r="V49" s="183"/>
      <c r="W49" s="183"/>
      <c r="X49" s="182"/>
      <c r="Y49" s="182"/>
      <c r="Z49" s="160"/>
      <c r="AA49" s="159"/>
      <c r="AB49" s="182"/>
      <c r="AC49" s="159"/>
      <c r="AD49" s="191"/>
      <c r="AE49" s="192"/>
      <c r="AF49" s="193"/>
      <c r="AG49" s="205"/>
      <c r="AH49" s="205"/>
      <c r="AI49" s="205"/>
      <c r="AJ49" s="198"/>
      <c r="AK49" s="206"/>
      <c r="AL49" s="195"/>
      <c r="AM49" s="198"/>
      <c r="AN49" s="207"/>
      <c r="AO49" s="207"/>
      <c r="AP49" s="192"/>
      <c r="AQ49" s="192"/>
      <c r="AR49" s="197"/>
    </row>
    <row r="50" spans="1:44" ht="24" customHeight="1" x14ac:dyDescent="0.15">
      <c r="A50" s="159"/>
      <c r="B50" s="159"/>
      <c r="C50" s="159"/>
      <c r="D50" s="159"/>
      <c r="E50" s="159"/>
      <c r="F50" s="159"/>
      <c r="G50" s="159"/>
      <c r="H50" s="159"/>
      <c r="I50" s="159"/>
      <c r="J50" s="159"/>
      <c r="K50" s="159"/>
      <c r="L50" s="168"/>
      <c r="M50" s="168"/>
      <c r="N50" s="168"/>
      <c r="O50" s="160"/>
      <c r="P50" s="160"/>
      <c r="Q50" s="160"/>
      <c r="R50" s="160"/>
      <c r="S50" s="159"/>
      <c r="T50" s="182"/>
      <c r="U50" s="183"/>
      <c r="V50" s="183"/>
      <c r="W50" s="183"/>
      <c r="X50" s="182"/>
      <c r="Y50" s="182"/>
      <c r="Z50" s="160"/>
      <c r="AA50" s="159"/>
      <c r="AB50" s="159"/>
      <c r="AC50" s="159"/>
      <c r="AD50" s="191"/>
      <c r="AE50" s="194"/>
      <c r="AF50" s="195"/>
      <c r="AG50" s="205"/>
      <c r="AH50" s="205"/>
      <c r="AI50" s="205"/>
      <c r="AJ50" s="198"/>
      <c r="AK50" s="206"/>
      <c r="AL50" s="195"/>
      <c r="AM50" s="198"/>
      <c r="AN50" s="207"/>
      <c r="AO50" s="207"/>
      <c r="AP50" s="192"/>
      <c r="AQ50" s="192"/>
      <c r="AR50" s="197"/>
    </row>
    <row r="51" spans="1:44" s="150" customFormat="1" ht="24" customHeight="1" x14ac:dyDescent="0.15">
      <c r="A51" s="159"/>
      <c r="B51" s="159"/>
      <c r="C51" s="159"/>
      <c r="D51" s="159"/>
      <c r="E51" s="159"/>
      <c r="F51" s="159"/>
      <c r="G51" s="159"/>
      <c r="H51" s="159"/>
      <c r="I51" s="159"/>
      <c r="J51" s="159"/>
      <c r="K51" s="159"/>
      <c r="L51" s="168"/>
      <c r="M51" s="168"/>
      <c r="N51" s="168"/>
      <c r="O51" s="159"/>
      <c r="P51" s="160"/>
      <c r="Q51" s="159"/>
      <c r="R51" s="160"/>
      <c r="S51" s="159"/>
      <c r="T51" s="182"/>
      <c r="U51" s="183"/>
      <c r="V51" s="183"/>
      <c r="W51" s="183"/>
      <c r="X51" s="182"/>
      <c r="Y51" s="182"/>
      <c r="Z51" s="160"/>
      <c r="AA51" s="159"/>
      <c r="AB51" s="159"/>
      <c r="AC51" s="159"/>
      <c r="AD51" s="191"/>
      <c r="AE51" s="192"/>
      <c r="AF51" s="159"/>
      <c r="AG51" s="210"/>
      <c r="AH51" s="210"/>
      <c r="AI51" s="210"/>
      <c r="AJ51" s="191"/>
      <c r="AK51" s="211"/>
      <c r="AL51" s="212"/>
      <c r="AM51" s="191"/>
      <c r="AN51" s="207"/>
      <c r="AO51" s="207"/>
      <c r="AP51" s="192"/>
      <c r="AQ51" s="192"/>
      <c r="AR51" s="197"/>
    </row>
    <row r="52" spans="1:44" ht="24" customHeight="1" x14ac:dyDescent="0.15">
      <c r="A52" s="159"/>
      <c r="B52" s="159"/>
      <c r="C52" s="159"/>
      <c r="D52" s="159"/>
      <c r="E52" s="160"/>
      <c r="F52" s="159"/>
      <c r="G52" s="159"/>
      <c r="H52" s="159"/>
      <c r="I52" s="159"/>
      <c r="J52" s="159"/>
      <c r="K52" s="159"/>
      <c r="L52" s="159"/>
      <c r="M52" s="159"/>
      <c r="N52" s="159"/>
      <c r="O52" s="160"/>
      <c r="P52" s="160"/>
      <c r="Q52" s="160"/>
      <c r="R52" s="160"/>
      <c r="S52" s="159"/>
      <c r="T52" s="182"/>
      <c r="U52" s="184"/>
      <c r="V52" s="184"/>
      <c r="W52" s="184"/>
      <c r="X52" s="159"/>
      <c r="Y52" s="159"/>
      <c r="Z52" s="160"/>
      <c r="AA52" s="159"/>
      <c r="AB52" s="159"/>
      <c r="AC52" s="159"/>
      <c r="AD52" s="191"/>
      <c r="AE52" s="160"/>
      <c r="AF52" s="195"/>
      <c r="AG52" s="205"/>
      <c r="AH52" s="205"/>
      <c r="AI52" s="205"/>
      <c r="AJ52" s="198"/>
      <c r="AK52" s="206"/>
      <c r="AL52" s="195"/>
      <c r="AM52" s="198"/>
      <c r="AN52" s="207"/>
      <c r="AO52" s="207"/>
      <c r="AP52" s="192"/>
      <c r="AQ52" s="192"/>
      <c r="AR52" s="182"/>
    </row>
    <row r="53" spans="1:44" ht="24" customHeight="1" x14ac:dyDescent="0.15">
      <c r="A53" s="159"/>
      <c r="B53" s="159"/>
      <c r="C53" s="159"/>
      <c r="D53" s="159"/>
      <c r="E53" s="160"/>
      <c r="G53" s="159"/>
      <c r="H53" s="159"/>
      <c r="I53" s="159"/>
      <c r="J53" s="159"/>
      <c r="K53" s="159"/>
      <c r="L53" s="159"/>
      <c r="M53" s="159"/>
      <c r="N53" s="159"/>
      <c r="O53" s="160"/>
      <c r="P53" s="160"/>
      <c r="Q53" s="160"/>
      <c r="R53" s="160"/>
      <c r="S53" s="159"/>
      <c r="T53" s="182"/>
      <c r="U53" s="184"/>
      <c r="V53" s="184"/>
      <c r="W53" s="184"/>
      <c r="X53" s="159"/>
      <c r="Y53" s="159"/>
      <c r="Z53" s="160"/>
      <c r="AA53" s="159"/>
      <c r="AB53" s="159"/>
      <c r="AC53" s="159"/>
      <c r="AD53" s="191"/>
      <c r="AE53" s="160"/>
      <c r="AF53" s="195"/>
      <c r="AG53" s="205"/>
      <c r="AH53" s="205"/>
      <c r="AI53" s="205"/>
      <c r="AJ53" s="198"/>
      <c r="AK53" s="206"/>
      <c r="AL53" s="195"/>
      <c r="AM53" s="198"/>
      <c r="AN53" s="207"/>
      <c r="AO53" s="207"/>
      <c r="AP53" s="192"/>
      <c r="AQ53" s="192"/>
      <c r="AR53" s="182"/>
    </row>
    <row r="54" spans="1:44" ht="24" customHeight="1" x14ac:dyDescent="0.15">
      <c r="A54" s="159"/>
      <c r="B54" s="159"/>
      <c r="C54" s="159"/>
      <c r="D54" s="159"/>
      <c r="E54" s="160"/>
      <c r="F54" s="159"/>
      <c r="G54" s="159"/>
      <c r="H54" s="159"/>
      <c r="I54" s="159"/>
      <c r="J54" s="159"/>
      <c r="K54" s="159"/>
      <c r="L54" s="160"/>
      <c r="M54" s="160"/>
      <c r="N54" s="160"/>
      <c r="O54" s="160"/>
      <c r="P54" s="160"/>
      <c r="Q54" s="160"/>
      <c r="R54" s="160"/>
      <c r="S54" s="159"/>
      <c r="T54" s="182"/>
      <c r="U54" s="184"/>
      <c r="V54" s="184"/>
      <c r="W54" s="184"/>
      <c r="X54" s="159"/>
      <c r="Y54" s="159"/>
      <c r="Z54" s="160"/>
      <c r="AA54" s="159"/>
      <c r="AB54" s="159"/>
      <c r="AC54" s="159"/>
      <c r="AD54" s="191"/>
      <c r="AE54" s="160"/>
      <c r="AF54" s="198"/>
      <c r="AG54" s="205"/>
      <c r="AH54" s="205"/>
      <c r="AI54" s="205"/>
      <c r="AJ54" s="198"/>
      <c r="AK54" s="206"/>
      <c r="AL54" s="195"/>
      <c r="AM54" s="198"/>
      <c r="AN54" s="207"/>
      <c r="AO54" s="207"/>
      <c r="AP54" s="192"/>
      <c r="AQ54" s="192"/>
      <c r="AR54" s="182"/>
    </row>
    <row r="55" spans="1:44" ht="24" customHeight="1" x14ac:dyDescent="0.15">
      <c r="A55" s="159"/>
      <c r="B55" s="159"/>
      <c r="C55" s="159"/>
      <c r="D55" s="159"/>
      <c r="E55" s="160"/>
      <c r="F55" s="159"/>
      <c r="G55" s="159"/>
      <c r="H55" s="159"/>
      <c r="I55" s="159"/>
      <c r="J55" s="159"/>
      <c r="K55" s="159"/>
      <c r="L55" s="160"/>
      <c r="M55" s="160"/>
      <c r="N55" s="160"/>
      <c r="O55" s="160"/>
      <c r="P55" s="160"/>
      <c r="Q55" s="160"/>
      <c r="R55" s="160"/>
      <c r="S55" s="159"/>
      <c r="T55" s="182"/>
      <c r="U55" s="184"/>
      <c r="V55" s="184"/>
      <c r="W55" s="184"/>
      <c r="X55" s="159"/>
      <c r="Y55" s="159"/>
      <c r="Z55" s="160"/>
      <c r="AA55" s="159"/>
      <c r="AB55" s="159"/>
      <c r="AC55" s="159"/>
      <c r="AD55" s="191"/>
      <c r="AE55" s="160"/>
      <c r="AF55" s="197"/>
      <c r="AG55" s="208"/>
      <c r="AH55" s="208"/>
      <c r="AI55" s="208"/>
      <c r="AJ55" s="196"/>
      <c r="AK55" s="209"/>
      <c r="AL55" s="195"/>
      <c r="AM55" s="198"/>
      <c r="AN55" s="207"/>
      <c r="AO55" s="207"/>
      <c r="AP55" s="192"/>
      <c r="AQ55" s="192"/>
      <c r="AR55" s="182"/>
    </row>
    <row r="56" spans="1:44" ht="24" customHeight="1" x14ac:dyDescent="0.15">
      <c r="A56" s="159"/>
      <c r="B56" s="159"/>
      <c r="C56" s="159"/>
      <c r="D56" s="159"/>
      <c r="E56" s="160"/>
      <c r="F56" s="159"/>
      <c r="G56" s="159"/>
      <c r="H56" s="159"/>
      <c r="I56" s="159"/>
      <c r="J56" s="159"/>
      <c r="K56" s="159"/>
      <c r="L56" s="160"/>
      <c r="M56" s="160"/>
      <c r="N56" s="160"/>
      <c r="O56" s="160"/>
      <c r="P56" s="160"/>
      <c r="Q56" s="160"/>
      <c r="R56" s="160"/>
      <c r="S56" s="159"/>
      <c r="T56" s="182"/>
      <c r="U56" s="184"/>
      <c r="V56" s="184"/>
      <c r="W56" s="184"/>
      <c r="X56" s="159"/>
      <c r="Y56" s="159"/>
      <c r="Z56" s="160"/>
      <c r="AA56" s="159"/>
      <c r="AB56" s="159"/>
      <c r="AC56" s="159"/>
      <c r="AD56" s="191"/>
      <c r="AE56" s="160"/>
      <c r="AF56" s="197"/>
      <c r="AG56" s="208"/>
      <c r="AH56" s="208"/>
      <c r="AI56" s="208"/>
      <c r="AJ56" s="196"/>
      <c r="AK56" s="209"/>
      <c r="AL56" s="195"/>
      <c r="AM56" s="198"/>
      <c r="AN56" s="207"/>
      <c r="AO56" s="207"/>
      <c r="AP56" s="192"/>
      <c r="AQ56" s="192"/>
      <c r="AR56" s="182"/>
    </row>
    <row r="57" spans="1:44" ht="24" customHeight="1" x14ac:dyDescent="0.15">
      <c r="A57" s="159"/>
      <c r="B57" s="159"/>
      <c r="C57" s="159"/>
      <c r="D57" s="159"/>
      <c r="E57" s="160"/>
      <c r="F57" s="159"/>
      <c r="G57" s="159"/>
      <c r="H57" s="159"/>
      <c r="I57" s="159"/>
      <c r="J57" s="159"/>
      <c r="K57" s="159"/>
      <c r="L57" s="160"/>
      <c r="M57" s="160"/>
      <c r="N57" s="160"/>
      <c r="O57" s="160"/>
      <c r="P57" s="160"/>
      <c r="Q57" s="160"/>
      <c r="R57" s="160"/>
      <c r="S57" s="159"/>
      <c r="T57" s="182"/>
      <c r="U57" s="184"/>
      <c r="V57" s="184"/>
      <c r="W57" s="184"/>
      <c r="X57" s="159"/>
      <c r="Y57" s="159"/>
      <c r="Z57" s="160"/>
      <c r="AA57" s="159"/>
      <c r="AB57" s="159"/>
      <c r="AC57" s="159"/>
      <c r="AD57" s="191"/>
      <c r="AE57" s="160"/>
      <c r="AF57" s="198"/>
      <c r="AG57" s="205"/>
      <c r="AH57" s="205"/>
      <c r="AI57" s="205"/>
      <c r="AJ57" s="198"/>
      <c r="AK57" s="206"/>
      <c r="AL57" s="195"/>
      <c r="AM57" s="198"/>
      <c r="AN57" s="207"/>
      <c r="AO57" s="207"/>
      <c r="AP57" s="192"/>
      <c r="AQ57" s="192"/>
      <c r="AR57" s="182"/>
    </row>
    <row r="58" spans="1:44" ht="24" customHeight="1" x14ac:dyDescent="0.15">
      <c r="A58" s="159"/>
      <c r="B58" s="159"/>
      <c r="C58" s="159"/>
      <c r="D58" s="159"/>
      <c r="E58" s="160"/>
      <c r="F58" s="159"/>
      <c r="G58" s="159"/>
      <c r="H58" s="159"/>
      <c r="I58" s="159"/>
      <c r="J58" s="159"/>
      <c r="K58" s="159"/>
      <c r="L58" s="168"/>
      <c r="M58" s="168"/>
      <c r="N58" s="168"/>
      <c r="O58" s="160"/>
      <c r="P58" s="160"/>
      <c r="Q58" s="160"/>
      <c r="R58" s="160"/>
      <c r="S58" s="159"/>
      <c r="T58" s="182"/>
      <c r="U58" s="184"/>
      <c r="V58" s="184"/>
      <c r="W58" s="184"/>
      <c r="X58" s="159"/>
      <c r="Y58" s="159"/>
      <c r="Z58" s="160"/>
      <c r="AA58" s="159"/>
      <c r="AB58" s="159"/>
      <c r="AC58" s="159"/>
      <c r="AD58" s="191"/>
      <c r="AE58" s="160"/>
      <c r="AF58" s="198"/>
      <c r="AG58" s="205"/>
      <c r="AH58" s="205"/>
      <c r="AI58" s="205"/>
      <c r="AJ58" s="198"/>
      <c r="AK58" s="206"/>
      <c r="AL58" s="195"/>
      <c r="AM58" s="198"/>
      <c r="AN58" s="207"/>
      <c r="AO58" s="207"/>
      <c r="AP58" s="192"/>
      <c r="AQ58" s="192"/>
      <c r="AR58" s="182"/>
    </row>
    <row r="59" spans="1:44" s="150" customFormat="1" ht="24" customHeight="1" x14ac:dyDescent="0.15">
      <c r="A59" s="159"/>
      <c r="B59" s="160"/>
      <c r="C59" s="160"/>
      <c r="D59" s="160"/>
      <c r="E59" s="160"/>
      <c r="F59" s="160"/>
      <c r="G59" s="160"/>
      <c r="H59" s="160"/>
      <c r="I59" s="160"/>
      <c r="J59" s="160"/>
      <c r="K59" s="160"/>
      <c r="L59" s="160"/>
      <c r="M59" s="160"/>
      <c r="N59" s="160"/>
      <c r="O59" s="160"/>
      <c r="P59" s="160"/>
      <c r="Q59" s="160"/>
      <c r="R59" s="160"/>
      <c r="S59" s="159"/>
      <c r="T59" s="182"/>
      <c r="U59" s="184"/>
      <c r="V59" s="184"/>
      <c r="W59" s="184"/>
      <c r="X59" s="159"/>
      <c r="Y59" s="159"/>
      <c r="Z59" s="160"/>
      <c r="AA59" s="182"/>
      <c r="AB59" s="182"/>
      <c r="AC59" s="182"/>
      <c r="AD59" s="196"/>
      <c r="AE59" s="192"/>
      <c r="AF59" s="197"/>
      <c r="AG59" s="208"/>
      <c r="AH59" s="208"/>
      <c r="AI59" s="208"/>
      <c r="AJ59" s="196"/>
      <c r="AK59" s="209"/>
      <c r="AL59" s="197"/>
      <c r="AM59" s="196"/>
      <c r="AN59" s="207"/>
      <c r="AO59" s="207"/>
      <c r="AP59" s="192"/>
      <c r="AQ59" s="192"/>
      <c r="AR59" s="197"/>
    </row>
    <row r="60" spans="1:44" s="150" customFormat="1" ht="24" customHeight="1" x14ac:dyDescent="0.15">
      <c r="A60" s="159"/>
      <c r="B60" s="160"/>
      <c r="C60" s="160"/>
      <c r="D60" s="160"/>
      <c r="E60" s="160"/>
      <c r="F60" s="160"/>
      <c r="G60" s="161"/>
      <c r="H60" s="161"/>
      <c r="I60" s="161"/>
      <c r="J60" s="161"/>
      <c r="K60" s="161"/>
      <c r="L60" s="160"/>
      <c r="M60" s="160"/>
      <c r="N60" s="160"/>
      <c r="O60" s="171"/>
      <c r="P60" s="172"/>
      <c r="Q60" s="160"/>
      <c r="R60" s="160"/>
      <c r="S60" s="159"/>
      <c r="T60" s="182"/>
      <c r="U60" s="184"/>
      <c r="V60" s="184"/>
      <c r="W60" s="184"/>
      <c r="X60" s="159"/>
      <c r="Y60" s="159"/>
      <c r="Z60" s="160"/>
      <c r="AA60" s="182"/>
      <c r="AB60" s="182"/>
      <c r="AC60" s="182"/>
      <c r="AD60" s="196"/>
      <c r="AE60" s="192"/>
      <c r="AF60" s="160"/>
      <c r="AG60" s="208"/>
      <c r="AH60" s="208"/>
      <c r="AI60" s="208"/>
      <c r="AJ60" s="196"/>
      <c r="AK60" s="209"/>
      <c r="AL60" s="197"/>
      <c r="AM60" s="196"/>
      <c r="AN60" s="207"/>
      <c r="AO60" s="207"/>
      <c r="AP60" s="192"/>
      <c r="AQ60" s="192"/>
      <c r="AR60" s="197"/>
    </row>
    <row r="61" spans="1:44" s="150" customFormat="1" ht="24" customHeight="1" x14ac:dyDescent="0.15">
      <c r="A61" s="159"/>
      <c r="B61" s="160"/>
      <c r="C61" s="160"/>
      <c r="D61" s="160"/>
      <c r="E61" s="160"/>
      <c r="F61" s="160"/>
      <c r="G61" s="161"/>
      <c r="H61" s="161"/>
      <c r="I61" s="161"/>
      <c r="J61" s="161"/>
      <c r="K61" s="161"/>
      <c r="L61" s="160"/>
      <c r="M61" s="160"/>
      <c r="N61" s="160"/>
      <c r="O61" s="160"/>
      <c r="P61" s="160"/>
      <c r="Q61" s="160"/>
      <c r="R61" s="160"/>
      <c r="S61" s="159"/>
      <c r="T61" s="182"/>
      <c r="U61" s="184"/>
      <c r="V61" s="184"/>
      <c r="W61" s="184"/>
      <c r="X61" s="159"/>
      <c r="Y61" s="159"/>
      <c r="Z61" s="160"/>
      <c r="AA61" s="182"/>
      <c r="AB61" s="182"/>
      <c r="AC61" s="182"/>
      <c r="AD61" s="196"/>
      <c r="AE61" s="192"/>
      <c r="AF61" s="195"/>
      <c r="AG61" s="205"/>
      <c r="AH61" s="205"/>
      <c r="AI61" s="205"/>
      <c r="AJ61" s="198"/>
      <c r="AK61" s="206"/>
      <c r="AL61" s="195"/>
      <c r="AM61" s="198"/>
      <c r="AN61" s="207"/>
      <c r="AO61" s="207"/>
      <c r="AP61" s="192"/>
      <c r="AQ61" s="192"/>
      <c r="AR61" s="197"/>
    </row>
    <row r="62" spans="1:44" s="150" customFormat="1" ht="24" customHeight="1" x14ac:dyDescent="0.15">
      <c r="A62" s="159"/>
      <c r="B62" s="160"/>
      <c r="C62" s="160"/>
      <c r="D62" s="160"/>
      <c r="E62" s="160"/>
      <c r="F62" s="160"/>
      <c r="G62" s="161"/>
      <c r="H62" s="161"/>
      <c r="I62" s="161"/>
      <c r="J62" s="161"/>
      <c r="K62" s="161"/>
      <c r="L62" s="160"/>
      <c r="M62" s="160"/>
      <c r="N62" s="160"/>
      <c r="O62" s="160"/>
      <c r="P62" s="160"/>
      <c r="Q62" s="160"/>
      <c r="R62" s="160"/>
      <c r="S62" s="159"/>
      <c r="T62" s="182"/>
      <c r="U62" s="184"/>
      <c r="V62" s="184"/>
      <c r="W62" s="184"/>
      <c r="X62" s="159"/>
      <c r="Y62" s="159"/>
      <c r="Z62" s="160"/>
      <c r="AA62" s="182"/>
      <c r="AB62" s="182"/>
      <c r="AC62" s="182"/>
      <c r="AD62" s="196"/>
      <c r="AE62" s="192"/>
      <c r="AF62" s="160"/>
      <c r="AG62" s="208"/>
      <c r="AH62" s="208"/>
      <c r="AI62" s="208"/>
      <c r="AJ62" s="196"/>
      <c r="AK62" s="209"/>
      <c r="AL62" s="197"/>
      <c r="AM62" s="196"/>
      <c r="AN62" s="207"/>
      <c r="AO62" s="207"/>
      <c r="AP62" s="192"/>
      <c r="AQ62" s="192"/>
      <c r="AR62" s="197"/>
    </row>
    <row r="63" spans="1:44" ht="24" customHeight="1" x14ac:dyDescent="0.15">
      <c r="A63" s="159"/>
      <c r="B63" s="159"/>
      <c r="C63" s="159"/>
      <c r="D63" s="159"/>
      <c r="E63" s="159"/>
      <c r="F63" s="159"/>
      <c r="G63" s="159"/>
      <c r="H63" s="159"/>
      <c r="I63" s="159"/>
      <c r="J63" s="159"/>
      <c r="K63" s="173"/>
      <c r="L63" s="168"/>
      <c r="M63" s="168"/>
      <c r="N63" s="168"/>
      <c r="O63" s="169"/>
      <c r="P63" s="160"/>
      <c r="Q63" s="160"/>
      <c r="R63" s="160"/>
      <c r="S63" s="159"/>
      <c r="T63" s="182"/>
      <c r="U63" s="184"/>
      <c r="V63" s="184"/>
      <c r="W63" s="184"/>
      <c r="X63" s="159"/>
      <c r="Y63" s="159"/>
      <c r="Z63" s="160"/>
      <c r="AA63" s="182"/>
      <c r="AB63" s="159"/>
      <c r="AC63" s="182"/>
      <c r="AD63" s="191"/>
      <c r="AE63" s="160"/>
      <c r="AF63" s="197"/>
      <c r="AG63" s="208"/>
      <c r="AH63" s="208"/>
      <c r="AI63" s="208"/>
      <c r="AJ63" s="196"/>
      <c r="AK63" s="209"/>
      <c r="AL63" s="197"/>
      <c r="AM63" s="196"/>
      <c r="AN63" s="207"/>
      <c r="AO63" s="207"/>
      <c r="AP63" s="192"/>
      <c r="AQ63" s="192"/>
      <c r="AR63" s="182"/>
    </row>
    <row r="64" spans="1:44" s="150" customFormat="1" ht="24" customHeight="1" x14ac:dyDescent="0.15">
      <c r="A64" s="159"/>
      <c r="B64" s="160"/>
      <c r="C64" s="160"/>
      <c r="D64" s="160"/>
      <c r="E64" s="160"/>
      <c r="F64" s="159"/>
      <c r="G64" s="160"/>
      <c r="H64" s="160"/>
      <c r="I64" s="160"/>
      <c r="J64" s="160"/>
      <c r="K64" s="160"/>
      <c r="L64" s="160"/>
      <c r="M64" s="160"/>
      <c r="N64" s="160"/>
      <c r="O64" s="160"/>
      <c r="P64" s="160"/>
      <c r="Q64" s="160"/>
      <c r="R64" s="160"/>
      <c r="S64" s="159"/>
      <c r="T64" s="182"/>
      <c r="U64" s="184"/>
      <c r="V64" s="184"/>
      <c r="W64" s="184"/>
      <c r="X64" s="159"/>
      <c r="Y64" s="182"/>
      <c r="Z64" s="160"/>
      <c r="AA64" s="182"/>
      <c r="AB64" s="159"/>
      <c r="AC64" s="182"/>
      <c r="AD64" s="196"/>
      <c r="AE64" s="194"/>
      <c r="AF64" s="197"/>
      <c r="AG64" s="208"/>
      <c r="AH64" s="208"/>
      <c r="AI64" s="208"/>
      <c r="AJ64" s="196"/>
      <c r="AK64" s="209"/>
      <c r="AL64" s="197"/>
      <c r="AM64" s="196"/>
      <c r="AN64" s="207"/>
      <c r="AO64" s="207"/>
      <c r="AP64" s="192"/>
      <c r="AQ64" s="192"/>
      <c r="AR64" s="182"/>
    </row>
    <row r="65" spans="1:44" ht="24" customHeight="1" x14ac:dyDescent="0.15">
      <c r="A65" s="159"/>
      <c r="B65" s="159"/>
      <c r="C65" s="159"/>
      <c r="D65" s="159"/>
      <c r="E65" s="160"/>
      <c r="F65" s="159"/>
      <c r="G65" s="159"/>
      <c r="H65" s="159"/>
      <c r="I65" s="159"/>
      <c r="J65" s="159"/>
      <c r="K65" s="159"/>
      <c r="L65" s="160"/>
      <c r="M65" s="160"/>
      <c r="N65" s="160"/>
      <c r="O65" s="160"/>
      <c r="P65" s="160"/>
      <c r="Q65" s="160"/>
      <c r="R65" s="160"/>
      <c r="S65" s="159"/>
      <c r="T65" s="182"/>
      <c r="U65" s="184"/>
      <c r="V65" s="184"/>
      <c r="W65" s="184"/>
      <c r="X65" s="159"/>
      <c r="Y65" s="182"/>
      <c r="Z65" s="160"/>
      <c r="AA65" s="159"/>
      <c r="AB65" s="159"/>
      <c r="AC65" s="159"/>
      <c r="AD65" s="191"/>
      <c r="AE65" s="194"/>
      <c r="AF65" s="195"/>
      <c r="AG65" s="205"/>
      <c r="AH65" s="205"/>
      <c r="AI65" s="205"/>
      <c r="AJ65" s="198"/>
      <c r="AK65" s="206"/>
      <c r="AL65" s="195"/>
      <c r="AM65" s="198"/>
      <c r="AN65" s="207"/>
      <c r="AO65" s="207"/>
      <c r="AP65" s="192"/>
      <c r="AQ65" s="192"/>
      <c r="AR65" s="182"/>
    </row>
    <row r="66" spans="1:44" ht="24" customHeight="1" x14ac:dyDescent="0.15">
      <c r="A66" s="159"/>
      <c r="B66" s="159"/>
      <c r="C66" s="159"/>
      <c r="D66" s="159"/>
      <c r="E66" s="159"/>
      <c r="F66" s="159"/>
      <c r="G66" s="159"/>
      <c r="H66" s="159"/>
      <c r="I66" s="159"/>
      <c r="J66" s="159"/>
      <c r="K66" s="159"/>
      <c r="L66" s="160"/>
      <c r="M66" s="160"/>
      <c r="N66" s="160"/>
      <c r="O66" s="160"/>
      <c r="P66" s="160"/>
      <c r="Q66" s="160"/>
      <c r="R66" s="160"/>
      <c r="S66" s="159"/>
      <c r="T66" s="182"/>
      <c r="U66" s="184"/>
      <c r="V66" s="184"/>
      <c r="W66" s="184"/>
      <c r="X66" s="159"/>
      <c r="Y66" s="182"/>
      <c r="Z66" s="160"/>
      <c r="AA66" s="159"/>
      <c r="AB66" s="159"/>
      <c r="AC66" s="159"/>
      <c r="AD66" s="191"/>
      <c r="AE66" s="194"/>
      <c r="AF66" s="195"/>
      <c r="AG66" s="205"/>
      <c r="AH66" s="205"/>
      <c r="AI66" s="205"/>
      <c r="AJ66" s="198"/>
      <c r="AK66" s="206"/>
      <c r="AL66" s="195"/>
      <c r="AM66" s="198"/>
      <c r="AN66" s="207"/>
      <c r="AO66" s="207"/>
      <c r="AP66" s="192"/>
      <c r="AQ66" s="192"/>
      <c r="AR66" s="182"/>
    </row>
    <row r="67" spans="1:44" ht="24" customHeight="1" x14ac:dyDescent="0.15">
      <c r="A67" s="159"/>
      <c r="B67" s="159"/>
      <c r="C67" s="159"/>
      <c r="D67" s="159"/>
      <c r="E67" s="160"/>
      <c r="F67" s="159"/>
      <c r="G67" s="159"/>
      <c r="H67" s="159"/>
      <c r="I67" s="159"/>
      <c r="J67" s="159"/>
      <c r="K67" s="159"/>
      <c r="L67" s="160"/>
      <c r="M67" s="160"/>
      <c r="N67" s="160"/>
      <c r="O67" s="160"/>
      <c r="P67" s="160"/>
      <c r="Q67" s="160"/>
      <c r="R67" s="160"/>
      <c r="S67" s="159"/>
      <c r="T67" s="182"/>
      <c r="U67" s="184"/>
      <c r="V67" s="184"/>
      <c r="W67" s="184"/>
      <c r="X67" s="159"/>
      <c r="Y67" s="182"/>
      <c r="Z67" s="160"/>
      <c r="AA67" s="159"/>
      <c r="AB67" s="159"/>
      <c r="AC67" s="159"/>
      <c r="AD67" s="191"/>
      <c r="AE67" s="194"/>
      <c r="AF67" s="195"/>
      <c r="AG67" s="205"/>
      <c r="AH67" s="205"/>
      <c r="AI67" s="205"/>
      <c r="AJ67" s="198"/>
      <c r="AK67" s="206"/>
      <c r="AL67" s="195"/>
      <c r="AM67" s="198"/>
      <c r="AN67" s="207"/>
      <c r="AO67" s="207"/>
      <c r="AP67" s="192"/>
      <c r="AQ67" s="192"/>
      <c r="AR67" s="182"/>
    </row>
    <row r="68" spans="1:44" ht="24" customHeight="1" x14ac:dyDescent="0.15">
      <c r="A68" s="159"/>
      <c r="B68" s="159"/>
      <c r="C68" s="159"/>
      <c r="D68" s="159"/>
      <c r="E68" s="160"/>
      <c r="F68" s="159"/>
      <c r="G68" s="159"/>
      <c r="H68" s="159"/>
      <c r="I68" s="159"/>
      <c r="J68" s="159"/>
      <c r="K68" s="159"/>
      <c r="L68" s="160"/>
      <c r="M68" s="160"/>
      <c r="N68" s="160"/>
      <c r="O68" s="160"/>
      <c r="P68" s="160"/>
      <c r="Q68" s="160"/>
      <c r="R68" s="160"/>
      <c r="S68" s="159"/>
      <c r="T68" s="182"/>
      <c r="U68" s="184"/>
      <c r="V68" s="184"/>
      <c r="W68" s="184"/>
      <c r="X68" s="159"/>
      <c r="Y68" s="182"/>
      <c r="Z68" s="160"/>
      <c r="AA68" s="159"/>
      <c r="AB68" s="159"/>
      <c r="AC68" s="159"/>
      <c r="AD68" s="191"/>
      <c r="AE68" s="194"/>
      <c r="AF68" s="195"/>
      <c r="AG68" s="205"/>
      <c r="AH68" s="205"/>
      <c r="AI68" s="205"/>
      <c r="AJ68" s="198"/>
      <c r="AK68" s="206"/>
      <c r="AL68" s="195"/>
      <c r="AM68" s="198"/>
      <c r="AN68" s="207"/>
      <c r="AO68" s="207"/>
      <c r="AP68" s="192"/>
      <c r="AQ68" s="192"/>
      <c r="AR68" s="182"/>
    </row>
    <row r="69" spans="1:44" ht="24" customHeight="1" x14ac:dyDescent="0.15">
      <c r="A69" s="159"/>
      <c r="B69" s="159"/>
      <c r="C69" s="159"/>
      <c r="D69" s="159"/>
      <c r="E69" s="160"/>
      <c r="F69" s="159"/>
      <c r="G69" s="159"/>
      <c r="H69" s="159"/>
      <c r="I69" s="159"/>
      <c r="J69" s="159"/>
      <c r="K69" s="159"/>
      <c r="L69" s="168"/>
      <c r="M69" s="168"/>
      <c r="N69" s="168"/>
      <c r="O69" s="160"/>
      <c r="P69" s="160"/>
      <c r="Q69" s="160"/>
      <c r="R69" s="160"/>
      <c r="S69" s="159"/>
      <c r="T69" s="182"/>
      <c r="U69" s="184"/>
      <c r="V69" s="184"/>
      <c r="W69" s="184"/>
      <c r="X69" s="159"/>
      <c r="Y69" s="159"/>
      <c r="Z69" s="160"/>
      <c r="AA69" s="159"/>
      <c r="AB69" s="159"/>
      <c r="AC69" s="159"/>
      <c r="AD69" s="191"/>
      <c r="AE69" s="160"/>
      <c r="AF69" s="195"/>
      <c r="AG69" s="205"/>
      <c r="AH69" s="205"/>
      <c r="AI69" s="205"/>
      <c r="AJ69" s="198"/>
      <c r="AK69" s="206"/>
      <c r="AL69" s="195"/>
      <c r="AM69" s="198"/>
      <c r="AN69" s="207"/>
      <c r="AO69" s="207"/>
      <c r="AP69" s="192"/>
      <c r="AQ69" s="192"/>
      <c r="AR69" s="182"/>
    </row>
    <row r="70" spans="1:44" s="150" customFormat="1" ht="24" customHeight="1" x14ac:dyDescent="0.15">
      <c r="A70" s="159"/>
      <c r="B70" s="159"/>
      <c r="C70" s="159"/>
      <c r="D70" s="159"/>
      <c r="E70" s="159"/>
      <c r="F70" s="159"/>
      <c r="G70" s="159"/>
      <c r="H70" s="159"/>
      <c r="I70" s="159"/>
      <c r="J70" s="159"/>
      <c r="K70" s="159"/>
      <c r="L70" s="168"/>
      <c r="M70" s="168"/>
      <c r="N70" s="168"/>
      <c r="O70" s="168"/>
      <c r="P70" s="160"/>
      <c r="Q70" s="168"/>
      <c r="R70" s="160"/>
      <c r="S70" s="159"/>
      <c r="T70" s="182"/>
      <c r="U70" s="184"/>
      <c r="V70" s="184"/>
      <c r="W70" s="184"/>
      <c r="X70" s="159"/>
      <c r="Y70" s="159"/>
      <c r="Z70" s="160"/>
      <c r="AA70" s="159"/>
      <c r="AB70" s="159"/>
      <c r="AC70" s="159"/>
      <c r="AD70" s="191"/>
      <c r="AE70" s="194"/>
      <c r="AF70" s="197"/>
      <c r="AG70" s="208"/>
      <c r="AH70" s="208"/>
      <c r="AI70" s="208"/>
      <c r="AJ70" s="196"/>
      <c r="AK70" s="209"/>
      <c r="AL70" s="197"/>
      <c r="AM70" s="196"/>
      <c r="AN70" s="207"/>
      <c r="AO70" s="207"/>
      <c r="AP70" s="192"/>
      <c r="AQ70" s="192"/>
      <c r="AR70" s="197"/>
    </row>
    <row r="71" spans="1:44" s="150" customFormat="1" ht="24" customHeight="1" x14ac:dyDescent="0.15">
      <c r="A71" s="159"/>
      <c r="B71" s="159"/>
      <c r="C71" s="159"/>
      <c r="D71" s="159"/>
      <c r="E71" s="159"/>
      <c r="F71" s="159"/>
      <c r="G71" s="159"/>
      <c r="H71" s="159"/>
      <c r="I71" s="159"/>
      <c r="J71" s="159"/>
      <c r="K71" s="159"/>
      <c r="L71" s="159"/>
      <c r="M71" s="159"/>
      <c r="N71" s="159"/>
      <c r="O71" s="159"/>
      <c r="P71" s="160"/>
      <c r="Q71" s="159"/>
      <c r="R71" s="160"/>
      <c r="S71" s="159"/>
      <c r="T71" s="182"/>
      <c r="U71" s="184"/>
      <c r="V71" s="184"/>
      <c r="W71" s="184"/>
      <c r="X71" s="159"/>
      <c r="Y71" s="159"/>
      <c r="Z71" s="160"/>
      <c r="AA71" s="159"/>
      <c r="AB71" s="159"/>
      <c r="AC71" s="159"/>
      <c r="AD71" s="191"/>
      <c r="AE71" s="194"/>
      <c r="AF71" s="194"/>
      <c r="AG71" s="208"/>
      <c r="AH71" s="208"/>
      <c r="AI71" s="208"/>
      <c r="AJ71" s="196"/>
      <c r="AK71" s="209"/>
      <c r="AL71" s="197"/>
      <c r="AM71" s="196"/>
      <c r="AN71" s="207"/>
      <c r="AO71" s="207"/>
      <c r="AP71" s="192"/>
      <c r="AQ71" s="192"/>
      <c r="AR71" s="197"/>
    </row>
    <row r="72" spans="1:44" s="150" customFormat="1" ht="24" customHeight="1" x14ac:dyDescent="0.15">
      <c r="A72" s="159"/>
      <c r="B72" s="159"/>
      <c r="C72" s="159"/>
      <c r="D72" s="159"/>
      <c r="E72" s="159"/>
      <c r="F72" s="159"/>
      <c r="G72" s="159"/>
      <c r="H72" s="159"/>
      <c r="I72" s="159"/>
      <c r="J72" s="159"/>
      <c r="K72" s="159"/>
      <c r="L72" s="160"/>
      <c r="M72" s="160"/>
      <c r="N72" s="160"/>
      <c r="O72" s="159"/>
      <c r="P72" s="160"/>
      <c r="Q72" s="159"/>
      <c r="R72" s="160"/>
      <c r="S72" s="159"/>
      <c r="T72" s="182"/>
      <c r="U72" s="184"/>
      <c r="V72" s="184"/>
      <c r="W72" s="184"/>
      <c r="X72" s="159"/>
      <c r="Y72" s="159"/>
      <c r="Z72" s="160"/>
      <c r="AA72" s="159"/>
      <c r="AB72" s="159"/>
      <c r="AC72" s="159"/>
      <c r="AD72" s="191"/>
      <c r="AE72" s="194"/>
      <c r="AF72" s="194"/>
      <c r="AG72" s="208"/>
      <c r="AH72" s="208"/>
      <c r="AI72" s="208"/>
      <c r="AJ72" s="196"/>
      <c r="AK72" s="209"/>
      <c r="AL72" s="197"/>
      <c r="AM72" s="196"/>
      <c r="AN72" s="207"/>
      <c r="AO72" s="207"/>
      <c r="AP72" s="192"/>
      <c r="AQ72" s="192"/>
      <c r="AR72" s="197"/>
    </row>
    <row r="73" spans="1:44" s="150" customFormat="1" ht="24" customHeight="1" x14ac:dyDescent="0.15">
      <c r="A73" s="159"/>
      <c r="B73" s="159"/>
      <c r="C73" s="159"/>
      <c r="D73" s="159"/>
      <c r="E73" s="159"/>
      <c r="F73" s="159"/>
      <c r="G73" s="159"/>
      <c r="H73" s="159"/>
      <c r="I73" s="159"/>
      <c r="J73" s="159"/>
      <c r="K73" s="159"/>
      <c r="L73" s="160"/>
      <c r="M73" s="160"/>
      <c r="N73" s="160"/>
      <c r="O73" s="159"/>
      <c r="P73" s="160"/>
      <c r="Q73" s="159"/>
      <c r="R73" s="160"/>
      <c r="S73" s="159"/>
      <c r="T73" s="182"/>
      <c r="U73" s="184"/>
      <c r="V73" s="184"/>
      <c r="W73" s="184"/>
      <c r="X73" s="159"/>
      <c r="Y73" s="159"/>
      <c r="Z73" s="160"/>
      <c r="AA73" s="159"/>
      <c r="AB73" s="159"/>
      <c r="AC73" s="159"/>
      <c r="AD73" s="191"/>
      <c r="AE73" s="194"/>
      <c r="AF73" s="194"/>
      <c r="AG73" s="208"/>
      <c r="AH73" s="208"/>
      <c r="AI73" s="208"/>
      <c r="AJ73" s="196"/>
      <c r="AK73" s="209"/>
      <c r="AL73" s="197"/>
      <c r="AM73" s="196"/>
      <c r="AN73" s="207"/>
      <c r="AO73" s="207"/>
      <c r="AP73" s="192"/>
      <c r="AQ73" s="192"/>
      <c r="AR73" s="197"/>
    </row>
    <row r="74" spans="1:44" s="150" customFormat="1" ht="24" customHeight="1" x14ac:dyDescent="0.15">
      <c r="A74" s="159"/>
      <c r="B74" s="159"/>
      <c r="C74" s="159"/>
      <c r="D74" s="159"/>
      <c r="E74" s="159"/>
      <c r="F74" s="159"/>
      <c r="G74" s="159"/>
      <c r="H74" s="159"/>
      <c r="I74" s="159"/>
      <c r="J74" s="159"/>
      <c r="K74" s="159"/>
      <c r="L74" s="159"/>
      <c r="M74" s="159"/>
      <c r="N74" s="159"/>
      <c r="O74" s="159"/>
      <c r="P74" s="160"/>
      <c r="Q74" s="159"/>
      <c r="R74" s="160"/>
      <c r="S74" s="159"/>
      <c r="T74" s="182"/>
      <c r="U74" s="184"/>
      <c r="V74" s="184"/>
      <c r="W74" s="184"/>
      <c r="X74" s="159"/>
      <c r="Y74" s="159"/>
      <c r="Z74" s="160"/>
      <c r="AA74" s="159"/>
      <c r="AB74" s="159"/>
      <c r="AC74" s="159"/>
      <c r="AD74" s="191"/>
      <c r="AE74" s="194"/>
      <c r="AF74" s="194"/>
      <c r="AG74" s="208"/>
      <c r="AH74" s="208"/>
      <c r="AI74" s="208"/>
      <c r="AJ74" s="196"/>
      <c r="AK74" s="209"/>
      <c r="AL74" s="197"/>
      <c r="AM74" s="196"/>
      <c r="AN74" s="207"/>
      <c r="AO74" s="207"/>
      <c r="AP74" s="192"/>
      <c r="AQ74" s="192"/>
      <c r="AR74" s="197"/>
    </row>
    <row r="75" spans="1:44" s="150" customFormat="1" ht="24" customHeight="1" x14ac:dyDescent="0.15">
      <c r="A75" s="159"/>
      <c r="B75" s="159"/>
      <c r="C75" s="159"/>
      <c r="D75" s="159"/>
      <c r="E75" s="159"/>
      <c r="F75" s="159"/>
      <c r="G75" s="159"/>
      <c r="H75" s="159"/>
      <c r="I75" s="159"/>
      <c r="J75" s="159"/>
      <c r="K75" s="159"/>
      <c r="L75" s="159"/>
      <c r="M75" s="159"/>
      <c r="N75" s="159"/>
      <c r="O75" s="171"/>
      <c r="P75" s="172"/>
      <c r="Q75" s="159"/>
      <c r="R75" s="160"/>
      <c r="S75" s="159"/>
      <c r="T75" s="182"/>
      <c r="U75" s="184"/>
      <c r="V75" s="184"/>
      <c r="W75" s="184"/>
      <c r="X75" s="159"/>
      <c r="Y75" s="159"/>
      <c r="Z75" s="160"/>
      <c r="AA75" s="159"/>
      <c r="AB75" s="159"/>
      <c r="AC75" s="159"/>
      <c r="AD75" s="191"/>
      <c r="AE75" s="194"/>
      <c r="AF75" s="194"/>
      <c r="AG75" s="208"/>
      <c r="AH75" s="208"/>
      <c r="AI75" s="208"/>
      <c r="AJ75" s="196"/>
      <c r="AK75" s="209"/>
      <c r="AL75" s="197"/>
      <c r="AM75" s="196"/>
      <c r="AN75" s="207"/>
      <c r="AO75" s="207"/>
      <c r="AP75" s="192"/>
      <c r="AQ75" s="192"/>
      <c r="AR75" s="197"/>
    </row>
    <row r="76" spans="1:44" s="150" customFormat="1" ht="24" customHeight="1" x14ac:dyDescent="0.15">
      <c r="A76" s="159"/>
      <c r="B76" s="159"/>
      <c r="C76" s="159"/>
      <c r="D76" s="159"/>
      <c r="E76" s="159"/>
      <c r="F76" s="159"/>
      <c r="G76" s="159"/>
      <c r="H76" s="159"/>
      <c r="I76" s="159"/>
      <c r="J76" s="159"/>
      <c r="K76" s="159"/>
      <c r="L76" s="159"/>
      <c r="M76" s="159"/>
      <c r="N76" s="159"/>
      <c r="O76" s="171"/>
      <c r="P76" s="172"/>
      <c r="Q76" s="172"/>
      <c r="R76" s="194"/>
      <c r="S76" s="159"/>
      <c r="T76" s="217"/>
      <c r="U76" s="184"/>
      <c r="V76" s="184"/>
      <c r="W76" s="184"/>
      <c r="X76" s="159"/>
      <c r="Y76" s="159"/>
      <c r="Z76" s="160"/>
      <c r="AA76" s="159"/>
      <c r="AB76" s="159"/>
      <c r="AC76" s="159"/>
      <c r="AD76" s="191"/>
      <c r="AE76" s="194"/>
      <c r="AF76" s="197"/>
      <c r="AG76" s="208"/>
      <c r="AH76" s="208"/>
      <c r="AI76" s="208"/>
      <c r="AJ76" s="196"/>
      <c r="AK76" s="209"/>
      <c r="AL76" s="197"/>
      <c r="AM76" s="196"/>
      <c r="AN76" s="207"/>
      <c r="AO76" s="207"/>
      <c r="AP76" s="192"/>
      <c r="AQ76" s="192"/>
      <c r="AR76" s="197"/>
    </row>
    <row r="77" spans="1:44" s="150" customFormat="1" ht="24" customHeight="1" x14ac:dyDescent="0.15">
      <c r="A77" s="159"/>
      <c r="B77" s="159"/>
      <c r="C77" s="159"/>
      <c r="D77" s="159"/>
      <c r="E77" s="159"/>
      <c r="F77" s="159"/>
      <c r="G77" s="159"/>
      <c r="H77" s="159"/>
      <c r="I77" s="159"/>
      <c r="J77" s="159"/>
      <c r="K77" s="159"/>
      <c r="L77" s="159"/>
      <c r="M77" s="159"/>
      <c r="N77" s="159"/>
      <c r="O77" s="171"/>
      <c r="P77" s="172"/>
      <c r="Q77" s="172"/>
      <c r="R77" s="194"/>
      <c r="S77" s="159"/>
      <c r="T77" s="194"/>
      <c r="U77" s="184"/>
      <c r="V77" s="184"/>
      <c r="W77" s="184"/>
      <c r="X77" s="159"/>
      <c r="Y77" s="159"/>
      <c r="Z77" s="160"/>
      <c r="AA77" s="159"/>
      <c r="AB77" s="159"/>
      <c r="AC77" s="159"/>
      <c r="AD77" s="191"/>
      <c r="AE77" s="194"/>
      <c r="AF77" s="197"/>
      <c r="AG77" s="208"/>
      <c r="AH77" s="208"/>
      <c r="AI77" s="208"/>
      <c r="AJ77" s="196"/>
      <c r="AK77" s="209"/>
      <c r="AL77" s="197"/>
      <c r="AM77" s="196"/>
      <c r="AN77" s="207"/>
      <c r="AO77" s="207"/>
      <c r="AP77" s="192"/>
      <c r="AQ77" s="192"/>
      <c r="AR77" s="197"/>
    </row>
    <row r="78" spans="1:44" s="150" customFormat="1" ht="24" customHeight="1" x14ac:dyDescent="0.15">
      <c r="A78" s="159"/>
      <c r="B78" s="159"/>
      <c r="C78" s="159"/>
      <c r="D78" s="159"/>
      <c r="E78" s="159"/>
      <c r="F78" s="159"/>
      <c r="G78" s="159"/>
      <c r="H78" s="159"/>
      <c r="I78" s="159"/>
      <c r="J78" s="159"/>
      <c r="K78" s="159"/>
      <c r="L78" s="159"/>
      <c r="M78" s="159"/>
      <c r="N78" s="159"/>
      <c r="O78" s="171"/>
      <c r="P78" s="172"/>
      <c r="Q78" s="172"/>
      <c r="R78" s="194"/>
      <c r="S78" s="159"/>
      <c r="T78" s="217"/>
      <c r="U78" s="184"/>
      <c r="V78" s="184"/>
      <c r="W78" s="184"/>
      <c r="X78" s="159"/>
      <c r="Y78" s="159"/>
      <c r="Z78" s="160"/>
      <c r="AA78" s="159"/>
      <c r="AB78" s="159"/>
      <c r="AC78" s="159"/>
      <c r="AD78" s="191"/>
      <c r="AE78" s="194"/>
      <c r="AF78" s="197"/>
      <c r="AG78" s="208"/>
      <c r="AH78" s="208"/>
      <c r="AI78" s="208"/>
      <c r="AJ78" s="196"/>
      <c r="AK78" s="209"/>
      <c r="AL78" s="197"/>
      <c r="AM78" s="196"/>
      <c r="AN78" s="207"/>
      <c r="AO78" s="207"/>
      <c r="AP78" s="192"/>
      <c r="AQ78" s="192"/>
      <c r="AR78" s="197"/>
    </row>
    <row r="79" spans="1:44" s="150" customFormat="1" ht="24" customHeight="1" x14ac:dyDescent="0.15">
      <c r="A79" s="159"/>
      <c r="B79" s="159"/>
      <c r="C79" s="159"/>
      <c r="D79" s="159"/>
      <c r="E79" s="159"/>
      <c r="F79" s="159"/>
      <c r="G79" s="159"/>
      <c r="H79" s="159"/>
      <c r="I79" s="159"/>
      <c r="J79" s="159"/>
      <c r="K79" s="159"/>
      <c r="L79" s="159"/>
      <c r="M79" s="159"/>
      <c r="N79" s="159"/>
      <c r="O79" s="171"/>
      <c r="P79" s="172"/>
      <c r="Q79" s="172"/>
      <c r="R79" s="194"/>
      <c r="S79" s="159"/>
      <c r="T79" s="217"/>
      <c r="U79" s="184"/>
      <c r="V79" s="184"/>
      <c r="W79" s="184"/>
      <c r="X79" s="159"/>
      <c r="Y79" s="159"/>
      <c r="Z79" s="160"/>
      <c r="AA79" s="159"/>
      <c r="AB79" s="159"/>
      <c r="AC79" s="159"/>
      <c r="AD79" s="191"/>
      <c r="AE79" s="194"/>
      <c r="AF79" s="194"/>
      <c r="AG79" s="208"/>
      <c r="AH79" s="208"/>
      <c r="AI79" s="208"/>
      <c r="AJ79" s="196"/>
      <c r="AK79" s="209"/>
      <c r="AL79" s="197"/>
      <c r="AM79" s="196"/>
      <c r="AN79" s="207"/>
      <c r="AO79" s="207"/>
      <c r="AP79" s="192"/>
      <c r="AQ79" s="192"/>
      <c r="AR79" s="197"/>
    </row>
    <row r="80" spans="1:44" s="150" customFormat="1" ht="24" customHeight="1" x14ac:dyDescent="0.15">
      <c r="A80" s="159"/>
      <c r="B80" s="159"/>
      <c r="C80" s="159"/>
      <c r="D80" s="159"/>
      <c r="E80" s="159"/>
      <c r="F80" s="159"/>
      <c r="G80" s="159"/>
      <c r="H80" s="159"/>
      <c r="I80" s="159"/>
      <c r="J80" s="159"/>
      <c r="K80" s="159"/>
      <c r="L80" s="159"/>
      <c r="M80" s="159"/>
      <c r="N80" s="159"/>
      <c r="O80" s="171"/>
      <c r="P80" s="172"/>
      <c r="Q80" s="172"/>
      <c r="R80" s="194"/>
      <c r="S80" s="159"/>
      <c r="T80" s="217"/>
      <c r="U80" s="184"/>
      <c r="V80" s="184"/>
      <c r="W80" s="184"/>
      <c r="X80" s="159"/>
      <c r="Y80" s="159"/>
      <c r="Z80" s="160"/>
      <c r="AA80" s="159"/>
      <c r="AB80" s="159"/>
      <c r="AC80" s="159"/>
      <c r="AD80" s="191"/>
      <c r="AE80" s="194"/>
      <c r="AF80" s="197"/>
      <c r="AG80" s="208"/>
      <c r="AH80" s="208"/>
      <c r="AI80" s="208"/>
      <c r="AJ80" s="196"/>
      <c r="AK80" s="209"/>
      <c r="AL80" s="197"/>
      <c r="AM80" s="196"/>
      <c r="AN80" s="207"/>
      <c r="AO80" s="207"/>
      <c r="AP80" s="192"/>
      <c r="AQ80" s="192"/>
      <c r="AR80" s="197"/>
    </row>
    <row r="81" spans="1:44" s="150" customFormat="1" ht="24" customHeight="1" x14ac:dyDescent="0.15">
      <c r="A81" s="159"/>
      <c r="B81" s="159"/>
      <c r="C81" s="159"/>
      <c r="D81" s="159"/>
      <c r="E81" s="159"/>
      <c r="F81" s="159"/>
      <c r="G81" s="159"/>
      <c r="H81" s="159"/>
      <c r="I81" s="159"/>
      <c r="J81" s="159"/>
      <c r="K81" s="159"/>
      <c r="L81" s="159"/>
      <c r="M81" s="159"/>
      <c r="N81" s="159"/>
      <c r="O81" s="171"/>
      <c r="P81" s="172"/>
      <c r="Q81" s="172"/>
      <c r="R81" s="194"/>
      <c r="S81" s="159"/>
      <c r="T81" s="217"/>
      <c r="U81" s="184"/>
      <c r="V81" s="184"/>
      <c r="W81" s="184"/>
      <c r="X81" s="159"/>
      <c r="Y81" s="159"/>
      <c r="Z81" s="160"/>
      <c r="AA81" s="159"/>
      <c r="AB81" s="159"/>
      <c r="AC81" s="159"/>
      <c r="AD81" s="191"/>
      <c r="AE81" s="194"/>
      <c r="AF81" s="197"/>
      <c r="AG81" s="208"/>
      <c r="AH81" s="208"/>
      <c r="AI81" s="208"/>
      <c r="AJ81" s="196"/>
      <c r="AK81" s="209"/>
      <c r="AL81" s="197"/>
      <c r="AM81" s="196"/>
      <c r="AN81" s="207"/>
      <c r="AO81" s="207"/>
      <c r="AP81" s="192"/>
      <c r="AQ81" s="192"/>
      <c r="AR81" s="197"/>
    </row>
    <row r="82" spans="1:44" s="150" customFormat="1" ht="24" customHeight="1" x14ac:dyDescent="0.15">
      <c r="A82" s="159"/>
      <c r="B82" s="159"/>
      <c r="C82" s="159"/>
      <c r="D82" s="159"/>
      <c r="E82" s="159"/>
      <c r="F82" s="159"/>
      <c r="G82" s="159"/>
      <c r="H82" s="159"/>
      <c r="I82" s="159"/>
      <c r="J82" s="159"/>
      <c r="K82" s="159"/>
      <c r="L82" s="159"/>
      <c r="M82" s="159"/>
      <c r="N82" s="159"/>
      <c r="O82" s="171"/>
      <c r="P82" s="172"/>
      <c r="Q82" s="172"/>
      <c r="R82" s="194"/>
      <c r="S82" s="159"/>
      <c r="T82" s="217"/>
      <c r="U82" s="184"/>
      <c r="V82" s="184"/>
      <c r="W82" s="184"/>
      <c r="X82" s="159"/>
      <c r="Y82" s="159"/>
      <c r="Z82" s="160"/>
      <c r="AA82" s="159"/>
      <c r="AB82" s="159"/>
      <c r="AC82" s="159"/>
      <c r="AD82" s="191"/>
      <c r="AE82" s="194"/>
      <c r="AF82" s="197"/>
      <c r="AG82" s="208"/>
      <c r="AH82" s="208"/>
      <c r="AI82" s="208"/>
      <c r="AJ82" s="196"/>
      <c r="AK82" s="209"/>
      <c r="AL82" s="197"/>
      <c r="AM82" s="196"/>
      <c r="AN82" s="207"/>
      <c r="AO82" s="207"/>
      <c r="AP82" s="192"/>
      <c r="AQ82" s="192"/>
      <c r="AR82" s="197"/>
    </row>
    <row r="83" spans="1:44" s="150" customFormat="1" ht="24" customHeight="1" x14ac:dyDescent="0.15">
      <c r="A83" s="159"/>
      <c r="B83" s="159"/>
      <c r="C83" s="159"/>
      <c r="D83" s="159"/>
      <c r="E83" s="159"/>
      <c r="F83" s="159"/>
      <c r="G83" s="159"/>
      <c r="H83" s="159"/>
      <c r="I83" s="159"/>
      <c r="J83" s="159"/>
      <c r="K83" s="159"/>
      <c r="L83" s="159"/>
      <c r="M83" s="159"/>
      <c r="N83" s="159"/>
      <c r="O83" s="171"/>
      <c r="P83" s="172"/>
      <c r="Q83" s="172"/>
      <c r="R83" s="194"/>
      <c r="S83" s="159"/>
      <c r="T83" s="217"/>
      <c r="U83" s="184"/>
      <c r="V83" s="184"/>
      <c r="W83" s="184"/>
      <c r="X83" s="159"/>
      <c r="Y83" s="159"/>
      <c r="Z83" s="160"/>
      <c r="AA83" s="159"/>
      <c r="AB83" s="159"/>
      <c r="AC83" s="159"/>
      <c r="AD83" s="191"/>
      <c r="AE83" s="194"/>
      <c r="AF83" s="194"/>
      <c r="AG83" s="208"/>
      <c r="AH83" s="208"/>
      <c r="AI83" s="208"/>
      <c r="AJ83" s="196"/>
      <c r="AK83" s="209"/>
      <c r="AL83" s="197"/>
      <c r="AM83" s="196"/>
      <c r="AN83" s="207"/>
      <c r="AO83" s="207"/>
      <c r="AP83" s="192"/>
      <c r="AQ83" s="192"/>
      <c r="AR83" s="197"/>
    </row>
    <row r="84" spans="1:44" s="150" customFormat="1" ht="24" customHeight="1" x14ac:dyDescent="0.15">
      <c r="A84" s="159"/>
      <c r="B84" s="159"/>
      <c r="C84" s="159"/>
      <c r="D84" s="159"/>
      <c r="E84" s="159"/>
      <c r="F84" s="159"/>
      <c r="G84" s="159"/>
      <c r="H84" s="159"/>
      <c r="I84" s="159"/>
      <c r="J84" s="159"/>
      <c r="K84" s="159"/>
      <c r="L84" s="159"/>
      <c r="M84" s="159"/>
      <c r="N84" s="159"/>
      <c r="O84" s="171"/>
      <c r="P84" s="172"/>
      <c r="Q84" s="172"/>
      <c r="R84" s="194"/>
      <c r="S84" s="159"/>
      <c r="T84" s="217"/>
      <c r="U84" s="184"/>
      <c r="V84" s="184"/>
      <c r="W84" s="184"/>
      <c r="X84" s="159"/>
      <c r="Y84" s="159"/>
      <c r="Z84" s="160"/>
      <c r="AA84" s="159"/>
      <c r="AB84" s="159"/>
      <c r="AC84" s="159"/>
      <c r="AD84" s="191"/>
      <c r="AE84" s="194"/>
      <c r="AF84" s="194"/>
      <c r="AG84" s="208"/>
      <c r="AH84" s="208"/>
      <c r="AI84" s="208"/>
      <c r="AJ84" s="196"/>
      <c r="AK84" s="209"/>
      <c r="AL84" s="197"/>
      <c r="AM84" s="196"/>
      <c r="AN84" s="207"/>
      <c r="AO84" s="207"/>
      <c r="AP84" s="192"/>
      <c r="AQ84" s="192"/>
      <c r="AR84" s="197"/>
    </row>
    <row r="85" spans="1:44" s="150" customFormat="1" ht="24" customHeight="1" x14ac:dyDescent="0.15">
      <c r="A85" s="159"/>
      <c r="B85" s="159"/>
      <c r="C85" s="159"/>
      <c r="D85" s="159"/>
      <c r="E85" s="159"/>
      <c r="F85" s="159"/>
      <c r="G85" s="159"/>
      <c r="H85" s="159"/>
      <c r="I85" s="159"/>
      <c r="J85" s="159"/>
      <c r="K85" s="159"/>
      <c r="L85" s="159"/>
      <c r="M85" s="159"/>
      <c r="N85" s="159"/>
      <c r="O85" s="171"/>
      <c r="P85" s="172"/>
      <c r="Q85" s="172"/>
      <c r="R85" s="194"/>
      <c r="S85" s="159"/>
      <c r="T85" s="217"/>
      <c r="U85" s="184"/>
      <c r="V85" s="184"/>
      <c r="W85" s="184"/>
      <c r="X85" s="159"/>
      <c r="Y85" s="159"/>
      <c r="Z85" s="160"/>
      <c r="AA85" s="159"/>
      <c r="AB85" s="159"/>
      <c r="AC85" s="159"/>
      <c r="AD85" s="191"/>
      <c r="AE85" s="194"/>
      <c r="AF85" s="197"/>
      <c r="AG85" s="208"/>
      <c r="AH85" s="208"/>
      <c r="AI85" s="208"/>
      <c r="AJ85" s="196"/>
      <c r="AK85" s="209"/>
      <c r="AL85" s="197"/>
      <c r="AM85" s="196"/>
      <c r="AN85" s="207"/>
      <c r="AO85" s="207"/>
      <c r="AP85" s="192"/>
      <c r="AQ85" s="192"/>
      <c r="AR85" s="197"/>
    </row>
    <row r="86" spans="1:44" s="150" customFormat="1" ht="24" customHeight="1" x14ac:dyDescent="0.15">
      <c r="A86" s="159"/>
      <c r="B86" s="159"/>
      <c r="C86" s="159"/>
      <c r="D86" s="159"/>
      <c r="E86" s="159"/>
      <c r="F86" s="159"/>
      <c r="G86" s="159"/>
      <c r="H86" s="159"/>
      <c r="I86" s="159"/>
      <c r="J86" s="159"/>
      <c r="K86" s="159"/>
      <c r="L86" s="159"/>
      <c r="M86" s="159"/>
      <c r="N86" s="159"/>
      <c r="O86" s="171"/>
      <c r="P86" s="172"/>
      <c r="Q86" s="172"/>
      <c r="R86" s="194"/>
      <c r="S86" s="159"/>
      <c r="T86" s="171"/>
      <c r="U86" s="184"/>
      <c r="V86" s="184"/>
      <c r="W86" s="184"/>
      <c r="X86" s="159"/>
      <c r="Y86" s="159"/>
      <c r="Z86" s="160"/>
      <c r="AA86" s="159"/>
      <c r="AB86" s="159"/>
      <c r="AC86" s="159"/>
      <c r="AD86" s="191"/>
      <c r="AE86" s="194"/>
      <c r="AF86" s="197"/>
      <c r="AG86" s="208"/>
      <c r="AH86" s="208"/>
      <c r="AI86" s="208"/>
      <c r="AJ86" s="196"/>
      <c r="AK86" s="209"/>
      <c r="AL86" s="197"/>
      <c r="AM86" s="196"/>
      <c r="AN86" s="207"/>
      <c r="AO86" s="207"/>
      <c r="AP86" s="192"/>
      <c r="AQ86" s="192"/>
      <c r="AR86" s="197"/>
    </row>
    <row r="87" spans="1:44" s="150" customFormat="1" ht="24" customHeight="1" x14ac:dyDescent="0.15">
      <c r="A87" s="159"/>
      <c r="B87" s="159"/>
      <c r="C87" s="159"/>
      <c r="D87" s="159"/>
      <c r="E87" s="159"/>
      <c r="F87" s="159"/>
      <c r="G87" s="159"/>
      <c r="H87" s="159"/>
      <c r="I87" s="159"/>
      <c r="J87" s="159"/>
      <c r="K87" s="159"/>
      <c r="L87" s="159"/>
      <c r="M87" s="159"/>
      <c r="N87" s="159"/>
      <c r="O87" s="171"/>
      <c r="P87" s="172"/>
      <c r="Q87" s="172"/>
      <c r="R87" s="194"/>
      <c r="S87" s="159"/>
      <c r="T87" s="217"/>
      <c r="U87" s="184"/>
      <c r="V87" s="184"/>
      <c r="W87" s="184"/>
      <c r="X87" s="159"/>
      <c r="Y87" s="159"/>
      <c r="Z87" s="160"/>
      <c r="AA87" s="159"/>
      <c r="AB87" s="159"/>
      <c r="AC87" s="159"/>
      <c r="AD87" s="191"/>
      <c r="AE87" s="194"/>
      <c r="AF87" s="197"/>
      <c r="AG87" s="208"/>
      <c r="AH87" s="208"/>
      <c r="AI87" s="208"/>
      <c r="AJ87" s="196"/>
      <c r="AK87" s="209"/>
      <c r="AL87" s="197"/>
      <c r="AM87" s="196"/>
      <c r="AN87" s="207"/>
      <c r="AO87" s="207"/>
      <c r="AP87" s="192"/>
      <c r="AQ87" s="192"/>
      <c r="AR87" s="197"/>
    </row>
    <row r="88" spans="1:44" s="150" customFormat="1" ht="24" customHeight="1" x14ac:dyDescent="0.15">
      <c r="A88" s="159"/>
      <c r="B88" s="159"/>
      <c r="C88" s="159"/>
      <c r="D88" s="159"/>
      <c r="E88" s="159"/>
      <c r="F88" s="159"/>
      <c r="G88" s="159"/>
      <c r="H88" s="159"/>
      <c r="I88" s="159"/>
      <c r="J88" s="159"/>
      <c r="K88" s="159"/>
      <c r="L88" s="159"/>
      <c r="M88" s="159"/>
      <c r="N88" s="159"/>
      <c r="O88" s="171"/>
      <c r="P88" s="172"/>
      <c r="Q88" s="172"/>
      <c r="R88" s="194"/>
      <c r="S88" s="159"/>
      <c r="T88" s="217"/>
      <c r="U88" s="184"/>
      <c r="V88" s="184"/>
      <c r="W88" s="184"/>
      <c r="X88" s="159"/>
      <c r="Y88" s="159"/>
      <c r="Z88" s="160"/>
      <c r="AA88" s="218"/>
      <c r="AB88" s="159"/>
      <c r="AC88" s="159"/>
      <c r="AD88" s="191"/>
      <c r="AE88" s="194"/>
      <c r="AF88" s="194"/>
      <c r="AG88" s="208"/>
      <c r="AH88" s="208"/>
      <c r="AI88" s="208"/>
      <c r="AJ88" s="196"/>
      <c r="AK88" s="209"/>
      <c r="AL88" s="197"/>
      <c r="AM88" s="196"/>
      <c r="AN88" s="207"/>
      <c r="AO88" s="207"/>
      <c r="AP88" s="192"/>
      <c r="AQ88" s="192"/>
      <c r="AR88" s="197"/>
    </row>
    <row r="89" spans="1:44" s="150" customFormat="1" ht="24" customHeight="1" x14ac:dyDescent="0.15">
      <c r="A89" s="159"/>
      <c r="B89" s="159"/>
      <c r="C89" s="159"/>
      <c r="D89" s="159"/>
      <c r="E89" s="159"/>
      <c r="F89" s="159"/>
      <c r="G89" s="159"/>
      <c r="H89" s="159"/>
      <c r="I89" s="159"/>
      <c r="J89" s="159"/>
      <c r="K89" s="159"/>
      <c r="L89" s="159"/>
      <c r="M89" s="159"/>
      <c r="N89" s="159"/>
      <c r="O89" s="171"/>
      <c r="P89" s="172"/>
      <c r="Q89" s="172"/>
      <c r="R89" s="194"/>
      <c r="S89" s="159"/>
      <c r="T89" s="172"/>
      <c r="U89" s="184"/>
      <c r="V89" s="184"/>
      <c r="W89" s="184"/>
      <c r="X89" s="159"/>
      <c r="Y89" s="159"/>
      <c r="Z89" s="160"/>
      <c r="AA89" s="159"/>
      <c r="AB89" s="159"/>
      <c r="AC89" s="159"/>
      <c r="AD89" s="191"/>
      <c r="AE89" s="194"/>
      <c r="AF89" s="197"/>
      <c r="AG89" s="208"/>
      <c r="AH89" s="208"/>
      <c r="AI89" s="208"/>
      <c r="AJ89" s="196"/>
      <c r="AK89" s="209"/>
      <c r="AL89" s="197"/>
      <c r="AM89" s="196"/>
      <c r="AN89" s="207"/>
      <c r="AO89" s="207"/>
      <c r="AP89" s="192"/>
      <c r="AQ89" s="192"/>
      <c r="AR89" s="197"/>
    </row>
    <row r="90" spans="1:44" s="150" customFormat="1" ht="24" customHeight="1" x14ac:dyDescent="0.15">
      <c r="A90" s="159"/>
      <c r="B90" s="159"/>
      <c r="C90" s="159"/>
      <c r="D90" s="159"/>
      <c r="E90" s="159"/>
      <c r="F90" s="159"/>
      <c r="G90" s="159"/>
      <c r="H90" s="159"/>
      <c r="I90" s="159"/>
      <c r="J90" s="159"/>
      <c r="K90" s="159"/>
      <c r="L90" s="159"/>
      <c r="M90" s="159"/>
      <c r="N90" s="159"/>
      <c r="O90" s="171"/>
      <c r="P90" s="172"/>
      <c r="Q90" s="172"/>
      <c r="R90" s="194"/>
      <c r="S90" s="159"/>
      <c r="T90" s="171"/>
      <c r="U90" s="184"/>
      <c r="V90" s="184"/>
      <c r="W90" s="184"/>
      <c r="X90" s="159"/>
      <c r="Y90" s="159"/>
      <c r="Z90" s="160"/>
      <c r="AA90" s="159"/>
      <c r="AB90" s="159"/>
      <c r="AC90" s="159"/>
      <c r="AD90" s="191"/>
      <c r="AE90" s="194"/>
      <c r="AF90" s="197"/>
      <c r="AG90" s="208"/>
      <c r="AH90" s="208"/>
      <c r="AI90" s="208"/>
      <c r="AJ90" s="196"/>
      <c r="AK90" s="209"/>
      <c r="AL90" s="197"/>
      <c r="AM90" s="196"/>
      <c r="AN90" s="207"/>
      <c r="AO90" s="207"/>
      <c r="AP90" s="192"/>
      <c r="AQ90" s="192"/>
      <c r="AR90" s="197"/>
    </row>
    <row r="91" spans="1:44" s="150" customFormat="1" ht="24" customHeight="1" x14ac:dyDescent="0.15">
      <c r="A91" s="159"/>
      <c r="B91" s="159"/>
      <c r="C91" s="159"/>
      <c r="D91" s="159"/>
      <c r="E91" s="159"/>
      <c r="F91" s="159"/>
      <c r="G91" s="159"/>
      <c r="H91" s="159"/>
      <c r="I91" s="159"/>
      <c r="J91" s="159"/>
      <c r="K91" s="159"/>
      <c r="L91" s="159"/>
      <c r="M91" s="159"/>
      <c r="N91" s="159"/>
      <c r="O91" s="172"/>
      <c r="P91" s="172"/>
      <c r="Q91" s="172"/>
      <c r="R91" s="214"/>
      <c r="S91" s="159"/>
      <c r="T91" s="214"/>
      <c r="U91" s="184"/>
      <c r="V91" s="184"/>
      <c r="W91" s="184"/>
      <c r="X91" s="159"/>
      <c r="Y91" s="159"/>
      <c r="Z91" s="160"/>
      <c r="AA91" s="159"/>
      <c r="AB91" s="159"/>
      <c r="AC91" s="159"/>
      <c r="AD91" s="191"/>
      <c r="AE91" s="194"/>
      <c r="AF91" s="194"/>
      <c r="AG91" s="208"/>
      <c r="AH91" s="208"/>
      <c r="AI91" s="208"/>
      <c r="AJ91" s="196"/>
      <c r="AK91" s="209"/>
      <c r="AL91" s="197"/>
      <c r="AM91" s="196"/>
      <c r="AN91" s="207"/>
      <c r="AO91" s="207"/>
      <c r="AP91" s="192"/>
      <c r="AQ91" s="192"/>
      <c r="AR91" s="197"/>
    </row>
    <row r="92" spans="1:44" s="150" customFormat="1" ht="24" customHeight="1" x14ac:dyDescent="0.15">
      <c r="A92" s="159"/>
      <c r="B92" s="159"/>
      <c r="C92" s="159"/>
      <c r="D92" s="159"/>
      <c r="E92" s="159"/>
      <c r="F92" s="159"/>
      <c r="G92" s="159"/>
      <c r="H92" s="159"/>
      <c r="I92" s="159"/>
      <c r="J92" s="159"/>
      <c r="K92" s="159"/>
      <c r="L92" s="159"/>
      <c r="M92" s="159"/>
      <c r="N92" s="159"/>
      <c r="O92" s="172"/>
      <c r="P92" s="172"/>
      <c r="Q92" s="172"/>
      <c r="R92" s="214"/>
      <c r="S92" s="159"/>
      <c r="T92" s="214"/>
      <c r="U92" s="184"/>
      <c r="V92" s="184"/>
      <c r="W92" s="184"/>
      <c r="X92" s="159"/>
      <c r="Y92" s="159"/>
      <c r="Z92" s="160"/>
      <c r="AA92" s="159"/>
      <c r="AB92" s="159"/>
      <c r="AC92" s="159"/>
      <c r="AD92" s="191"/>
      <c r="AE92" s="194"/>
      <c r="AF92" s="194"/>
      <c r="AG92" s="208"/>
      <c r="AH92" s="208"/>
      <c r="AI92" s="208"/>
      <c r="AJ92" s="196"/>
      <c r="AK92" s="209"/>
      <c r="AL92" s="197"/>
      <c r="AM92" s="196"/>
      <c r="AN92" s="207"/>
      <c r="AO92" s="207"/>
      <c r="AP92" s="192"/>
      <c r="AQ92" s="192"/>
      <c r="AR92" s="197"/>
    </row>
    <row r="93" spans="1:44" s="150" customFormat="1" ht="24" customHeight="1" x14ac:dyDescent="0.15">
      <c r="A93" s="159"/>
      <c r="B93" s="159"/>
      <c r="C93" s="159"/>
      <c r="D93" s="159"/>
      <c r="E93" s="159"/>
      <c r="F93" s="159"/>
      <c r="G93" s="159"/>
      <c r="H93" s="159"/>
      <c r="I93" s="159"/>
      <c r="J93" s="159"/>
      <c r="K93" s="159"/>
      <c r="L93" s="159"/>
      <c r="M93" s="159"/>
      <c r="N93" s="159"/>
      <c r="O93" s="172"/>
      <c r="P93" s="172"/>
      <c r="Q93" s="172"/>
      <c r="R93" s="214"/>
      <c r="S93" s="159"/>
      <c r="T93" s="214"/>
      <c r="U93" s="184"/>
      <c r="V93" s="184"/>
      <c r="W93" s="184"/>
      <c r="X93" s="159"/>
      <c r="Y93" s="159"/>
      <c r="Z93" s="160"/>
      <c r="AA93" s="159"/>
      <c r="AB93" s="159"/>
      <c r="AC93" s="159"/>
      <c r="AD93" s="191"/>
      <c r="AE93" s="194"/>
      <c r="AF93" s="194"/>
      <c r="AG93" s="208"/>
      <c r="AH93" s="208"/>
      <c r="AI93" s="208"/>
      <c r="AJ93" s="196"/>
      <c r="AK93" s="209"/>
      <c r="AL93" s="197"/>
      <c r="AM93" s="196"/>
      <c r="AN93" s="207"/>
      <c r="AO93" s="207"/>
      <c r="AP93" s="192"/>
      <c r="AQ93" s="192"/>
      <c r="AR93" s="197"/>
    </row>
    <row r="94" spans="1:44" ht="24" customHeight="1" x14ac:dyDescent="0.15">
      <c r="A94" s="159"/>
      <c r="B94" s="159"/>
      <c r="C94" s="159"/>
      <c r="D94" s="159"/>
      <c r="E94" s="159"/>
      <c r="F94" s="159"/>
      <c r="G94" s="159"/>
      <c r="H94" s="159"/>
      <c r="I94" s="159"/>
      <c r="J94" s="159"/>
      <c r="K94" s="173"/>
      <c r="L94" s="168"/>
      <c r="M94" s="168"/>
      <c r="N94" s="168"/>
      <c r="O94" s="160"/>
      <c r="P94" s="160"/>
      <c r="Q94" s="160"/>
      <c r="R94" s="160"/>
      <c r="S94" s="159"/>
      <c r="T94" s="182"/>
      <c r="U94" s="184"/>
      <c r="V94" s="184"/>
      <c r="W94" s="184"/>
      <c r="X94" s="159"/>
      <c r="Y94" s="159"/>
      <c r="Z94" s="160"/>
      <c r="AA94" s="159"/>
      <c r="AB94" s="159"/>
      <c r="AC94" s="159"/>
      <c r="AD94" s="191"/>
      <c r="AE94" s="159"/>
      <c r="AF94" s="212"/>
      <c r="AG94" s="210"/>
      <c r="AH94" s="210"/>
      <c r="AI94" s="210"/>
      <c r="AJ94" s="191"/>
      <c r="AK94" s="211"/>
      <c r="AL94" s="212"/>
      <c r="AM94" s="191"/>
      <c r="AN94" s="207"/>
      <c r="AO94" s="207"/>
      <c r="AP94" s="192"/>
      <c r="AQ94" s="192"/>
      <c r="AR94" s="182"/>
    </row>
    <row r="95" spans="1:44" ht="24" customHeight="1" x14ac:dyDescent="0.15">
      <c r="A95" s="159"/>
      <c r="B95" s="159"/>
      <c r="C95" s="159"/>
      <c r="D95" s="159"/>
      <c r="E95" s="159"/>
      <c r="F95" s="159"/>
      <c r="G95" s="159"/>
      <c r="H95" s="159"/>
      <c r="I95" s="159"/>
      <c r="J95" s="159"/>
      <c r="K95" s="215"/>
      <c r="L95" s="168"/>
      <c r="M95" s="168"/>
      <c r="N95" s="168"/>
      <c r="O95" s="159"/>
      <c r="P95" s="160"/>
      <c r="Q95" s="160"/>
      <c r="R95" s="160"/>
      <c r="S95" s="159"/>
      <c r="T95" s="182"/>
      <c r="U95" s="184"/>
      <c r="V95" s="184"/>
      <c r="W95" s="184"/>
      <c r="X95" s="159"/>
      <c r="Y95" s="159"/>
      <c r="Z95" s="160"/>
      <c r="AA95" s="159"/>
      <c r="AB95" s="159"/>
      <c r="AC95" s="159"/>
      <c r="AD95" s="191"/>
      <c r="AE95" s="193"/>
      <c r="AF95" s="195"/>
      <c r="AG95" s="205"/>
      <c r="AH95" s="205"/>
      <c r="AI95" s="205"/>
      <c r="AJ95" s="198"/>
      <c r="AK95" s="206"/>
      <c r="AL95" s="195"/>
      <c r="AM95" s="198"/>
      <c r="AN95" s="207"/>
      <c r="AO95" s="207"/>
      <c r="AP95" s="192"/>
      <c r="AQ95" s="192"/>
      <c r="AR95" s="182"/>
    </row>
    <row r="96" spans="1:44" ht="24" customHeight="1" x14ac:dyDescent="0.15">
      <c r="A96" s="159"/>
      <c r="B96" s="159"/>
      <c r="C96" s="159"/>
      <c r="D96" s="159"/>
      <c r="E96" s="159"/>
      <c r="F96" s="159"/>
      <c r="G96" s="159"/>
      <c r="H96" s="159"/>
      <c r="I96" s="159"/>
      <c r="J96" s="159"/>
      <c r="K96" s="216"/>
      <c r="L96" s="168"/>
      <c r="M96" s="168"/>
      <c r="N96" s="168"/>
      <c r="O96" s="159"/>
      <c r="P96" s="160"/>
      <c r="Q96" s="160"/>
      <c r="R96" s="160"/>
      <c r="S96" s="159"/>
      <c r="T96" s="182"/>
      <c r="U96" s="184"/>
      <c r="V96" s="184"/>
      <c r="W96" s="184"/>
      <c r="X96" s="159"/>
      <c r="Y96" s="159"/>
      <c r="Z96" s="160"/>
      <c r="AA96" s="159"/>
      <c r="AB96" s="159"/>
      <c r="AC96" s="159"/>
      <c r="AD96" s="191"/>
      <c r="AE96" s="193"/>
      <c r="AF96" s="195"/>
      <c r="AG96" s="205"/>
      <c r="AH96" s="205"/>
      <c r="AI96" s="205"/>
      <c r="AJ96" s="198"/>
      <c r="AK96" s="206"/>
      <c r="AL96" s="195"/>
      <c r="AM96" s="198"/>
      <c r="AN96" s="207"/>
      <c r="AO96" s="207"/>
      <c r="AP96" s="192"/>
      <c r="AQ96" s="192"/>
      <c r="AR96" s="182"/>
    </row>
    <row r="97" spans="1:44" ht="24" customHeight="1" x14ac:dyDescent="0.15">
      <c r="A97" s="159"/>
      <c r="B97" s="159"/>
      <c r="C97" s="159"/>
      <c r="D97" s="159"/>
      <c r="E97" s="159"/>
      <c r="F97" s="159"/>
      <c r="G97" s="159"/>
      <c r="H97" s="159"/>
      <c r="I97" s="159"/>
      <c r="J97" s="159"/>
      <c r="K97" s="216"/>
      <c r="L97" s="168"/>
      <c r="M97" s="168"/>
      <c r="N97" s="168"/>
      <c r="O97" s="159"/>
      <c r="P97" s="160"/>
      <c r="Q97" s="160"/>
      <c r="R97" s="160"/>
      <c r="S97" s="159"/>
      <c r="T97" s="182"/>
      <c r="U97" s="184"/>
      <c r="V97" s="184"/>
      <c r="W97" s="184"/>
      <c r="X97" s="159"/>
      <c r="Y97" s="159"/>
      <c r="Z97" s="160"/>
      <c r="AA97" s="159"/>
      <c r="AB97" s="159"/>
      <c r="AC97" s="159"/>
      <c r="AD97" s="191"/>
      <c r="AE97" s="193"/>
      <c r="AF97" s="195"/>
      <c r="AG97" s="205"/>
      <c r="AH97" s="205"/>
      <c r="AI97" s="205"/>
      <c r="AJ97" s="198"/>
      <c r="AK97" s="206"/>
      <c r="AL97" s="195"/>
      <c r="AM97" s="198"/>
      <c r="AN97" s="207"/>
      <c r="AO97" s="207"/>
      <c r="AP97" s="192"/>
      <c r="AQ97" s="192"/>
      <c r="AR97" s="182"/>
    </row>
    <row r="98" spans="1:44" ht="24" customHeight="1" x14ac:dyDescent="0.15">
      <c r="A98" s="159"/>
      <c r="B98" s="159"/>
      <c r="C98" s="159"/>
      <c r="D98" s="159"/>
      <c r="E98" s="159"/>
      <c r="F98" s="159"/>
      <c r="G98" s="159"/>
      <c r="H98" s="159"/>
      <c r="I98" s="159"/>
      <c r="J98" s="159"/>
      <c r="K98" s="216"/>
      <c r="L98" s="168"/>
      <c r="M98" s="168"/>
      <c r="N98" s="168"/>
      <c r="O98" s="159"/>
      <c r="P98" s="160"/>
      <c r="Q98" s="160"/>
      <c r="R98" s="160"/>
      <c r="S98" s="159"/>
      <c r="T98" s="182"/>
      <c r="U98" s="184"/>
      <c r="V98" s="184"/>
      <c r="W98" s="184"/>
      <c r="X98" s="159"/>
      <c r="Y98" s="159"/>
      <c r="Z98" s="160"/>
      <c r="AA98" s="159"/>
      <c r="AB98" s="159"/>
      <c r="AC98" s="159"/>
      <c r="AD98" s="191"/>
      <c r="AE98" s="193"/>
      <c r="AF98" s="195"/>
      <c r="AG98" s="205"/>
      <c r="AH98" s="205"/>
      <c r="AI98" s="205"/>
      <c r="AJ98" s="198"/>
      <c r="AK98" s="206"/>
      <c r="AL98" s="195"/>
      <c r="AM98" s="198"/>
      <c r="AN98" s="207"/>
      <c r="AO98" s="207"/>
      <c r="AP98" s="192"/>
      <c r="AQ98" s="192"/>
      <c r="AR98" s="182"/>
    </row>
    <row r="99" spans="1:44" ht="24" customHeight="1" x14ac:dyDescent="0.15">
      <c r="A99" s="159"/>
      <c r="B99" s="159"/>
      <c r="C99" s="159"/>
      <c r="D99" s="159"/>
      <c r="E99" s="159"/>
      <c r="F99" s="159"/>
      <c r="G99" s="159"/>
      <c r="H99" s="159"/>
      <c r="I99" s="159"/>
      <c r="J99" s="159"/>
      <c r="K99" s="216"/>
      <c r="L99" s="168"/>
      <c r="M99" s="168"/>
      <c r="N99" s="168"/>
      <c r="O99" s="159"/>
      <c r="P99" s="160"/>
      <c r="Q99" s="160"/>
      <c r="R99" s="160"/>
      <c r="S99" s="159"/>
      <c r="T99" s="182"/>
      <c r="U99" s="184"/>
      <c r="V99" s="184"/>
      <c r="W99" s="184"/>
      <c r="X99" s="159"/>
      <c r="Y99" s="159"/>
      <c r="Z99" s="160"/>
      <c r="AA99" s="159"/>
      <c r="AB99" s="159"/>
      <c r="AC99" s="159"/>
      <c r="AD99" s="191"/>
      <c r="AE99" s="193"/>
      <c r="AF99" s="195"/>
      <c r="AG99" s="205"/>
      <c r="AH99" s="205"/>
      <c r="AI99" s="205"/>
      <c r="AJ99" s="198"/>
      <c r="AK99" s="206"/>
      <c r="AL99" s="195"/>
      <c r="AM99" s="198"/>
      <c r="AN99" s="207"/>
      <c r="AO99" s="207"/>
      <c r="AP99" s="192"/>
      <c r="AQ99" s="192"/>
      <c r="AR99" s="182"/>
    </row>
    <row r="100" spans="1:44" ht="24" customHeight="1" x14ac:dyDescent="0.15">
      <c r="A100" s="159"/>
      <c r="B100" s="159"/>
      <c r="C100" s="159"/>
      <c r="D100" s="159"/>
      <c r="E100" s="159"/>
      <c r="F100" s="159"/>
      <c r="G100" s="159"/>
      <c r="H100" s="159"/>
      <c r="I100" s="159"/>
      <c r="J100" s="159"/>
      <c r="K100" s="215"/>
      <c r="L100" s="168"/>
      <c r="M100" s="168"/>
      <c r="N100" s="168"/>
      <c r="O100" s="159"/>
      <c r="P100" s="160"/>
      <c r="Q100" s="160"/>
      <c r="R100" s="160"/>
      <c r="S100" s="159"/>
      <c r="T100" s="182"/>
      <c r="U100" s="184"/>
      <c r="V100" s="184"/>
      <c r="W100" s="184"/>
      <c r="X100" s="159"/>
      <c r="Y100" s="159"/>
      <c r="Z100" s="160"/>
      <c r="AA100" s="159"/>
      <c r="AB100" s="159"/>
      <c r="AC100" s="159"/>
      <c r="AD100" s="191"/>
      <c r="AE100" s="193"/>
      <c r="AF100" s="195"/>
      <c r="AG100" s="205"/>
      <c r="AH100" s="205"/>
      <c r="AI100" s="205"/>
      <c r="AJ100" s="198"/>
      <c r="AK100" s="206"/>
      <c r="AL100" s="195"/>
      <c r="AM100" s="198"/>
      <c r="AN100" s="207"/>
      <c r="AO100" s="207"/>
      <c r="AP100" s="192"/>
      <c r="AQ100" s="192"/>
      <c r="AR100" s="182"/>
    </row>
    <row r="101" spans="1:44" s="150" customFormat="1" ht="24" customHeight="1" x14ac:dyDescent="0.15">
      <c r="A101" s="159"/>
      <c r="B101" s="159"/>
      <c r="C101" s="159"/>
      <c r="D101" s="159"/>
      <c r="E101" s="159"/>
      <c r="F101" s="159"/>
      <c r="G101" s="159"/>
      <c r="H101" s="159"/>
      <c r="I101" s="159"/>
      <c r="J101" s="159"/>
      <c r="K101" s="215"/>
      <c r="L101" s="168"/>
      <c r="M101" s="168"/>
      <c r="N101" s="168"/>
      <c r="O101" s="159"/>
      <c r="P101" s="160"/>
      <c r="Q101" s="160"/>
      <c r="R101" s="160"/>
      <c r="S101" s="159"/>
      <c r="T101" s="182"/>
      <c r="U101" s="184"/>
      <c r="V101" s="184"/>
      <c r="W101" s="184"/>
      <c r="X101" s="159"/>
      <c r="Y101" s="159"/>
      <c r="Z101" s="160"/>
      <c r="AA101" s="219"/>
      <c r="AB101" s="159"/>
      <c r="AC101" s="159"/>
      <c r="AD101" s="191"/>
      <c r="AE101" s="159"/>
      <c r="AF101" s="195"/>
      <c r="AG101" s="205"/>
      <c r="AH101" s="205"/>
      <c r="AI101" s="205"/>
      <c r="AJ101" s="198"/>
      <c r="AK101" s="206"/>
      <c r="AL101" s="195"/>
      <c r="AM101" s="191"/>
      <c r="AN101" s="207"/>
      <c r="AO101" s="207"/>
      <c r="AP101" s="192"/>
      <c r="AQ101" s="192"/>
      <c r="AR101" s="182"/>
    </row>
    <row r="102" spans="1:44" s="150" customFormat="1" ht="24" customHeight="1" x14ac:dyDescent="0.15">
      <c r="A102" s="159"/>
      <c r="B102" s="159"/>
      <c r="C102" s="159"/>
      <c r="D102" s="159"/>
      <c r="E102" s="159"/>
      <c r="F102" s="159"/>
      <c r="G102" s="159"/>
      <c r="H102" s="159"/>
      <c r="I102" s="159"/>
      <c r="J102" s="159"/>
      <c r="K102" s="215"/>
      <c r="L102" s="168"/>
      <c r="M102" s="168"/>
      <c r="N102" s="168"/>
      <c r="O102" s="159"/>
      <c r="P102" s="160"/>
      <c r="Q102" s="160"/>
      <c r="R102" s="160"/>
      <c r="S102" s="159"/>
      <c r="T102" s="182"/>
      <c r="U102" s="184"/>
      <c r="V102" s="184"/>
      <c r="W102" s="184"/>
      <c r="X102" s="159"/>
      <c r="Y102" s="159"/>
      <c r="Z102" s="160"/>
      <c r="AA102" s="219"/>
      <c r="AB102" s="159"/>
      <c r="AC102" s="159"/>
      <c r="AD102" s="191"/>
      <c r="AE102" s="159"/>
      <c r="AF102" s="212"/>
      <c r="AG102" s="210"/>
      <c r="AH102" s="210"/>
      <c r="AI102" s="210"/>
      <c r="AJ102" s="191"/>
      <c r="AK102" s="211"/>
      <c r="AL102" s="212"/>
      <c r="AM102" s="191"/>
      <c r="AN102" s="207"/>
      <c r="AO102" s="207"/>
      <c r="AP102" s="192"/>
      <c r="AQ102" s="192"/>
      <c r="AR102" s="182"/>
    </row>
    <row r="103" spans="1:44" s="150" customFormat="1" ht="24" customHeight="1" x14ac:dyDescent="0.15">
      <c r="A103" s="159"/>
      <c r="B103" s="159"/>
      <c r="C103" s="159"/>
      <c r="D103" s="159"/>
      <c r="E103" s="159"/>
      <c r="F103" s="159"/>
      <c r="G103" s="159"/>
      <c r="H103" s="159"/>
      <c r="I103" s="159"/>
      <c r="J103" s="159"/>
      <c r="K103" s="215"/>
      <c r="L103" s="168"/>
      <c r="M103" s="168"/>
      <c r="N103" s="168"/>
      <c r="O103" s="159"/>
      <c r="P103" s="160"/>
      <c r="Q103" s="160"/>
      <c r="R103" s="160"/>
      <c r="S103" s="159"/>
      <c r="T103" s="182"/>
      <c r="U103" s="184"/>
      <c r="V103" s="184"/>
      <c r="W103" s="184"/>
      <c r="X103" s="159"/>
      <c r="Y103" s="159"/>
      <c r="Z103" s="160"/>
      <c r="AA103" s="159"/>
      <c r="AB103" s="159"/>
      <c r="AC103" s="159"/>
      <c r="AD103" s="191"/>
      <c r="AE103" s="159"/>
      <c r="AF103" s="212"/>
      <c r="AG103" s="210"/>
      <c r="AH103" s="210"/>
      <c r="AI103" s="210"/>
      <c r="AJ103" s="191"/>
      <c r="AK103" s="211"/>
      <c r="AL103" s="212"/>
      <c r="AM103" s="191"/>
      <c r="AN103" s="207"/>
      <c r="AO103" s="207"/>
      <c r="AP103" s="192"/>
      <c r="AQ103" s="192"/>
      <c r="AR103" s="182"/>
    </row>
    <row r="104" spans="1:44" s="150" customFormat="1" ht="24" customHeight="1" x14ac:dyDescent="0.15">
      <c r="A104" s="159"/>
      <c r="B104" s="159"/>
      <c r="C104" s="159"/>
      <c r="D104" s="159"/>
      <c r="E104" s="159"/>
      <c r="F104" s="159"/>
      <c r="G104" s="159"/>
      <c r="H104" s="159"/>
      <c r="I104" s="159"/>
      <c r="J104" s="159"/>
      <c r="K104" s="215"/>
      <c r="L104" s="168"/>
      <c r="M104" s="168"/>
      <c r="N104" s="168"/>
      <c r="O104" s="159"/>
      <c r="P104" s="160"/>
      <c r="Q104" s="160"/>
      <c r="R104" s="160"/>
      <c r="S104" s="159"/>
      <c r="T104" s="182"/>
      <c r="U104" s="184"/>
      <c r="V104" s="184"/>
      <c r="W104" s="184"/>
      <c r="X104" s="159"/>
      <c r="Y104" s="159"/>
      <c r="Z104" s="160"/>
      <c r="AA104" s="219"/>
      <c r="AB104" s="159"/>
      <c r="AC104" s="159"/>
      <c r="AD104" s="191"/>
      <c r="AE104" s="159"/>
      <c r="AF104" s="212"/>
      <c r="AG104" s="210"/>
      <c r="AH104" s="210"/>
      <c r="AI104" s="210"/>
      <c r="AJ104" s="191"/>
      <c r="AK104" s="211"/>
      <c r="AL104" s="212"/>
      <c r="AM104" s="191"/>
      <c r="AN104" s="207"/>
      <c r="AO104" s="207"/>
      <c r="AP104" s="192"/>
      <c r="AQ104" s="192"/>
      <c r="AR104" s="182"/>
    </row>
    <row r="105" spans="1:44" s="150" customFormat="1" ht="24" customHeight="1" x14ac:dyDescent="0.15">
      <c r="A105" s="159"/>
      <c r="B105" s="159"/>
      <c r="C105" s="159"/>
      <c r="D105" s="159"/>
      <c r="E105" s="159"/>
      <c r="F105" s="159"/>
      <c r="G105" s="159"/>
      <c r="H105" s="159"/>
      <c r="I105" s="159"/>
      <c r="J105" s="159"/>
      <c r="K105" s="215"/>
      <c r="L105" s="168"/>
      <c r="M105" s="168"/>
      <c r="N105" s="168"/>
      <c r="O105" s="159"/>
      <c r="P105" s="160"/>
      <c r="Q105" s="160"/>
      <c r="R105" s="160"/>
      <c r="S105" s="159"/>
      <c r="T105" s="182"/>
      <c r="U105" s="184"/>
      <c r="V105" s="184"/>
      <c r="W105" s="184"/>
      <c r="X105" s="159"/>
      <c r="Y105" s="159"/>
      <c r="Z105" s="160"/>
      <c r="AA105" s="219"/>
      <c r="AB105" s="159"/>
      <c r="AC105" s="159"/>
      <c r="AD105" s="191"/>
      <c r="AE105" s="159"/>
      <c r="AF105" s="212"/>
      <c r="AG105" s="210"/>
      <c r="AH105" s="210"/>
      <c r="AI105" s="210"/>
      <c r="AJ105" s="191"/>
      <c r="AK105" s="211"/>
      <c r="AL105" s="212"/>
      <c r="AM105" s="191"/>
      <c r="AN105" s="207"/>
      <c r="AO105" s="207"/>
      <c r="AP105" s="192"/>
      <c r="AQ105" s="192"/>
      <c r="AR105" s="182"/>
    </row>
    <row r="106" spans="1:44" s="150" customFormat="1" ht="24" customHeight="1" x14ac:dyDescent="0.15">
      <c r="A106" s="159"/>
      <c r="B106" s="159"/>
      <c r="C106" s="159"/>
      <c r="D106" s="159"/>
      <c r="E106" s="159"/>
      <c r="F106" s="159"/>
      <c r="G106" s="159"/>
      <c r="H106" s="159"/>
      <c r="I106" s="159"/>
      <c r="J106" s="159"/>
      <c r="K106" s="215"/>
      <c r="L106" s="168"/>
      <c r="M106" s="168"/>
      <c r="N106" s="168"/>
      <c r="O106" s="159"/>
      <c r="P106" s="160"/>
      <c r="Q106" s="160"/>
      <c r="R106" s="160"/>
      <c r="S106" s="159"/>
      <c r="T106" s="182"/>
      <c r="U106" s="184"/>
      <c r="V106" s="184"/>
      <c r="W106" s="184"/>
      <c r="X106" s="159"/>
      <c r="Y106" s="159"/>
      <c r="Z106" s="160"/>
      <c r="AA106" s="219"/>
      <c r="AB106" s="159"/>
      <c r="AC106" s="159"/>
      <c r="AD106" s="191"/>
      <c r="AE106" s="159"/>
      <c r="AF106" s="212"/>
      <c r="AG106" s="210"/>
      <c r="AH106" s="210"/>
      <c r="AI106" s="210"/>
      <c r="AJ106" s="191"/>
      <c r="AK106" s="211"/>
      <c r="AL106" s="212"/>
      <c r="AM106" s="191"/>
      <c r="AN106" s="207"/>
      <c r="AO106" s="207"/>
      <c r="AP106" s="192"/>
      <c r="AQ106" s="192"/>
      <c r="AR106" s="182"/>
    </row>
    <row r="107" spans="1:44" s="150" customFormat="1" ht="24" customHeight="1" x14ac:dyDescent="0.15">
      <c r="A107" s="159"/>
      <c r="B107" s="160"/>
      <c r="C107" s="214"/>
      <c r="D107" s="214"/>
      <c r="E107" s="214"/>
      <c r="F107" s="214"/>
      <c r="G107" s="214"/>
      <c r="H107" s="160"/>
      <c r="I107" s="160"/>
      <c r="J107" s="160"/>
      <c r="K107" s="160"/>
      <c r="L107" s="160"/>
      <c r="M107" s="160"/>
      <c r="N107" s="160"/>
      <c r="O107" s="160"/>
      <c r="P107" s="168"/>
      <c r="Q107" s="168"/>
      <c r="R107" s="160"/>
      <c r="S107" s="159"/>
      <c r="T107" s="214"/>
      <c r="U107" s="184"/>
      <c r="V107" s="184"/>
      <c r="W107" s="184"/>
      <c r="X107" s="182"/>
      <c r="Y107" s="182"/>
      <c r="Z107" s="160"/>
      <c r="AA107" s="214"/>
      <c r="AB107" s="160"/>
      <c r="AC107" s="160"/>
      <c r="AD107" s="220"/>
      <c r="AE107" s="159"/>
      <c r="AF107" s="195"/>
      <c r="AG107" s="205"/>
      <c r="AH107" s="205"/>
      <c r="AI107" s="205"/>
      <c r="AJ107" s="198"/>
      <c r="AK107" s="206"/>
      <c r="AL107" s="195"/>
      <c r="AM107" s="198"/>
      <c r="AN107" s="207"/>
      <c r="AO107" s="207"/>
      <c r="AP107" s="192"/>
      <c r="AQ107" s="192"/>
      <c r="AR107" s="214"/>
    </row>
    <row r="108" spans="1:44" s="150" customFormat="1" ht="24" customHeight="1" x14ac:dyDescent="0.15">
      <c r="A108" s="159"/>
      <c r="B108" s="160"/>
      <c r="C108" s="214"/>
      <c r="D108" s="214"/>
      <c r="E108" s="214"/>
      <c r="F108" s="214"/>
      <c r="G108" s="214"/>
      <c r="H108" s="160"/>
      <c r="I108" s="160"/>
      <c r="J108" s="160"/>
      <c r="K108" s="160"/>
      <c r="L108" s="160"/>
      <c r="M108" s="160"/>
      <c r="N108" s="160"/>
      <c r="O108" s="172"/>
      <c r="P108" s="172"/>
      <c r="Q108" s="168"/>
      <c r="R108" s="160"/>
      <c r="S108" s="159"/>
      <c r="T108" s="171"/>
      <c r="U108" s="184"/>
      <c r="V108" s="184"/>
      <c r="W108" s="184"/>
      <c r="X108" s="182"/>
      <c r="Y108" s="182"/>
      <c r="Z108" s="160"/>
      <c r="AA108" s="214"/>
      <c r="AB108" s="160"/>
      <c r="AC108" s="160"/>
      <c r="AD108" s="220"/>
      <c r="AE108" s="159"/>
      <c r="AF108" s="195"/>
      <c r="AG108" s="205"/>
      <c r="AH108" s="205"/>
      <c r="AI108" s="205"/>
      <c r="AJ108" s="198"/>
      <c r="AK108" s="206"/>
      <c r="AL108" s="195"/>
      <c r="AM108" s="198"/>
      <c r="AN108" s="207"/>
      <c r="AO108" s="207"/>
      <c r="AP108" s="192"/>
      <c r="AQ108" s="192"/>
      <c r="AR108" s="214"/>
    </row>
    <row r="109" spans="1:44" s="150" customFormat="1" ht="24" customHeight="1" x14ac:dyDescent="0.15">
      <c r="A109" s="159"/>
      <c r="B109" s="160"/>
      <c r="C109" s="214"/>
      <c r="D109" s="214"/>
      <c r="E109" s="214"/>
      <c r="F109" s="214"/>
      <c r="G109" s="214"/>
      <c r="H109" s="160"/>
      <c r="I109" s="160"/>
      <c r="J109" s="160"/>
      <c r="K109" s="160"/>
      <c r="L109" s="160"/>
      <c r="M109" s="160"/>
      <c r="N109" s="160"/>
      <c r="O109" s="160"/>
      <c r="P109" s="172"/>
      <c r="Q109" s="168"/>
      <c r="R109" s="194"/>
      <c r="S109" s="159"/>
      <c r="T109" s="217"/>
      <c r="U109" s="184"/>
      <c r="V109" s="184"/>
      <c r="W109" s="184"/>
      <c r="X109" s="182"/>
      <c r="Y109" s="182"/>
      <c r="Z109" s="160"/>
      <c r="AA109" s="214"/>
      <c r="AB109" s="160"/>
      <c r="AC109" s="160"/>
      <c r="AD109" s="220"/>
      <c r="AE109" s="159"/>
      <c r="AF109" s="195"/>
      <c r="AG109" s="205"/>
      <c r="AH109" s="205"/>
      <c r="AI109" s="205"/>
      <c r="AJ109" s="198"/>
      <c r="AK109" s="206"/>
      <c r="AL109" s="195"/>
      <c r="AM109" s="198"/>
      <c r="AN109" s="207"/>
      <c r="AO109" s="207"/>
      <c r="AP109" s="192"/>
      <c r="AQ109" s="192"/>
      <c r="AR109" s="214"/>
    </row>
    <row r="110" spans="1:44" s="150" customFormat="1" ht="24" customHeight="1" x14ac:dyDescent="0.15">
      <c r="A110" s="159"/>
      <c r="B110" s="160"/>
      <c r="C110" s="214"/>
      <c r="D110" s="214"/>
      <c r="E110" s="214"/>
      <c r="F110" s="214"/>
      <c r="G110" s="214"/>
      <c r="H110" s="160"/>
      <c r="I110" s="160"/>
      <c r="J110" s="160"/>
      <c r="K110" s="160"/>
      <c r="L110" s="160"/>
      <c r="M110" s="160"/>
      <c r="N110" s="160"/>
      <c r="O110" s="160"/>
      <c r="P110" s="172"/>
      <c r="Q110" s="160"/>
      <c r="R110" s="194"/>
      <c r="S110" s="159"/>
      <c r="T110" s="182"/>
      <c r="U110" s="184"/>
      <c r="V110" s="184"/>
      <c r="W110" s="184"/>
      <c r="X110" s="182"/>
      <c r="Y110" s="182"/>
      <c r="Z110" s="160"/>
      <c r="AA110" s="214"/>
      <c r="AB110" s="160"/>
      <c r="AC110" s="160"/>
      <c r="AD110" s="220"/>
      <c r="AE110" s="159"/>
      <c r="AF110" s="195"/>
      <c r="AG110" s="205"/>
      <c r="AH110" s="205"/>
      <c r="AI110" s="205"/>
      <c r="AJ110" s="198"/>
      <c r="AK110" s="206"/>
      <c r="AL110" s="195"/>
      <c r="AM110" s="198"/>
      <c r="AN110" s="207"/>
      <c r="AO110" s="207"/>
      <c r="AP110" s="192"/>
      <c r="AQ110" s="192"/>
      <c r="AR110" s="214"/>
    </row>
    <row r="111" spans="1:44" s="150" customFormat="1" ht="24" customHeight="1" x14ac:dyDescent="0.15">
      <c r="A111" s="159"/>
      <c r="B111" s="160"/>
      <c r="C111" s="214"/>
      <c r="D111" s="214"/>
      <c r="E111" s="214"/>
      <c r="F111" s="214"/>
      <c r="G111" s="214"/>
      <c r="H111" s="160"/>
      <c r="I111" s="160"/>
      <c r="J111" s="160"/>
      <c r="K111" s="160"/>
      <c r="L111" s="160"/>
      <c r="M111" s="160"/>
      <c r="N111" s="160"/>
      <c r="O111" s="160"/>
      <c r="P111" s="160"/>
      <c r="Q111" s="160"/>
      <c r="R111" s="160"/>
      <c r="S111" s="159"/>
      <c r="T111" s="214"/>
      <c r="U111" s="184"/>
      <c r="V111" s="184"/>
      <c r="W111" s="184"/>
      <c r="X111" s="182"/>
      <c r="Y111" s="182"/>
      <c r="Z111" s="160"/>
      <c r="AA111" s="214"/>
      <c r="AB111" s="160"/>
      <c r="AC111" s="160"/>
      <c r="AD111" s="220"/>
      <c r="AE111" s="159"/>
      <c r="AF111" s="195"/>
      <c r="AG111" s="205"/>
      <c r="AH111" s="205"/>
      <c r="AI111" s="205"/>
      <c r="AJ111" s="198"/>
      <c r="AK111" s="206"/>
      <c r="AL111" s="195"/>
      <c r="AM111" s="198"/>
      <c r="AN111" s="207"/>
      <c r="AO111" s="207"/>
      <c r="AP111" s="192"/>
      <c r="AQ111" s="192"/>
      <c r="AR111" s="214"/>
    </row>
    <row r="112" spans="1:44" s="150" customFormat="1" ht="24" customHeight="1" x14ac:dyDescent="0.15">
      <c r="A112" s="159"/>
      <c r="B112" s="160"/>
      <c r="C112" s="214"/>
      <c r="D112" s="214"/>
      <c r="E112" s="214"/>
      <c r="F112" s="214"/>
      <c r="G112" s="214"/>
      <c r="H112" s="160"/>
      <c r="I112" s="160"/>
      <c r="J112" s="160"/>
      <c r="K112" s="160"/>
      <c r="L112" s="160"/>
      <c r="M112" s="160"/>
      <c r="N112" s="160"/>
      <c r="O112" s="172"/>
      <c r="P112" s="172"/>
      <c r="Q112" s="159"/>
      <c r="R112" s="160"/>
      <c r="S112" s="159"/>
      <c r="T112" s="214"/>
      <c r="U112" s="184"/>
      <c r="V112" s="184"/>
      <c r="W112" s="184"/>
      <c r="X112" s="182"/>
      <c r="Y112" s="182"/>
      <c r="Z112" s="160"/>
      <c r="AA112" s="172"/>
      <c r="AB112" s="160"/>
      <c r="AC112" s="160"/>
      <c r="AD112" s="221"/>
      <c r="AE112" s="159"/>
      <c r="AF112" s="195"/>
      <c r="AG112" s="205"/>
      <c r="AH112" s="205"/>
      <c r="AI112" s="205"/>
      <c r="AJ112" s="198"/>
      <c r="AK112" s="206"/>
      <c r="AL112" s="195"/>
      <c r="AM112" s="198"/>
      <c r="AN112" s="207"/>
      <c r="AO112" s="207"/>
      <c r="AP112" s="192"/>
      <c r="AQ112" s="192"/>
      <c r="AR112" s="214"/>
    </row>
    <row r="113" spans="1:44" s="150" customFormat="1" ht="24" customHeight="1" x14ac:dyDescent="0.15">
      <c r="A113" s="159"/>
      <c r="B113" s="160"/>
      <c r="C113" s="214"/>
      <c r="D113" s="214"/>
      <c r="E113" s="214"/>
      <c r="F113" s="214"/>
      <c r="G113" s="214"/>
      <c r="H113" s="160"/>
      <c r="I113" s="160"/>
      <c r="J113" s="160"/>
      <c r="K113" s="160"/>
      <c r="L113" s="160"/>
      <c r="M113" s="160"/>
      <c r="N113" s="160"/>
      <c r="O113" s="172"/>
      <c r="P113" s="172"/>
      <c r="Q113" s="159"/>
      <c r="R113" s="160"/>
      <c r="S113" s="159"/>
      <c r="T113" s="214"/>
      <c r="U113" s="184"/>
      <c r="V113" s="184"/>
      <c r="W113" s="184"/>
      <c r="X113" s="182"/>
      <c r="Y113" s="182"/>
      <c r="Z113" s="160"/>
      <c r="AA113" s="172"/>
      <c r="AB113" s="160"/>
      <c r="AC113" s="160"/>
      <c r="AD113" s="220"/>
      <c r="AE113" s="159"/>
      <c r="AF113" s="195"/>
      <c r="AG113" s="205"/>
      <c r="AH113" s="205"/>
      <c r="AI113" s="205"/>
      <c r="AJ113" s="198"/>
      <c r="AK113" s="206"/>
      <c r="AL113" s="195"/>
      <c r="AM113" s="198"/>
      <c r="AN113" s="207"/>
      <c r="AO113" s="207"/>
      <c r="AP113" s="192"/>
      <c r="AQ113" s="192"/>
      <c r="AR113" s="214"/>
    </row>
    <row r="114" spans="1:44" s="150" customFormat="1" ht="24" customHeight="1" x14ac:dyDescent="0.15">
      <c r="A114" s="159"/>
      <c r="B114" s="160"/>
      <c r="C114" s="160"/>
      <c r="D114" s="160"/>
      <c r="E114" s="160"/>
      <c r="F114" s="160"/>
      <c r="G114" s="160"/>
      <c r="H114" s="160"/>
      <c r="I114" s="160"/>
      <c r="J114" s="160"/>
      <c r="K114" s="160"/>
      <c r="L114" s="160"/>
      <c r="M114" s="160"/>
      <c r="N114" s="160"/>
      <c r="O114" s="160"/>
      <c r="P114" s="160"/>
      <c r="Q114" s="160"/>
      <c r="R114" s="194"/>
      <c r="S114" s="159"/>
      <c r="T114" s="182"/>
      <c r="U114" s="184"/>
      <c r="V114" s="184"/>
      <c r="W114" s="184"/>
      <c r="X114" s="159"/>
      <c r="Y114" s="159"/>
      <c r="Z114" s="160"/>
      <c r="AA114" s="182"/>
      <c r="AB114" s="182"/>
      <c r="AC114" s="182"/>
      <c r="AD114" s="196"/>
      <c r="AE114" s="160"/>
      <c r="AF114" s="160"/>
      <c r="AG114" s="208"/>
      <c r="AH114" s="208"/>
      <c r="AI114" s="208"/>
      <c r="AJ114" s="196"/>
      <c r="AK114" s="209"/>
      <c r="AL114" s="197"/>
      <c r="AM114" s="196"/>
      <c r="AN114" s="207"/>
      <c r="AO114" s="207"/>
      <c r="AP114" s="192"/>
      <c r="AQ114" s="192"/>
      <c r="AR114" s="197"/>
    </row>
    <row r="115" spans="1:44" s="150" customFormat="1" ht="33.75" customHeight="1" x14ac:dyDescent="0.15">
      <c r="A115" s="159"/>
      <c r="B115" s="160"/>
      <c r="C115" s="214"/>
      <c r="D115" s="214"/>
      <c r="E115" s="214"/>
      <c r="F115" s="214"/>
      <c r="G115" s="214"/>
      <c r="H115" s="160"/>
      <c r="I115" s="160"/>
      <c r="J115" s="160"/>
      <c r="K115" s="160"/>
      <c r="L115" s="160"/>
      <c r="M115" s="160"/>
      <c r="N115" s="160"/>
      <c r="O115" s="160"/>
      <c r="P115" s="168"/>
      <c r="Q115" s="160"/>
      <c r="R115" s="194"/>
      <c r="S115" s="159"/>
      <c r="T115" s="214"/>
      <c r="U115" s="184"/>
      <c r="V115" s="184"/>
      <c r="W115" s="184"/>
      <c r="X115" s="182"/>
      <c r="Y115" s="182"/>
      <c r="Z115" s="160"/>
      <c r="AA115" s="214"/>
      <c r="AB115" s="160"/>
      <c r="AC115" s="160"/>
      <c r="AD115" s="220"/>
      <c r="AE115" s="159"/>
      <c r="AF115" s="195"/>
      <c r="AG115" s="205"/>
      <c r="AH115" s="205"/>
      <c r="AI115" s="205"/>
      <c r="AJ115" s="198"/>
      <c r="AK115" s="206"/>
      <c r="AL115" s="195"/>
      <c r="AM115" s="198"/>
      <c r="AN115" s="207"/>
      <c r="AO115" s="207"/>
      <c r="AP115" s="192"/>
      <c r="AQ115" s="192"/>
      <c r="AR115" s="214"/>
    </row>
    <row r="116" spans="1:44" s="150" customFormat="1" ht="24" customHeight="1" x14ac:dyDescent="0.15">
      <c r="A116" s="159"/>
      <c r="B116" s="160"/>
      <c r="C116" s="214"/>
      <c r="D116" s="214"/>
      <c r="E116" s="214"/>
      <c r="F116" s="214"/>
      <c r="G116" s="214"/>
      <c r="H116" s="160"/>
      <c r="I116" s="160"/>
      <c r="J116" s="160"/>
      <c r="K116" s="160"/>
      <c r="L116" s="160"/>
      <c r="M116" s="160"/>
      <c r="N116" s="160"/>
      <c r="O116" s="168"/>
      <c r="P116" s="172"/>
      <c r="Q116" s="160"/>
      <c r="R116" s="194"/>
      <c r="S116" s="159"/>
      <c r="T116" s="214"/>
      <c r="U116" s="184"/>
      <c r="V116" s="184"/>
      <c r="W116" s="184"/>
      <c r="X116" s="182"/>
      <c r="Y116" s="182"/>
      <c r="Z116" s="160"/>
      <c r="AA116" s="172"/>
      <c r="AB116" s="160"/>
      <c r="AC116" s="160"/>
      <c r="AD116" s="221"/>
      <c r="AE116" s="159"/>
      <c r="AF116" s="195"/>
      <c r="AG116" s="205"/>
      <c r="AH116" s="205"/>
      <c r="AI116" s="205"/>
      <c r="AJ116" s="198"/>
      <c r="AK116" s="206"/>
      <c r="AL116" s="195"/>
      <c r="AM116" s="198"/>
      <c r="AN116" s="207"/>
      <c r="AO116" s="207"/>
      <c r="AP116" s="192"/>
      <c r="AQ116" s="192"/>
      <c r="AR116" s="214"/>
    </row>
    <row r="117" spans="1:44" s="150" customFormat="1" ht="24" customHeight="1" x14ac:dyDescent="0.15">
      <c r="A117" s="159"/>
      <c r="B117" s="160"/>
      <c r="C117" s="214"/>
      <c r="D117" s="214"/>
      <c r="E117" s="214"/>
      <c r="F117" s="214"/>
      <c r="G117" s="214"/>
      <c r="H117" s="160"/>
      <c r="I117" s="160"/>
      <c r="J117" s="160"/>
      <c r="K117" s="160"/>
      <c r="L117" s="160"/>
      <c r="M117" s="160"/>
      <c r="N117" s="160"/>
      <c r="O117" s="168"/>
      <c r="P117" s="172"/>
      <c r="Q117" s="160"/>
      <c r="R117" s="194"/>
      <c r="S117" s="159"/>
      <c r="T117" s="214"/>
      <c r="U117" s="184"/>
      <c r="V117" s="184"/>
      <c r="W117" s="184"/>
      <c r="X117" s="182"/>
      <c r="Y117" s="182"/>
      <c r="Z117" s="160"/>
      <c r="AA117" s="172"/>
      <c r="AB117" s="160"/>
      <c r="AC117" s="160"/>
      <c r="AD117" s="221"/>
      <c r="AE117" s="159"/>
      <c r="AF117" s="195"/>
      <c r="AG117" s="205"/>
      <c r="AH117" s="205"/>
      <c r="AI117" s="205"/>
      <c r="AJ117" s="198"/>
      <c r="AK117" s="206"/>
      <c r="AL117" s="195"/>
      <c r="AM117" s="198"/>
      <c r="AN117" s="207"/>
      <c r="AO117" s="207"/>
      <c r="AP117" s="192"/>
      <c r="AQ117" s="192"/>
      <c r="AR117" s="214"/>
    </row>
    <row r="118" spans="1:44" s="150" customFormat="1" ht="24" customHeight="1" x14ac:dyDescent="0.15">
      <c r="A118" s="159"/>
      <c r="B118" s="160"/>
      <c r="C118" s="214"/>
      <c r="D118" s="214"/>
      <c r="E118" s="214"/>
      <c r="F118" s="214"/>
      <c r="G118" s="214"/>
      <c r="H118" s="160"/>
      <c r="I118" s="160"/>
      <c r="J118" s="160"/>
      <c r="K118" s="160"/>
      <c r="L118" s="160"/>
      <c r="M118" s="160"/>
      <c r="N118" s="160"/>
      <c r="O118" s="168"/>
      <c r="P118" s="172"/>
      <c r="Q118" s="160"/>
      <c r="R118" s="194"/>
      <c r="S118" s="159"/>
      <c r="T118" s="214"/>
      <c r="U118" s="184"/>
      <c r="V118" s="184"/>
      <c r="W118" s="184"/>
      <c r="X118" s="182"/>
      <c r="Y118" s="182"/>
      <c r="Z118" s="160"/>
      <c r="AA118" s="172"/>
      <c r="AB118" s="160"/>
      <c r="AC118" s="160"/>
      <c r="AD118" s="221"/>
      <c r="AE118" s="159"/>
      <c r="AF118" s="195"/>
      <c r="AG118" s="205"/>
      <c r="AH118" s="205"/>
      <c r="AI118" s="205"/>
      <c r="AJ118" s="198"/>
      <c r="AK118" s="206"/>
      <c r="AL118" s="195"/>
      <c r="AM118" s="198"/>
      <c r="AN118" s="207"/>
      <c r="AO118" s="207"/>
      <c r="AP118" s="192"/>
      <c r="AQ118" s="192"/>
      <c r="AR118" s="214"/>
    </row>
    <row r="119" spans="1:44" s="150" customFormat="1" ht="24" customHeight="1" x14ac:dyDescent="0.15">
      <c r="A119" s="159"/>
      <c r="B119" s="160"/>
      <c r="C119" s="214"/>
      <c r="D119" s="214"/>
      <c r="E119" s="214"/>
      <c r="F119" s="214"/>
      <c r="G119" s="214"/>
      <c r="H119" s="160"/>
      <c r="I119" s="160"/>
      <c r="J119" s="160"/>
      <c r="K119" s="160"/>
      <c r="L119" s="160"/>
      <c r="M119" s="160"/>
      <c r="N119" s="160"/>
      <c r="O119" s="214"/>
      <c r="P119" s="214"/>
      <c r="Q119" s="160"/>
      <c r="R119" s="194"/>
      <c r="S119" s="159"/>
      <c r="T119" s="214"/>
      <c r="U119" s="184"/>
      <c r="V119" s="184"/>
      <c r="W119" s="184"/>
      <c r="X119" s="182"/>
      <c r="Y119" s="182"/>
      <c r="Z119" s="160"/>
      <c r="AA119" s="214"/>
      <c r="AB119" s="160"/>
      <c r="AC119" s="160"/>
      <c r="AD119" s="220"/>
      <c r="AE119" s="159"/>
      <c r="AF119" s="195"/>
      <c r="AG119" s="205"/>
      <c r="AH119" s="205"/>
      <c r="AI119" s="205"/>
      <c r="AJ119" s="198"/>
      <c r="AK119" s="206"/>
      <c r="AL119" s="195"/>
      <c r="AM119" s="198"/>
      <c r="AN119" s="207"/>
      <c r="AO119" s="207"/>
      <c r="AP119" s="192"/>
      <c r="AQ119" s="192"/>
      <c r="AR119" s="214"/>
    </row>
    <row r="120" spans="1:44" s="150" customFormat="1" ht="24" customHeight="1" x14ac:dyDescent="0.15">
      <c r="A120" s="159"/>
      <c r="B120" s="160"/>
      <c r="C120" s="214"/>
      <c r="D120" s="214"/>
      <c r="E120" s="214"/>
      <c r="F120" s="214"/>
      <c r="G120" s="214"/>
      <c r="H120" s="160"/>
      <c r="I120" s="160"/>
      <c r="J120" s="160"/>
      <c r="K120" s="159"/>
      <c r="L120" s="168"/>
      <c r="M120" s="168"/>
      <c r="N120" s="168"/>
      <c r="O120" s="168"/>
      <c r="P120" s="172"/>
      <c r="Q120" s="160"/>
      <c r="R120" s="194"/>
      <c r="S120" s="159"/>
      <c r="T120" s="214"/>
      <c r="U120" s="183"/>
      <c r="V120" s="183"/>
      <c r="W120" s="183"/>
      <c r="X120" s="182"/>
      <c r="Y120" s="182"/>
      <c r="Z120" s="160"/>
      <c r="AA120" s="172"/>
      <c r="AB120" s="159"/>
      <c r="AC120" s="159"/>
      <c r="AD120" s="191"/>
      <c r="AE120" s="159"/>
      <c r="AF120" s="195"/>
      <c r="AG120" s="205"/>
      <c r="AH120" s="205"/>
      <c r="AI120" s="205"/>
      <c r="AJ120" s="198"/>
      <c r="AK120" s="206"/>
      <c r="AL120" s="195"/>
      <c r="AM120" s="198"/>
      <c r="AN120" s="207"/>
      <c r="AO120" s="207"/>
      <c r="AP120" s="192"/>
      <c r="AQ120" s="192"/>
      <c r="AR120" s="214"/>
    </row>
    <row r="121" spans="1:44" s="150" customFormat="1" ht="27.75" customHeight="1" x14ac:dyDescent="0.15">
      <c r="A121" s="159"/>
      <c r="B121" s="160"/>
      <c r="C121" s="214"/>
      <c r="D121" s="214"/>
      <c r="E121" s="214"/>
      <c r="F121" s="214"/>
      <c r="G121" s="214"/>
      <c r="H121" s="160"/>
      <c r="I121" s="160"/>
      <c r="J121" s="160"/>
      <c r="K121" s="160"/>
      <c r="L121" s="160"/>
      <c r="M121" s="160"/>
      <c r="N121" s="160"/>
      <c r="O121" s="168"/>
      <c r="P121" s="168"/>
      <c r="Q121" s="160"/>
      <c r="R121" s="194"/>
      <c r="S121" s="159"/>
      <c r="T121" s="217"/>
      <c r="U121" s="183"/>
      <c r="V121" s="183"/>
      <c r="W121" s="183"/>
      <c r="X121" s="159"/>
      <c r="Y121" s="182"/>
      <c r="Z121" s="160"/>
      <c r="AA121" s="172"/>
      <c r="AB121" s="160"/>
      <c r="AC121" s="159"/>
      <c r="AD121" s="191"/>
      <c r="AE121" s="194"/>
      <c r="AF121" s="195"/>
      <c r="AG121" s="205"/>
      <c r="AH121" s="205"/>
      <c r="AI121" s="205"/>
      <c r="AJ121" s="198"/>
      <c r="AK121" s="206"/>
      <c r="AL121" s="195"/>
      <c r="AM121" s="198"/>
      <c r="AN121" s="207"/>
      <c r="AO121" s="207"/>
      <c r="AP121" s="192"/>
      <c r="AQ121" s="192"/>
      <c r="AR121" s="214"/>
    </row>
    <row r="122" spans="1:44" s="150" customFormat="1" ht="24" customHeight="1" x14ac:dyDescent="0.15">
      <c r="A122" s="159"/>
      <c r="B122" s="160"/>
      <c r="C122" s="214"/>
      <c r="D122" s="214"/>
      <c r="E122" s="214"/>
      <c r="F122" s="214"/>
      <c r="G122" s="214"/>
      <c r="H122" s="160"/>
      <c r="I122" s="160"/>
      <c r="J122" s="160"/>
      <c r="K122" s="160"/>
      <c r="L122" s="160"/>
      <c r="M122" s="160"/>
      <c r="N122" s="160"/>
      <c r="O122" s="168"/>
      <c r="P122" s="172"/>
      <c r="Q122" s="160"/>
      <c r="R122" s="194"/>
      <c r="S122" s="159"/>
      <c r="T122" s="214"/>
      <c r="U122" s="183"/>
      <c r="V122" s="183"/>
      <c r="W122" s="183"/>
      <c r="X122" s="159"/>
      <c r="Y122" s="182"/>
      <c r="Z122" s="160"/>
      <c r="AA122" s="172"/>
      <c r="AB122" s="159"/>
      <c r="AC122" s="159"/>
      <c r="AD122" s="191"/>
      <c r="AE122" s="159"/>
      <c r="AF122" s="195"/>
      <c r="AG122" s="205"/>
      <c r="AH122" s="205"/>
      <c r="AI122" s="205"/>
      <c r="AJ122" s="198"/>
      <c r="AK122" s="206"/>
      <c r="AL122" s="195"/>
      <c r="AM122" s="198"/>
      <c r="AN122" s="207"/>
      <c r="AO122" s="207"/>
      <c r="AP122" s="192"/>
      <c r="AQ122" s="192"/>
      <c r="AR122" s="214"/>
    </row>
    <row r="123" spans="1:44" s="150" customFormat="1" ht="24" customHeight="1" x14ac:dyDescent="0.15">
      <c r="A123" s="159"/>
      <c r="B123" s="160"/>
      <c r="C123" s="214"/>
      <c r="D123" s="214"/>
      <c r="E123" s="214"/>
      <c r="F123" s="214"/>
      <c r="G123" s="214"/>
      <c r="H123" s="160"/>
      <c r="I123" s="160"/>
      <c r="J123" s="160"/>
      <c r="K123" s="160"/>
      <c r="L123" s="160"/>
      <c r="M123" s="160"/>
      <c r="N123" s="160"/>
      <c r="O123" s="168"/>
      <c r="P123" s="168"/>
      <c r="Q123" s="160"/>
      <c r="R123" s="194"/>
      <c r="S123" s="159"/>
      <c r="T123" s="214"/>
      <c r="U123" s="183"/>
      <c r="V123" s="183"/>
      <c r="W123" s="183"/>
      <c r="X123" s="159"/>
      <c r="Y123" s="182"/>
      <c r="Z123" s="160"/>
      <c r="AA123" s="222"/>
      <c r="AB123" s="159"/>
      <c r="AC123" s="159"/>
      <c r="AD123" s="191"/>
      <c r="AE123" s="159"/>
      <c r="AF123" s="195"/>
      <c r="AG123" s="205"/>
      <c r="AH123" s="205"/>
      <c r="AI123" s="205"/>
      <c r="AJ123" s="198"/>
      <c r="AK123" s="206"/>
      <c r="AL123" s="195"/>
      <c r="AM123" s="198"/>
      <c r="AN123" s="207"/>
      <c r="AO123" s="207"/>
      <c r="AP123" s="192"/>
      <c r="AQ123" s="192"/>
      <c r="AR123" s="214"/>
    </row>
    <row r="124" spans="1:44" s="150" customFormat="1" ht="24" customHeight="1" x14ac:dyDescent="0.15">
      <c r="A124" s="159"/>
      <c r="B124" s="160"/>
      <c r="C124" s="214"/>
      <c r="D124" s="214"/>
      <c r="E124" s="214"/>
      <c r="F124" s="214"/>
      <c r="G124" s="214"/>
      <c r="H124" s="160"/>
      <c r="I124" s="160"/>
      <c r="J124" s="160"/>
      <c r="K124" s="160"/>
      <c r="L124" s="160"/>
      <c r="M124" s="160"/>
      <c r="N124" s="160"/>
      <c r="O124" s="168"/>
      <c r="P124" s="168"/>
      <c r="Q124" s="160"/>
      <c r="R124" s="194"/>
      <c r="S124" s="159"/>
      <c r="T124" s="214"/>
      <c r="U124" s="183"/>
      <c r="V124" s="183"/>
      <c r="W124" s="183"/>
      <c r="X124" s="159"/>
      <c r="Y124" s="182"/>
      <c r="Z124" s="160"/>
      <c r="AA124" s="159"/>
      <c r="AB124" s="160"/>
      <c r="AC124" s="159"/>
      <c r="AD124" s="191"/>
      <c r="AE124" s="159"/>
      <c r="AF124" s="195"/>
      <c r="AG124" s="205"/>
      <c r="AH124" s="205"/>
      <c r="AI124" s="205"/>
      <c r="AJ124" s="198"/>
      <c r="AK124" s="206"/>
      <c r="AL124" s="195"/>
      <c r="AM124" s="198"/>
      <c r="AN124" s="207"/>
      <c r="AO124" s="207"/>
      <c r="AP124" s="192"/>
      <c r="AQ124" s="192"/>
      <c r="AR124" s="214"/>
    </row>
    <row r="125" spans="1:44" s="150" customFormat="1" ht="24" customHeight="1" x14ac:dyDescent="0.15">
      <c r="A125" s="159"/>
      <c r="B125" s="160"/>
      <c r="C125" s="214"/>
      <c r="D125" s="214"/>
      <c r="E125" s="214"/>
      <c r="F125" s="214"/>
      <c r="G125" s="214"/>
      <c r="H125" s="160"/>
      <c r="I125" s="160"/>
      <c r="J125" s="160"/>
      <c r="K125" s="159"/>
      <c r="L125" s="160"/>
      <c r="M125" s="160"/>
      <c r="N125" s="160"/>
      <c r="O125" s="168"/>
      <c r="P125" s="172"/>
      <c r="Q125" s="160"/>
      <c r="R125" s="194"/>
      <c r="S125" s="159"/>
      <c r="T125" s="214"/>
      <c r="U125" s="183"/>
      <c r="V125" s="183"/>
      <c r="W125" s="183"/>
      <c r="X125" s="182"/>
      <c r="Y125" s="182"/>
      <c r="Z125" s="160"/>
      <c r="AA125" s="214"/>
      <c r="AB125" s="159"/>
      <c r="AC125" s="159"/>
      <c r="AD125" s="191"/>
      <c r="AE125" s="159"/>
      <c r="AF125" s="195"/>
      <c r="AG125" s="205"/>
      <c r="AH125" s="205"/>
      <c r="AI125" s="205"/>
      <c r="AJ125" s="198"/>
      <c r="AK125" s="206"/>
      <c r="AL125" s="195"/>
      <c r="AM125" s="198"/>
      <c r="AN125" s="207"/>
      <c r="AO125" s="207"/>
      <c r="AP125" s="192"/>
      <c r="AQ125" s="192"/>
      <c r="AR125" s="214"/>
    </row>
    <row r="126" spans="1:44" s="150" customFormat="1" ht="24" customHeight="1" x14ac:dyDescent="0.15">
      <c r="A126" s="159"/>
      <c r="B126" s="160"/>
      <c r="C126" s="214"/>
      <c r="D126" s="214"/>
      <c r="E126" s="214"/>
      <c r="F126" s="214"/>
      <c r="G126" s="214"/>
      <c r="H126" s="160"/>
      <c r="I126" s="160"/>
      <c r="J126" s="160"/>
      <c r="K126" s="160"/>
      <c r="L126" s="160"/>
      <c r="M126" s="160"/>
      <c r="N126" s="160"/>
      <c r="O126" s="168"/>
      <c r="P126" s="168"/>
      <c r="Q126" s="160"/>
      <c r="R126" s="194"/>
      <c r="S126" s="159"/>
      <c r="T126" s="217"/>
      <c r="U126" s="183"/>
      <c r="V126" s="183"/>
      <c r="W126" s="183"/>
      <c r="X126" s="159"/>
      <c r="Y126" s="182"/>
      <c r="Z126" s="160"/>
      <c r="AA126" s="172"/>
      <c r="AB126" s="160"/>
      <c r="AC126" s="159"/>
      <c r="AD126" s="191"/>
      <c r="AE126" s="194"/>
      <c r="AF126" s="195"/>
      <c r="AG126" s="205"/>
      <c r="AH126" s="205"/>
      <c r="AI126" s="205"/>
      <c r="AJ126" s="198"/>
      <c r="AK126" s="206"/>
      <c r="AL126" s="195"/>
      <c r="AM126" s="198"/>
      <c r="AN126" s="207"/>
      <c r="AO126" s="207"/>
      <c r="AP126" s="192"/>
      <c r="AQ126" s="192"/>
      <c r="AR126" s="214"/>
    </row>
    <row r="127" spans="1:44" s="150" customFormat="1" ht="24" customHeight="1" x14ac:dyDescent="0.15">
      <c r="A127" s="159"/>
      <c r="B127" s="160"/>
      <c r="C127" s="214"/>
      <c r="D127" s="214"/>
      <c r="E127" s="214"/>
      <c r="F127" s="214"/>
      <c r="G127" s="214"/>
      <c r="H127" s="160"/>
      <c r="I127" s="160"/>
      <c r="J127" s="160"/>
      <c r="K127" s="160"/>
      <c r="L127" s="160"/>
      <c r="M127" s="160"/>
      <c r="N127" s="160"/>
      <c r="O127" s="168"/>
      <c r="P127" s="168"/>
      <c r="Q127" s="160"/>
      <c r="R127" s="194"/>
      <c r="S127" s="159"/>
      <c r="T127" s="214"/>
      <c r="U127" s="183"/>
      <c r="V127" s="183"/>
      <c r="W127" s="183"/>
      <c r="X127" s="159"/>
      <c r="Y127" s="182"/>
      <c r="Z127" s="160"/>
      <c r="AA127" s="214"/>
      <c r="AB127" s="159"/>
      <c r="AC127" s="159"/>
      <c r="AD127" s="191"/>
      <c r="AE127" s="159"/>
      <c r="AF127" s="195"/>
      <c r="AG127" s="205"/>
      <c r="AH127" s="205"/>
      <c r="AI127" s="205"/>
      <c r="AJ127" s="198"/>
      <c r="AK127" s="206"/>
      <c r="AL127" s="195"/>
      <c r="AM127" s="198"/>
      <c r="AN127" s="207"/>
      <c r="AO127" s="207"/>
      <c r="AP127" s="192"/>
      <c r="AQ127" s="192"/>
      <c r="AR127" s="214"/>
    </row>
    <row r="128" spans="1:44" s="150" customFormat="1" ht="24" customHeight="1" x14ac:dyDescent="0.15">
      <c r="A128" s="159"/>
      <c r="B128" s="160"/>
      <c r="C128" s="214"/>
      <c r="D128" s="214"/>
      <c r="E128" s="214"/>
      <c r="F128" s="214"/>
      <c r="G128" s="214"/>
      <c r="H128" s="160"/>
      <c r="I128" s="160"/>
      <c r="J128" s="160"/>
      <c r="K128" s="160"/>
      <c r="L128" s="160"/>
      <c r="M128" s="160"/>
      <c r="N128" s="160"/>
      <c r="O128" s="168"/>
      <c r="P128" s="168"/>
      <c r="Q128" s="160"/>
      <c r="R128" s="194"/>
      <c r="S128" s="159"/>
      <c r="T128" s="214"/>
      <c r="U128" s="183"/>
      <c r="V128" s="183"/>
      <c r="W128" s="183"/>
      <c r="X128" s="159"/>
      <c r="Y128" s="182"/>
      <c r="Z128" s="160"/>
      <c r="AA128" s="222"/>
      <c r="AB128" s="159"/>
      <c r="AC128" s="159"/>
      <c r="AD128" s="191"/>
      <c r="AE128" s="194"/>
      <c r="AF128" s="195"/>
      <c r="AG128" s="205"/>
      <c r="AH128" s="205"/>
      <c r="AI128" s="205"/>
      <c r="AJ128" s="198"/>
      <c r="AK128" s="206"/>
      <c r="AL128" s="195"/>
      <c r="AM128" s="198"/>
      <c r="AN128" s="207"/>
      <c r="AO128" s="207"/>
      <c r="AP128" s="192"/>
      <c r="AQ128" s="192"/>
      <c r="AR128" s="214"/>
    </row>
    <row r="129" spans="1:44" s="150" customFormat="1" ht="24" customHeight="1" x14ac:dyDescent="0.15">
      <c r="A129" s="159"/>
      <c r="B129" s="160"/>
      <c r="C129" s="214"/>
      <c r="D129" s="214"/>
      <c r="E129" s="214"/>
      <c r="F129" s="214"/>
      <c r="G129" s="214"/>
      <c r="H129" s="160"/>
      <c r="I129" s="160"/>
      <c r="J129" s="160"/>
      <c r="K129" s="160"/>
      <c r="L129" s="160"/>
      <c r="M129" s="160"/>
      <c r="N129" s="160"/>
      <c r="O129" s="168"/>
      <c r="P129" s="168"/>
      <c r="Q129" s="160"/>
      <c r="R129" s="194"/>
      <c r="S129" s="159"/>
      <c r="T129" s="214"/>
      <c r="U129" s="183"/>
      <c r="V129" s="183"/>
      <c r="W129" s="183"/>
      <c r="X129" s="159"/>
      <c r="Y129" s="182"/>
      <c r="Z129" s="160"/>
      <c r="AA129" s="159"/>
      <c r="AB129" s="160"/>
      <c r="AC129" s="159"/>
      <c r="AD129" s="191"/>
      <c r="AE129" s="159"/>
      <c r="AF129" s="195"/>
      <c r="AG129" s="205"/>
      <c r="AH129" s="205"/>
      <c r="AI129" s="205"/>
      <c r="AJ129" s="198"/>
      <c r="AK129" s="206"/>
      <c r="AL129" s="195"/>
      <c r="AM129" s="198"/>
      <c r="AN129" s="207"/>
      <c r="AO129" s="207"/>
      <c r="AP129" s="192"/>
      <c r="AQ129" s="192"/>
      <c r="AR129" s="214"/>
    </row>
    <row r="130" spans="1:44" s="150" customFormat="1" ht="27.75" customHeight="1" x14ac:dyDescent="0.15">
      <c r="A130" s="159"/>
      <c r="B130" s="160"/>
      <c r="C130" s="214"/>
      <c r="D130" s="214"/>
      <c r="E130" s="214"/>
      <c r="F130" s="214"/>
      <c r="G130" s="214"/>
      <c r="H130" s="160"/>
      <c r="I130" s="160"/>
      <c r="J130" s="160"/>
      <c r="K130" s="160"/>
      <c r="L130" s="160"/>
      <c r="M130" s="160"/>
      <c r="N130" s="160"/>
      <c r="O130" s="160"/>
      <c r="P130" s="160"/>
      <c r="Q130" s="160"/>
      <c r="R130" s="194"/>
      <c r="S130" s="159"/>
      <c r="T130" s="228"/>
      <c r="U130" s="184"/>
      <c r="V130" s="184"/>
      <c r="W130" s="184"/>
      <c r="X130" s="159"/>
      <c r="Y130" s="159"/>
      <c r="Z130" s="182"/>
      <c r="AA130" s="182"/>
      <c r="AB130" s="160"/>
      <c r="AC130" s="172"/>
      <c r="AD130" s="221"/>
      <c r="AE130" s="160"/>
      <c r="AF130" s="159"/>
      <c r="AG130" s="210"/>
      <c r="AH130" s="210"/>
      <c r="AI130" s="210"/>
      <c r="AJ130" s="198"/>
      <c r="AK130" s="206"/>
      <c r="AL130" s="195"/>
      <c r="AM130" s="198"/>
      <c r="AN130" s="233"/>
      <c r="AO130" s="233"/>
      <c r="AP130" s="192"/>
      <c r="AQ130" s="192"/>
      <c r="AR130" s="214"/>
    </row>
    <row r="131" spans="1:44" s="150" customFormat="1" ht="27.75" customHeight="1" x14ac:dyDescent="0.15">
      <c r="A131" s="159"/>
      <c r="B131" s="160"/>
      <c r="C131" s="214"/>
      <c r="D131" s="214"/>
      <c r="E131" s="214"/>
      <c r="F131" s="214"/>
      <c r="G131" s="214"/>
      <c r="H131" s="160"/>
      <c r="I131" s="160"/>
      <c r="J131" s="160"/>
      <c r="K131" s="160"/>
      <c r="L131" s="160"/>
      <c r="M131" s="160"/>
      <c r="N131" s="160"/>
      <c r="O131" s="160"/>
      <c r="P131" s="160"/>
      <c r="Q131" s="160"/>
      <c r="R131" s="194"/>
      <c r="S131" s="159"/>
      <c r="T131" s="217"/>
      <c r="U131" s="184"/>
      <c r="V131" s="184"/>
      <c r="W131" s="184"/>
      <c r="X131" s="159"/>
      <c r="Y131" s="159"/>
      <c r="Z131" s="182"/>
      <c r="AA131" s="182"/>
      <c r="AB131" s="160"/>
      <c r="AC131" s="172"/>
      <c r="AD131" s="221"/>
      <c r="AE131" s="160"/>
      <c r="AF131" s="159"/>
      <c r="AG131" s="210"/>
      <c r="AH131" s="210"/>
      <c r="AI131" s="210"/>
      <c r="AJ131" s="198"/>
      <c r="AK131" s="206"/>
      <c r="AL131" s="195"/>
      <c r="AM131" s="198"/>
      <c r="AN131" s="233"/>
      <c r="AO131" s="233"/>
      <c r="AP131" s="192"/>
      <c r="AQ131" s="192"/>
      <c r="AR131" s="214"/>
    </row>
    <row r="132" spans="1:44" s="150" customFormat="1" ht="27.75" customHeight="1" x14ac:dyDescent="0.15">
      <c r="A132" s="159"/>
      <c r="B132" s="160"/>
      <c r="C132" s="214"/>
      <c r="D132" s="214"/>
      <c r="E132" s="214"/>
      <c r="F132" s="214"/>
      <c r="G132" s="214"/>
      <c r="H132" s="160"/>
      <c r="I132" s="160"/>
      <c r="J132" s="160"/>
      <c r="K132" s="160"/>
      <c r="L132" s="160"/>
      <c r="M132" s="160"/>
      <c r="N132" s="160"/>
      <c r="O132" s="171"/>
      <c r="P132" s="172"/>
      <c r="Q132" s="160"/>
      <c r="R132" s="194"/>
      <c r="S132" s="159"/>
      <c r="T132" s="217"/>
      <c r="U132" s="184"/>
      <c r="V132" s="184"/>
      <c r="W132" s="184"/>
      <c r="X132" s="159"/>
      <c r="Y132" s="159"/>
      <c r="Z132" s="182"/>
      <c r="AA132" s="182"/>
      <c r="AB132" s="160"/>
      <c r="AC132" s="214"/>
      <c r="AD132" s="196"/>
      <c r="AE132" s="160"/>
      <c r="AF132" s="159"/>
      <c r="AG132" s="210"/>
      <c r="AH132" s="210"/>
      <c r="AI132" s="210"/>
      <c r="AJ132" s="198"/>
      <c r="AK132" s="206"/>
      <c r="AL132" s="195"/>
      <c r="AM132" s="198"/>
      <c r="AN132" s="233"/>
      <c r="AO132" s="233"/>
      <c r="AP132" s="192"/>
      <c r="AQ132" s="192"/>
      <c r="AR132" s="214"/>
    </row>
    <row r="133" spans="1:44" s="150" customFormat="1" ht="24" customHeight="1" x14ac:dyDescent="0.15">
      <c r="A133" s="159"/>
      <c r="B133" s="160"/>
      <c r="C133" s="214"/>
      <c r="D133" s="214"/>
      <c r="E133" s="214"/>
      <c r="F133" s="214"/>
      <c r="G133" s="214"/>
      <c r="H133" s="160"/>
      <c r="I133" s="160"/>
      <c r="J133" s="160"/>
      <c r="K133" s="160"/>
      <c r="L133" s="160"/>
      <c r="M133" s="160"/>
      <c r="N133" s="160"/>
      <c r="O133" s="168"/>
      <c r="P133" s="168"/>
      <c r="Q133" s="160"/>
      <c r="R133" s="194"/>
      <c r="S133" s="159"/>
      <c r="T133" s="214"/>
      <c r="U133" s="184"/>
      <c r="V133" s="184"/>
      <c r="W133" s="184"/>
      <c r="X133" s="182"/>
      <c r="Y133" s="182"/>
      <c r="Z133" s="160"/>
      <c r="AA133" s="214"/>
      <c r="AB133" s="160"/>
      <c r="AC133" s="160"/>
      <c r="AD133" s="220"/>
      <c r="AE133" s="159"/>
      <c r="AF133" s="195"/>
      <c r="AG133" s="205"/>
      <c r="AH133" s="205"/>
      <c r="AI133" s="205"/>
      <c r="AJ133" s="198"/>
      <c r="AK133" s="206"/>
      <c r="AL133" s="195"/>
      <c r="AM133" s="198"/>
      <c r="AN133" s="207"/>
      <c r="AO133" s="207"/>
      <c r="AP133" s="192"/>
      <c r="AQ133" s="192"/>
      <c r="AR133" s="214"/>
    </row>
    <row r="134" spans="1:44" s="150" customFormat="1" ht="24" customHeight="1" x14ac:dyDescent="0.15">
      <c r="A134" s="159"/>
      <c r="B134" s="160"/>
      <c r="C134" s="214"/>
      <c r="D134" s="214"/>
      <c r="E134" s="214"/>
      <c r="F134" s="214"/>
      <c r="G134" s="214"/>
      <c r="H134" s="160"/>
      <c r="I134" s="160"/>
      <c r="J134" s="160"/>
      <c r="K134" s="160"/>
      <c r="L134" s="160"/>
      <c r="M134" s="160"/>
      <c r="N134" s="160"/>
      <c r="O134" s="168"/>
      <c r="P134" s="168"/>
      <c r="Q134" s="160"/>
      <c r="R134" s="194"/>
      <c r="S134" s="159"/>
      <c r="T134" s="214"/>
      <c r="U134" s="184"/>
      <c r="V134" s="184"/>
      <c r="W134" s="184"/>
      <c r="X134" s="182"/>
      <c r="Y134" s="182"/>
      <c r="Z134" s="160"/>
      <c r="AA134" s="214"/>
      <c r="AB134" s="160"/>
      <c r="AC134" s="160"/>
      <c r="AD134" s="220"/>
      <c r="AE134" s="159"/>
      <c r="AF134" s="195"/>
      <c r="AG134" s="205"/>
      <c r="AH134" s="205"/>
      <c r="AI134" s="205"/>
      <c r="AJ134" s="198"/>
      <c r="AK134" s="206"/>
      <c r="AL134" s="195"/>
      <c r="AM134" s="198"/>
      <c r="AN134" s="207"/>
      <c r="AO134" s="207"/>
      <c r="AP134" s="192"/>
      <c r="AQ134" s="192"/>
      <c r="AR134" s="214"/>
    </row>
    <row r="135" spans="1:44" s="150" customFormat="1" ht="27.75" customHeight="1" x14ac:dyDescent="0.15">
      <c r="A135" s="159"/>
      <c r="B135" s="160"/>
      <c r="C135" s="214"/>
      <c r="D135" s="214"/>
      <c r="E135" s="214"/>
      <c r="F135" s="214"/>
      <c r="G135" s="214"/>
      <c r="H135" s="160"/>
      <c r="I135" s="160"/>
      <c r="J135" s="160"/>
      <c r="K135" s="160"/>
      <c r="L135" s="160"/>
      <c r="M135" s="160"/>
      <c r="N135" s="160"/>
      <c r="O135" s="172"/>
      <c r="P135" s="172"/>
      <c r="Q135" s="160"/>
      <c r="R135" s="194"/>
      <c r="S135" s="159"/>
      <c r="T135" s="214"/>
      <c r="U135" s="184"/>
      <c r="V135" s="184"/>
      <c r="W135" s="184"/>
      <c r="X135" s="182"/>
      <c r="Y135" s="182"/>
      <c r="Z135" s="160"/>
      <c r="AA135" s="214"/>
      <c r="AB135" s="160"/>
      <c r="AC135" s="160"/>
      <c r="AD135" s="220"/>
      <c r="AE135" s="159"/>
      <c r="AF135" s="195"/>
      <c r="AG135" s="205"/>
      <c r="AH135" s="205"/>
      <c r="AI135" s="205"/>
      <c r="AJ135" s="198"/>
      <c r="AK135" s="206"/>
      <c r="AL135" s="195"/>
      <c r="AM135" s="198"/>
      <c r="AN135" s="207"/>
      <c r="AO135" s="207"/>
      <c r="AP135" s="192"/>
      <c r="AQ135" s="192"/>
      <c r="AR135" s="214"/>
    </row>
    <row r="136" spans="1:44" s="150" customFormat="1" ht="27.75" customHeight="1" x14ac:dyDescent="0.15">
      <c r="A136" s="159"/>
      <c r="B136" s="160"/>
      <c r="C136" s="214"/>
      <c r="D136" s="214"/>
      <c r="E136" s="214"/>
      <c r="F136" s="214"/>
      <c r="G136" s="214"/>
      <c r="H136" s="160"/>
      <c r="I136" s="160"/>
      <c r="J136" s="160"/>
      <c r="K136" s="160"/>
      <c r="L136" s="160"/>
      <c r="M136" s="160"/>
      <c r="N136" s="160"/>
      <c r="O136" s="172"/>
      <c r="P136" s="172"/>
      <c r="Q136" s="160"/>
      <c r="R136" s="194"/>
      <c r="S136" s="159"/>
      <c r="T136" s="214"/>
      <c r="U136" s="184"/>
      <c r="V136" s="184"/>
      <c r="W136" s="184"/>
      <c r="X136" s="182"/>
      <c r="Y136" s="182"/>
      <c r="Z136" s="160"/>
      <c r="AA136" s="172"/>
      <c r="AB136" s="160"/>
      <c r="AC136" s="160"/>
      <c r="AD136" s="221"/>
      <c r="AE136" s="159"/>
      <c r="AF136" s="195"/>
      <c r="AG136" s="205"/>
      <c r="AH136" s="205"/>
      <c r="AI136" s="205"/>
      <c r="AJ136" s="198"/>
      <c r="AK136" s="206"/>
      <c r="AL136" s="195"/>
      <c r="AM136" s="198"/>
      <c r="AN136" s="207"/>
      <c r="AO136" s="207"/>
      <c r="AP136" s="192"/>
      <c r="AQ136" s="192"/>
      <c r="AR136" s="214"/>
    </row>
    <row r="137" spans="1:44" s="150" customFormat="1" ht="24" customHeight="1" x14ac:dyDescent="0.15">
      <c r="A137" s="159"/>
      <c r="B137" s="160"/>
      <c r="C137" s="214"/>
      <c r="D137" s="214"/>
      <c r="E137" s="214"/>
      <c r="F137" s="214"/>
      <c r="G137" s="214"/>
      <c r="H137" s="160"/>
      <c r="I137" s="160"/>
      <c r="J137" s="160"/>
      <c r="K137" s="160"/>
      <c r="L137" s="160"/>
      <c r="M137" s="160"/>
      <c r="N137" s="160"/>
      <c r="O137" s="172"/>
      <c r="P137" s="172"/>
      <c r="Q137" s="160"/>
      <c r="R137" s="194"/>
      <c r="S137" s="159"/>
      <c r="T137" s="214"/>
      <c r="U137" s="184"/>
      <c r="V137" s="184"/>
      <c r="W137" s="184"/>
      <c r="X137" s="182"/>
      <c r="Y137" s="182"/>
      <c r="Z137" s="160"/>
      <c r="AA137" s="172"/>
      <c r="AB137" s="160"/>
      <c r="AC137" s="160"/>
      <c r="AD137" s="221"/>
      <c r="AE137" s="159"/>
      <c r="AF137" s="195"/>
      <c r="AG137" s="205"/>
      <c r="AH137" s="205"/>
      <c r="AI137" s="205"/>
      <c r="AJ137" s="198"/>
      <c r="AK137" s="206"/>
      <c r="AL137" s="195"/>
      <c r="AM137" s="198"/>
      <c r="AN137" s="207"/>
      <c r="AO137" s="207"/>
      <c r="AP137" s="192"/>
      <c r="AQ137" s="192"/>
      <c r="AR137" s="214"/>
    </row>
    <row r="138" spans="1:44" s="150" customFormat="1" ht="24" customHeight="1" x14ac:dyDescent="0.15">
      <c r="A138" s="159"/>
      <c r="B138" s="160"/>
      <c r="C138" s="214"/>
      <c r="D138" s="214"/>
      <c r="E138" s="214"/>
      <c r="F138" s="214"/>
      <c r="G138" s="214"/>
      <c r="H138" s="160"/>
      <c r="I138" s="160"/>
      <c r="J138" s="160"/>
      <c r="K138" s="160"/>
      <c r="L138" s="160"/>
      <c r="M138" s="160"/>
      <c r="N138" s="160"/>
      <c r="O138" s="172"/>
      <c r="P138" s="172"/>
      <c r="Q138" s="160"/>
      <c r="R138" s="194"/>
      <c r="S138" s="159"/>
      <c r="T138" s="214"/>
      <c r="U138" s="184"/>
      <c r="V138" s="184"/>
      <c r="W138" s="184"/>
      <c r="X138" s="182"/>
      <c r="Y138" s="182"/>
      <c r="Z138" s="160"/>
      <c r="AA138" s="172"/>
      <c r="AB138" s="160"/>
      <c r="AC138" s="160"/>
      <c r="AD138" s="221"/>
      <c r="AE138" s="159"/>
      <c r="AF138" s="195"/>
      <c r="AG138" s="205"/>
      <c r="AH138" s="205"/>
      <c r="AI138" s="205"/>
      <c r="AJ138" s="198"/>
      <c r="AK138" s="206"/>
      <c r="AL138" s="195"/>
      <c r="AM138" s="198"/>
      <c r="AN138" s="207"/>
      <c r="AO138" s="207"/>
      <c r="AP138" s="192"/>
      <c r="AQ138" s="192"/>
      <c r="AR138" s="214"/>
    </row>
    <row r="139" spans="1:44" s="150" customFormat="1" ht="24" customHeight="1" x14ac:dyDescent="0.15">
      <c r="A139" s="159"/>
      <c r="B139" s="160"/>
      <c r="C139" s="214"/>
      <c r="D139" s="214"/>
      <c r="E139" s="214"/>
      <c r="F139" s="214"/>
      <c r="G139" s="214"/>
      <c r="H139" s="160"/>
      <c r="I139" s="160"/>
      <c r="J139" s="160"/>
      <c r="K139" s="160"/>
      <c r="L139" s="160"/>
      <c r="M139" s="160"/>
      <c r="N139" s="160"/>
      <c r="O139" s="172"/>
      <c r="P139" s="172"/>
      <c r="Q139" s="160"/>
      <c r="R139" s="194"/>
      <c r="S139" s="159"/>
      <c r="T139" s="214"/>
      <c r="U139" s="184"/>
      <c r="V139" s="184"/>
      <c r="W139" s="184"/>
      <c r="X139" s="182"/>
      <c r="Y139" s="182"/>
      <c r="Z139" s="160"/>
      <c r="AA139" s="172"/>
      <c r="AB139" s="160"/>
      <c r="AC139" s="160"/>
      <c r="AD139" s="221"/>
      <c r="AE139" s="159"/>
      <c r="AF139" s="195"/>
      <c r="AG139" s="205"/>
      <c r="AH139" s="205"/>
      <c r="AI139" s="205"/>
      <c r="AJ139" s="198"/>
      <c r="AK139" s="206"/>
      <c r="AL139" s="195"/>
      <c r="AM139" s="198"/>
      <c r="AN139" s="207"/>
      <c r="AO139" s="207"/>
      <c r="AP139" s="192"/>
      <c r="AQ139" s="192"/>
      <c r="AR139" s="214"/>
    </row>
    <row r="140" spans="1:44" s="150" customFormat="1" ht="24" customHeight="1" x14ac:dyDescent="0.15">
      <c r="A140" s="159"/>
      <c r="B140" s="160"/>
      <c r="C140" s="214"/>
      <c r="D140" s="214"/>
      <c r="E140" s="214"/>
      <c r="F140" s="214"/>
      <c r="G140" s="214"/>
      <c r="H140" s="160"/>
      <c r="I140" s="160"/>
      <c r="J140" s="160"/>
      <c r="K140" s="160"/>
      <c r="L140" s="160"/>
      <c r="M140" s="160"/>
      <c r="N140" s="160"/>
      <c r="O140" s="172"/>
      <c r="P140" s="172"/>
      <c r="Q140" s="160"/>
      <c r="R140" s="194"/>
      <c r="S140" s="159"/>
      <c r="T140" s="214"/>
      <c r="U140" s="184"/>
      <c r="V140" s="184"/>
      <c r="W140" s="184"/>
      <c r="X140" s="182"/>
      <c r="Y140" s="182"/>
      <c r="Z140" s="160"/>
      <c r="AA140" s="172"/>
      <c r="AB140" s="160"/>
      <c r="AC140" s="160"/>
      <c r="AD140" s="220"/>
      <c r="AE140" s="159"/>
      <c r="AF140" s="195"/>
      <c r="AG140" s="205"/>
      <c r="AH140" s="205"/>
      <c r="AI140" s="205"/>
      <c r="AJ140" s="198"/>
      <c r="AK140" s="206"/>
      <c r="AL140" s="195"/>
      <c r="AM140" s="198"/>
      <c r="AN140" s="207"/>
      <c r="AO140" s="207"/>
      <c r="AP140" s="192"/>
      <c r="AQ140" s="192"/>
      <c r="AR140" s="214"/>
    </row>
    <row r="141" spans="1:44" s="150" customFormat="1" ht="27.75" customHeight="1" x14ac:dyDescent="0.15">
      <c r="A141" s="159"/>
      <c r="B141" s="160"/>
      <c r="C141" s="214"/>
      <c r="D141" s="214"/>
      <c r="E141" s="214"/>
      <c r="F141" s="214"/>
      <c r="G141" s="214"/>
      <c r="H141" s="160"/>
      <c r="I141" s="160"/>
      <c r="J141" s="160"/>
      <c r="K141" s="160"/>
      <c r="L141" s="160"/>
      <c r="M141" s="160"/>
      <c r="N141" s="160"/>
      <c r="O141" s="172"/>
      <c r="P141" s="172"/>
      <c r="Q141" s="160"/>
      <c r="R141" s="194"/>
      <c r="S141" s="159"/>
      <c r="T141" s="171"/>
      <c r="U141" s="184"/>
      <c r="V141" s="184"/>
      <c r="W141" s="184"/>
      <c r="X141" s="182"/>
      <c r="Y141" s="182"/>
      <c r="Z141" s="160"/>
      <c r="AA141" s="172"/>
      <c r="AB141" s="172"/>
      <c r="AC141" s="160"/>
      <c r="AD141" s="220"/>
      <c r="AE141" s="159"/>
      <c r="AF141" s="195"/>
      <c r="AG141" s="205"/>
      <c r="AH141" s="205"/>
      <c r="AI141" s="205"/>
      <c r="AJ141" s="198"/>
      <c r="AK141" s="206"/>
      <c r="AL141" s="195"/>
      <c r="AM141" s="198"/>
      <c r="AN141" s="207"/>
      <c r="AO141" s="207"/>
      <c r="AP141" s="192"/>
      <c r="AQ141" s="192"/>
      <c r="AR141" s="214"/>
    </row>
    <row r="142" spans="1:44" s="150" customFormat="1" ht="24" customHeight="1" x14ac:dyDescent="0.15">
      <c r="A142" s="159"/>
      <c r="B142" s="160"/>
      <c r="C142" s="214"/>
      <c r="D142" s="214"/>
      <c r="E142" s="214"/>
      <c r="F142" s="214"/>
      <c r="G142" s="214"/>
      <c r="H142" s="160"/>
      <c r="I142" s="160"/>
      <c r="J142" s="160"/>
      <c r="K142" s="160"/>
      <c r="L142" s="160"/>
      <c r="M142" s="160"/>
      <c r="N142" s="160"/>
      <c r="O142" s="171"/>
      <c r="P142" s="172"/>
      <c r="Q142" s="160"/>
      <c r="R142" s="194"/>
      <c r="S142" s="159"/>
      <c r="T142" s="217"/>
      <c r="U142" s="184"/>
      <c r="V142" s="184"/>
      <c r="W142" s="184"/>
      <c r="X142" s="182"/>
      <c r="Y142" s="182"/>
      <c r="Z142" s="160"/>
      <c r="AA142" s="172"/>
      <c r="AB142" s="160"/>
      <c r="AC142" s="160"/>
      <c r="AD142" s="230"/>
      <c r="AE142" s="159"/>
      <c r="AF142" s="195"/>
      <c r="AG142" s="205"/>
      <c r="AH142" s="205"/>
      <c r="AI142" s="205"/>
      <c r="AJ142" s="198"/>
      <c r="AK142" s="206"/>
      <c r="AL142" s="195"/>
      <c r="AM142" s="198"/>
      <c r="AN142" s="207"/>
      <c r="AO142" s="207"/>
      <c r="AP142" s="192"/>
      <c r="AQ142" s="192"/>
      <c r="AR142" s="214"/>
    </row>
    <row r="143" spans="1:44" s="150" customFormat="1" ht="27.75" customHeight="1" x14ac:dyDescent="0.15">
      <c r="A143" s="159"/>
      <c r="B143" s="160"/>
      <c r="C143" s="214"/>
      <c r="D143" s="214"/>
      <c r="E143" s="214"/>
      <c r="F143" s="214"/>
      <c r="G143" s="214"/>
      <c r="H143" s="160"/>
      <c r="I143" s="160"/>
      <c r="J143" s="160"/>
      <c r="K143" s="160"/>
      <c r="L143" s="160"/>
      <c r="M143" s="160"/>
      <c r="N143" s="160"/>
      <c r="O143" s="171"/>
      <c r="P143" s="172"/>
      <c r="Q143" s="160"/>
      <c r="R143" s="194"/>
      <c r="S143" s="159"/>
      <c r="T143" s="182"/>
      <c r="U143" s="184"/>
      <c r="V143" s="184"/>
      <c r="W143" s="184"/>
      <c r="X143" s="182"/>
      <c r="Y143" s="182"/>
      <c r="Z143" s="160"/>
      <c r="AA143" s="172"/>
      <c r="AB143" s="160"/>
      <c r="AC143" s="160"/>
      <c r="AD143" s="230"/>
      <c r="AE143" s="159"/>
      <c r="AF143" s="195"/>
      <c r="AG143" s="205"/>
      <c r="AH143" s="205"/>
      <c r="AI143" s="205"/>
      <c r="AJ143" s="198"/>
      <c r="AK143" s="206"/>
      <c r="AL143" s="195"/>
      <c r="AM143" s="198"/>
      <c r="AN143" s="207"/>
      <c r="AO143" s="207"/>
      <c r="AP143" s="192"/>
      <c r="AQ143" s="192"/>
      <c r="AR143" s="197"/>
    </row>
    <row r="144" spans="1:44" s="150" customFormat="1" ht="24" customHeight="1" x14ac:dyDescent="0.15">
      <c r="A144" s="159"/>
      <c r="B144" s="160"/>
      <c r="C144" s="160"/>
      <c r="D144" s="160"/>
      <c r="E144" s="160"/>
      <c r="F144" s="160"/>
      <c r="G144" s="160"/>
      <c r="H144" s="160"/>
      <c r="I144" s="160"/>
      <c r="J144" s="160"/>
      <c r="K144" s="160"/>
      <c r="L144" s="160"/>
      <c r="M144" s="160"/>
      <c r="N144" s="160"/>
      <c r="O144" s="160"/>
      <c r="P144" s="160"/>
      <c r="Q144" s="160"/>
      <c r="R144" s="194"/>
      <c r="S144" s="159"/>
      <c r="T144" s="182"/>
      <c r="U144" s="184"/>
      <c r="V144" s="184"/>
      <c r="W144" s="184"/>
      <c r="X144" s="159"/>
      <c r="Y144" s="159"/>
      <c r="Z144" s="160"/>
      <c r="AA144" s="182"/>
      <c r="AB144" s="182"/>
      <c r="AC144" s="182"/>
      <c r="AD144" s="196"/>
      <c r="AE144" s="160"/>
      <c r="AF144" s="160"/>
      <c r="AG144" s="208"/>
      <c r="AH144" s="208"/>
      <c r="AI144" s="208"/>
      <c r="AJ144" s="196"/>
      <c r="AK144" s="209"/>
      <c r="AL144" s="197"/>
      <c r="AM144" s="196"/>
      <c r="AN144" s="207"/>
      <c r="AO144" s="207"/>
      <c r="AP144" s="192"/>
      <c r="AQ144" s="192"/>
      <c r="AR144" s="197"/>
    </row>
    <row r="145" spans="1:44" s="150" customFormat="1" ht="27.75" customHeight="1" x14ac:dyDescent="0.15">
      <c r="A145" s="159"/>
      <c r="B145" s="160"/>
      <c r="C145" s="214"/>
      <c r="D145" s="168"/>
      <c r="E145" s="168"/>
      <c r="F145" s="168"/>
      <c r="G145" s="214"/>
      <c r="H145" s="160"/>
      <c r="I145" s="160"/>
      <c r="J145" s="160"/>
      <c r="K145" s="160"/>
      <c r="L145" s="160"/>
      <c r="M145" s="160"/>
      <c r="N145" s="160"/>
      <c r="O145" s="171"/>
      <c r="P145" s="172"/>
      <c r="Q145" s="160"/>
      <c r="R145" s="194"/>
      <c r="S145" s="159"/>
      <c r="T145" s="182"/>
      <c r="U145" s="184"/>
      <c r="V145" s="184"/>
      <c r="W145" s="184"/>
      <c r="X145" s="182"/>
      <c r="Y145" s="182"/>
      <c r="Z145" s="160"/>
      <c r="AA145" s="171"/>
      <c r="AB145" s="160"/>
      <c r="AC145" s="160"/>
      <c r="AD145" s="230"/>
      <c r="AE145" s="159"/>
      <c r="AF145" s="195"/>
      <c r="AG145" s="205"/>
      <c r="AH145" s="205"/>
      <c r="AI145" s="205"/>
      <c r="AJ145" s="198"/>
      <c r="AK145" s="206"/>
      <c r="AL145" s="195"/>
      <c r="AM145" s="198"/>
      <c r="AN145" s="207"/>
      <c r="AO145" s="207"/>
      <c r="AP145" s="192"/>
      <c r="AQ145" s="192"/>
      <c r="AR145" s="197"/>
    </row>
    <row r="146" spans="1:44" s="150" customFormat="1" ht="29.25" customHeight="1" x14ac:dyDescent="0.15">
      <c r="A146" s="159"/>
      <c r="B146" s="160"/>
      <c r="C146" s="160"/>
      <c r="D146" s="160"/>
      <c r="E146" s="160"/>
      <c r="F146" s="160"/>
      <c r="G146" s="160"/>
      <c r="H146" s="160"/>
      <c r="I146" s="160"/>
      <c r="J146" s="160"/>
      <c r="K146" s="160"/>
      <c r="L146" s="160"/>
      <c r="M146" s="160"/>
      <c r="N146" s="160"/>
      <c r="O146" s="160"/>
      <c r="P146" s="160"/>
      <c r="Q146" s="160"/>
      <c r="R146" s="194"/>
      <c r="S146" s="159"/>
      <c r="T146" s="182"/>
      <c r="U146" s="184"/>
      <c r="V146" s="184"/>
      <c r="W146" s="184"/>
      <c r="X146" s="159"/>
      <c r="Y146" s="159"/>
      <c r="Z146" s="160"/>
      <c r="AA146" s="172"/>
      <c r="AB146" s="182"/>
      <c r="AC146" s="182"/>
      <c r="AD146" s="221"/>
      <c r="AE146" s="160"/>
      <c r="AF146" s="160"/>
      <c r="AG146" s="208"/>
      <c r="AH146" s="208"/>
      <c r="AI146" s="208"/>
      <c r="AJ146" s="196"/>
      <c r="AK146" s="209"/>
      <c r="AL146" s="197"/>
      <c r="AM146" s="196"/>
      <c r="AN146" s="207"/>
      <c r="AO146" s="207"/>
      <c r="AP146" s="192"/>
      <c r="AQ146" s="192"/>
      <c r="AR146" s="197"/>
    </row>
    <row r="147" spans="1:44" s="150" customFormat="1" ht="24" customHeight="1" x14ac:dyDescent="0.15">
      <c r="A147" s="159"/>
      <c r="B147" s="160"/>
      <c r="C147" s="160"/>
      <c r="D147" s="160"/>
      <c r="E147" s="160"/>
      <c r="F147" s="160"/>
      <c r="G147" s="160"/>
      <c r="H147" s="160"/>
      <c r="I147" s="160"/>
      <c r="J147" s="160"/>
      <c r="K147" s="160"/>
      <c r="L147" s="160"/>
      <c r="M147" s="160"/>
      <c r="N147" s="160"/>
      <c r="O147" s="160"/>
      <c r="P147" s="160"/>
      <c r="Q147" s="160"/>
      <c r="R147" s="194"/>
      <c r="S147" s="159"/>
      <c r="T147" s="182"/>
      <c r="U147" s="184"/>
      <c r="V147" s="184"/>
      <c r="W147" s="184"/>
      <c r="X147" s="159"/>
      <c r="Y147" s="159"/>
      <c r="Z147" s="160"/>
      <c r="AA147" s="172"/>
      <c r="AB147" s="182"/>
      <c r="AC147" s="182"/>
      <c r="AD147" s="196"/>
      <c r="AE147" s="160"/>
      <c r="AF147" s="160"/>
      <c r="AG147" s="208"/>
      <c r="AH147" s="208"/>
      <c r="AI147" s="208"/>
      <c r="AJ147" s="196"/>
      <c r="AK147" s="209"/>
      <c r="AL147" s="197"/>
      <c r="AM147" s="196"/>
      <c r="AN147" s="207"/>
      <c r="AO147" s="207"/>
      <c r="AP147" s="192"/>
      <c r="AQ147" s="192"/>
      <c r="AR147" s="197"/>
    </row>
    <row r="148" spans="1:44" s="150" customFormat="1" ht="24" customHeight="1" x14ac:dyDescent="0.15">
      <c r="A148" s="159"/>
      <c r="B148" s="160"/>
      <c r="C148" s="160"/>
      <c r="D148" s="160"/>
      <c r="E148" s="160"/>
      <c r="F148" s="160"/>
      <c r="G148" s="160"/>
      <c r="H148" s="160"/>
      <c r="I148" s="160"/>
      <c r="J148" s="160"/>
      <c r="K148" s="160"/>
      <c r="L148" s="160"/>
      <c r="M148" s="160"/>
      <c r="N148" s="160"/>
      <c r="O148" s="160"/>
      <c r="P148" s="160"/>
      <c r="Q148" s="160"/>
      <c r="R148" s="194"/>
      <c r="S148" s="159"/>
      <c r="T148" s="182"/>
      <c r="U148" s="184"/>
      <c r="V148" s="184"/>
      <c r="W148" s="184"/>
      <c r="X148" s="159"/>
      <c r="Y148" s="159"/>
      <c r="Z148" s="160"/>
      <c r="AA148" s="172"/>
      <c r="AB148" s="182"/>
      <c r="AC148" s="182"/>
      <c r="AD148" s="221"/>
      <c r="AE148" s="160"/>
      <c r="AF148" s="160"/>
      <c r="AG148" s="208"/>
      <c r="AH148" s="208"/>
      <c r="AI148" s="208"/>
      <c r="AJ148" s="196"/>
      <c r="AK148" s="209"/>
      <c r="AL148" s="197"/>
      <c r="AM148" s="196"/>
      <c r="AN148" s="207"/>
      <c r="AO148" s="207"/>
      <c r="AP148" s="192"/>
      <c r="AQ148" s="192"/>
      <c r="AR148" s="197"/>
    </row>
    <row r="149" spans="1:44" s="150" customFormat="1" ht="27.75" customHeight="1" x14ac:dyDescent="0.15">
      <c r="A149" s="159"/>
      <c r="B149" s="160"/>
      <c r="C149" s="214"/>
      <c r="D149" s="168"/>
      <c r="E149" s="168"/>
      <c r="F149" s="168"/>
      <c r="G149" s="214"/>
      <c r="H149" s="160"/>
      <c r="I149" s="160"/>
      <c r="J149" s="160"/>
      <c r="K149" s="160"/>
      <c r="L149" s="168"/>
      <c r="M149" s="168"/>
      <c r="N149" s="168"/>
      <c r="O149" s="168"/>
      <c r="P149" s="168"/>
      <c r="Q149" s="160"/>
      <c r="R149" s="194"/>
      <c r="S149" s="159"/>
      <c r="T149" s="182"/>
      <c r="U149" s="184"/>
      <c r="V149" s="184"/>
      <c r="W149" s="184"/>
      <c r="X149" s="182"/>
      <c r="Y149" s="182"/>
      <c r="Z149" s="160"/>
      <c r="AA149" s="171"/>
      <c r="AB149" s="160"/>
      <c r="AC149" s="160"/>
      <c r="AD149" s="230"/>
      <c r="AE149" s="159"/>
      <c r="AF149" s="195"/>
      <c r="AG149" s="205"/>
      <c r="AH149" s="205"/>
      <c r="AI149" s="205"/>
      <c r="AJ149" s="198"/>
      <c r="AK149" s="206"/>
      <c r="AL149" s="195"/>
      <c r="AM149" s="198"/>
      <c r="AN149" s="207"/>
      <c r="AO149" s="207"/>
      <c r="AP149" s="192"/>
      <c r="AQ149" s="192"/>
      <c r="AR149" s="197"/>
    </row>
    <row r="150" spans="1:44" s="150" customFormat="1" ht="27.75" customHeight="1" x14ac:dyDescent="0.15">
      <c r="A150" s="159"/>
      <c r="B150" s="160"/>
      <c r="C150" s="214"/>
      <c r="D150" s="168"/>
      <c r="E150" s="168"/>
      <c r="F150" s="168"/>
      <c r="G150" s="160"/>
      <c r="H150" s="160"/>
      <c r="I150" s="160"/>
      <c r="J150" s="160"/>
      <c r="K150" s="160"/>
      <c r="L150" s="168"/>
      <c r="M150" s="168"/>
      <c r="N150" s="168"/>
      <c r="O150" s="168"/>
      <c r="P150" s="168"/>
      <c r="Q150" s="160"/>
      <c r="R150" s="194"/>
      <c r="S150" s="159"/>
      <c r="T150" s="182"/>
      <c r="U150" s="184"/>
      <c r="V150" s="184"/>
      <c r="W150" s="184"/>
      <c r="X150" s="182"/>
      <c r="Y150" s="182"/>
      <c r="Z150" s="160"/>
      <c r="AA150" s="171"/>
      <c r="AB150" s="160"/>
      <c r="AC150" s="160"/>
      <c r="AD150" s="230"/>
      <c r="AE150" s="159"/>
      <c r="AF150" s="195"/>
      <c r="AG150" s="205"/>
      <c r="AH150" s="205"/>
      <c r="AI150" s="205"/>
      <c r="AJ150" s="198"/>
      <c r="AK150" s="206"/>
      <c r="AL150" s="195"/>
      <c r="AM150" s="198"/>
      <c r="AN150" s="207"/>
      <c r="AO150" s="207"/>
      <c r="AP150" s="192"/>
      <c r="AQ150" s="192"/>
      <c r="AR150" s="197"/>
    </row>
    <row r="151" spans="1:44" s="150" customFormat="1" ht="27.75" customHeight="1" x14ac:dyDescent="0.15">
      <c r="A151" s="159"/>
      <c r="B151" s="160"/>
      <c r="C151" s="214"/>
      <c r="D151" s="223"/>
      <c r="E151" s="214"/>
      <c r="F151" s="223"/>
      <c r="G151" s="214"/>
      <c r="H151" s="160"/>
      <c r="I151" s="160"/>
      <c r="J151" s="160"/>
      <c r="K151" s="160"/>
      <c r="L151" s="168"/>
      <c r="M151" s="168"/>
      <c r="N151" s="168"/>
      <c r="O151" s="168"/>
      <c r="P151" s="172"/>
      <c r="Q151" s="160"/>
      <c r="R151" s="194"/>
      <c r="S151" s="159"/>
      <c r="T151" s="182"/>
      <c r="U151" s="184"/>
      <c r="V151" s="184"/>
      <c r="W151" s="184"/>
      <c r="X151" s="182"/>
      <c r="Y151" s="182"/>
      <c r="Z151" s="160"/>
      <c r="AA151" s="172"/>
      <c r="AB151" s="160"/>
      <c r="AD151" s="221"/>
      <c r="AE151" s="159"/>
      <c r="AF151" s="195"/>
      <c r="AG151" s="205"/>
      <c r="AH151" s="205"/>
      <c r="AI151" s="205"/>
      <c r="AJ151" s="198"/>
      <c r="AK151" s="206"/>
      <c r="AL151" s="195"/>
      <c r="AM151" s="198"/>
      <c r="AN151" s="207"/>
      <c r="AO151" s="207"/>
      <c r="AP151" s="192"/>
      <c r="AQ151" s="192"/>
      <c r="AR151" s="197"/>
    </row>
    <row r="152" spans="1:44" s="150" customFormat="1" ht="27.75" customHeight="1" x14ac:dyDescent="0.15">
      <c r="A152" s="159"/>
      <c r="B152" s="160"/>
      <c r="C152" s="214"/>
      <c r="D152" s="223"/>
      <c r="E152" s="214"/>
      <c r="F152" s="223"/>
      <c r="G152" s="160"/>
      <c r="H152" s="160"/>
      <c r="I152" s="160"/>
      <c r="J152" s="160"/>
      <c r="K152" s="160"/>
      <c r="L152" s="160"/>
      <c r="M152" s="160"/>
      <c r="N152" s="160"/>
      <c r="O152" s="172"/>
      <c r="P152" s="172"/>
      <c r="Q152" s="160"/>
      <c r="R152" s="194"/>
      <c r="S152" s="159"/>
      <c r="T152" s="182"/>
      <c r="U152" s="184"/>
      <c r="V152" s="184"/>
      <c r="W152" s="184"/>
      <c r="X152" s="182"/>
      <c r="Y152" s="182"/>
      <c r="Z152" s="160"/>
      <c r="AA152" s="172"/>
      <c r="AB152" s="160"/>
      <c r="AD152" s="221"/>
      <c r="AE152" s="159"/>
      <c r="AF152" s="195"/>
      <c r="AG152" s="205"/>
      <c r="AH152" s="205"/>
      <c r="AI152" s="205"/>
      <c r="AJ152" s="198"/>
      <c r="AK152" s="206"/>
      <c r="AL152" s="195"/>
      <c r="AM152" s="198"/>
      <c r="AN152" s="207"/>
      <c r="AO152" s="207"/>
      <c r="AP152" s="192"/>
      <c r="AQ152" s="192"/>
      <c r="AR152" s="197"/>
    </row>
    <row r="153" spans="1:44" s="150" customFormat="1" ht="27.75" customHeight="1" x14ac:dyDescent="0.15">
      <c r="A153" s="159"/>
      <c r="B153" s="160"/>
      <c r="C153" s="214"/>
      <c r="D153" s="223"/>
      <c r="E153" s="214"/>
      <c r="F153" s="223"/>
      <c r="G153" s="214"/>
      <c r="H153" s="160"/>
      <c r="I153" s="160"/>
      <c r="J153" s="160"/>
      <c r="K153" s="160"/>
      <c r="L153" s="160"/>
      <c r="M153" s="160"/>
      <c r="N153" s="160"/>
      <c r="O153" s="172"/>
      <c r="P153" s="172"/>
      <c r="Q153" s="160"/>
      <c r="R153" s="194"/>
      <c r="S153" s="159"/>
      <c r="T153" s="182"/>
      <c r="U153" s="184"/>
      <c r="V153" s="184"/>
      <c r="W153" s="184"/>
      <c r="X153" s="182"/>
      <c r="Y153" s="182"/>
      <c r="Z153" s="160"/>
      <c r="AA153" s="159"/>
      <c r="AB153" s="160"/>
      <c r="AD153" s="221"/>
      <c r="AE153" s="159"/>
      <c r="AF153" s="195"/>
      <c r="AG153" s="205"/>
      <c r="AH153" s="205"/>
      <c r="AI153" s="205"/>
      <c r="AJ153" s="198"/>
      <c r="AK153" s="206"/>
      <c r="AL153" s="195"/>
      <c r="AM153" s="198"/>
      <c r="AN153" s="207"/>
      <c r="AO153" s="207"/>
      <c r="AP153" s="192"/>
      <c r="AQ153" s="192"/>
      <c r="AR153" s="197"/>
    </row>
    <row r="154" spans="1:44" s="150" customFormat="1" ht="27.75" customHeight="1" x14ac:dyDescent="0.15">
      <c r="A154" s="159"/>
      <c r="B154" s="160"/>
      <c r="C154" s="214"/>
      <c r="D154" s="223"/>
      <c r="E154" s="214"/>
      <c r="F154" s="223"/>
      <c r="G154" s="160"/>
      <c r="H154" s="160"/>
      <c r="I154" s="160"/>
      <c r="J154" s="160"/>
      <c r="K154" s="160"/>
      <c r="L154" s="160"/>
      <c r="M154" s="160"/>
      <c r="N154" s="160"/>
      <c r="O154" s="172"/>
      <c r="P154" s="172"/>
      <c r="Q154" s="160"/>
      <c r="R154" s="194"/>
      <c r="S154" s="159"/>
      <c r="T154" s="182"/>
      <c r="U154" s="184"/>
      <c r="V154" s="184"/>
      <c r="W154" s="184"/>
      <c r="X154" s="182"/>
      <c r="Y154" s="182"/>
      <c r="Z154" s="160"/>
      <c r="AA154" s="159"/>
      <c r="AB154" s="160"/>
      <c r="AD154" s="221"/>
      <c r="AE154" s="159"/>
      <c r="AF154" s="195"/>
      <c r="AG154" s="205"/>
      <c r="AH154" s="205"/>
      <c r="AI154" s="205"/>
      <c r="AJ154" s="198"/>
      <c r="AK154" s="206"/>
      <c r="AL154" s="195"/>
      <c r="AM154" s="198"/>
      <c r="AN154" s="207"/>
      <c r="AO154" s="207"/>
      <c r="AP154" s="192"/>
      <c r="AQ154" s="192"/>
      <c r="AR154" s="197"/>
    </row>
    <row r="155" spans="1:44" s="150" customFormat="1" ht="27.75" customHeight="1" x14ac:dyDescent="0.15">
      <c r="A155" s="159"/>
      <c r="B155" s="160"/>
      <c r="C155" s="214"/>
      <c r="D155" s="168"/>
      <c r="E155" s="214"/>
      <c r="F155" s="223"/>
      <c r="G155" s="160"/>
      <c r="H155" s="160"/>
      <c r="I155" s="160"/>
      <c r="J155" s="160"/>
      <c r="K155" s="160"/>
      <c r="L155" s="160"/>
      <c r="M155" s="160"/>
      <c r="N155" s="160"/>
      <c r="O155" s="171"/>
      <c r="P155" s="172"/>
      <c r="Q155" s="160"/>
      <c r="R155" s="194"/>
      <c r="S155" s="159"/>
      <c r="T155" s="182"/>
      <c r="U155" s="184"/>
      <c r="V155" s="184"/>
      <c r="W155" s="184"/>
      <c r="X155" s="182"/>
      <c r="Y155" s="182"/>
      <c r="Z155" s="160"/>
      <c r="AA155" s="159"/>
      <c r="AB155" s="160"/>
      <c r="AD155" s="221"/>
      <c r="AE155" s="159"/>
      <c r="AF155" s="195"/>
      <c r="AG155" s="205"/>
      <c r="AH155" s="205"/>
      <c r="AI155" s="205"/>
      <c r="AJ155" s="198"/>
      <c r="AK155" s="206"/>
      <c r="AL155" s="195"/>
      <c r="AM155" s="198"/>
      <c r="AN155" s="207"/>
      <c r="AO155" s="207"/>
      <c r="AP155" s="192"/>
      <c r="AQ155" s="192"/>
      <c r="AR155" s="197"/>
    </row>
    <row r="156" spans="1:44" s="150" customFormat="1" ht="27.75" customHeight="1" x14ac:dyDescent="0.15">
      <c r="A156" s="159"/>
      <c r="B156" s="160"/>
      <c r="C156" s="214"/>
      <c r="D156" s="168"/>
      <c r="E156" s="214"/>
      <c r="F156" s="223"/>
      <c r="G156" s="160"/>
      <c r="H156" s="160"/>
      <c r="I156" s="160"/>
      <c r="J156" s="160"/>
      <c r="K156" s="160"/>
      <c r="L156" s="160"/>
      <c r="M156" s="160"/>
      <c r="N156" s="160"/>
      <c r="O156" s="171"/>
      <c r="P156" s="172"/>
      <c r="Q156" s="160"/>
      <c r="R156" s="194"/>
      <c r="S156" s="159"/>
      <c r="T156" s="182"/>
      <c r="U156" s="184"/>
      <c r="V156" s="184"/>
      <c r="W156" s="184"/>
      <c r="X156" s="182"/>
      <c r="Y156" s="182"/>
      <c r="Z156" s="160"/>
      <c r="AA156" s="159"/>
      <c r="AB156" s="160"/>
      <c r="AD156" s="221"/>
      <c r="AE156" s="159"/>
      <c r="AF156" s="195"/>
      <c r="AG156" s="205"/>
      <c r="AH156" s="205"/>
      <c r="AI156" s="205"/>
      <c r="AJ156" s="198"/>
      <c r="AK156" s="206"/>
      <c r="AL156" s="195"/>
      <c r="AM156" s="198"/>
      <c r="AN156" s="207"/>
      <c r="AO156" s="207"/>
      <c r="AP156" s="192"/>
      <c r="AQ156" s="192"/>
      <c r="AR156" s="197"/>
    </row>
    <row r="157" spans="1:44" s="150" customFormat="1" ht="27.75" customHeight="1" x14ac:dyDescent="0.15">
      <c r="A157" s="159"/>
      <c r="B157" s="160"/>
      <c r="C157" s="214"/>
      <c r="D157" s="168"/>
      <c r="E157" s="214"/>
      <c r="F157" s="223"/>
      <c r="G157" s="160"/>
      <c r="H157" s="160"/>
      <c r="I157" s="160"/>
      <c r="J157" s="160"/>
      <c r="K157" s="160"/>
      <c r="L157" s="160"/>
      <c r="M157" s="160"/>
      <c r="N157" s="160"/>
      <c r="O157" s="171"/>
      <c r="P157" s="172"/>
      <c r="Q157" s="159"/>
      <c r="R157" s="194"/>
      <c r="S157" s="159"/>
      <c r="T157" s="182"/>
      <c r="U157" s="184"/>
      <c r="V157" s="184"/>
      <c r="W157" s="184"/>
      <c r="X157" s="182"/>
      <c r="Y157" s="182"/>
      <c r="Z157" s="160"/>
      <c r="AA157" s="159"/>
      <c r="AB157" s="160"/>
      <c r="AD157" s="221"/>
      <c r="AE157" s="159"/>
      <c r="AF157" s="195"/>
      <c r="AG157" s="205"/>
      <c r="AH157" s="205"/>
      <c r="AI157" s="205"/>
      <c r="AJ157" s="198"/>
      <c r="AK157" s="206"/>
      <c r="AL157" s="195"/>
      <c r="AM157" s="198"/>
      <c r="AN157" s="207"/>
      <c r="AO157" s="207"/>
      <c r="AP157" s="192"/>
      <c r="AQ157" s="192"/>
      <c r="AR157" s="197"/>
    </row>
    <row r="158" spans="1:44" s="150" customFormat="1" ht="27.75" customHeight="1" x14ac:dyDescent="0.15">
      <c r="A158" s="159"/>
      <c r="B158" s="160"/>
      <c r="C158" s="214"/>
      <c r="D158" s="168"/>
      <c r="E158" s="214"/>
      <c r="F158" s="223"/>
      <c r="G158" s="160"/>
      <c r="H158" s="160"/>
      <c r="I158" s="160"/>
      <c r="J158" s="160"/>
      <c r="K158" s="160"/>
      <c r="L158" s="160"/>
      <c r="M158" s="160"/>
      <c r="N158" s="160"/>
      <c r="O158" s="171"/>
      <c r="P158" s="172"/>
      <c r="Q158" s="160"/>
      <c r="R158" s="194"/>
      <c r="S158" s="159"/>
      <c r="T158" s="182"/>
      <c r="U158" s="184"/>
      <c r="V158" s="184"/>
      <c r="W158" s="184"/>
      <c r="X158" s="182"/>
      <c r="Y158" s="182"/>
      <c r="Z158" s="160"/>
      <c r="AA158" s="159"/>
      <c r="AB158" s="160"/>
      <c r="AD158" s="221"/>
      <c r="AE158" s="159"/>
      <c r="AF158" s="195"/>
      <c r="AG158" s="205"/>
      <c r="AH158" s="205"/>
      <c r="AI158" s="205"/>
      <c r="AJ158" s="198"/>
      <c r="AK158" s="206"/>
      <c r="AL158" s="195"/>
      <c r="AM158" s="198"/>
      <c r="AN158" s="207"/>
      <c r="AO158" s="207"/>
      <c r="AP158" s="192"/>
      <c r="AQ158" s="192"/>
      <c r="AR158" s="197"/>
    </row>
    <row r="159" spans="1:44" ht="24" customHeight="1" x14ac:dyDescent="0.15">
      <c r="A159" s="159"/>
      <c r="B159" s="159"/>
      <c r="C159" s="159"/>
      <c r="D159" s="159"/>
      <c r="E159" s="159"/>
      <c r="F159" s="159"/>
      <c r="G159" s="159"/>
      <c r="H159" s="159"/>
      <c r="I159" s="159"/>
      <c r="J159" s="159"/>
      <c r="K159" s="159"/>
      <c r="L159" s="159"/>
      <c r="M159" s="159"/>
      <c r="N159" s="159"/>
      <c r="O159" s="172"/>
      <c r="P159" s="172"/>
      <c r="Q159" s="160"/>
      <c r="R159" s="194"/>
      <c r="S159" s="159"/>
      <c r="T159" s="229"/>
      <c r="U159" s="184"/>
      <c r="V159" s="184"/>
      <c r="W159" s="184"/>
      <c r="X159" s="159"/>
      <c r="Y159" s="159"/>
      <c r="Z159" s="160"/>
      <c r="AA159" s="182"/>
      <c r="AB159" s="159"/>
      <c r="AC159" s="159"/>
      <c r="AD159" s="191"/>
      <c r="AE159" s="160"/>
      <c r="AF159" s="160"/>
      <c r="AG159" s="208"/>
      <c r="AH159" s="208"/>
      <c r="AI159" s="208"/>
      <c r="AJ159" s="196"/>
      <c r="AK159" s="209"/>
      <c r="AL159" s="197"/>
      <c r="AM159" s="196"/>
      <c r="AN159" s="207"/>
      <c r="AO159" s="207"/>
      <c r="AP159" s="192"/>
      <c r="AQ159" s="192"/>
      <c r="AR159" s="212"/>
    </row>
    <row r="160" spans="1:44" s="150" customFormat="1" ht="24" customHeight="1" x14ac:dyDescent="0.15">
      <c r="A160" s="159"/>
      <c r="B160" s="160"/>
      <c r="C160" s="160"/>
      <c r="D160" s="160"/>
      <c r="E160" s="160"/>
      <c r="F160" s="160"/>
      <c r="G160" s="160"/>
      <c r="H160" s="160"/>
      <c r="I160" s="160"/>
      <c r="J160" s="160"/>
      <c r="K160" s="160"/>
      <c r="L160" s="160"/>
      <c r="M160" s="160"/>
      <c r="N160" s="160"/>
      <c r="O160" s="172"/>
      <c r="P160" s="172"/>
      <c r="Q160" s="160"/>
      <c r="R160" s="194"/>
      <c r="S160" s="159"/>
      <c r="T160" s="160"/>
      <c r="U160" s="184"/>
      <c r="V160" s="184"/>
      <c r="W160" s="184"/>
      <c r="X160" s="159"/>
      <c r="Y160" s="182"/>
      <c r="Z160" s="160"/>
      <c r="AA160" s="182"/>
      <c r="AB160" s="227"/>
      <c r="AC160" s="160"/>
      <c r="AD160" s="196"/>
      <c r="AE160" s="160"/>
      <c r="AF160" s="160"/>
      <c r="AG160" s="208"/>
      <c r="AH160" s="208"/>
      <c r="AI160" s="208"/>
      <c r="AJ160" s="196"/>
      <c r="AK160" s="209"/>
      <c r="AL160" s="197"/>
      <c r="AM160" s="196"/>
      <c r="AN160" s="207"/>
      <c r="AO160" s="207"/>
      <c r="AP160" s="192"/>
      <c r="AQ160" s="192"/>
      <c r="AR160" s="197"/>
    </row>
    <row r="161" spans="1:44" s="150" customFormat="1" ht="24" customHeight="1" x14ac:dyDescent="0.15">
      <c r="A161" s="159"/>
      <c r="B161" s="159"/>
      <c r="C161" s="159"/>
      <c r="D161" s="159"/>
      <c r="E161" s="159"/>
      <c r="F161" s="159"/>
      <c r="G161" s="159"/>
      <c r="H161" s="159"/>
      <c r="I161" s="159"/>
      <c r="J161" s="159"/>
      <c r="K161" s="224"/>
      <c r="L161" s="159"/>
      <c r="M161" s="159"/>
      <c r="N161" s="159"/>
      <c r="O161" s="172"/>
      <c r="P161" s="225"/>
      <c r="Q161" s="160"/>
      <c r="R161" s="225"/>
      <c r="S161" s="159"/>
      <c r="T161" s="229"/>
      <c r="U161" s="184"/>
      <c r="V161" s="184"/>
      <c r="W161" s="184"/>
      <c r="X161" s="159"/>
      <c r="Y161" s="159"/>
      <c r="Z161" s="160"/>
      <c r="AA161" s="231"/>
      <c r="AB161" s="159"/>
      <c r="AC161" s="159"/>
      <c r="AD161" s="191"/>
      <c r="AE161" s="182"/>
      <c r="AF161" s="197"/>
      <c r="AG161" s="208"/>
      <c r="AH161" s="208"/>
      <c r="AI161" s="208"/>
      <c r="AJ161" s="196"/>
      <c r="AK161" s="209"/>
      <c r="AL161" s="197"/>
      <c r="AM161" s="196"/>
      <c r="AN161" s="207"/>
      <c r="AO161" s="207"/>
      <c r="AP161" s="192"/>
      <c r="AQ161" s="192"/>
      <c r="AR161" s="229"/>
    </row>
    <row r="162" spans="1:44" s="150" customFormat="1" ht="24" customHeight="1" x14ac:dyDescent="0.15">
      <c r="A162" s="159"/>
      <c r="B162" s="159"/>
      <c r="C162" s="160"/>
      <c r="D162" s="159"/>
      <c r="E162" s="159"/>
      <c r="F162" s="159"/>
      <c r="G162" s="159"/>
      <c r="H162" s="159"/>
      <c r="I162" s="159"/>
      <c r="J162" s="159"/>
      <c r="K162" s="159"/>
      <c r="L162" s="159"/>
      <c r="M162" s="159"/>
      <c r="N162" s="159"/>
      <c r="O162" s="160"/>
      <c r="P162" s="225"/>
      <c r="Q162" s="160"/>
      <c r="R162" s="194"/>
      <c r="S162" s="159"/>
      <c r="T162" s="159"/>
      <c r="U162" s="184"/>
      <c r="V162" s="184"/>
      <c r="W162" s="184"/>
      <c r="X162" s="159"/>
      <c r="Y162" s="159"/>
      <c r="Z162" s="160"/>
      <c r="AA162" s="231"/>
      <c r="AB162" s="159"/>
      <c r="AC162" s="159"/>
      <c r="AD162" s="191"/>
      <c r="AE162" s="160"/>
      <c r="AF162" s="160"/>
      <c r="AG162" s="208"/>
      <c r="AH162" s="208"/>
      <c r="AI162" s="208"/>
      <c r="AJ162" s="196"/>
      <c r="AK162" s="209"/>
      <c r="AL162" s="197"/>
      <c r="AM162" s="196"/>
      <c r="AN162" s="207"/>
      <c r="AO162" s="207"/>
      <c r="AP162" s="192"/>
      <c r="AQ162" s="192"/>
      <c r="AR162" s="212"/>
    </row>
    <row r="163" spans="1:44" ht="24" customHeight="1" x14ac:dyDescent="0.15">
      <c r="A163" s="159"/>
      <c r="B163" s="159"/>
      <c r="C163" s="160"/>
      <c r="D163" s="159"/>
      <c r="E163" s="159"/>
      <c r="F163" s="159"/>
      <c r="G163" s="159"/>
      <c r="H163" s="159"/>
      <c r="I163" s="159"/>
      <c r="J163" s="159"/>
      <c r="K163" s="159"/>
      <c r="L163" s="160"/>
      <c r="M163" s="160"/>
      <c r="N163" s="160"/>
      <c r="O163" s="160"/>
      <c r="P163" s="159"/>
      <c r="Q163" s="160"/>
      <c r="R163" s="194"/>
      <c r="S163" s="159"/>
      <c r="T163" s="229"/>
      <c r="U163" s="184"/>
      <c r="V163" s="184"/>
      <c r="W163" s="184"/>
      <c r="X163" s="159"/>
      <c r="Y163" s="159"/>
      <c r="Z163" s="160"/>
      <c r="AA163" s="232"/>
      <c r="AB163" s="159"/>
      <c r="AC163" s="159"/>
      <c r="AD163" s="191"/>
      <c r="AE163" s="160"/>
      <c r="AF163" s="160"/>
      <c r="AG163" s="208"/>
      <c r="AH163" s="208"/>
      <c r="AI163" s="208"/>
      <c r="AJ163" s="196"/>
      <c r="AK163" s="209"/>
      <c r="AL163" s="212"/>
      <c r="AM163" s="191"/>
      <c r="AN163" s="207"/>
      <c r="AO163" s="207"/>
      <c r="AP163" s="192"/>
      <c r="AQ163" s="192"/>
      <c r="AR163" s="197"/>
    </row>
    <row r="164" spans="1:44" ht="24" customHeight="1" x14ac:dyDescent="0.15">
      <c r="A164" s="159"/>
      <c r="B164" s="159"/>
      <c r="C164" s="159"/>
      <c r="D164" s="159"/>
      <c r="E164" s="159"/>
      <c r="F164" s="159"/>
      <c r="G164" s="159"/>
      <c r="H164" s="159"/>
      <c r="I164" s="159"/>
      <c r="J164" s="159"/>
      <c r="K164" s="159"/>
      <c r="L164" s="159"/>
      <c r="M164" s="159"/>
      <c r="N164" s="159"/>
      <c r="O164" s="172"/>
      <c r="P164" s="172"/>
      <c r="Q164" s="160"/>
      <c r="R164" s="194"/>
      <c r="S164" s="159"/>
      <c r="T164" s="171"/>
      <c r="U164" s="184"/>
      <c r="V164" s="184"/>
      <c r="W164" s="184"/>
      <c r="X164" s="159"/>
      <c r="Y164" s="159"/>
      <c r="Z164" s="160"/>
      <c r="AA164" s="182"/>
      <c r="AB164" s="159"/>
      <c r="AC164" s="159"/>
      <c r="AD164" s="191"/>
      <c r="AE164" s="160"/>
      <c r="AF164" s="193"/>
      <c r="AG164" s="205"/>
      <c r="AH164" s="205"/>
      <c r="AI164" s="205"/>
      <c r="AJ164" s="198"/>
      <c r="AK164" s="206"/>
      <c r="AL164" s="195"/>
      <c r="AM164" s="198"/>
      <c r="AN164" s="207"/>
      <c r="AO164" s="207"/>
      <c r="AP164" s="192"/>
      <c r="AQ164" s="192"/>
      <c r="AR164" s="197"/>
    </row>
    <row r="165" spans="1:44" ht="24" customHeight="1" x14ac:dyDescent="0.15">
      <c r="A165" s="159"/>
      <c r="B165" s="159"/>
      <c r="C165" s="159"/>
      <c r="D165" s="159"/>
      <c r="E165" s="159"/>
      <c r="F165" s="159"/>
      <c r="G165" s="159"/>
      <c r="H165" s="159"/>
      <c r="I165" s="159"/>
      <c r="J165" s="159"/>
      <c r="K165" s="159"/>
      <c r="L165" s="159"/>
      <c r="M165" s="159"/>
      <c r="N165" s="159"/>
      <c r="O165" s="172"/>
      <c r="P165" s="172"/>
      <c r="Q165" s="160"/>
      <c r="R165" s="194"/>
      <c r="S165" s="159"/>
      <c r="T165" s="171"/>
      <c r="U165" s="184"/>
      <c r="V165" s="184"/>
      <c r="W165" s="184"/>
      <c r="X165" s="159"/>
      <c r="Y165" s="159"/>
      <c r="Z165" s="160"/>
      <c r="AA165" s="232"/>
      <c r="AB165" s="159"/>
      <c r="AC165" s="159"/>
      <c r="AD165" s="191"/>
      <c r="AE165" s="160"/>
      <c r="AF165" s="160"/>
      <c r="AG165" s="208"/>
      <c r="AH165" s="208"/>
      <c r="AI165" s="208"/>
      <c r="AJ165" s="196"/>
      <c r="AK165" s="209"/>
      <c r="AL165" s="195"/>
      <c r="AM165" s="198"/>
      <c r="AN165" s="207"/>
      <c r="AO165" s="207"/>
      <c r="AP165" s="192"/>
      <c r="AQ165" s="192"/>
      <c r="AR165" s="197"/>
    </row>
    <row r="166" spans="1:44" ht="24" customHeight="1" x14ac:dyDescent="0.15">
      <c r="A166" s="159"/>
      <c r="B166" s="159"/>
      <c r="C166" s="159"/>
      <c r="D166" s="159"/>
      <c r="E166" s="159"/>
      <c r="F166" s="159"/>
      <c r="G166" s="159"/>
      <c r="H166" s="159"/>
      <c r="I166" s="159"/>
      <c r="J166" s="159"/>
      <c r="K166" s="159"/>
      <c r="L166" s="159"/>
      <c r="M166" s="159"/>
      <c r="N166" s="159"/>
      <c r="O166" s="172"/>
      <c r="P166" s="172"/>
      <c r="Q166" s="214"/>
      <c r="R166" s="194"/>
      <c r="S166" s="159"/>
      <c r="T166" s="214"/>
      <c r="U166" s="214"/>
      <c r="V166" s="214"/>
      <c r="W166" s="214"/>
      <c r="X166" s="214"/>
      <c r="Y166" s="214"/>
      <c r="Z166" s="214"/>
      <c r="AA166" s="172"/>
      <c r="AB166" s="159"/>
      <c r="AC166" s="159"/>
      <c r="AD166" s="191"/>
      <c r="AE166" s="160"/>
      <c r="AF166" s="193"/>
      <c r="AG166" s="205"/>
      <c r="AH166" s="205"/>
      <c r="AI166" s="205"/>
      <c r="AJ166" s="198"/>
      <c r="AK166" s="206"/>
      <c r="AL166" s="195"/>
      <c r="AM166" s="198"/>
      <c r="AN166" s="207"/>
      <c r="AO166" s="207"/>
      <c r="AP166" s="192"/>
      <c r="AQ166" s="192"/>
      <c r="AR166" s="214"/>
    </row>
    <row r="167" spans="1:44" s="150" customFormat="1" ht="24" customHeight="1" x14ac:dyDescent="0.15">
      <c r="A167" s="159"/>
      <c r="B167" s="159"/>
      <c r="C167" s="159"/>
      <c r="D167" s="159"/>
      <c r="E167" s="159"/>
      <c r="F167" s="159"/>
      <c r="G167" s="159"/>
      <c r="H167" s="159"/>
      <c r="I167" s="159"/>
      <c r="J167" s="159"/>
      <c r="K167" s="159"/>
      <c r="L167" s="159"/>
      <c r="M167" s="159"/>
      <c r="N167" s="159"/>
      <c r="O167" s="171"/>
      <c r="P167" s="172"/>
      <c r="Q167" s="214"/>
      <c r="R167" s="194"/>
      <c r="S167" s="159"/>
      <c r="T167" s="214"/>
      <c r="U167" s="214"/>
      <c r="V167" s="214"/>
      <c r="W167" s="214"/>
      <c r="X167" s="214"/>
      <c r="Y167" s="214"/>
      <c r="Z167" s="214"/>
      <c r="AA167" s="172"/>
      <c r="AB167" s="159"/>
      <c r="AC167" s="159"/>
      <c r="AD167" s="191"/>
      <c r="AE167" s="160"/>
      <c r="AF167" s="159"/>
      <c r="AG167" s="210"/>
      <c r="AH167" s="210"/>
      <c r="AI167" s="210"/>
      <c r="AJ167" s="191"/>
      <c r="AK167" s="211"/>
      <c r="AL167" s="212"/>
      <c r="AM167" s="191"/>
      <c r="AN167" s="207"/>
      <c r="AO167" s="207"/>
      <c r="AP167" s="192"/>
      <c r="AQ167" s="192"/>
      <c r="AR167" s="214"/>
    </row>
    <row r="168" spans="1:44" s="150" customFormat="1" ht="24" customHeight="1" x14ac:dyDescent="0.15">
      <c r="A168" s="159"/>
      <c r="B168" s="160"/>
      <c r="C168" s="160"/>
      <c r="D168" s="159"/>
      <c r="E168" s="160"/>
      <c r="F168" s="160"/>
      <c r="G168" s="160"/>
      <c r="H168" s="160"/>
      <c r="I168" s="160"/>
      <c r="J168" s="160"/>
      <c r="K168" s="160"/>
      <c r="L168" s="160"/>
      <c r="M168" s="160"/>
      <c r="N168" s="160"/>
      <c r="O168" s="171"/>
      <c r="P168" s="172"/>
      <c r="Q168" s="214"/>
      <c r="R168" s="194"/>
      <c r="S168" s="159"/>
      <c r="T168" s="214"/>
      <c r="U168" s="214"/>
      <c r="V168" s="214"/>
      <c r="W168" s="214"/>
      <c r="X168" s="214"/>
      <c r="Y168" s="214"/>
      <c r="Z168" s="214"/>
      <c r="AA168" s="182"/>
      <c r="AB168" s="182"/>
      <c r="AC168" s="182"/>
      <c r="AD168" s="196"/>
      <c r="AE168" s="160"/>
      <c r="AF168" s="160"/>
      <c r="AG168" s="208"/>
      <c r="AH168" s="208"/>
      <c r="AI168" s="208"/>
      <c r="AJ168" s="196"/>
      <c r="AK168" s="209"/>
      <c r="AL168" s="197"/>
      <c r="AM168" s="196"/>
      <c r="AN168" s="207"/>
      <c r="AO168" s="207"/>
      <c r="AP168" s="192"/>
      <c r="AQ168" s="192"/>
      <c r="AR168" s="214"/>
    </row>
    <row r="169" spans="1:44" s="150" customFormat="1" ht="24" customHeight="1" x14ac:dyDescent="0.15">
      <c r="A169" s="159"/>
      <c r="B169" s="160"/>
      <c r="C169" s="160"/>
      <c r="D169" s="159"/>
      <c r="E169" s="160"/>
      <c r="F169" s="160"/>
      <c r="G169" s="160"/>
      <c r="H169" s="160"/>
      <c r="I169" s="160"/>
      <c r="J169" s="160"/>
      <c r="K169" s="160"/>
      <c r="L169" s="160"/>
      <c r="M169" s="160"/>
      <c r="N169" s="160"/>
      <c r="O169" s="172"/>
      <c r="P169" s="172"/>
      <c r="Q169" s="214"/>
      <c r="R169" s="194"/>
      <c r="S169" s="159"/>
      <c r="T169" s="214"/>
      <c r="U169" s="214"/>
      <c r="V169" s="214"/>
      <c r="W169" s="214"/>
      <c r="X169" s="214"/>
      <c r="Y169" s="214"/>
      <c r="Z169" s="214"/>
      <c r="AA169" s="182"/>
      <c r="AB169" s="182"/>
      <c r="AC169" s="182"/>
      <c r="AD169" s="196"/>
      <c r="AE169" s="160"/>
      <c r="AF169" s="160"/>
      <c r="AG169" s="208"/>
      <c r="AH169" s="208"/>
      <c r="AI169" s="208"/>
      <c r="AJ169" s="196"/>
      <c r="AK169" s="209"/>
      <c r="AL169" s="197"/>
      <c r="AM169" s="196"/>
      <c r="AN169" s="207"/>
      <c r="AO169" s="207"/>
      <c r="AP169" s="192"/>
      <c r="AQ169" s="192"/>
      <c r="AR169" s="214"/>
    </row>
    <row r="170" spans="1:44" s="150" customFormat="1" ht="24" customHeight="1" x14ac:dyDescent="0.15">
      <c r="A170" s="159"/>
      <c r="B170" s="160"/>
      <c r="C170" s="160"/>
      <c r="D170" s="159"/>
      <c r="E170" s="159"/>
      <c r="F170" s="160"/>
      <c r="G170" s="160"/>
      <c r="H170" s="160"/>
      <c r="I170" s="160"/>
      <c r="J170" s="160"/>
      <c r="K170" s="160"/>
      <c r="L170" s="160"/>
      <c r="M170" s="160"/>
      <c r="N170" s="160"/>
      <c r="O170" s="171"/>
      <c r="P170" s="172"/>
      <c r="Q170" s="214"/>
      <c r="R170" s="194"/>
      <c r="S170" s="159"/>
      <c r="T170" s="214"/>
      <c r="U170" s="214"/>
      <c r="V170" s="214"/>
      <c r="W170" s="214"/>
      <c r="X170" s="214"/>
      <c r="Z170" s="214"/>
      <c r="AA170" s="214"/>
      <c r="AB170" s="160"/>
      <c r="AC170" s="160"/>
      <c r="AD170" s="196"/>
      <c r="AE170" s="160"/>
      <c r="AF170" s="160"/>
      <c r="AG170" s="208"/>
      <c r="AH170" s="208"/>
      <c r="AI170" s="208"/>
      <c r="AJ170" s="196"/>
      <c r="AK170" s="209"/>
      <c r="AL170" s="197"/>
      <c r="AM170" s="196"/>
      <c r="AN170" s="207"/>
      <c r="AO170" s="207"/>
      <c r="AP170" s="192"/>
      <c r="AQ170" s="192"/>
      <c r="AR170" s="214"/>
    </row>
    <row r="171" spans="1:44" s="150" customFormat="1" ht="24" customHeight="1" x14ac:dyDescent="0.15">
      <c r="A171" s="159"/>
      <c r="B171" s="160"/>
      <c r="C171" s="160"/>
      <c r="D171" s="159"/>
      <c r="E171" s="160"/>
      <c r="F171" s="160"/>
      <c r="G171" s="160"/>
      <c r="H171" s="160"/>
      <c r="I171" s="160"/>
      <c r="J171" s="160"/>
      <c r="K171" s="160"/>
      <c r="L171" s="160"/>
      <c r="M171" s="160"/>
      <c r="N171" s="160"/>
      <c r="O171" s="171"/>
      <c r="P171" s="172"/>
      <c r="Q171" s="214"/>
      <c r="R171" s="194"/>
      <c r="S171" s="159"/>
      <c r="T171" s="214"/>
      <c r="U171" s="214"/>
      <c r="V171" s="214"/>
      <c r="W171" s="214"/>
      <c r="X171" s="214"/>
      <c r="Z171" s="214"/>
      <c r="AA171" s="171"/>
      <c r="AB171" s="160"/>
      <c r="AC171" s="160"/>
      <c r="AD171" s="196"/>
      <c r="AE171" s="160"/>
      <c r="AF171" s="160"/>
      <c r="AG171" s="208"/>
      <c r="AH171" s="208"/>
      <c r="AI171" s="208"/>
      <c r="AJ171" s="196"/>
      <c r="AK171" s="209"/>
      <c r="AL171" s="197"/>
      <c r="AM171" s="196"/>
      <c r="AN171" s="207"/>
      <c r="AO171" s="207"/>
      <c r="AP171" s="192"/>
      <c r="AQ171" s="192"/>
      <c r="AR171" s="214"/>
    </row>
    <row r="172" spans="1:44" s="150" customFormat="1" ht="24" customHeight="1" x14ac:dyDescent="0.15">
      <c r="A172" s="159"/>
      <c r="B172" s="168"/>
      <c r="C172" s="168"/>
      <c r="D172" s="159"/>
      <c r="E172" s="160"/>
      <c r="F172" s="168"/>
      <c r="G172" s="168"/>
      <c r="H172" s="168"/>
      <c r="I172" s="168"/>
      <c r="J172" s="168"/>
      <c r="K172" s="168"/>
      <c r="L172" s="168"/>
      <c r="M172" s="168"/>
      <c r="N172" s="168"/>
      <c r="O172" s="171"/>
      <c r="P172" s="172"/>
      <c r="Q172" s="214"/>
      <c r="R172" s="194"/>
      <c r="S172" s="159"/>
      <c r="T172" s="214"/>
      <c r="U172" s="214"/>
      <c r="V172" s="214"/>
      <c r="W172" s="214"/>
      <c r="X172" s="214"/>
      <c r="Z172" s="214"/>
      <c r="AA172" s="172"/>
      <c r="AB172" s="160"/>
      <c r="AC172" s="182"/>
      <c r="AD172" s="196"/>
      <c r="AE172" s="160"/>
      <c r="AF172" s="192"/>
      <c r="AG172" s="208"/>
      <c r="AH172" s="208"/>
      <c r="AI172" s="208"/>
      <c r="AJ172" s="196"/>
      <c r="AK172" s="209"/>
      <c r="AL172" s="197"/>
      <c r="AM172" s="196"/>
      <c r="AN172" s="207"/>
      <c r="AO172" s="207"/>
      <c r="AP172" s="192"/>
      <c r="AQ172" s="192"/>
      <c r="AR172" s="214"/>
    </row>
    <row r="173" spans="1:44" s="150" customFormat="1" ht="24" customHeight="1" x14ac:dyDescent="0.15">
      <c r="A173" s="159"/>
      <c r="B173" s="160"/>
      <c r="C173" s="160"/>
      <c r="D173" s="159"/>
      <c r="E173" s="159"/>
      <c r="F173" s="160"/>
      <c r="G173" s="160"/>
      <c r="H173" s="160"/>
      <c r="I173" s="160"/>
      <c r="J173" s="160"/>
      <c r="K173" s="160"/>
      <c r="L173" s="160"/>
      <c r="M173" s="160"/>
      <c r="N173" s="160"/>
      <c r="O173" s="171"/>
      <c r="P173" s="172"/>
      <c r="Q173" s="214"/>
      <c r="R173" s="194"/>
      <c r="S173" s="159"/>
      <c r="T173" s="214"/>
      <c r="U173" s="214"/>
      <c r="V173" s="214"/>
      <c r="W173" s="214"/>
      <c r="X173" s="214"/>
      <c r="Z173" s="214"/>
      <c r="AA173" s="214"/>
      <c r="AB173" s="182"/>
      <c r="AC173" s="182"/>
      <c r="AD173" s="196"/>
      <c r="AE173" s="160"/>
      <c r="AF173" s="160"/>
      <c r="AG173" s="208"/>
      <c r="AH173" s="208"/>
      <c r="AI173" s="208"/>
      <c r="AJ173" s="196"/>
      <c r="AK173" s="209"/>
      <c r="AL173" s="197"/>
      <c r="AM173" s="196"/>
      <c r="AN173" s="207"/>
      <c r="AO173" s="207"/>
      <c r="AP173" s="192"/>
      <c r="AQ173" s="192"/>
      <c r="AR173" s="214"/>
    </row>
    <row r="174" spans="1:44" s="150" customFormat="1" ht="24" customHeight="1" x14ac:dyDescent="0.15">
      <c r="A174" s="159"/>
      <c r="B174" s="160"/>
      <c r="C174" s="160"/>
      <c r="D174" s="159"/>
      <c r="E174" s="160"/>
      <c r="F174" s="160"/>
      <c r="G174" s="160"/>
      <c r="H174" s="160"/>
      <c r="I174" s="160"/>
      <c r="J174" s="160"/>
      <c r="K174" s="160"/>
      <c r="L174" s="160"/>
      <c r="M174" s="160"/>
      <c r="N174" s="160"/>
      <c r="O174" s="171"/>
      <c r="P174" s="172"/>
      <c r="Q174" s="214"/>
      <c r="R174" s="194"/>
      <c r="S174" s="159"/>
      <c r="T174" s="214"/>
      <c r="U174" s="214"/>
      <c r="V174" s="214"/>
      <c r="W174" s="214"/>
      <c r="X174" s="214"/>
      <c r="Z174" s="214"/>
      <c r="AA174" s="214"/>
      <c r="AB174" s="182"/>
      <c r="AC174" s="182"/>
      <c r="AD174" s="196"/>
      <c r="AE174" s="160"/>
      <c r="AF174" s="160"/>
      <c r="AG174" s="208"/>
      <c r="AH174" s="208"/>
      <c r="AI174" s="208"/>
      <c r="AJ174" s="196"/>
      <c r="AK174" s="209"/>
      <c r="AL174" s="197"/>
      <c r="AM174" s="196"/>
      <c r="AN174" s="207"/>
      <c r="AO174" s="207"/>
      <c r="AP174" s="192"/>
      <c r="AQ174" s="192"/>
      <c r="AR174" s="214"/>
    </row>
    <row r="175" spans="1:44" s="150" customFormat="1" ht="24" customHeight="1" x14ac:dyDescent="0.15">
      <c r="A175" s="159"/>
      <c r="B175" s="160"/>
      <c r="C175" s="160"/>
      <c r="D175" s="160"/>
      <c r="E175" s="160"/>
      <c r="F175" s="160"/>
      <c r="G175" s="160"/>
      <c r="H175" s="160"/>
      <c r="I175" s="160"/>
      <c r="J175" s="160"/>
      <c r="K175" s="160"/>
      <c r="L175" s="160"/>
      <c r="M175" s="160"/>
      <c r="N175" s="160"/>
      <c r="O175" s="214"/>
      <c r="P175" s="214"/>
      <c r="Q175" s="159"/>
      <c r="R175" s="194"/>
      <c r="S175" s="159"/>
      <c r="T175" s="214"/>
      <c r="U175" s="214"/>
      <c r="V175" s="214"/>
      <c r="W175" s="214"/>
      <c r="X175" s="214"/>
      <c r="Y175" s="214"/>
      <c r="Z175" s="160"/>
      <c r="AA175" s="182"/>
      <c r="AB175" s="182"/>
      <c r="AC175" s="182"/>
      <c r="AD175" s="196"/>
      <c r="AE175" s="160"/>
      <c r="AF175" s="160"/>
      <c r="AG175" s="208"/>
      <c r="AH175" s="208"/>
      <c r="AI175" s="208"/>
      <c r="AJ175" s="196"/>
      <c r="AK175" s="209"/>
      <c r="AL175" s="195"/>
      <c r="AM175" s="196"/>
      <c r="AN175" s="207"/>
      <c r="AO175" s="207"/>
      <c r="AP175" s="192"/>
      <c r="AQ175" s="192"/>
      <c r="AR175" s="214"/>
    </row>
    <row r="176" spans="1:44" ht="24" customHeight="1" x14ac:dyDescent="0.15">
      <c r="A176" s="159"/>
      <c r="B176" s="159"/>
      <c r="C176" s="159"/>
      <c r="D176" s="159"/>
      <c r="E176" s="159"/>
      <c r="F176" s="159"/>
      <c r="G176" s="159"/>
      <c r="H176" s="159"/>
      <c r="I176" s="159"/>
      <c r="J176" s="159"/>
      <c r="K176" s="159"/>
      <c r="L176" s="226"/>
      <c r="M176" s="226"/>
      <c r="N176" s="226"/>
      <c r="O176" s="214"/>
      <c r="P176" s="214"/>
      <c r="Q176" s="159"/>
      <c r="R176" s="194"/>
      <c r="S176" s="159"/>
      <c r="T176" s="214"/>
      <c r="U176" s="214"/>
      <c r="V176" s="214"/>
      <c r="W176" s="214"/>
      <c r="X176" s="214"/>
      <c r="Y176" s="214"/>
      <c r="Z176" s="160"/>
      <c r="AA176" s="182"/>
      <c r="AB176" s="159"/>
      <c r="AC176" s="159"/>
      <c r="AD176" s="191"/>
      <c r="AE176" s="160"/>
      <c r="AF176" s="160"/>
      <c r="AG176" s="208"/>
      <c r="AH176" s="208"/>
      <c r="AI176" s="208"/>
      <c r="AJ176" s="196"/>
      <c r="AK176" s="209"/>
      <c r="AL176" s="195"/>
      <c r="AM176" s="198"/>
      <c r="AN176" s="207"/>
      <c r="AO176" s="207"/>
      <c r="AP176" s="192"/>
      <c r="AQ176" s="192"/>
      <c r="AR176" s="214"/>
    </row>
    <row r="177" spans="1:44" ht="24" customHeight="1" x14ac:dyDescent="0.15">
      <c r="A177" s="159"/>
      <c r="B177" s="159"/>
      <c r="C177" s="159"/>
      <c r="D177" s="159"/>
      <c r="E177" s="159"/>
      <c r="F177" s="159"/>
      <c r="G177" s="159"/>
      <c r="H177" s="159"/>
      <c r="I177" s="159"/>
      <c r="J177" s="159"/>
      <c r="K177" s="159"/>
      <c r="L177" s="227"/>
      <c r="M177" s="227"/>
      <c r="N177" s="227"/>
      <c r="O177" s="214"/>
      <c r="P177" s="214"/>
      <c r="Q177" s="159"/>
      <c r="R177" s="194"/>
      <c r="S177" s="159"/>
      <c r="T177" s="214"/>
      <c r="U177" s="214"/>
      <c r="V177" s="214"/>
      <c r="W177" s="214"/>
      <c r="X177" s="214"/>
      <c r="Y177" s="214"/>
      <c r="Z177" s="160"/>
      <c r="AA177" s="182"/>
      <c r="AB177" s="169"/>
      <c r="AC177" s="159"/>
      <c r="AD177" s="191"/>
      <c r="AE177" s="160"/>
      <c r="AF177" s="192"/>
      <c r="AG177" s="208"/>
      <c r="AH177" s="208"/>
      <c r="AI177" s="208"/>
      <c r="AJ177" s="196"/>
      <c r="AK177" s="209"/>
      <c r="AL177" s="197"/>
      <c r="AM177" s="196"/>
      <c r="AN177" s="207"/>
      <c r="AO177" s="207"/>
      <c r="AP177" s="192"/>
      <c r="AQ177" s="192"/>
      <c r="AR177" s="214"/>
    </row>
    <row r="178" spans="1:44" ht="24" customHeight="1" x14ac:dyDescent="0.15">
      <c r="A178" s="159"/>
      <c r="B178" s="159"/>
      <c r="C178" s="159"/>
      <c r="D178" s="159"/>
      <c r="E178" s="159"/>
      <c r="F178" s="159"/>
      <c r="G178" s="159"/>
      <c r="H178" s="159"/>
      <c r="I178" s="159"/>
      <c r="J178" s="159"/>
      <c r="K178" s="159"/>
      <c r="L178" s="169"/>
      <c r="M178" s="169"/>
      <c r="N178" s="169"/>
      <c r="O178" s="214"/>
      <c r="P178" s="214"/>
      <c r="Q178" s="160"/>
      <c r="R178" s="194"/>
      <c r="S178" s="159"/>
      <c r="T178" s="214"/>
      <c r="U178" s="214"/>
      <c r="V178" s="214"/>
      <c r="W178" s="214"/>
      <c r="X178" s="214"/>
      <c r="Y178" s="214"/>
      <c r="Z178" s="160"/>
      <c r="AE178" s="160"/>
      <c r="AF178" s="182"/>
      <c r="AG178" s="208"/>
      <c r="AH178" s="208"/>
      <c r="AI178" s="208"/>
      <c r="AJ178" s="196"/>
      <c r="AK178" s="209"/>
      <c r="AL178" s="197"/>
      <c r="AM178" s="196"/>
      <c r="AN178" s="207"/>
      <c r="AO178" s="207"/>
      <c r="AP178" s="192"/>
      <c r="AQ178" s="192"/>
      <c r="AR178" s="214"/>
    </row>
    <row r="179" spans="1:44" s="150" customFormat="1" ht="24" customHeight="1" x14ac:dyDescent="0.15">
      <c r="A179" s="159"/>
      <c r="B179" s="160"/>
      <c r="C179" s="160"/>
      <c r="D179" s="160"/>
      <c r="E179" s="160"/>
      <c r="F179" s="160"/>
      <c r="G179" s="160"/>
      <c r="H179" s="160"/>
      <c r="I179" s="160"/>
      <c r="J179" s="160"/>
      <c r="K179" s="160"/>
      <c r="L179" s="169"/>
      <c r="M179" s="169"/>
      <c r="N179" s="169"/>
      <c r="O179" s="171"/>
      <c r="P179" s="172"/>
      <c r="Q179" s="159"/>
      <c r="R179" s="194"/>
      <c r="S179" s="159"/>
      <c r="T179" s="214"/>
      <c r="U179" s="214"/>
      <c r="V179" s="214"/>
      <c r="W179" s="214"/>
      <c r="Y179" s="171"/>
      <c r="Z179" s="160"/>
      <c r="AA179" s="214"/>
      <c r="AB179" s="159"/>
      <c r="AC179" s="159"/>
      <c r="AD179" s="191"/>
      <c r="AE179" s="160"/>
      <c r="AF179" s="192"/>
      <c r="AG179" s="208"/>
      <c r="AH179" s="208"/>
      <c r="AI179" s="208"/>
      <c r="AJ179" s="196"/>
      <c r="AK179" s="209"/>
      <c r="AL179" s="197"/>
      <c r="AM179" s="196"/>
      <c r="AN179" s="207"/>
      <c r="AO179" s="207"/>
      <c r="AP179" s="192"/>
      <c r="AQ179" s="192"/>
      <c r="AR179" s="214"/>
    </row>
    <row r="180" spans="1:44" s="150" customFormat="1" ht="24" customHeight="1" x14ac:dyDescent="0.15">
      <c r="A180" s="159"/>
      <c r="B180" s="160"/>
      <c r="C180" s="160"/>
      <c r="D180" s="160"/>
      <c r="E180" s="160"/>
      <c r="F180" s="160"/>
      <c r="G180" s="160"/>
      <c r="H180" s="160"/>
      <c r="I180" s="160"/>
      <c r="J180" s="160"/>
      <c r="K180" s="160"/>
      <c r="L180" s="169"/>
      <c r="M180" s="169"/>
      <c r="N180" s="169"/>
      <c r="O180" s="214"/>
      <c r="P180" s="214"/>
      <c r="Q180" s="159"/>
      <c r="R180" s="194"/>
      <c r="S180" s="159"/>
      <c r="T180" s="214"/>
      <c r="U180" s="214"/>
      <c r="V180" s="214"/>
      <c r="W180" s="214"/>
      <c r="Y180" s="171"/>
      <c r="Z180" s="160"/>
      <c r="AD180" s="233"/>
      <c r="AE180" s="160"/>
      <c r="AF180" s="192"/>
      <c r="AG180" s="208"/>
      <c r="AH180" s="208"/>
      <c r="AI180" s="208"/>
      <c r="AJ180" s="196"/>
      <c r="AK180" s="209"/>
      <c r="AL180" s="197"/>
      <c r="AM180" s="196"/>
      <c r="AN180" s="207"/>
      <c r="AO180" s="207"/>
      <c r="AP180" s="192"/>
      <c r="AQ180" s="192"/>
      <c r="AR180" s="214"/>
    </row>
    <row r="181" spans="1:44" s="150" customFormat="1" ht="24" customHeight="1" x14ac:dyDescent="0.15">
      <c r="A181" s="159"/>
      <c r="B181" s="159"/>
      <c r="C181" s="159"/>
      <c r="D181" s="159"/>
      <c r="E181" s="159"/>
      <c r="F181" s="159"/>
      <c r="G181" s="159"/>
      <c r="H181" s="159"/>
      <c r="I181" s="159"/>
      <c r="J181" s="159"/>
      <c r="K181" s="159"/>
      <c r="L181" s="159"/>
      <c r="M181" s="159"/>
      <c r="N181" s="159"/>
      <c r="O181" s="160"/>
      <c r="P181" s="225"/>
      <c r="Q181" s="160"/>
      <c r="R181" s="194"/>
      <c r="S181" s="159"/>
      <c r="T181" s="159"/>
      <c r="U181" s="184"/>
      <c r="V181" s="184"/>
      <c r="W181" s="184"/>
      <c r="X181" s="159"/>
      <c r="Y181" s="159"/>
      <c r="Z181" s="160"/>
      <c r="AA181" s="182"/>
      <c r="AB181" s="159"/>
      <c r="AC181" s="159"/>
      <c r="AD181" s="191"/>
      <c r="AE181" s="160"/>
      <c r="AF181" s="160"/>
      <c r="AG181" s="208"/>
      <c r="AH181" s="208"/>
      <c r="AI181" s="208"/>
      <c r="AJ181" s="196"/>
      <c r="AK181" s="209"/>
      <c r="AL181" s="197"/>
      <c r="AM181" s="196"/>
      <c r="AN181" s="207"/>
      <c r="AO181" s="207"/>
      <c r="AP181" s="192"/>
      <c r="AQ181" s="192"/>
      <c r="AR181" s="212"/>
    </row>
    <row r="182" spans="1:44" s="150" customFormat="1" ht="24" customHeight="1" x14ac:dyDescent="0.15">
      <c r="A182" s="159"/>
      <c r="B182" s="159"/>
      <c r="C182" s="159"/>
      <c r="D182" s="159"/>
      <c r="E182" s="159"/>
      <c r="F182" s="159"/>
      <c r="G182" s="159"/>
      <c r="H182" s="159"/>
      <c r="I182" s="159"/>
      <c r="J182" s="159"/>
      <c r="K182" s="159"/>
      <c r="L182" s="159"/>
      <c r="M182" s="159"/>
      <c r="N182" s="159"/>
      <c r="O182" s="160"/>
      <c r="P182" s="225"/>
      <c r="Q182" s="160"/>
      <c r="R182" s="194"/>
      <c r="S182" s="159"/>
      <c r="T182" s="159"/>
      <c r="U182" s="184"/>
      <c r="V182" s="184"/>
      <c r="W182" s="184"/>
      <c r="X182" s="159"/>
      <c r="Y182" s="159"/>
      <c r="Z182" s="160"/>
      <c r="AA182" s="182"/>
      <c r="AB182" s="159"/>
      <c r="AC182" s="159"/>
      <c r="AD182" s="191"/>
      <c r="AE182" s="160"/>
      <c r="AF182" s="160"/>
      <c r="AG182" s="208"/>
      <c r="AH182" s="208"/>
      <c r="AI182" s="208"/>
      <c r="AJ182" s="196"/>
      <c r="AK182" s="209"/>
      <c r="AL182" s="197"/>
      <c r="AM182" s="196"/>
      <c r="AN182" s="207"/>
      <c r="AO182" s="207"/>
      <c r="AP182" s="192"/>
      <c r="AQ182" s="192"/>
      <c r="AR182" s="212"/>
    </row>
    <row r="183" spans="1:44" s="150" customFormat="1" ht="24" customHeight="1" x14ac:dyDescent="0.15">
      <c r="A183" s="159"/>
      <c r="B183" s="159"/>
      <c r="C183" s="159"/>
      <c r="D183" s="159"/>
      <c r="E183" s="159"/>
      <c r="F183" s="159"/>
      <c r="G183" s="159"/>
      <c r="H183" s="159"/>
      <c r="I183" s="159"/>
      <c r="J183" s="159"/>
      <c r="K183" s="159"/>
      <c r="L183" s="159"/>
      <c r="M183" s="159"/>
      <c r="N183" s="159"/>
      <c r="O183" s="160"/>
      <c r="P183" s="225"/>
      <c r="Q183" s="160"/>
      <c r="R183" s="194"/>
      <c r="S183" s="159"/>
      <c r="T183" s="159"/>
      <c r="U183" s="184"/>
      <c r="V183" s="184"/>
      <c r="W183" s="184"/>
      <c r="X183" s="159"/>
      <c r="Y183" s="159"/>
      <c r="Z183" s="160"/>
      <c r="AA183" s="182"/>
      <c r="AB183" s="159"/>
      <c r="AC183" s="159"/>
      <c r="AD183" s="191"/>
      <c r="AE183" s="160"/>
      <c r="AF183" s="160"/>
      <c r="AG183" s="208"/>
      <c r="AH183" s="208"/>
      <c r="AI183" s="208"/>
      <c r="AJ183" s="196"/>
      <c r="AK183" s="209"/>
      <c r="AL183" s="197"/>
      <c r="AM183" s="196"/>
      <c r="AN183" s="207"/>
      <c r="AO183" s="207"/>
      <c r="AP183" s="192"/>
      <c r="AQ183" s="192"/>
      <c r="AR183" s="212"/>
    </row>
    <row r="184" spans="1:44" s="150" customFormat="1" ht="24" customHeight="1" x14ac:dyDescent="0.15">
      <c r="A184" s="159"/>
      <c r="B184" s="159"/>
      <c r="C184" s="159"/>
      <c r="D184" s="159"/>
      <c r="E184" s="159"/>
      <c r="F184" s="159"/>
      <c r="G184" s="159"/>
      <c r="H184" s="159"/>
      <c r="I184" s="159"/>
      <c r="J184" s="159"/>
      <c r="K184" s="159"/>
      <c r="L184" s="159"/>
      <c r="M184" s="159"/>
      <c r="N184" s="159"/>
      <c r="O184" s="160"/>
      <c r="P184" s="225"/>
      <c r="Q184" s="160"/>
      <c r="R184" s="194"/>
      <c r="S184" s="159"/>
      <c r="T184" s="159"/>
      <c r="U184" s="184"/>
      <c r="V184" s="184"/>
      <c r="W184" s="184"/>
      <c r="X184" s="159"/>
      <c r="Y184" s="159"/>
      <c r="Z184" s="160"/>
      <c r="AA184" s="182"/>
      <c r="AB184" s="159"/>
      <c r="AC184" s="159"/>
      <c r="AD184" s="191"/>
      <c r="AE184" s="160"/>
      <c r="AF184" s="160"/>
      <c r="AG184" s="208"/>
      <c r="AH184" s="208"/>
      <c r="AI184" s="208"/>
      <c r="AJ184" s="196"/>
      <c r="AK184" s="209"/>
      <c r="AL184" s="197"/>
      <c r="AM184" s="196"/>
      <c r="AN184" s="207"/>
      <c r="AO184" s="207"/>
      <c r="AP184" s="192"/>
      <c r="AQ184" s="192"/>
      <c r="AR184" s="212"/>
    </row>
    <row r="185" spans="1:44" ht="24" customHeight="1" x14ac:dyDescent="0.15">
      <c r="A185" s="159"/>
      <c r="C185" s="159"/>
      <c r="P185" s="159"/>
      <c r="Q185" s="160"/>
      <c r="R185" s="225"/>
      <c r="S185" s="159"/>
      <c r="T185" s="229"/>
      <c r="U185" s="184"/>
      <c r="V185" s="184"/>
      <c r="W185" s="184"/>
      <c r="X185" s="159"/>
      <c r="Y185" s="159"/>
      <c r="Z185" s="160"/>
      <c r="AA185" s="159"/>
      <c r="AB185" s="159"/>
      <c r="AC185" s="159"/>
      <c r="AD185" s="191"/>
      <c r="AE185" s="160"/>
      <c r="AF185" s="195"/>
      <c r="AG185" s="205"/>
      <c r="AH185" s="205"/>
      <c r="AI185" s="205"/>
      <c r="AJ185" s="198"/>
      <c r="AK185" s="206"/>
      <c r="AL185" s="195"/>
      <c r="AM185" s="198"/>
      <c r="AN185" s="207"/>
      <c r="AO185" s="207"/>
      <c r="AP185" s="192"/>
      <c r="AQ185" s="192"/>
      <c r="AR185" s="229"/>
    </row>
    <row r="186" spans="1:44" ht="24" customHeight="1" x14ac:dyDescent="0.15">
      <c r="A186" s="159"/>
      <c r="C186" s="159"/>
      <c r="P186" s="159"/>
      <c r="Q186" s="160"/>
      <c r="R186" s="225"/>
      <c r="S186" s="159"/>
      <c r="T186" s="229"/>
      <c r="U186" s="184"/>
      <c r="V186" s="184"/>
      <c r="W186" s="184"/>
      <c r="X186" s="159"/>
      <c r="Y186" s="159"/>
      <c r="Z186" s="160"/>
      <c r="AA186" s="159"/>
      <c r="AB186" s="159"/>
      <c r="AC186" s="159"/>
      <c r="AD186" s="191"/>
      <c r="AE186" s="160"/>
      <c r="AF186" s="195"/>
      <c r="AG186" s="205"/>
      <c r="AH186" s="205"/>
      <c r="AI186" s="205"/>
      <c r="AJ186" s="198"/>
      <c r="AK186" s="206"/>
      <c r="AL186" s="195"/>
      <c r="AM186" s="198"/>
      <c r="AN186" s="207"/>
      <c r="AO186" s="207"/>
      <c r="AP186" s="192"/>
      <c r="AQ186" s="192"/>
      <c r="AR186" s="229"/>
    </row>
    <row r="187" spans="1:44" ht="24" customHeight="1" x14ac:dyDescent="0.15">
      <c r="A187" s="159"/>
      <c r="C187" s="159"/>
      <c r="O187" s="160"/>
      <c r="P187" s="159"/>
      <c r="Q187" s="160"/>
      <c r="R187" s="225"/>
      <c r="S187" s="159"/>
      <c r="T187" s="229"/>
      <c r="U187" s="184"/>
      <c r="V187" s="184"/>
      <c r="W187" s="184"/>
      <c r="X187" s="159"/>
      <c r="Y187" s="159"/>
      <c r="Z187" s="160"/>
      <c r="AA187" s="159"/>
      <c r="AB187" s="159"/>
      <c r="AC187" s="159"/>
      <c r="AD187" s="191"/>
      <c r="AE187" s="160"/>
      <c r="AF187" s="195"/>
      <c r="AG187" s="205"/>
      <c r="AH187" s="205"/>
      <c r="AI187" s="205"/>
      <c r="AJ187" s="198"/>
      <c r="AK187" s="206"/>
      <c r="AL187" s="195"/>
      <c r="AM187" s="198"/>
      <c r="AN187" s="207"/>
      <c r="AO187" s="207"/>
      <c r="AP187" s="192"/>
      <c r="AQ187" s="192"/>
      <c r="AR187" s="229"/>
    </row>
    <row r="188" spans="1:44" ht="24" customHeight="1" x14ac:dyDescent="0.15">
      <c r="A188" s="159"/>
      <c r="C188" s="159"/>
      <c r="O188" s="160"/>
      <c r="P188" s="159"/>
      <c r="Q188" s="160"/>
      <c r="R188" s="225"/>
      <c r="S188" s="159"/>
      <c r="T188" s="229"/>
      <c r="U188" s="184"/>
      <c r="V188" s="184"/>
      <c r="W188" s="184"/>
      <c r="X188" s="159"/>
      <c r="Y188" s="159"/>
      <c r="Z188" s="160"/>
      <c r="AA188" s="159"/>
      <c r="AB188" s="159"/>
      <c r="AC188" s="159"/>
      <c r="AD188" s="191"/>
      <c r="AE188" s="160"/>
      <c r="AF188" s="195"/>
      <c r="AG188" s="205"/>
      <c r="AH188" s="205"/>
      <c r="AI188" s="205"/>
      <c r="AJ188" s="198"/>
      <c r="AK188" s="206"/>
      <c r="AL188" s="195"/>
      <c r="AM188" s="198"/>
      <c r="AN188" s="207"/>
      <c r="AO188" s="207"/>
      <c r="AP188" s="192"/>
      <c r="AQ188" s="192"/>
      <c r="AR188" s="229"/>
    </row>
    <row r="189" spans="1:44" x14ac:dyDescent="0.15">
      <c r="A189" s="15"/>
    </row>
    <row r="190" spans="1:44" x14ac:dyDescent="0.15">
      <c r="A190" s="15"/>
    </row>
    <row r="191" spans="1:44" x14ac:dyDescent="0.15">
      <c r="A191" s="15"/>
    </row>
    <row r="192" spans="1:44" x14ac:dyDescent="0.15">
      <c r="A192" s="15"/>
    </row>
    <row r="193" spans="1:1" x14ac:dyDescent="0.15">
      <c r="A193" s="15"/>
    </row>
    <row r="194" spans="1:1" x14ac:dyDescent="0.15">
      <c r="A194" s="15"/>
    </row>
    <row r="195" spans="1:1" x14ac:dyDescent="0.15">
      <c r="A195" s="15"/>
    </row>
    <row r="196" spans="1:1" x14ac:dyDescent="0.15">
      <c r="A196" s="15"/>
    </row>
    <row r="197" spans="1:1" x14ac:dyDescent="0.15">
      <c r="A197" s="15"/>
    </row>
    <row r="198" spans="1:1" x14ac:dyDescent="0.15">
      <c r="A198" s="15"/>
    </row>
    <row r="199" spans="1:1" x14ac:dyDescent="0.15">
      <c r="A199" s="15"/>
    </row>
    <row r="200" spans="1:1" x14ac:dyDescent="0.15">
      <c r="A200" s="15"/>
    </row>
    <row r="201" spans="1:1" x14ac:dyDescent="0.15">
      <c r="A201" s="15"/>
    </row>
    <row r="202" spans="1:1" x14ac:dyDescent="0.15">
      <c r="A202" s="15"/>
    </row>
    <row r="203" spans="1:1" x14ac:dyDescent="0.15">
      <c r="A203" s="15"/>
    </row>
    <row r="204" spans="1:1" x14ac:dyDescent="0.15">
      <c r="A204" s="15"/>
    </row>
    <row r="205" spans="1:1" x14ac:dyDescent="0.15">
      <c r="A205" s="15"/>
    </row>
    <row r="206" spans="1:1" x14ac:dyDescent="0.15">
      <c r="A206" s="15"/>
    </row>
    <row r="207" spans="1:1" x14ac:dyDescent="0.15">
      <c r="A207" s="15"/>
    </row>
    <row r="208" spans="1:1" x14ac:dyDescent="0.15">
      <c r="A208" s="15"/>
    </row>
    <row r="209" spans="1:1" x14ac:dyDescent="0.15">
      <c r="A209" s="15"/>
    </row>
    <row r="210" spans="1:1" x14ac:dyDescent="0.15">
      <c r="A210" s="15"/>
    </row>
    <row r="211" spans="1:1" x14ac:dyDescent="0.15">
      <c r="A211" s="15"/>
    </row>
    <row r="212" spans="1:1" x14ac:dyDescent="0.15">
      <c r="A212" s="15"/>
    </row>
    <row r="213" spans="1:1" x14ac:dyDescent="0.15">
      <c r="A213" s="15"/>
    </row>
    <row r="214" spans="1:1" x14ac:dyDescent="0.15">
      <c r="A214" s="15"/>
    </row>
    <row r="215" spans="1:1" x14ac:dyDescent="0.15">
      <c r="A215" s="15"/>
    </row>
    <row r="216" spans="1:1" x14ac:dyDescent="0.15">
      <c r="A216" s="15"/>
    </row>
    <row r="217" spans="1:1" x14ac:dyDescent="0.15">
      <c r="A217" s="15"/>
    </row>
    <row r="218" spans="1:1" x14ac:dyDescent="0.15">
      <c r="A218" s="15"/>
    </row>
    <row r="219" spans="1:1" x14ac:dyDescent="0.15">
      <c r="A219" s="15"/>
    </row>
    <row r="220" spans="1:1" x14ac:dyDescent="0.15">
      <c r="A220" s="15"/>
    </row>
    <row r="221" spans="1:1" x14ac:dyDescent="0.15">
      <c r="A221" s="15"/>
    </row>
    <row r="222" spans="1:1" x14ac:dyDescent="0.15">
      <c r="A222" s="15"/>
    </row>
    <row r="223" spans="1:1" x14ac:dyDescent="0.15">
      <c r="A223" s="15"/>
    </row>
    <row r="224" spans="1:1" x14ac:dyDescent="0.15">
      <c r="A224" s="15"/>
    </row>
    <row r="225" spans="1:1" x14ac:dyDescent="0.15">
      <c r="A225" s="15"/>
    </row>
    <row r="226" spans="1:1" x14ac:dyDescent="0.15">
      <c r="A226" s="15"/>
    </row>
    <row r="227" spans="1:1" x14ac:dyDescent="0.15">
      <c r="A227" s="15"/>
    </row>
    <row r="228" spans="1:1" x14ac:dyDescent="0.15">
      <c r="A228" s="15"/>
    </row>
    <row r="229" spans="1:1" x14ac:dyDescent="0.15">
      <c r="A229" s="15"/>
    </row>
    <row r="230" spans="1:1" x14ac:dyDescent="0.15">
      <c r="A230" s="15"/>
    </row>
    <row r="231" spans="1:1" x14ac:dyDescent="0.15">
      <c r="A231" s="15"/>
    </row>
    <row r="232" spans="1:1" x14ac:dyDescent="0.15">
      <c r="A232" s="15"/>
    </row>
    <row r="233" spans="1:1" x14ac:dyDescent="0.15">
      <c r="A233" s="15"/>
    </row>
    <row r="234" spans="1:1" x14ac:dyDescent="0.15">
      <c r="A234" s="15"/>
    </row>
    <row r="235" spans="1:1" x14ac:dyDescent="0.15">
      <c r="A235" s="15"/>
    </row>
    <row r="236" spans="1:1" x14ac:dyDescent="0.15">
      <c r="A236" s="15"/>
    </row>
    <row r="237" spans="1:1" x14ac:dyDescent="0.15">
      <c r="A237" s="15"/>
    </row>
    <row r="238" spans="1:1" x14ac:dyDescent="0.15">
      <c r="A238" s="15"/>
    </row>
    <row r="239" spans="1:1" x14ac:dyDescent="0.15">
      <c r="A239" s="15"/>
    </row>
    <row r="240" spans="1:1" x14ac:dyDescent="0.15">
      <c r="A240" s="15"/>
    </row>
    <row r="241" spans="1:1" x14ac:dyDescent="0.15">
      <c r="A241" s="15"/>
    </row>
    <row r="242" spans="1:1" x14ac:dyDescent="0.15">
      <c r="A242" s="15"/>
    </row>
    <row r="243" spans="1:1" x14ac:dyDescent="0.15">
      <c r="A243" s="15"/>
    </row>
    <row r="244" spans="1:1" x14ac:dyDescent="0.15">
      <c r="A244" s="15"/>
    </row>
    <row r="245" spans="1:1" x14ac:dyDescent="0.15">
      <c r="A245" s="15"/>
    </row>
    <row r="246" spans="1:1" x14ac:dyDescent="0.15">
      <c r="A246" s="15"/>
    </row>
    <row r="247" spans="1:1" x14ac:dyDescent="0.15">
      <c r="A247" s="15"/>
    </row>
    <row r="248" spans="1:1" x14ac:dyDescent="0.15">
      <c r="A248" s="15"/>
    </row>
    <row r="249" spans="1:1" x14ac:dyDescent="0.15">
      <c r="A249" s="15"/>
    </row>
    <row r="250" spans="1:1" x14ac:dyDescent="0.15">
      <c r="A250" s="15"/>
    </row>
    <row r="251" spans="1:1" x14ac:dyDescent="0.15">
      <c r="A251" s="15"/>
    </row>
    <row r="252" spans="1:1" x14ac:dyDescent="0.15">
      <c r="A252" s="15"/>
    </row>
    <row r="253" spans="1:1" x14ac:dyDescent="0.15">
      <c r="A253" s="15"/>
    </row>
    <row r="254" spans="1:1" x14ac:dyDescent="0.15">
      <c r="A254" s="15"/>
    </row>
    <row r="255" spans="1:1" x14ac:dyDescent="0.15">
      <c r="A255" s="15"/>
    </row>
    <row r="256" spans="1:1" x14ac:dyDescent="0.15">
      <c r="A256" s="15"/>
    </row>
    <row r="257" spans="1:1" x14ac:dyDescent="0.15">
      <c r="A257" s="15"/>
    </row>
    <row r="258" spans="1:1" x14ac:dyDescent="0.15">
      <c r="A258" s="15"/>
    </row>
    <row r="259" spans="1:1" x14ac:dyDescent="0.15">
      <c r="A259" s="15"/>
    </row>
    <row r="260" spans="1:1" x14ac:dyDescent="0.15">
      <c r="A260" s="15"/>
    </row>
    <row r="261" spans="1:1" x14ac:dyDescent="0.15">
      <c r="A261" s="15"/>
    </row>
    <row r="262" spans="1:1" x14ac:dyDescent="0.15">
      <c r="A262" s="15"/>
    </row>
    <row r="263" spans="1:1" x14ac:dyDescent="0.15">
      <c r="A263" s="15"/>
    </row>
    <row r="264" spans="1:1" x14ac:dyDescent="0.15">
      <c r="A264" s="15"/>
    </row>
    <row r="265" spans="1:1" x14ac:dyDescent="0.15">
      <c r="A265" s="15"/>
    </row>
    <row r="266" spans="1:1" x14ac:dyDescent="0.15">
      <c r="A266" s="15"/>
    </row>
    <row r="267" spans="1:1" x14ac:dyDescent="0.15">
      <c r="A267" s="15"/>
    </row>
    <row r="268" spans="1:1" x14ac:dyDescent="0.15">
      <c r="A268" s="15"/>
    </row>
    <row r="269" spans="1:1" x14ac:dyDescent="0.15">
      <c r="A269" s="15"/>
    </row>
    <row r="270" spans="1:1" x14ac:dyDescent="0.15">
      <c r="A270" s="15"/>
    </row>
    <row r="271" spans="1:1" x14ac:dyDescent="0.15">
      <c r="A271" s="15"/>
    </row>
    <row r="272" spans="1:1" x14ac:dyDescent="0.15">
      <c r="A272" s="15"/>
    </row>
    <row r="273" spans="1:1" x14ac:dyDescent="0.15">
      <c r="A273" s="15"/>
    </row>
    <row r="274" spans="1:1" x14ac:dyDescent="0.15">
      <c r="A274" s="15"/>
    </row>
    <row r="275" spans="1:1" x14ac:dyDescent="0.15">
      <c r="A275" s="15"/>
    </row>
    <row r="276" spans="1:1" x14ac:dyDescent="0.15">
      <c r="A276" s="15"/>
    </row>
    <row r="277" spans="1:1" x14ac:dyDescent="0.15">
      <c r="A277" s="15"/>
    </row>
    <row r="278" spans="1:1" x14ac:dyDescent="0.15">
      <c r="A278" s="15"/>
    </row>
    <row r="279" spans="1:1" x14ac:dyDescent="0.15">
      <c r="A279" s="15"/>
    </row>
    <row r="280" spans="1:1" x14ac:dyDescent="0.15">
      <c r="A280" s="15"/>
    </row>
    <row r="281" spans="1:1" x14ac:dyDescent="0.15">
      <c r="A281" s="15"/>
    </row>
    <row r="282" spans="1:1" x14ac:dyDescent="0.15">
      <c r="A282" s="15"/>
    </row>
    <row r="283" spans="1:1" x14ac:dyDescent="0.15">
      <c r="A283" s="15"/>
    </row>
    <row r="284" spans="1:1" x14ac:dyDescent="0.15">
      <c r="A284" s="15"/>
    </row>
    <row r="285" spans="1:1" x14ac:dyDescent="0.15">
      <c r="A285" s="15"/>
    </row>
    <row r="286" spans="1:1" x14ac:dyDescent="0.15">
      <c r="A286" s="15"/>
    </row>
    <row r="287" spans="1:1" x14ac:dyDescent="0.15">
      <c r="A287" s="15"/>
    </row>
    <row r="288" spans="1:1" x14ac:dyDescent="0.15">
      <c r="A288" s="15"/>
    </row>
    <row r="289" spans="1:1" x14ac:dyDescent="0.15">
      <c r="A289" s="15"/>
    </row>
    <row r="290" spans="1:1" x14ac:dyDescent="0.15">
      <c r="A290" s="15"/>
    </row>
    <row r="291" spans="1:1" x14ac:dyDescent="0.15">
      <c r="A291" s="234"/>
    </row>
  </sheetData>
  <autoFilter ref="A10:XFD40" xr:uid="{00000000-0009-0000-0000-00000B000000}"/>
  <mergeCells count="43">
    <mergeCell ref="AQ9:AQ10"/>
    <mergeCell ref="AR9:AR10"/>
    <mergeCell ref="A2:E3"/>
    <mergeCell ref="F2:K3"/>
    <mergeCell ref="L2:P3"/>
    <mergeCell ref="Q2:AP8"/>
    <mergeCell ref="A7:P8"/>
    <mergeCell ref="AL9:AL10"/>
    <mergeCell ref="AM9:AM10"/>
    <mergeCell ref="AN9:AN10"/>
    <mergeCell ref="AO9:AO10"/>
    <mergeCell ref="AP9:AP10"/>
    <mergeCell ref="AD9:AD10"/>
    <mergeCell ref="AE9:AE10"/>
    <mergeCell ref="AF9:AF10"/>
    <mergeCell ref="AJ9:AJ10"/>
    <mergeCell ref="AK9:AK10"/>
    <mergeCell ref="Y9:Y10"/>
    <mergeCell ref="Z9:Z10"/>
    <mergeCell ref="AA9:AA10"/>
    <mergeCell ref="AB9:AB10"/>
    <mergeCell ref="AC9:AC10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A1:AR1"/>
    <mergeCell ref="A4:P4"/>
    <mergeCell ref="A5:K5"/>
    <mergeCell ref="L5:P5"/>
    <mergeCell ref="A6:P6"/>
  </mergeCells>
  <phoneticPr fontId="49" type="noConversion"/>
  <conditionalFormatting sqref="K63">
    <cfRule type="duplicateValues" dxfId="86" priority="9"/>
  </conditionalFormatting>
  <conditionalFormatting sqref="K94">
    <cfRule type="duplicateValues" dxfId="85" priority="13"/>
  </conditionalFormatting>
  <conditionalFormatting sqref="K94:K96 K100:K106">
    <cfRule type="duplicateValues" dxfId="84" priority="11"/>
  </conditionalFormatting>
  <conditionalFormatting sqref="K95:K96 K100">
    <cfRule type="duplicateValues" dxfId="83" priority="14"/>
  </conditionalFormatting>
  <conditionalFormatting sqref="K101:K106">
    <cfRule type="duplicateValues" dxfId="82" priority="12"/>
  </conditionalFormatting>
  <conditionalFormatting sqref="K161">
    <cfRule type="duplicateValues" dxfId="81" priority="10"/>
  </conditionalFormatting>
  <conditionalFormatting sqref="M9:M10">
    <cfRule type="duplicateValues" dxfId="80" priority="7"/>
  </conditionalFormatting>
  <conditionalFormatting sqref="N9:N10">
    <cfRule type="duplicateValues" dxfId="79" priority="8"/>
  </conditionalFormatting>
  <conditionalFormatting sqref="N13">
    <cfRule type="duplicateValues" dxfId="78" priority="2"/>
  </conditionalFormatting>
  <conditionalFormatting sqref="N14">
    <cfRule type="duplicateValues" dxfId="77" priority="6"/>
  </conditionalFormatting>
  <conditionalFormatting sqref="N29">
    <cfRule type="duplicateValues" dxfId="76" priority="4"/>
  </conditionalFormatting>
  <conditionalFormatting sqref="O13">
    <cfRule type="duplicateValues" dxfId="75" priority="1"/>
  </conditionalFormatting>
  <conditionalFormatting sqref="O14">
    <cfRule type="duplicateValues" dxfId="74" priority="5"/>
  </conditionalFormatting>
  <conditionalFormatting sqref="O29">
    <cfRule type="duplicateValues" dxfId="73" priority="3"/>
  </conditionalFormatting>
  <conditionalFormatting sqref="AA141">
    <cfRule type="duplicateValues" dxfId="72" priority="15"/>
    <cfRule type="duplicateValues" dxfId="71" priority="16"/>
    <cfRule type="duplicateValues" dxfId="70" priority="17"/>
    <cfRule type="duplicateValues" dxfId="69" priority="18"/>
  </conditionalFormatting>
  <dataValidations count="2">
    <dataValidation allowBlank="1" showErrorMessage="1" promptTitle="提示" prompt="该字段按需填写" sqref="Q29" xr:uid="{00000000-0002-0000-0B00-000000000000}"/>
    <dataValidation allowBlank="1" showErrorMessage="1" sqref="AA145 AA149:AA150" xr:uid="{00000000-0002-0000-0B00-000001000000}"/>
  </dataValidations>
  <printOptions horizontalCentered="1"/>
  <pageMargins left="0.31496062992126" right="0.27559055118110198" top="0.39370078740157499" bottom="0.55118110236220497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M33"/>
  <sheetViews>
    <sheetView view="pageBreakPreview" zoomScale="55" zoomScaleNormal="70" workbookViewId="0">
      <pane xSplit="6" ySplit="3" topLeftCell="G4" activePane="bottomRight" state="frozen"/>
      <selection pane="topRight"/>
      <selection pane="bottomLeft"/>
      <selection pane="bottomRight" activeCell="AI8" sqref="AI8"/>
    </sheetView>
  </sheetViews>
  <sheetFormatPr defaultColWidth="9" defaultRowHeight="13.5" outlineLevelCol="1" x14ac:dyDescent="0.15"/>
  <cols>
    <col min="1" max="1" width="7" customWidth="1"/>
    <col min="2" max="2" width="9" customWidth="1"/>
    <col min="3" max="3" width="8.125" customWidth="1"/>
    <col min="4" max="4" width="15.125" customWidth="1"/>
    <col min="5" max="5" width="21.625" customWidth="1"/>
    <col min="6" max="6" width="19.5" customWidth="1"/>
    <col min="7" max="7" width="9" hidden="1" outlineLevel="1"/>
    <col min="8" max="8" width="7.125" hidden="1" customWidth="1" outlineLevel="1"/>
    <col min="9" max="9" width="5.25" hidden="1" customWidth="1" outlineLevel="1"/>
    <col min="10" max="10" width="10.5" customWidth="1" collapsed="1"/>
    <col min="11" max="11" width="9.375" hidden="1" customWidth="1" outlineLevel="1"/>
    <col min="12" max="12" width="22.25" hidden="1" customWidth="1" outlineLevel="1"/>
    <col min="13" max="13" width="9" hidden="1" outlineLevel="1"/>
    <col min="14" max="14" width="17.25" hidden="1" customWidth="1" outlineLevel="1"/>
    <col min="15" max="15" width="10.25" hidden="1" customWidth="1" outlineLevel="1"/>
    <col min="16" max="16" width="9" collapsed="1"/>
    <col min="17" max="17" width="24.875" hidden="1" customWidth="1" outlineLevel="1"/>
    <col min="18" max="18" width="24.5" hidden="1" customWidth="1" outlineLevel="1"/>
    <col min="19" max="19" width="9" hidden="1" outlineLevel="1"/>
    <col min="20" max="20" width="17.875" hidden="1" customWidth="1" outlineLevel="1"/>
    <col min="21" max="21" width="9.125" hidden="1" customWidth="1" outlineLevel="1"/>
    <col min="22" max="22" width="16.875" customWidth="1" collapsed="1"/>
    <col min="23" max="23" width="8.5" hidden="1" customWidth="1" outlineLevel="1"/>
    <col min="24" max="25" width="7.125" hidden="1" customWidth="1" outlineLevel="1"/>
    <col min="26" max="26" width="9" collapsed="1"/>
    <col min="27" max="27" width="5.25" hidden="1" customWidth="1"/>
    <col min="28" max="28" width="5.25" customWidth="1"/>
    <col min="29" max="30" width="9.125" style="72" customWidth="1"/>
    <col min="31" max="31" width="7.75" style="72" customWidth="1"/>
    <col min="32" max="32" width="10.625" style="72" customWidth="1"/>
    <col min="33" max="35" width="7.75" customWidth="1"/>
    <col min="36" max="37" width="7.625" customWidth="1"/>
    <col min="38" max="38" width="16.875" customWidth="1"/>
    <col min="39" max="39" width="17.875" style="73" customWidth="1"/>
  </cols>
  <sheetData>
    <row r="1" spans="1:39" ht="57" customHeight="1" x14ac:dyDescent="0.15">
      <c r="A1" s="887" t="s">
        <v>1391</v>
      </c>
      <c r="B1" s="888"/>
      <c r="C1" s="888"/>
      <c r="D1" s="888"/>
      <c r="E1" s="888"/>
      <c r="F1" s="888"/>
      <c r="G1" s="888"/>
      <c r="H1" s="888"/>
      <c r="I1" s="888"/>
      <c r="J1" s="888"/>
      <c r="K1" s="888"/>
      <c r="L1" s="888"/>
      <c r="M1" s="888"/>
      <c r="N1" s="888"/>
      <c r="O1" s="888"/>
      <c r="P1" s="888"/>
      <c r="Q1" s="888"/>
      <c r="R1" s="888"/>
      <c r="S1" s="888"/>
      <c r="T1" s="888"/>
      <c r="U1" s="888"/>
      <c r="V1" s="888"/>
      <c r="W1" s="888"/>
      <c r="X1" s="888"/>
      <c r="Y1" s="888"/>
      <c r="Z1" s="888"/>
      <c r="AA1" s="888"/>
      <c r="AB1" s="888"/>
      <c r="AC1" s="889"/>
      <c r="AD1" s="889"/>
      <c r="AE1" s="889"/>
      <c r="AF1" s="889"/>
      <c r="AG1" s="888"/>
      <c r="AH1" s="888"/>
      <c r="AI1" s="888"/>
      <c r="AJ1" s="888"/>
      <c r="AK1" s="888"/>
      <c r="AL1" s="888"/>
      <c r="AM1" s="117"/>
    </row>
    <row r="2" spans="1:39" s="70" customFormat="1" ht="27" customHeight="1" x14ac:dyDescent="0.15">
      <c r="A2" s="893" t="s">
        <v>0</v>
      </c>
      <c r="B2" s="893" t="s">
        <v>300</v>
      </c>
      <c r="C2" s="893" t="s">
        <v>301</v>
      </c>
      <c r="D2" s="893" t="s">
        <v>805</v>
      </c>
      <c r="E2" s="893" t="s">
        <v>152</v>
      </c>
      <c r="F2" s="893" t="s">
        <v>153</v>
      </c>
      <c r="G2" s="893" t="s">
        <v>1026</v>
      </c>
      <c r="H2" s="893" t="s">
        <v>303</v>
      </c>
      <c r="I2" s="893" t="s">
        <v>304</v>
      </c>
      <c r="J2" s="893" t="s">
        <v>1316</v>
      </c>
      <c r="K2" s="893" t="s">
        <v>305</v>
      </c>
      <c r="L2" s="893" t="s">
        <v>1027</v>
      </c>
      <c r="M2" s="893" t="s">
        <v>1028</v>
      </c>
      <c r="N2" s="893" t="s">
        <v>308</v>
      </c>
      <c r="O2" s="893" t="s">
        <v>1317</v>
      </c>
      <c r="P2" s="893" t="s">
        <v>1030</v>
      </c>
      <c r="Q2" s="893" t="s">
        <v>311</v>
      </c>
      <c r="R2" s="893" t="s">
        <v>312</v>
      </c>
      <c r="S2" s="893" t="s">
        <v>313</v>
      </c>
      <c r="T2" s="893" t="s">
        <v>1318</v>
      </c>
      <c r="U2" s="893" t="s">
        <v>315</v>
      </c>
      <c r="V2" s="893" t="s">
        <v>1319</v>
      </c>
      <c r="W2" s="893" t="s">
        <v>317</v>
      </c>
      <c r="X2" s="893" t="s">
        <v>318</v>
      </c>
      <c r="Y2" s="893" t="s">
        <v>319</v>
      </c>
      <c r="Z2" s="893" t="s">
        <v>320</v>
      </c>
      <c r="AA2" s="95" t="s">
        <v>1320</v>
      </c>
      <c r="AB2" s="895" t="s">
        <v>321</v>
      </c>
      <c r="AC2" s="890" t="s">
        <v>323</v>
      </c>
      <c r="AD2" s="891"/>
      <c r="AE2" s="892"/>
      <c r="AF2" s="896" t="s">
        <v>1032</v>
      </c>
      <c r="AG2" s="897" t="s">
        <v>325</v>
      </c>
      <c r="AH2" s="898" t="s">
        <v>1033</v>
      </c>
      <c r="AI2" s="899" t="s">
        <v>1392</v>
      </c>
      <c r="AJ2" s="900" t="s">
        <v>328</v>
      </c>
      <c r="AK2" s="901" t="s">
        <v>1322</v>
      </c>
      <c r="AL2" s="95" t="s">
        <v>113</v>
      </c>
      <c r="AM2" s="77" t="s">
        <v>782</v>
      </c>
    </row>
    <row r="3" spans="1:39" s="70" customFormat="1" ht="27" customHeight="1" x14ac:dyDescent="0.15">
      <c r="A3" s="894"/>
      <c r="B3" s="894"/>
      <c r="C3" s="894"/>
      <c r="D3" s="894"/>
      <c r="E3" s="894"/>
      <c r="F3" s="894"/>
      <c r="G3" s="894"/>
      <c r="H3" s="894"/>
      <c r="I3" s="894"/>
      <c r="J3" s="894"/>
      <c r="K3" s="894"/>
      <c r="L3" s="894"/>
      <c r="M3" s="894"/>
      <c r="N3" s="894"/>
      <c r="O3" s="894"/>
      <c r="P3" s="894"/>
      <c r="Q3" s="894"/>
      <c r="R3" s="894"/>
      <c r="S3" s="894"/>
      <c r="T3" s="894"/>
      <c r="U3" s="894"/>
      <c r="V3" s="894"/>
      <c r="W3" s="894"/>
      <c r="X3" s="894"/>
      <c r="Y3" s="894"/>
      <c r="Z3" s="894"/>
      <c r="AA3" s="95"/>
      <c r="AB3" s="895"/>
      <c r="AC3" s="97" t="s">
        <v>342</v>
      </c>
      <c r="AD3" s="97" t="s">
        <v>343</v>
      </c>
      <c r="AE3" s="97" t="s">
        <v>344</v>
      </c>
      <c r="AF3" s="896"/>
      <c r="AG3" s="897"/>
      <c r="AH3" s="898"/>
      <c r="AI3" s="899"/>
      <c r="AJ3" s="900"/>
      <c r="AK3" s="901"/>
      <c r="AL3" s="95"/>
      <c r="AM3" s="77"/>
    </row>
    <row r="4" spans="1:39" s="71" customFormat="1" ht="27" customHeight="1" x14ac:dyDescent="0.15">
      <c r="A4" s="75">
        <f t="shared" ref="A4:A22" si="0">ROW()-3</f>
        <v>1</v>
      </c>
      <c r="B4" s="76">
        <v>1</v>
      </c>
      <c r="C4" s="75" t="s">
        <v>1323</v>
      </c>
      <c r="D4" s="77" t="s">
        <v>782</v>
      </c>
      <c r="E4" s="77" t="s">
        <v>782</v>
      </c>
      <c r="F4" s="78" t="s">
        <v>770</v>
      </c>
      <c r="G4" s="76"/>
      <c r="H4" s="76"/>
      <c r="I4" s="76"/>
      <c r="J4" s="76"/>
      <c r="K4" s="76"/>
      <c r="L4" s="76"/>
      <c r="M4" s="76"/>
      <c r="N4" s="76"/>
      <c r="O4" s="76"/>
      <c r="P4" s="76"/>
      <c r="Q4" s="76"/>
      <c r="R4" s="76"/>
      <c r="S4" s="76"/>
      <c r="T4" s="76"/>
      <c r="U4" s="76"/>
      <c r="V4" s="76"/>
      <c r="W4" s="76"/>
      <c r="X4" s="76"/>
      <c r="Y4" s="76"/>
      <c r="Z4" s="76"/>
      <c r="AA4" s="98"/>
      <c r="AB4" s="99"/>
      <c r="AC4" s="100"/>
      <c r="AD4" s="100"/>
      <c r="AE4" s="100"/>
      <c r="AF4" s="100"/>
      <c r="AG4" s="120"/>
      <c r="AH4" s="121"/>
      <c r="AI4" s="122"/>
      <c r="AJ4" s="111" t="s">
        <v>387</v>
      </c>
      <c r="AK4" s="111" t="s">
        <v>855</v>
      </c>
      <c r="AL4" s="98"/>
      <c r="AM4" s="77"/>
    </row>
    <row r="5" spans="1:39" s="71" customFormat="1" ht="39.950000000000003" customHeight="1" x14ac:dyDescent="0.15">
      <c r="A5" s="75">
        <f t="shared" si="0"/>
        <v>2</v>
      </c>
      <c r="B5" s="75">
        <v>2</v>
      </c>
      <c r="C5" s="75" t="s">
        <v>1323</v>
      </c>
      <c r="D5" s="75"/>
      <c r="E5" s="75" t="s">
        <v>1393</v>
      </c>
      <c r="F5" s="75" t="s">
        <v>1188</v>
      </c>
      <c r="G5" s="75" t="s">
        <v>459</v>
      </c>
      <c r="H5" s="75" t="s">
        <v>345</v>
      </c>
      <c r="I5" s="75" t="s">
        <v>531</v>
      </c>
      <c r="J5" s="75"/>
      <c r="K5" s="75" t="s">
        <v>345</v>
      </c>
      <c r="L5" s="75" t="s">
        <v>1394</v>
      </c>
      <c r="M5" s="75" t="s">
        <v>345</v>
      </c>
      <c r="N5" s="75" t="s">
        <v>347</v>
      </c>
      <c r="O5" s="75" t="s">
        <v>348</v>
      </c>
      <c r="P5" s="75" t="s">
        <v>432</v>
      </c>
      <c r="Q5" s="75" t="s">
        <v>350</v>
      </c>
      <c r="R5" s="75" t="s">
        <v>85</v>
      </c>
      <c r="S5" s="75" t="s">
        <v>85</v>
      </c>
      <c r="T5" s="75" t="s">
        <v>1325</v>
      </c>
      <c r="U5" s="75" t="s">
        <v>85</v>
      </c>
      <c r="V5" s="75">
        <v>1.403</v>
      </c>
      <c r="W5" s="75" t="s">
        <v>608</v>
      </c>
      <c r="X5" s="75" t="s">
        <v>85</v>
      </c>
      <c r="Y5" s="75" t="s">
        <v>85</v>
      </c>
      <c r="Z5" s="75" t="s">
        <v>85</v>
      </c>
      <c r="AA5" s="75"/>
      <c r="AB5" s="75"/>
      <c r="AC5" s="101"/>
      <c r="AD5" s="101"/>
      <c r="AE5" s="101"/>
      <c r="AF5" s="101"/>
      <c r="AG5" s="75"/>
      <c r="AH5" s="75"/>
      <c r="AI5" s="75"/>
      <c r="AJ5" s="111" t="s">
        <v>357</v>
      </c>
      <c r="AK5" s="75"/>
      <c r="AL5" s="75" t="s">
        <v>1326</v>
      </c>
      <c r="AM5" s="77">
        <v>1</v>
      </c>
    </row>
    <row r="6" spans="1:39" s="70" customFormat="1" ht="39.950000000000003" customHeight="1" x14ac:dyDescent="0.15">
      <c r="A6" s="79">
        <f t="shared" si="0"/>
        <v>3</v>
      </c>
      <c r="B6" s="79">
        <v>3</v>
      </c>
      <c r="C6" s="79" t="s">
        <v>455</v>
      </c>
      <c r="D6" s="80" t="s">
        <v>1352</v>
      </c>
      <c r="E6" s="80" t="s">
        <v>1352</v>
      </c>
      <c r="F6" s="80" t="s">
        <v>1353</v>
      </c>
      <c r="G6" s="79" t="s">
        <v>1195</v>
      </c>
      <c r="H6" s="79" t="s">
        <v>345</v>
      </c>
      <c r="I6" s="79" t="s">
        <v>531</v>
      </c>
      <c r="J6" s="79"/>
      <c r="K6" s="79" t="s">
        <v>345</v>
      </c>
      <c r="L6" s="79" t="s">
        <v>1190</v>
      </c>
      <c r="M6" s="79" t="s">
        <v>345</v>
      </c>
      <c r="N6" s="79" t="s">
        <v>348</v>
      </c>
      <c r="O6" s="79" t="s">
        <v>347</v>
      </c>
      <c r="P6" s="79" t="s">
        <v>1195</v>
      </c>
      <c r="Q6" s="79" t="s">
        <v>1196</v>
      </c>
      <c r="R6" s="79" t="s">
        <v>1197</v>
      </c>
      <c r="S6" s="79" t="s">
        <v>85</v>
      </c>
      <c r="T6" s="79" t="s">
        <v>1198</v>
      </c>
      <c r="U6" s="79" t="s">
        <v>85</v>
      </c>
      <c r="V6" s="79">
        <v>0.18</v>
      </c>
      <c r="W6" s="79" t="s">
        <v>608</v>
      </c>
      <c r="X6" s="79" t="s">
        <v>85</v>
      </c>
      <c r="Y6" s="79" t="s">
        <v>85</v>
      </c>
      <c r="Z6" s="79" t="s">
        <v>85</v>
      </c>
      <c r="AA6" s="79">
        <v>1</v>
      </c>
      <c r="AB6" s="79"/>
      <c r="AC6" s="102"/>
      <c r="AD6" s="102"/>
      <c r="AE6" s="102"/>
      <c r="AF6" s="102"/>
      <c r="AG6" s="79"/>
      <c r="AH6" s="79"/>
      <c r="AI6" s="79"/>
      <c r="AJ6" s="81" t="s">
        <v>843</v>
      </c>
      <c r="AK6" s="123" t="s">
        <v>1358</v>
      </c>
      <c r="AL6" s="79" t="s">
        <v>85</v>
      </c>
      <c r="AM6" s="124">
        <v>1</v>
      </c>
    </row>
    <row r="7" spans="1:39" s="70" customFormat="1" ht="39.950000000000003" customHeight="1" x14ac:dyDescent="0.15">
      <c r="A7" s="79">
        <f t="shared" si="0"/>
        <v>4</v>
      </c>
      <c r="B7" s="79">
        <v>3</v>
      </c>
      <c r="C7" s="79" t="s">
        <v>455</v>
      </c>
      <c r="D7" s="81" t="s">
        <v>1359</v>
      </c>
      <c r="E7" s="81" t="s">
        <v>1359</v>
      </c>
      <c r="F7" s="81" t="s">
        <v>1360</v>
      </c>
      <c r="G7" s="79" t="s">
        <v>459</v>
      </c>
      <c r="H7" s="79" t="s">
        <v>345</v>
      </c>
      <c r="I7" s="79" t="s">
        <v>531</v>
      </c>
      <c r="J7" s="79"/>
      <c r="K7" s="79" t="s">
        <v>345</v>
      </c>
      <c r="L7" s="79" t="s">
        <v>1395</v>
      </c>
      <c r="M7" s="79" t="s">
        <v>345</v>
      </c>
      <c r="N7" s="79" t="s">
        <v>348</v>
      </c>
      <c r="O7" s="79" t="s">
        <v>347</v>
      </c>
      <c r="P7" s="79" t="s">
        <v>1205</v>
      </c>
      <c r="Q7" s="79" t="s">
        <v>350</v>
      </c>
      <c r="R7" s="79" t="s">
        <v>85</v>
      </c>
      <c r="S7" s="79" t="s">
        <v>85</v>
      </c>
      <c r="T7" s="79" t="s">
        <v>1396</v>
      </c>
      <c r="U7" s="79" t="s">
        <v>85</v>
      </c>
      <c r="V7" s="79">
        <v>0.25</v>
      </c>
      <c r="W7" s="79" t="s">
        <v>608</v>
      </c>
      <c r="X7" s="79" t="s">
        <v>85</v>
      </c>
      <c r="Y7" s="79" t="s">
        <v>85</v>
      </c>
      <c r="Z7" s="79" t="s">
        <v>85</v>
      </c>
      <c r="AA7" s="79">
        <v>1</v>
      </c>
      <c r="AB7" s="79"/>
      <c r="AC7" s="102"/>
      <c r="AD7" s="102"/>
      <c r="AE7" s="102"/>
      <c r="AF7" s="102"/>
      <c r="AG7" s="79"/>
      <c r="AH7" s="79"/>
      <c r="AI7" s="79"/>
      <c r="AJ7" s="81" t="s">
        <v>843</v>
      </c>
      <c r="AK7" s="123" t="s">
        <v>1358</v>
      </c>
      <c r="AL7" s="79" t="s">
        <v>85</v>
      </c>
      <c r="AM7" s="124">
        <v>1</v>
      </c>
    </row>
    <row r="8" spans="1:39" s="70" customFormat="1" ht="39.950000000000003" customHeight="1" x14ac:dyDescent="0.15">
      <c r="A8" s="79">
        <f t="shared" si="0"/>
        <v>5</v>
      </c>
      <c r="B8" s="79">
        <v>3</v>
      </c>
      <c r="C8" s="79"/>
      <c r="D8" s="82" t="s">
        <v>1293</v>
      </c>
      <c r="E8" s="82" t="s">
        <v>1293</v>
      </c>
      <c r="F8" s="79" t="s">
        <v>1294</v>
      </c>
      <c r="G8" s="79"/>
      <c r="H8" s="79"/>
      <c r="I8" s="79"/>
      <c r="J8" s="79"/>
      <c r="K8" s="79"/>
      <c r="L8" s="79"/>
      <c r="M8" s="79"/>
      <c r="N8" s="79"/>
      <c r="O8" s="79"/>
      <c r="P8" s="79"/>
      <c r="Q8" s="79"/>
      <c r="R8" s="79"/>
      <c r="S8" s="79"/>
      <c r="T8" s="79"/>
      <c r="U8" s="79"/>
      <c r="V8" s="79"/>
      <c r="W8" s="79"/>
      <c r="X8" s="79"/>
      <c r="Y8" s="79"/>
      <c r="Z8" s="79"/>
      <c r="AA8" s="79"/>
      <c r="AB8" s="103" t="s">
        <v>409</v>
      </c>
      <c r="AC8" s="104"/>
      <c r="AD8" s="104"/>
      <c r="AE8" s="104"/>
      <c r="AF8" s="104"/>
      <c r="AG8" s="125"/>
      <c r="AH8" s="126"/>
      <c r="AI8" s="127"/>
      <c r="AJ8" s="103" t="s">
        <v>387</v>
      </c>
      <c r="AK8" s="103" t="s">
        <v>1210</v>
      </c>
      <c r="AL8" s="79"/>
      <c r="AM8" s="124">
        <v>1</v>
      </c>
    </row>
    <row r="9" spans="1:39" s="70" customFormat="1" ht="39.950000000000003" customHeight="1" x14ac:dyDescent="0.15">
      <c r="A9" s="79">
        <f t="shared" si="0"/>
        <v>6</v>
      </c>
      <c r="B9" s="79">
        <v>4</v>
      </c>
      <c r="C9" s="79"/>
      <c r="D9" s="82" t="s">
        <v>1295</v>
      </c>
      <c r="E9" s="82" t="s">
        <v>1295</v>
      </c>
      <c r="F9" s="79" t="s">
        <v>1341</v>
      </c>
      <c r="G9" s="79"/>
      <c r="H9" s="79"/>
      <c r="I9" s="79"/>
      <c r="J9" s="79"/>
      <c r="K9" s="79"/>
      <c r="L9" s="79"/>
      <c r="M9" s="79"/>
      <c r="N9" s="79"/>
      <c r="O9" s="79"/>
      <c r="P9" s="79"/>
      <c r="Q9" s="79"/>
      <c r="R9" s="79"/>
      <c r="S9" s="79"/>
      <c r="T9" s="79"/>
      <c r="U9" s="79"/>
      <c r="V9" s="79"/>
      <c r="W9" s="79"/>
      <c r="X9" s="79"/>
      <c r="Y9" s="79"/>
      <c r="Z9" s="79"/>
      <c r="AA9" s="79"/>
      <c r="AB9" s="103" t="s">
        <v>713</v>
      </c>
      <c r="AC9" s="104"/>
      <c r="AD9" s="104"/>
      <c r="AE9" s="104"/>
      <c r="AF9" s="104"/>
      <c r="AG9" s="125"/>
      <c r="AH9" s="126"/>
      <c r="AI9" s="127"/>
      <c r="AJ9" s="103" t="s">
        <v>387</v>
      </c>
      <c r="AK9" s="103" t="s">
        <v>855</v>
      </c>
      <c r="AL9" s="79"/>
      <c r="AM9" s="124">
        <v>1</v>
      </c>
    </row>
    <row r="10" spans="1:39" s="70" customFormat="1" ht="39.950000000000003" customHeight="1" x14ac:dyDescent="0.15">
      <c r="A10" s="79">
        <f t="shared" si="0"/>
        <v>7</v>
      </c>
      <c r="B10" s="79">
        <v>5</v>
      </c>
      <c r="C10" s="79" t="s">
        <v>393</v>
      </c>
      <c r="D10" s="79" t="s">
        <v>1301</v>
      </c>
      <c r="E10" s="79" t="s">
        <v>1300</v>
      </c>
      <c r="F10" s="79" t="s">
        <v>1303</v>
      </c>
      <c r="G10" s="79" t="s">
        <v>716</v>
      </c>
      <c r="H10" s="79" t="s">
        <v>345</v>
      </c>
      <c r="I10" s="79" t="s">
        <v>531</v>
      </c>
      <c r="J10" s="79"/>
      <c r="K10" s="79" t="s">
        <v>345</v>
      </c>
      <c r="L10" s="79" t="s">
        <v>1300</v>
      </c>
      <c r="M10" s="79" t="s">
        <v>345</v>
      </c>
      <c r="N10" s="79" t="s">
        <v>348</v>
      </c>
      <c r="O10" s="79" t="s">
        <v>347</v>
      </c>
      <c r="P10" s="79" t="s">
        <v>1216</v>
      </c>
      <c r="Q10" s="79" t="s">
        <v>717</v>
      </c>
      <c r="R10" s="79" t="s">
        <v>1365</v>
      </c>
      <c r="S10" s="79" t="s">
        <v>85</v>
      </c>
      <c r="T10" s="79" t="s">
        <v>1304</v>
      </c>
      <c r="U10" s="79" t="s">
        <v>85</v>
      </c>
      <c r="V10" s="79">
        <v>0.3</v>
      </c>
      <c r="W10" s="79" t="s">
        <v>608</v>
      </c>
      <c r="X10" s="79" t="s">
        <v>85</v>
      </c>
      <c r="Y10" s="79" t="s">
        <v>85</v>
      </c>
      <c r="Z10" s="79" t="s">
        <v>409</v>
      </c>
      <c r="AA10" s="79">
        <v>1</v>
      </c>
      <c r="AB10" s="105" t="s">
        <v>720</v>
      </c>
      <c r="AC10" s="106">
        <v>150</v>
      </c>
      <c r="AD10" s="106">
        <v>140</v>
      </c>
      <c r="AE10" s="106">
        <v>3</v>
      </c>
      <c r="AF10" s="107">
        <f t="shared" ref="AF10:AF12" si="1">AC10*AD10*AE10*7860/1000000000</f>
        <v>0.49518000000000001</v>
      </c>
      <c r="AG10" s="128">
        <f>V10/AF10</f>
        <v>0.60584030049678905</v>
      </c>
      <c r="AH10" s="129"/>
      <c r="AI10" s="130">
        <f t="shared" ref="AI10:AI11" si="2">AC10*AD10*2*AM10/1000000</f>
        <v>4.2000000000000003E-2</v>
      </c>
      <c r="AJ10" s="131" t="s">
        <v>843</v>
      </c>
      <c r="AK10" s="131" t="s">
        <v>1366</v>
      </c>
      <c r="AL10" s="79" t="s">
        <v>85</v>
      </c>
      <c r="AM10" s="124">
        <v>1</v>
      </c>
    </row>
    <row r="11" spans="1:39" s="70" customFormat="1" ht="39.950000000000003" customHeight="1" x14ac:dyDescent="0.15">
      <c r="A11" s="79">
        <f t="shared" si="0"/>
        <v>8</v>
      </c>
      <c r="B11" s="79">
        <v>5</v>
      </c>
      <c r="C11" s="79" t="s">
        <v>393</v>
      </c>
      <c r="D11" s="79" t="s">
        <v>1298</v>
      </c>
      <c r="E11" s="79" t="s">
        <v>1297</v>
      </c>
      <c r="F11" s="79" t="s">
        <v>1299</v>
      </c>
      <c r="G11" s="79" t="s">
        <v>716</v>
      </c>
      <c r="H11" s="79" t="s">
        <v>431</v>
      </c>
      <c r="I11" s="79" t="s">
        <v>531</v>
      </c>
      <c r="J11" s="79"/>
      <c r="K11" s="79" t="s">
        <v>345</v>
      </c>
      <c r="L11" s="79" t="s">
        <v>1297</v>
      </c>
      <c r="M11" s="79" t="s">
        <v>345</v>
      </c>
      <c r="N11" s="79" t="s">
        <v>348</v>
      </c>
      <c r="O11" s="79" t="s">
        <v>347</v>
      </c>
      <c r="P11" s="79" t="s">
        <v>1216</v>
      </c>
      <c r="Q11" s="79" t="s">
        <v>963</v>
      </c>
      <c r="R11" s="79" t="s">
        <v>1368</v>
      </c>
      <c r="S11" s="79" t="s">
        <v>85</v>
      </c>
      <c r="T11" s="79" t="s">
        <v>1219</v>
      </c>
      <c r="U11" s="79" t="s">
        <v>85</v>
      </c>
      <c r="V11" s="92">
        <v>1.4E-2</v>
      </c>
      <c r="W11" s="79" t="s">
        <v>608</v>
      </c>
      <c r="X11" s="79" t="s">
        <v>85</v>
      </c>
      <c r="Y11" s="79" t="s">
        <v>85</v>
      </c>
      <c r="Z11" s="79" t="s">
        <v>409</v>
      </c>
      <c r="AA11" s="79">
        <v>1</v>
      </c>
      <c r="AB11" s="105" t="s">
        <v>720</v>
      </c>
      <c r="AC11" s="106">
        <v>54</v>
      </c>
      <c r="AD11" s="106">
        <v>34</v>
      </c>
      <c r="AE11" s="106">
        <v>3</v>
      </c>
      <c r="AF11" s="107">
        <f t="shared" si="1"/>
        <v>4.3292879999999999E-2</v>
      </c>
      <c r="AG11" s="128">
        <f>V11/AF11</f>
        <v>0.32337880963336202</v>
      </c>
      <c r="AH11" s="129"/>
      <c r="AI11" s="130">
        <f t="shared" si="2"/>
        <v>3.6719999999999999E-3</v>
      </c>
      <c r="AJ11" s="131" t="s">
        <v>843</v>
      </c>
      <c r="AK11" s="131" t="s">
        <v>1369</v>
      </c>
      <c r="AL11" s="79" t="s">
        <v>85</v>
      </c>
      <c r="AM11" s="124">
        <v>1</v>
      </c>
    </row>
    <row r="12" spans="1:39" s="70" customFormat="1" ht="39.950000000000003" customHeight="1" x14ac:dyDescent="0.15">
      <c r="A12" s="79">
        <f t="shared" si="0"/>
        <v>9</v>
      </c>
      <c r="B12" s="79">
        <v>5</v>
      </c>
      <c r="C12" s="79" t="s">
        <v>455</v>
      </c>
      <c r="D12" s="79" t="s">
        <v>1223</v>
      </c>
      <c r="E12" s="79" t="s">
        <v>1222</v>
      </c>
      <c r="F12" s="79" t="s">
        <v>1224</v>
      </c>
      <c r="G12" s="79" t="s">
        <v>716</v>
      </c>
      <c r="H12" s="79" t="s">
        <v>431</v>
      </c>
      <c r="I12" s="79" t="s">
        <v>531</v>
      </c>
      <c r="J12" s="79"/>
      <c r="K12" s="79" t="s">
        <v>345</v>
      </c>
      <c r="L12" s="79" t="s">
        <v>1222</v>
      </c>
      <c r="M12" s="79" t="s">
        <v>345</v>
      </c>
      <c r="N12" s="79" t="s">
        <v>348</v>
      </c>
      <c r="O12" s="79" t="s">
        <v>347</v>
      </c>
      <c r="P12" s="79" t="s">
        <v>1216</v>
      </c>
      <c r="Q12" s="79" t="s">
        <v>963</v>
      </c>
      <c r="R12" s="79" t="s">
        <v>1397</v>
      </c>
      <c r="S12" s="79" t="s">
        <v>85</v>
      </c>
      <c r="T12" s="79" t="s">
        <v>1226</v>
      </c>
      <c r="U12" s="79" t="s">
        <v>85</v>
      </c>
      <c r="V12" s="79">
        <v>8.9999999999999993E-3</v>
      </c>
      <c r="W12" s="79" t="s">
        <v>608</v>
      </c>
      <c r="X12" s="79" t="s">
        <v>85</v>
      </c>
      <c r="Y12" s="79" t="s">
        <v>85</v>
      </c>
      <c r="Z12" s="79" t="s">
        <v>409</v>
      </c>
      <c r="AA12" s="79">
        <v>1</v>
      </c>
      <c r="AB12" s="103" t="s">
        <v>720</v>
      </c>
      <c r="AC12" s="106">
        <v>31</v>
      </c>
      <c r="AD12" s="106">
        <v>28</v>
      </c>
      <c r="AE12" s="106">
        <v>2</v>
      </c>
      <c r="AF12" s="107">
        <f t="shared" si="1"/>
        <v>1.3644959999999999E-2</v>
      </c>
      <c r="AG12" s="128">
        <f>V12/AF12</f>
        <v>0.65958419812150404</v>
      </c>
      <c r="AH12" s="129"/>
      <c r="AI12" s="130">
        <f t="shared" ref="AI12:AI17" si="3">AC12*AD12*2*AM12/1000000</f>
        <v>1.7359999999999999E-3</v>
      </c>
      <c r="AJ12" s="131" t="s">
        <v>843</v>
      </c>
      <c r="AK12" s="131" t="s">
        <v>1372</v>
      </c>
      <c r="AL12" s="79" t="s">
        <v>85</v>
      </c>
      <c r="AM12" s="124">
        <v>1</v>
      </c>
    </row>
    <row r="13" spans="1:39" s="71" customFormat="1" ht="39.950000000000003" customHeight="1" x14ac:dyDescent="0.15">
      <c r="A13" s="75">
        <f t="shared" si="0"/>
        <v>10</v>
      </c>
      <c r="B13" s="75">
        <v>3</v>
      </c>
      <c r="C13" s="75" t="s">
        <v>1323</v>
      </c>
      <c r="D13" s="77" t="s">
        <v>1342</v>
      </c>
      <c r="E13" s="77" t="s">
        <v>1342</v>
      </c>
      <c r="F13" s="83" t="s">
        <v>1343</v>
      </c>
      <c r="G13" s="84"/>
      <c r="H13" s="85"/>
      <c r="I13" s="75"/>
      <c r="J13" s="90"/>
      <c r="K13" s="85"/>
      <c r="L13" s="84"/>
      <c r="M13" s="85"/>
      <c r="N13" s="75"/>
      <c r="O13" s="91"/>
      <c r="P13" s="86"/>
      <c r="Q13" s="75"/>
      <c r="R13" s="75"/>
      <c r="S13" s="75"/>
      <c r="T13" s="75"/>
      <c r="U13" s="75"/>
      <c r="V13" s="93"/>
      <c r="W13" s="75"/>
      <c r="X13" s="91"/>
      <c r="Y13" s="91"/>
      <c r="Z13" s="85"/>
      <c r="AA13" s="108"/>
      <c r="AB13" s="108"/>
      <c r="AC13" s="109"/>
      <c r="AD13" s="109"/>
      <c r="AE13" s="109"/>
      <c r="AF13" s="110"/>
      <c r="AG13" s="132"/>
      <c r="AH13" s="108"/>
      <c r="AI13" s="133"/>
      <c r="AJ13" s="83" t="s">
        <v>387</v>
      </c>
      <c r="AK13" s="108" t="s">
        <v>1210</v>
      </c>
      <c r="AL13" s="75"/>
      <c r="AM13" s="77">
        <v>1</v>
      </c>
    </row>
    <row r="14" spans="1:39" s="71" customFormat="1" ht="39.950000000000003" customHeight="1" x14ac:dyDescent="0.15">
      <c r="A14" s="75">
        <f t="shared" si="0"/>
        <v>11</v>
      </c>
      <c r="B14" s="75">
        <v>4</v>
      </c>
      <c r="C14" s="75" t="s">
        <v>1323</v>
      </c>
      <c r="D14" s="84" t="s">
        <v>1344</v>
      </c>
      <c r="E14" s="84" t="s">
        <v>1344</v>
      </c>
      <c r="F14" s="83" t="s">
        <v>1310</v>
      </c>
      <c r="G14" s="86" t="s">
        <v>459</v>
      </c>
      <c r="H14" s="86" t="s">
        <v>345</v>
      </c>
      <c r="I14" s="75" t="s">
        <v>531</v>
      </c>
      <c r="J14" s="84"/>
      <c r="K14" s="85" t="s">
        <v>345</v>
      </c>
      <c r="L14" s="84" t="s">
        <v>1331</v>
      </c>
      <c r="M14" s="85" t="s">
        <v>345</v>
      </c>
      <c r="N14" s="75" t="s">
        <v>347</v>
      </c>
      <c r="O14" s="91" t="s">
        <v>348</v>
      </c>
      <c r="P14" s="86" t="s">
        <v>432</v>
      </c>
      <c r="Q14" s="75" t="s">
        <v>350</v>
      </c>
      <c r="R14" s="86" t="s">
        <v>85</v>
      </c>
      <c r="S14" s="75" t="s">
        <v>85</v>
      </c>
      <c r="T14" s="75" t="s">
        <v>1308</v>
      </c>
      <c r="U14" s="75" t="s">
        <v>85</v>
      </c>
      <c r="V14" s="93">
        <v>0.25800000000000001</v>
      </c>
      <c r="W14" s="75" t="s">
        <v>608</v>
      </c>
      <c r="X14" s="91" t="s">
        <v>85</v>
      </c>
      <c r="Y14" s="91" t="s">
        <v>85</v>
      </c>
      <c r="Z14" s="85" t="s">
        <v>409</v>
      </c>
      <c r="AA14" s="108">
        <v>1</v>
      </c>
      <c r="AB14" s="111"/>
      <c r="AC14" s="112"/>
      <c r="AD14" s="112"/>
      <c r="AE14" s="112"/>
      <c r="AF14" s="113"/>
      <c r="AG14" s="134"/>
      <c r="AH14" s="135"/>
      <c r="AI14" s="93"/>
      <c r="AJ14" s="83" t="s">
        <v>387</v>
      </c>
      <c r="AK14" s="108" t="s">
        <v>855</v>
      </c>
      <c r="AL14" s="91" t="s">
        <v>85</v>
      </c>
      <c r="AM14" s="77">
        <v>1</v>
      </c>
    </row>
    <row r="15" spans="1:39" s="70" customFormat="1" ht="39.950000000000003" customHeight="1" x14ac:dyDescent="0.15">
      <c r="A15" s="79">
        <f t="shared" si="0"/>
        <v>12</v>
      </c>
      <c r="B15" s="79">
        <v>5</v>
      </c>
      <c r="C15" s="79" t="s">
        <v>393</v>
      </c>
      <c r="D15" s="37" t="s">
        <v>1312</v>
      </c>
      <c r="E15" s="79" t="s">
        <v>1311</v>
      </c>
      <c r="F15" s="79" t="s">
        <v>1314</v>
      </c>
      <c r="G15" s="79" t="s">
        <v>716</v>
      </c>
      <c r="H15" s="79" t="s">
        <v>345</v>
      </c>
      <c r="I15" s="79" t="s">
        <v>531</v>
      </c>
      <c r="J15" s="79"/>
      <c r="K15" s="79" t="s">
        <v>345</v>
      </c>
      <c r="L15" s="79" t="s">
        <v>1311</v>
      </c>
      <c r="M15" s="79" t="s">
        <v>345</v>
      </c>
      <c r="N15" s="79" t="s">
        <v>348</v>
      </c>
      <c r="O15" s="79" t="s">
        <v>347</v>
      </c>
      <c r="P15" s="79" t="s">
        <v>1216</v>
      </c>
      <c r="Q15" s="79" t="s">
        <v>717</v>
      </c>
      <c r="R15" s="79" t="s">
        <v>1365</v>
      </c>
      <c r="S15" s="79" t="s">
        <v>85</v>
      </c>
      <c r="T15" s="79" t="s">
        <v>1247</v>
      </c>
      <c r="U15" s="79" t="s">
        <v>85</v>
      </c>
      <c r="V15" s="79">
        <v>0.24</v>
      </c>
      <c r="W15" s="79" t="s">
        <v>608</v>
      </c>
      <c r="X15" s="79" t="s">
        <v>85</v>
      </c>
      <c r="Y15" s="79" t="s">
        <v>85</v>
      </c>
      <c r="Z15" s="79" t="s">
        <v>85</v>
      </c>
      <c r="AA15" s="79">
        <v>1</v>
      </c>
      <c r="AB15" s="105" t="s">
        <v>720</v>
      </c>
      <c r="AC15" s="106">
        <v>145</v>
      </c>
      <c r="AD15" s="106">
        <v>100</v>
      </c>
      <c r="AE15" s="106">
        <v>3</v>
      </c>
      <c r="AF15" s="107">
        <f>AC15*AD15*AE15*7860/1000000000</f>
        <v>0.34190999999999999</v>
      </c>
      <c r="AG15" s="128">
        <f>V15/AF15</f>
        <v>0.70193910678248705</v>
      </c>
      <c r="AH15" s="129"/>
      <c r="AI15" s="130">
        <f t="shared" si="3"/>
        <v>2.9000000000000001E-2</v>
      </c>
      <c r="AJ15" s="131" t="s">
        <v>843</v>
      </c>
      <c r="AK15" s="131" t="s">
        <v>1237</v>
      </c>
      <c r="AL15" s="79" t="s">
        <v>85</v>
      </c>
      <c r="AM15" s="124">
        <v>1</v>
      </c>
    </row>
    <row r="16" spans="1:39" s="71" customFormat="1" ht="39.950000000000003" customHeight="1" x14ac:dyDescent="0.15">
      <c r="A16" s="79">
        <f t="shared" si="0"/>
        <v>13</v>
      </c>
      <c r="B16" s="75">
        <v>5</v>
      </c>
      <c r="C16" s="75" t="s">
        <v>1332</v>
      </c>
      <c r="D16" s="84" t="s">
        <v>1333</v>
      </c>
      <c r="E16" s="84" t="s">
        <v>1333</v>
      </c>
      <c r="F16" s="83" t="s">
        <v>1251</v>
      </c>
      <c r="G16" s="84" t="s">
        <v>716</v>
      </c>
      <c r="H16" s="85" t="s">
        <v>356</v>
      </c>
      <c r="I16" s="75" t="s">
        <v>531</v>
      </c>
      <c r="J16" s="90"/>
      <c r="K16" s="85" t="s">
        <v>345</v>
      </c>
      <c r="L16" s="84" t="s">
        <v>1334</v>
      </c>
      <c r="M16" s="85" t="s">
        <v>345</v>
      </c>
      <c r="N16" s="75" t="s">
        <v>347</v>
      </c>
      <c r="O16" s="91" t="s">
        <v>348</v>
      </c>
      <c r="P16" s="86" t="s">
        <v>1216</v>
      </c>
      <c r="Q16" s="75" t="s">
        <v>1252</v>
      </c>
      <c r="R16" s="75" t="s">
        <v>1234</v>
      </c>
      <c r="S16" s="75" t="s">
        <v>85</v>
      </c>
      <c r="T16" s="75" t="s">
        <v>1335</v>
      </c>
      <c r="U16" s="75" t="s">
        <v>85</v>
      </c>
      <c r="V16" s="93">
        <v>1.7999999999999999E-2</v>
      </c>
      <c r="W16" s="75" t="s">
        <v>608</v>
      </c>
      <c r="X16" s="85" t="s">
        <v>400</v>
      </c>
      <c r="Y16" s="91" t="s">
        <v>85</v>
      </c>
      <c r="Z16" s="85" t="s">
        <v>409</v>
      </c>
      <c r="AA16" s="108"/>
      <c r="AB16" s="108" t="s">
        <v>720</v>
      </c>
      <c r="AC16" s="109"/>
      <c r="AD16" s="109"/>
      <c r="AE16" s="109"/>
      <c r="AF16" s="114">
        <f>64*29*3*7850/1000000000</f>
        <v>4.3708799999999999E-2</v>
      </c>
      <c r="AG16" s="136">
        <f>V16/AF16</f>
        <v>0.41181638480123001</v>
      </c>
      <c r="AH16" s="137"/>
      <c r="AI16" s="130">
        <f t="shared" si="3"/>
        <v>0</v>
      </c>
      <c r="AJ16" s="138" t="s">
        <v>843</v>
      </c>
      <c r="AK16" s="108"/>
      <c r="AL16" s="91" t="s">
        <v>485</v>
      </c>
      <c r="AM16" s="77">
        <v>1</v>
      </c>
    </row>
    <row r="17" spans="1:39" s="70" customFormat="1" ht="39.950000000000003" customHeight="1" x14ac:dyDescent="0.15">
      <c r="A17" s="79">
        <f t="shared" si="0"/>
        <v>14</v>
      </c>
      <c r="B17" s="79">
        <v>5</v>
      </c>
      <c r="C17" s="79" t="s">
        <v>393</v>
      </c>
      <c r="D17" s="37" t="s">
        <v>1256</v>
      </c>
      <c r="E17" s="79" t="s">
        <v>1255</v>
      </c>
      <c r="F17" s="79" t="s">
        <v>1258</v>
      </c>
      <c r="G17" s="79" t="s">
        <v>716</v>
      </c>
      <c r="H17" s="79" t="s">
        <v>431</v>
      </c>
      <c r="I17" s="79" t="s">
        <v>531</v>
      </c>
      <c r="J17" s="79"/>
      <c r="K17" s="79" t="s">
        <v>345</v>
      </c>
      <c r="L17" s="79" t="s">
        <v>1255</v>
      </c>
      <c r="M17" s="79" t="s">
        <v>345</v>
      </c>
      <c r="N17" s="79" t="s">
        <v>348</v>
      </c>
      <c r="O17" s="79" t="s">
        <v>347</v>
      </c>
      <c r="P17" s="79" t="s">
        <v>1216</v>
      </c>
      <c r="Q17" s="79" t="s">
        <v>963</v>
      </c>
      <c r="R17" s="79" t="s">
        <v>1368</v>
      </c>
      <c r="S17" s="79" t="s">
        <v>85</v>
      </c>
      <c r="T17" s="79" t="s">
        <v>1259</v>
      </c>
      <c r="U17" s="79" t="s">
        <v>85</v>
      </c>
      <c r="V17" s="79">
        <v>2.3E-2</v>
      </c>
      <c r="W17" s="79" t="s">
        <v>608</v>
      </c>
      <c r="X17" s="79" t="s">
        <v>85</v>
      </c>
      <c r="Y17" s="79" t="s">
        <v>85</v>
      </c>
      <c r="Z17" s="79" t="s">
        <v>409</v>
      </c>
      <c r="AA17" s="79">
        <v>1</v>
      </c>
      <c r="AB17" s="105" t="s">
        <v>720</v>
      </c>
      <c r="AC17" s="106">
        <v>62.5</v>
      </c>
      <c r="AD17" s="106">
        <v>37</v>
      </c>
      <c r="AE17" s="106">
        <v>3</v>
      </c>
      <c r="AF17" s="107">
        <f>AC17*AD17*AE17*7860/1000000000</f>
        <v>5.4528750000000001E-2</v>
      </c>
      <c r="AG17" s="136">
        <f>V17/AF17</f>
        <v>0.42179584164317002</v>
      </c>
      <c r="AH17" s="129"/>
      <c r="AI17" s="130">
        <f t="shared" si="3"/>
        <v>4.6249999999999998E-3</v>
      </c>
      <c r="AJ17" s="131" t="s">
        <v>843</v>
      </c>
      <c r="AK17" s="131" t="s">
        <v>1237</v>
      </c>
      <c r="AL17" s="79" t="s">
        <v>85</v>
      </c>
      <c r="AM17" s="124">
        <v>1</v>
      </c>
    </row>
    <row r="18" spans="1:39" s="70" customFormat="1" ht="39.950000000000003" customHeight="1" x14ac:dyDescent="0.15">
      <c r="A18" s="79">
        <f t="shared" si="0"/>
        <v>15</v>
      </c>
      <c r="B18" s="79">
        <v>3</v>
      </c>
      <c r="C18" s="79" t="s">
        <v>393</v>
      </c>
      <c r="D18" s="37" t="s">
        <v>1263</v>
      </c>
      <c r="E18" s="79" t="s">
        <v>1262</v>
      </c>
      <c r="F18" s="79" t="s">
        <v>1264</v>
      </c>
      <c r="G18" s="79" t="s">
        <v>716</v>
      </c>
      <c r="H18" s="79" t="s">
        <v>345</v>
      </c>
      <c r="I18" s="79" t="s">
        <v>531</v>
      </c>
      <c r="J18" s="79"/>
      <c r="K18" s="79" t="s">
        <v>345</v>
      </c>
      <c r="L18" s="79" t="s">
        <v>1262</v>
      </c>
      <c r="M18" s="79" t="s">
        <v>345</v>
      </c>
      <c r="N18" s="79" t="s">
        <v>348</v>
      </c>
      <c r="O18" s="79" t="s">
        <v>347</v>
      </c>
      <c r="P18" s="79" t="s">
        <v>1265</v>
      </c>
      <c r="Q18" s="79" t="s">
        <v>406</v>
      </c>
      <c r="R18" s="79" t="s">
        <v>1377</v>
      </c>
      <c r="S18" s="79" t="s">
        <v>85</v>
      </c>
      <c r="T18" s="79" t="s">
        <v>1268</v>
      </c>
      <c r="U18" s="79" t="s">
        <v>85</v>
      </c>
      <c r="V18" s="79">
        <v>0.13600000000000001</v>
      </c>
      <c r="W18" s="79" t="s">
        <v>608</v>
      </c>
      <c r="X18" s="79" t="s">
        <v>85</v>
      </c>
      <c r="Y18" s="79" t="s">
        <v>85</v>
      </c>
      <c r="Z18" s="79" t="s">
        <v>409</v>
      </c>
      <c r="AA18" s="79">
        <v>1</v>
      </c>
      <c r="AB18" s="79"/>
      <c r="AC18" s="102"/>
      <c r="AD18" s="102"/>
      <c r="AE18" s="102"/>
      <c r="AF18" s="106">
        <f>V18</f>
        <v>0.13600000000000001</v>
      </c>
      <c r="AG18" s="139"/>
      <c r="AH18" s="140"/>
      <c r="AI18" s="141"/>
      <c r="AJ18" s="131" t="s">
        <v>843</v>
      </c>
      <c r="AK18" s="131" t="s">
        <v>1379</v>
      </c>
      <c r="AL18" s="79" t="s">
        <v>85</v>
      </c>
      <c r="AM18" s="124">
        <v>1</v>
      </c>
    </row>
    <row r="19" spans="1:39" s="70" customFormat="1" ht="39.950000000000003" customHeight="1" x14ac:dyDescent="0.15">
      <c r="A19" s="79">
        <f t="shared" si="0"/>
        <v>16</v>
      </c>
      <c r="B19" s="79">
        <v>3</v>
      </c>
      <c r="C19" s="79"/>
      <c r="D19" s="37" t="s">
        <v>1380</v>
      </c>
      <c r="E19" s="37" t="s">
        <v>1380</v>
      </c>
      <c r="F19" s="87" t="s">
        <v>1272</v>
      </c>
      <c r="G19" s="79"/>
      <c r="H19" s="79"/>
      <c r="I19" s="79"/>
      <c r="J19" s="79"/>
      <c r="K19" s="79"/>
      <c r="L19" s="79"/>
      <c r="M19" s="79"/>
      <c r="N19" s="79"/>
      <c r="O19" s="79"/>
      <c r="P19" s="79"/>
      <c r="Q19" s="79"/>
      <c r="R19" s="79"/>
      <c r="S19" s="79"/>
      <c r="T19" s="79"/>
      <c r="U19" s="79"/>
      <c r="V19" s="79"/>
      <c r="W19" s="79"/>
      <c r="X19" s="79"/>
      <c r="Y19" s="79"/>
      <c r="Z19" s="79"/>
      <c r="AA19" s="79"/>
      <c r="AB19" s="105" t="s">
        <v>409</v>
      </c>
      <c r="AC19" s="106"/>
      <c r="AD19" s="106"/>
      <c r="AE19" s="106"/>
      <c r="AF19" s="106"/>
      <c r="AG19" s="139"/>
      <c r="AH19" s="140"/>
      <c r="AI19" s="141"/>
      <c r="AJ19" s="131" t="s">
        <v>387</v>
      </c>
      <c r="AK19" s="131" t="s">
        <v>1210</v>
      </c>
      <c r="AL19" s="79"/>
      <c r="AM19" s="124"/>
    </row>
    <row r="20" spans="1:39" s="70" customFormat="1" ht="39.950000000000003" customHeight="1" x14ac:dyDescent="0.15">
      <c r="A20" s="79">
        <f t="shared" si="0"/>
        <v>17</v>
      </c>
      <c r="B20" s="79">
        <v>4</v>
      </c>
      <c r="C20" s="79" t="s">
        <v>455</v>
      </c>
      <c r="D20" s="37" t="s">
        <v>1385</v>
      </c>
      <c r="E20" s="79" t="s">
        <v>1382</v>
      </c>
      <c r="F20" s="79" t="s">
        <v>1279</v>
      </c>
      <c r="G20" s="79" t="s">
        <v>716</v>
      </c>
      <c r="H20" s="79" t="s">
        <v>431</v>
      </c>
      <c r="I20" s="79" t="s">
        <v>531</v>
      </c>
      <c r="J20" s="79"/>
      <c r="K20" s="79" t="s">
        <v>345</v>
      </c>
      <c r="L20" s="79" t="s">
        <v>1382</v>
      </c>
      <c r="M20" s="79" t="s">
        <v>345</v>
      </c>
      <c r="N20" s="79" t="s">
        <v>348</v>
      </c>
      <c r="O20" s="79" t="s">
        <v>347</v>
      </c>
      <c r="P20" s="79" t="s">
        <v>1216</v>
      </c>
      <c r="Q20" s="79" t="s">
        <v>717</v>
      </c>
      <c r="R20" s="79" t="s">
        <v>1398</v>
      </c>
      <c r="S20" s="79" t="s">
        <v>85</v>
      </c>
      <c r="T20" s="79" t="s">
        <v>1384</v>
      </c>
      <c r="U20" s="79" t="s">
        <v>85</v>
      </c>
      <c r="V20" s="94">
        <v>4.9299999999999997E-2</v>
      </c>
      <c r="W20" s="79" t="s">
        <v>608</v>
      </c>
      <c r="X20" s="79" t="s">
        <v>85</v>
      </c>
      <c r="Y20" s="79" t="s">
        <v>85</v>
      </c>
      <c r="Z20" s="79" t="s">
        <v>409</v>
      </c>
      <c r="AA20" s="79">
        <v>1</v>
      </c>
      <c r="AB20" s="105" t="s">
        <v>720</v>
      </c>
      <c r="AC20" s="106">
        <v>87</v>
      </c>
      <c r="AD20" s="106">
        <v>46</v>
      </c>
      <c r="AE20" s="106">
        <v>2.5</v>
      </c>
      <c r="AF20" s="107">
        <f>AC20*AD20*AE20*7860/1000000000</f>
        <v>7.8639299999999995E-2</v>
      </c>
      <c r="AG20" s="136">
        <f>V20/AF20</f>
        <v>0.626913006601025</v>
      </c>
      <c r="AH20" s="129"/>
      <c r="AI20" s="130">
        <f>AC20*AD20*2*AM20/1000000</f>
        <v>8.0040000000000007E-3</v>
      </c>
      <c r="AJ20" s="131" t="s">
        <v>843</v>
      </c>
      <c r="AK20" s="131" t="s">
        <v>1387</v>
      </c>
      <c r="AL20" s="79" t="s">
        <v>85</v>
      </c>
      <c r="AM20" s="124">
        <v>1</v>
      </c>
    </row>
    <row r="21" spans="1:39" s="71" customFormat="1" ht="39.950000000000003" customHeight="1" x14ac:dyDescent="0.15">
      <c r="A21" s="79">
        <f t="shared" si="0"/>
        <v>18</v>
      </c>
      <c r="B21" s="75">
        <v>2</v>
      </c>
      <c r="C21" s="75" t="s">
        <v>1323</v>
      </c>
      <c r="D21" s="75"/>
      <c r="E21" s="75" t="s">
        <v>1399</v>
      </c>
      <c r="F21" s="75" t="s">
        <v>1281</v>
      </c>
      <c r="G21" s="75" t="s">
        <v>459</v>
      </c>
      <c r="H21" s="75" t="s">
        <v>345</v>
      </c>
      <c r="I21" s="75" t="s">
        <v>531</v>
      </c>
      <c r="J21" s="75"/>
      <c r="K21" s="75" t="s">
        <v>345</v>
      </c>
      <c r="L21" s="75" t="s">
        <v>1400</v>
      </c>
      <c r="M21" s="75" t="s">
        <v>345</v>
      </c>
      <c r="N21" s="75" t="s">
        <v>347</v>
      </c>
      <c r="O21" s="75" t="s">
        <v>348</v>
      </c>
      <c r="P21" s="75" t="s">
        <v>432</v>
      </c>
      <c r="Q21" s="75" t="s">
        <v>350</v>
      </c>
      <c r="R21" s="75" t="s">
        <v>85</v>
      </c>
      <c r="S21" s="75" t="s">
        <v>85</v>
      </c>
      <c r="T21" s="75" t="s">
        <v>1340</v>
      </c>
      <c r="U21" s="75" t="s">
        <v>85</v>
      </c>
      <c r="V21" s="75">
        <v>1.218</v>
      </c>
      <c r="W21" s="75" t="s">
        <v>608</v>
      </c>
      <c r="X21" s="75" t="s">
        <v>85</v>
      </c>
      <c r="Y21" s="75" t="s">
        <v>85</v>
      </c>
      <c r="Z21" s="75" t="s">
        <v>85</v>
      </c>
      <c r="AA21" s="75">
        <v>1</v>
      </c>
      <c r="AB21" s="75"/>
      <c r="AC21" s="101"/>
      <c r="AD21" s="101"/>
      <c r="AE21" s="101"/>
      <c r="AF21" s="101"/>
      <c r="AG21" s="75"/>
      <c r="AH21" s="75"/>
      <c r="AI21" s="130"/>
      <c r="AJ21" s="75" t="s">
        <v>357</v>
      </c>
      <c r="AK21" s="75"/>
      <c r="AL21" s="75" t="s">
        <v>1326</v>
      </c>
      <c r="AM21" s="77">
        <v>1</v>
      </c>
    </row>
    <row r="22" spans="1:39" s="70" customFormat="1" ht="39.950000000000003" customHeight="1" x14ac:dyDescent="0.15">
      <c r="A22" s="79">
        <f t="shared" si="0"/>
        <v>19</v>
      </c>
      <c r="B22" s="79">
        <v>3</v>
      </c>
      <c r="C22" s="79" t="s">
        <v>455</v>
      </c>
      <c r="D22" s="88" t="s">
        <v>1389</v>
      </c>
      <c r="E22" s="88" t="s">
        <v>1389</v>
      </c>
      <c r="F22" s="89" t="s">
        <v>1390</v>
      </c>
      <c r="G22" s="79" t="s">
        <v>459</v>
      </c>
      <c r="H22" s="79" t="s">
        <v>345</v>
      </c>
      <c r="I22" s="79" t="s">
        <v>531</v>
      </c>
      <c r="J22" s="79"/>
      <c r="K22" s="79" t="s">
        <v>345</v>
      </c>
      <c r="L22" s="79" t="s">
        <v>1401</v>
      </c>
      <c r="M22" s="79" t="s">
        <v>345</v>
      </c>
      <c r="N22" s="79" t="s">
        <v>348</v>
      </c>
      <c r="O22" s="79" t="s">
        <v>347</v>
      </c>
      <c r="P22" s="79" t="s">
        <v>1205</v>
      </c>
      <c r="Q22" s="79" t="s">
        <v>350</v>
      </c>
      <c r="R22" s="79" t="s">
        <v>85</v>
      </c>
      <c r="S22" s="79" t="s">
        <v>85</v>
      </c>
      <c r="T22" s="79" t="s">
        <v>1402</v>
      </c>
      <c r="U22" s="79" t="s">
        <v>85</v>
      </c>
      <c r="V22" s="79">
        <v>0.23</v>
      </c>
      <c r="W22" s="79" t="s">
        <v>608</v>
      </c>
      <c r="X22" s="79" t="s">
        <v>85</v>
      </c>
      <c r="Y22" s="79" t="s">
        <v>85</v>
      </c>
      <c r="Z22" s="79" t="s">
        <v>85</v>
      </c>
      <c r="AA22" s="79">
        <v>1</v>
      </c>
      <c r="AB22" s="79"/>
      <c r="AC22" s="102"/>
      <c r="AD22" s="102"/>
      <c r="AE22" s="102"/>
      <c r="AF22" s="102"/>
      <c r="AG22" s="79"/>
      <c r="AH22" s="79"/>
      <c r="AI22" s="79"/>
      <c r="AJ22" s="131" t="s">
        <v>843</v>
      </c>
      <c r="AK22" s="142" t="s">
        <v>1358</v>
      </c>
      <c r="AL22" s="79" t="s">
        <v>85</v>
      </c>
      <c r="AM22" s="124">
        <v>1</v>
      </c>
    </row>
    <row r="23" spans="1:39" s="70" customFormat="1" ht="39.950000000000003" customHeight="1" x14ac:dyDescent="0.15">
      <c r="A23" s="79">
        <f t="shared" ref="A23:A33" si="4">ROW()-3</f>
        <v>20</v>
      </c>
      <c r="B23" s="79">
        <v>3</v>
      </c>
      <c r="C23" s="79"/>
      <c r="D23" s="37" t="s">
        <v>1208</v>
      </c>
      <c r="E23" s="37" t="s">
        <v>1208</v>
      </c>
      <c r="F23" s="87" t="s">
        <v>1209</v>
      </c>
      <c r="G23" s="79"/>
      <c r="H23" s="79"/>
      <c r="I23" s="79"/>
      <c r="J23" s="79"/>
      <c r="K23" s="79"/>
      <c r="L23" s="79"/>
      <c r="M23" s="79"/>
      <c r="N23" s="79"/>
      <c r="O23" s="79"/>
      <c r="P23" s="79"/>
      <c r="Q23" s="79"/>
      <c r="R23" s="79"/>
      <c r="S23" s="79"/>
      <c r="T23" s="79"/>
      <c r="U23" s="79"/>
      <c r="V23" s="79"/>
      <c r="W23" s="79"/>
      <c r="X23" s="79"/>
      <c r="Y23" s="79"/>
      <c r="Z23" s="79"/>
      <c r="AA23" s="79"/>
      <c r="AB23" s="105" t="s">
        <v>409</v>
      </c>
      <c r="AC23" s="106"/>
      <c r="AD23" s="106"/>
      <c r="AE23" s="106"/>
      <c r="AF23" s="106"/>
      <c r="AG23" s="139"/>
      <c r="AH23" s="140"/>
      <c r="AI23" s="141"/>
      <c r="AJ23" s="131" t="s">
        <v>387</v>
      </c>
      <c r="AK23" s="131" t="s">
        <v>1210</v>
      </c>
      <c r="AL23" s="79"/>
      <c r="AM23" s="124">
        <v>1</v>
      </c>
    </row>
    <row r="24" spans="1:39" s="70" customFormat="1" ht="39.950000000000003" customHeight="1" x14ac:dyDescent="0.15">
      <c r="A24" s="79">
        <f t="shared" si="4"/>
        <v>21</v>
      </c>
      <c r="B24" s="79">
        <v>4</v>
      </c>
      <c r="C24" s="79"/>
      <c r="D24" s="37" t="s">
        <v>1211</v>
      </c>
      <c r="E24" s="37" t="s">
        <v>1211</v>
      </c>
      <c r="F24" s="87" t="s">
        <v>1212</v>
      </c>
      <c r="G24" s="79"/>
      <c r="H24" s="79"/>
      <c r="I24" s="79"/>
      <c r="J24" s="79"/>
      <c r="K24" s="79"/>
      <c r="L24" s="79"/>
      <c r="M24" s="79"/>
      <c r="N24" s="79"/>
      <c r="O24" s="79"/>
      <c r="P24" s="79"/>
      <c r="Q24" s="79"/>
      <c r="R24" s="79"/>
      <c r="S24" s="79"/>
      <c r="T24" s="79"/>
      <c r="U24" s="79"/>
      <c r="V24" s="79"/>
      <c r="W24" s="79"/>
      <c r="X24" s="79"/>
      <c r="Y24" s="79"/>
      <c r="Z24" s="79"/>
      <c r="AA24" s="79"/>
      <c r="AB24" s="105" t="s">
        <v>713</v>
      </c>
      <c r="AC24" s="106"/>
      <c r="AD24" s="106"/>
      <c r="AE24" s="106"/>
      <c r="AF24" s="106"/>
      <c r="AG24" s="139"/>
      <c r="AH24" s="140"/>
      <c r="AI24" s="141"/>
      <c r="AJ24" s="131" t="s">
        <v>387</v>
      </c>
      <c r="AK24" s="131" t="s">
        <v>855</v>
      </c>
      <c r="AL24" s="79"/>
      <c r="AM24" s="124">
        <v>1</v>
      </c>
    </row>
    <row r="25" spans="1:39" s="70" customFormat="1" ht="39.950000000000003" customHeight="1" x14ac:dyDescent="0.15">
      <c r="A25" s="79">
        <f t="shared" si="4"/>
        <v>22</v>
      </c>
      <c r="B25" s="79">
        <v>5</v>
      </c>
      <c r="C25" s="79" t="s">
        <v>455</v>
      </c>
      <c r="D25" s="37" t="s">
        <v>1230</v>
      </c>
      <c r="E25" s="79" t="s">
        <v>1229</v>
      </c>
      <c r="F25" s="79" t="s">
        <v>1232</v>
      </c>
      <c r="G25" s="79" t="s">
        <v>716</v>
      </c>
      <c r="H25" s="79" t="s">
        <v>345</v>
      </c>
      <c r="I25" s="79" t="s">
        <v>531</v>
      </c>
      <c r="J25" s="79"/>
      <c r="K25" s="79" t="s">
        <v>345</v>
      </c>
      <c r="L25" s="79" t="s">
        <v>1229</v>
      </c>
      <c r="M25" s="79" t="s">
        <v>345</v>
      </c>
      <c r="N25" s="79" t="s">
        <v>348</v>
      </c>
      <c r="O25" s="79" t="s">
        <v>347</v>
      </c>
      <c r="P25" s="79" t="s">
        <v>1216</v>
      </c>
      <c r="Q25" s="79" t="s">
        <v>717</v>
      </c>
      <c r="R25" s="79" t="s">
        <v>1365</v>
      </c>
      <c r="S25" s="79" t="s">
        <v>85</v>
      </c>
      <c r="T25" s="79" t="s">
        <v>1304</v>
      </c>
      <c r="U25" s="79" t="s">
        <v>85</v>
      </c>
      <c r="V25" s="79">
        <v>0.3</v>
      </c>
      <c r="W25" s="79" t="s">
        <v>608</v>
      </c>
      <c r="X25" s="79" t="s">
        <v>85</v>
      </c>
      <c r="Y25" s="79" t="s">
        <v>85</v>
      </c>
      <c r="Z25" s="79" t="s">
        <v>409</v>
      </c>
      <c r="AA25" s="79">
        <v>1</v>
      </c>
      <c r="AB25" s="105" t="s">
        <v>720</v>
      </c>
      <c r="AC25" s="106">
        <v>150</v>
      </c>
      <c r="AD25" s="106">
        <v>140</v>
      </c>
      <c r="AE25" s="106">
        <v>3</v>
      </c>
      <c r="AF25" s="107">
        <f t="shared" ref="AF25:AF27" si="5">AC25*AD25*AE25*7860/1000000000</f>
        <v>0.49518000000000001</v>
      </c>
      <c r="AG25" s="136">
        <f>V25/AF25</f>
        <v>0.60584030049678905</v>
      </c>
      <c r="AH25" s="129"/>
      <c r="AI25" s="130">
        <f t="shared" ref="AI25:AI27" si="6">AC25*AD25*2*AM25/1000000</f>
        <v>4.2000000000000003E-2</v>
      </c>
      <c r="AJ25" s="131" t="s">
        <v>843</v>
      </c>
      <c r="AK25" s="131" t="s">
        <v>1366</v>
      </c>
      <c r="AL25" s="79" t="s">
        <v>85</v>
      </c>
      <c r="AM25" s="124">
        <v>1</v>
      </c>
    </row>
    <row r="26" spans="1:39" s="70" customFormat="1" ht="39.950000000000003" customHeight="1" x14ac:dyDescent="0.15">
      <c r="A26" s="79">
        <f t="shared" si="4"/>
        <v>23</v>
      </c>
      <c r="B26" s="79">
        <v>5</v>
      </c>
      <c r="C26" s="79" t="s">
        <v>393</v>
      </c>
      <c r="D26" s="37" t="s">
        <v>1214</v>
      </c>
      <c r="E26" s="79" t="s">
        <v>1213</v>
      </c>
      <c r="F26" s="79" t="s">
        <v>1215</v>
      </c>
      <c r="G26" s="79" t="s">
        <v>716</v>
      </c>
      <c r="H26" s="79" t="s">
        <v>431</v>
      </c>
      <c r="I26" s="79" t="s">
        <v>531</v>
      </c>
      <c r="J26" s="79"/>
      <c r="K26" s="79" t="s">
        <v>345</v>
      </c>
      <c r="L26" s="79" t="s">
        <v>1213</v>
      </c>
      <c r="M26" s="79" t="s">
        <v>345</v>
      </c>
      <c r="N26" s="79" t="s">
        <v>348</v>
      </c>
      <c r="O26" s="79" t="s">
        <v>347</v>
      </c>
      <c r="P26" s="79" t="s">
        <v>1216</v>
      </c>
      <c r="Q26" s="79" t="s">
        <v>963</v>
      </c>
      <c r="R26" s="79" t="s">
        <v>1368</v>
      </c>
      <c r="S26" s="79" t="s">
        <v>85</v>
      </c>
      <c r="T26" s="79" t="s">
        <v>1219</v>
      </c>
      <c r="U26" s="79" t="s">
        <v>85</v>
      </c>
      <c r="V26" s="79">
        <v>1.4E-2</v>
      </c>
      <c r="W26" s="79" t="s">
        <v>608</v>
      </c>
      <c r="X26" s="79" t="s">
        <v>85</v>
      </c>
      <c r="Y26" s="79" t="s">
        <v>85</v>
      </c>
      <c r="Z26" s="79" t="s">
        <v>409</v>
      </c>
      <c r="AA26" s="79">
        <v>1</v>
      </c>
      <c r="AB26" s="105" t="s">
        <v>720</v>
      </c>
      <c r="AC26" s="106">
        <v>54</v>
      </c>
      <c r="AD26" s="106">
        <v>34</v>
      </c>
      <c r="AE26" s="106">
        <v>3</v>
      </c>
      <c r="AF26" s="107">
        <f t="shared" si="5"/>
        <v>4.3292879999999999E-2</v>
      </c>
      <c r="AG26" s="136">
        <f>V26/AF26</f>
        <v>0.32337880963336202</v>
      </c>
      <c r="AH26" s="129"/>
      <c r="AI26" s="130">
        <f t="shared" si="6"/>
        <v>3.6719999999999999E-3</v>
      </c>
      <c r="AJ26" s="131" t="s">
        <v>843</v>
      </c>
      <c r="AK26" s="131" t="s">
        <v>1369</v>
      </c>
      <c r="AL26" s="79" t="s">
        <v>85</v>
      </c>
      <c r="AM26" s="124">
        <v>1</v>
      </c>
    </row>
    <row r="27" spans="1:39" s="70" customFormat="1" ht="39.950000000000003" customHeight="1" x14ac:dyDescent="0.15">
      <c r="A27" s="79">
        <f t="shared" si="4"/>
        <v>24</v>
      </c>
      <c r="B27" s="79">
        <v>5</v>
      </c>
      <c r="C27" s="79" t="s">
        <v>393</v>
      </c>
      <c r="D27" s="37" t="s">
        <v>1223</v>
      </c>
      <c r="E27" s="79" t="s">
        <v>1222</v>
      </c>
      <c r="F27" s="79" t="s">
        <v>1224</v>
      </c>
      <c r="G27" s="79" t="s">
        <v>716</v>
      </c>
      <c r="H27" s="79" t="s">
        <v>431</v>
      </c>
      <c r="I27" s="79" t="s">
        <v>531</v>
      </c>
      <c r="J27" s="79"/>
      <c r="K27" s="79" t="s">
        <v>345</v>
      </c>
      <c r="L27" s="79" t="s">
        <v>1222</v>
      </c>
      <c r="M27" s="79" t="s">
        <v>345</v>
      </c>
      <c r="N27" s="79" t="s">
        <v>348</v>
      </c>
      <c r="O27" s="79" t="s">
        <v>347</v>
      </c>
      <c r="P27" s="79" t="s">
        <v>1216</v>
      </c>
      <c r="Q27" s="79" t="s">
        <v>963</v>
      </c>
      <c r="R27" s="79" t="s">
        <v>1397</v>
      </c>
      <c r="S27" s="79" t="s">
        <v>85</v>
      </c>
      <c r="T27" s="79" t="s">
        <v>1226</v>
      </c>
      <c r="U27" s="79" t="s">
        <v>85</v>
      </c>
      <c r="V27" s="79">
        <v>8.9999999999999993E-3</v>
      </c>
      <c r="W27" s="79" t="s">
        <v>608</v>
      </c>
      <c r="X27" s="79" t="s">
        <v>85</v>
      </c>
      <c r="Y27" s="79" t="s">
        <v>85</v>
      </c>
      <c r="Z27" s="79" t="s">
        <v>409</v>
      </c>
      <c r="AA27" s="79">
        <v>1</v>
      </c>
      <c r="AB27" s="105" t="s">
        <v>720</v>
      </c>
      <c r="AC27" s="106">
        <v>31</v>
      </c>
      <c r="AD27" s="106">
        <v>28</v>
      </c>
      <c r="AE27" s="106">
        <v>2</v>
      </c>
      <c r="AF27" s="107">
        <f t="shared" si="5"/>
        <v>1.3644959999999999E-2</v>
      </c>
      <c r="AG27" s="136">
        <f t="shared" ref="AG27:AG32" si="7">V27/AF27</f>
        <v>0.65958419812150404</v>
      </c>
      <c r="AH27" s="129"/>
      <c r="AI27" s="130">
        <f t="shared" si="6"/>
        <v>1.7359999999999999E-3</v>
      </c>
      <c r="AJ27" s="131" t="s">
        <v>843</v>
      </c>
      <c r="AK27" s="131" t="s">
        <v>1372</v>
      </c>
      <c r="AL27" s="79" t="s">
        <v>85</v>
      </c>
      <c r="AM27" s="124">
        <v>1</v>
      </c>
    </row>
    <row r="28" spans="1:39" s="71" customFormat="1" ht="39.950000000000003" customHeight="1" x14ac:dyDescent="0.15">
      <c r="A28" s="75">
        <f t="shared" si="4"/>
        <v>25</v>
      </c>
      <c r="B28" s="75">
        <v>3</v>
      </c>
      <c r="C28" s="75" t="s">
        <v>1323</v>
      </c>
      <c r="D28" s="77" t="s">
        <v>1328</v>
      </c>
      <c r="E28" s="77" t="s">
        <v>1328</v>
      </c>
      <c r="F28" s="83" t="s">
        <v>1239</v>
      </c>
      <c r="G28" s="84"/>
      <c r="H28" s="85"/>
      <c r="I28" s="75"/>
      <c r="J28" s="90"/>
      <c r="K28" s="85"/>
      <c r="L28" s="84"/>
      <c r="M28" s="85"/>
      <c r="N28" s="75"/>
      <c r="O28" s="91"/>
      <c r="P28" s="86"/>
      <c r="Q28" s="75"/>
      <c r="R28" s="75"/>
      <c r="S28" s="75"/>
      <c r="T28" s="75"/>
      <c r="U28" s="75"/>
      <c r="V28" s="93"/>
      <c r="W28" s="75"/>
      <c r="X28" s="85"/>
      <c r="Y28" s="91"/>
      <c r="Z28" s="85"/>
      <c r="AA28" s="108"/>
      <c r="AB28" s="115" t="s">
        <v>409</v>
      </c>
      <c r="AC28" s="116"/>
      <c r="AD28" s="116"/>
      <c r="AE28" s="116"/>
      <c r="AF28" s="116"/>
      <c r="AG28" s="143"/>
      <c r="AH28" s="144"/>
      <c r="AI28" s="145"/>
      <c r="AJ28" s="146" t="s">
        <v>387</v>
      </c>
      <c r="AK28" s="146" t="s">
        <v>1210</v>
      </c>
      <c r="AL28" s="91"/>
      <c r="AM28" s="77">
        <v>1</v>
      </c>
    </row>
    <row r="29" spans="1:39" s="71" customFormat="1" ht="39.950000000000003" customHeight="1" x14ac:dyDescent="0.15">
      <c r="A29" s="75">
        <f t="shared" si="4"/>
        <v>26</v>
      </c>
      <c r="B29" s="75">
        <v>4</v>
      </c>
      <c r="C29" s="75" t="s">
        <v>1323</v>
      </c>
      <c r="D29" s="84" t="s">
        <v>1329</v>
      </c>
      <c r="E29" s="84" t="s">
        <v>1329</v>
      </c>
      <c r="F29" s="83" t="s">
        <v>1330</v>
      </c>
      <c r="G29" s="84" t="s">
        <v>459</v>
      </c>
      <c r="H29" s="85" t="s">
        <v>345</v>
      </c>
      <c r="I29" s="75" t="s">
        <v>531</v>
      </c>
      <c r="J29" s="85"/>
      <c r="K29" s="85" t="s">
        <v>345</v>
      </c>
      <c r="L29" s="84" t="s">
        <v>1331</v>
      </c>
      <c r="M29" s="85" t="s">
        <v>345</v>
      </c>
      <c r="N29" s="75" t="s">
        <v>347</v>
      </c>
      <c r="O29" s="91" t="s">
        <v>348</v>
      </c>
      <c r="P29" s="86" t="s">
        <v>432</v>
      </c>
      <c r="Q29" s="75" t="s">
        <v>350</v>
      </c>
      <c r="R29" s="75" t="s">
        <v>85</v>
      </c>
      <c r="S29" s="75" t="s">
        <v>85</v>
      </c>
      <c r="T29" s="75" t="s">
        <v>1308</v>
      </c>
      <c r="U29" s="75" t="s">
        <v>85</v>
      </c>
      <c r="V29" s="93">
        <v>0.25800000000000001</v>
      </c>
      <c r="W29" s="75" t="s">
        <v>608</v>
      </c>
      <c r="X29" s="91" t="s">
        <v>85</v>
      </c>
      <c r="Y29" s="91" t="s">
        <v>85</v>
      </c>
      <c r="Z29" s="75" t="s">
        <v>85</v>
      </c>
      <c r="AA29" s="108">
        <v>1</v>
      </c>
      <c r="AB29" s="115" t="s">
        <v>713</v>
      </c>
      <c r="AC29" s="116"/>
      <c r="AD29" s="116"/>
      <c r="AE29" s="116"/>
      <c r="AF29" s="116"/>
      <c r="AG29" s="143"/>
      <c r="AH29" s="144"/>
      <c r="AI29" s="145"/>
      <c r="AJ29" s="146" t="s">
        <v>387</v>
      </c>
      <c r="AK29" s="146" t="s">
        <v>855</v>
      </c>
      <c r="AL29" s="91" t="s">
        <v>85</v>
      </c>
      <c r="AM29" s="77">
        <v>1</v>
      </c>
    </row>
    <row r="30" spans="1:39" s="70" customFormat="1" ht="39.950000000000003" customHeight="1" x14ac:dyDescent="0.15">
      <c r="A30" s="79">
        <f t="shared" si="4"/>
        <v>27</v>
      </c>
      <c r="B30" s="79">
        <v>5</v>
      </c>
      <c r="C30" s="79" t="s">
        <v>455</v>
      </c>
      <c r="D30" s="37" t="s">
        <v>1244</v>
      </c>
      <c r="E30" s="79" t="s">
        <v>1243</v>
      </c>
      <c r="F30" s="79" t="s">
        <v>1246</v>
      </c>
      <c r="G30" s="79" t="s">
        <v>716</v>
      </c>
      <c r="H30" s="79" t="s">
        <v>345</v>
      </c>
      <c r="I30" s="79" t="s">
        <v>531</v>
      </c>
      <c r="J30" s="79"/>
      <c r="K30" s="79" t="s">
        <v>345</v>
      </c>
      <c r="L30" s="79" t="s">
        <v>1243</v>
      </c>
      <c r="M30" s="79" t="s">
        <v>345</v>
      </c>
      <c r="N30" s="79" t="s">
        <v>348</v>
      </c>
      <c r="O30" s="79" t="s">
        <v>347</v>
      </c>
      <c r="P30" s="79" t="s">
        <v>1216</v>
      </c>
      <c r="Q30" s="79" t="s">
        <v>717</v>
      </c>
      <c r="R30" s="79" t="s">
        <v>1365</v>
      </c>
      <c r="S30" s="79" t="s">
        <v>85</v>
      </c>
      <c r="T30" s="79" t="s">
        <v>1247</v>
      </c>
      <c r="U30" s="79" t="s">
        <v>85</v>
      </c>
      <c r="V30" s="79">
        <v>0.24</v>
      </c>
      <c r="W30" s="79" t="s">
        <v>608</v>
      </c>
      <c r="X30" s="79" t="s">
        <v>85</v>
      </c>
      <c r="Y30" s="79" t="s">
        <v>85</v>
      </c>
      <c r="Z30" s="79" t="s">
        <v>85</v>
      </c>
      <c r="AA30" s="79">
        <v>1</v>
      </c>
      <c r="AB30" s="105" t="s">
        <v>720</v>
      </c>
      <c r="AC30" s="106">
        <v>145</v>
      </c>
      <c r="AD30" s="106">
        <v>100</v>
      </c>
      <c r="AE30" s="106">
        <v>3</v>
      </c>
      <c r="AF30" s="107">
        <f>AC30*AD30*AE30*7860/1000000000</f>
        <v>0.34190999999999999</v>
      </c>
      <c r="AG30" s="128">
        <f t="shared" si="7"/>
        <v>0.70193910678248705</v>
      </c>
      <c r="AH30" s="129"/>
      <c r="AI30" s="130">
        <f t="shared" ref="AI30:AI32" si="8">AC30*AD30*2*AM30/1000000</f>
        <v>2.9000000000000001E-2</v>
      </c>
      <c r="AJ30" s="131" t="s">
        <v>843</v>
      </c>
      <c r="AK30" s="131" t="s">
        <v>1366</v>
      </c>
      <c r="AL30" s="79" t="s">
        <v>85</v>
      </c>
      <c r="AM30" s="124">
        <v>1</v>
      </c>
    </row>
    <row r="31" spans="1:39" s="71" customFormat="1" ht="39.950000000000003" customHeight="1" x14ac:dyDescent="0.15">
      <c r="A31" s="75">
        <f t="shared" si="4"/>
        <v>28</v>
      </c>
      <c r="B31" s="75">
        <v>5</v>
      </c>
      <c r="C31" s="75" t="s">
        <v>1332</v>
      </c>
      <c r="D31" s="84" t="s">
        <v>1333</v>
      </c>
      <c r="E31" s="84" t="s">
        <v>1333</v>
      </c>
      <c r="F31" s="83" t="s">
        <v>1251</v>
      </c>
      <c r="G31" s="84" t="s">
        <v>716</v>
      </c>
      <c r="H31" s="85" t="s">
        <v>356</v>
      </c>
      <c r="I31" s="75" t="s">
        <v>531</v>
      </c>
      <c r="J31" s="90"/>
      <c r="K31" s="85" t="s">
        <v>345</v>
      </c>
      <c r="L31" s="84" t="s">
        <v>1334</v>
      </c>
      <c r="M31" s="85" t="s">
        <v>345</v>
      </c>
      <c r="N31" s="75" t="s">
        <v>347</v>
      </c>
      <c r="O31" s="91" t="s">
        <v>348</v>
      </c>
      <c r="P31" s="86" t="s">
        <v>1216</v>
      </c>
      <c r="Q31" s="75" t="s">
        <v>1252</v>
      </c>
      <c r="R31" s="75" t="s">
        <v>1234</v>
      </c>
      <c r="S31" s="75" t="s">
        <v>85</v>
      </c>
      <c r="T31" s="75" t="s">
        <v>1335</v>
      </c>
      <c r="U31" s="75" t="s">
        <v>85</v>
      </c>
      <c r="V31" s="93">
        <v>1.7999999999999999E-2</v>
      </c>
      <c r="W31" s="75" t="s">
        <v>608</v>
      </c>
      <c r="X31" s="85" t="s">
        <v>400</v>
      </c>
      <c r="Y31" s="91" t="s">
        <v>85</v>
      </c>
      <c r="Z31" s="85" t="s">
        <v>409</v>
      </c>
      <c r="AA31" s="108"/>
      <c r="AB31" s="108"/>
      <c r="AC31" s="109"/>
      <c r="AD31" s="109"/>
      <c r="AE31" s="109"/>
      <c r="AF31" s="109"/>
      <c r="AG31" s="108"/>
      <c r="AH31" s="108"/>
      <c r="AI31" s="93">
        <f t="shared" si="8"/>
        <v>0</v>
      </c>
      <c r="AJ31" s="108" t="s">
        <v>843</v>
      </c>
      <c r="AK31" s="108"/>
      <c r="AL31" s="91" t="s">
        <v>1336</v>
      </c>
      <c r="AM31" s="77">
        <v>1</v>
      </c>
    </row>
    <row r="32" spans="1:39" s="70" customFormat="1" ht="39.950000000000003" customHeight="1" x14ac:dyDescent="0.15">
      <c r="A32" s="79">
        <f t="shared" si="4"/>
        <v>29</v>
      </c>
      <c r="B32" s="79">
        <v>5</v>
      </c>
      <c r="C32" s="79" t="s">
        <v>393</v>
      </c>
      <c r="D32" s="37" t="s">
        <v>1256</v>
      </c>
      <c r="E32" s="79" t="s">
        <v>1255</v>
      </c>
      <c r="F32" s="79" t="s">
        <v>1258</v>
      </c>
      <c r="G32" s="79" t="s">
        <v>716</v>
      </c>
      <c r="H32" s="79" t="s">
        <v>431</v>
      </c>
      <c r="I32" s="79" t="s">
        <v>531</v>
      </c>
      <c r="J32" s="79"/>
      <c r="K32" s="79" t="s">
        <v>345</v>
      </c>
      <c r="L32" s="79" t="s">
        <v>1255</v>
      </c>
      <c r="M32" s="79" t="s">
        <v>345</v>
      </c>
      <c r="N32" s="79" t="s">
        <v>348</v>
      </c>
      <c r="O32" s="79" t="s">
        <v>347</v>
      </c>
      <c r="P32" s="79" t="s">
        <v>1216</v>
      </c>
      <c r="Q32" s="79" t="s">
        <v>963</v>
      </c>
      <c r="R32" s="79" t="s">
        <v>1368</v>
      </c>
      <c r="S32" s="79" t="s">
        <v>85</v>
      </c>
      <c r="T32" s="79" t="s">
        <v>1259</v>
      </c>
      <c r="U32" s="79" t="s">
        <v>85</v>
      </c>
      <c r="V32" s="79">
        <v>2.3E-2</v>
      </c>
      <c r="W32" s="79" t="s">
        <v>608</v>
      </c>
      <c r="X32" s="79" t="s">
        <v>85</v>
      </c>
      <c r="Y32" s="79" t="s">
        <v>85</v>
      </c>
      <c r="Z32" s="79" t="s">
        <v>409</v>
      </c>
      <c r="AA32" s="79">
        <v>1</v>
      </c>
      <c r="AB32" s="105" t="s">
        <v>720</v>
      </c>
      <c r="AC32" s="106">
        <v>62.5</v>
      </c>
      <c r="AD32" s="106">
        <v>37</v>
      </c>
      <c r="AE32" s="106">
        <v>3</v>
      </c>
      <c r="AF32" s="107">
        <f>AC32*AD32*AE32*7860/1000000000</f>
        <v>5.4528750000000001E-2</v>
      </c>
      <c r="AG32" s="128">
        <f t="shared" si="7"/>
        <v>0.42179584164317002</v>
      </c>
      <c r="AH32" s="129"/>
      <c r="AI32" s="130">
        <f t="shared" si="8"/>
        <v>4.6249999999999998E-3</v>
      </c>
      <c r="AJ32" s="131" t="s">
        <v>843</v>
      </c>
      <c r="AK32" s="131" t="s">
        <v>1237</v>
      </c>
      <c r="AL32" s="79" t="s">
        <v>85</v>
      </c>
      <c r="AM32" s="124">
        <v>1</v>
      </c>
    </row>
    <row r="33" spans="1:39" s="70" customFormat="1" ht="39.950000000000003" customHeight="1" x14ac:dyDescent="0.15">
      <c r="A33" s="79">
        <f t="shared" si="4"/>
        <v>30</v>
      </c>
      <c r="B33" s="79">
        <v>3</v>
      </c>
      <c r="C33" s="79" t="s">
        <v>393</v>
      </c>
      <c r="D33" s="37" t="s">
        <v>1263</v>
      </c>
      <c r="E33" s="79" t="s">
        <v>1262</v>
      </c>
      <c r="F33" s="79" t="s">
        <v>1264</v>
      </c>
      <c r="G33" s="79" t="s">
        <v>716</v>
      </c>
      <c r="H33" s="79" t="s">
        <v>345</v>
      </c>
      <c r="I33" s="79" t="s">
        <v>531</v>
      </c>
      <c r="J33" s="79"/>
      <c r="K33" s="79" t="s">
        <v>345</v>
      </c>
      <c r="L33" s="79" t="s">
        <v>1262</v>
      </c>
      <c r="M33" s="79" t="s">
        <v>345</v>
      </c>
      <c r="N33" s="79" t="s">
        <v>348</v>
      </c>
      <c r="O33" s="79" t="s">
        <v>347</v>
      </c>
      <c r="P33" s="79" t="s">
        <v>1265</v>
      </c>
      <c r="Q33" s="79" t="s">
        <v>406</v>
      </c>
      <c r="R33" s="79" t="s">
        <v>1377</v>
      </c>
      <c r="S33" s="79" t="s">
        <v>85</v>
      </c>
      <c r="T33" s="79" t="s">
        <v>1268</v>
      </c>
      <c r="U33" s="79" t="s">
        <v>85</v>
      </c>
      <c r="V33" s="79">
        <v>0.13600000000000001</v>
      </c>
      <c r="W33" s="79" t="s">
        <v>608</v>
      </c>
      <c r="X33" s="79" t="s">
        <v>85</v>
      </c>
      <c r="Y33" s="79" t="s">
        <v>85</v>
      </c>
      <c r="Z33" s="79" t="s">
        <v>409</v>
      </c>
      <c r="AA33" s="79">
        <v>1</v>
      </c>
      <c r="AB33" s="105"/>
      <c r="AC33" s="106"/>
      <c r="AD33" s="106"/>
      <c r="AE33" s="106"/>
      <c r="AF33" s="106">
        <f>V33</f>
        <v>0.13600000000000001</v>
      </c>
      <c r="AG33" s="139"/>
      <c r="AH33" s="140"/>
      <c r="AI33" s="141"/>
      <c r="AJ33" s="131" t="s">
        <v>843</v>
      </c>
      <c r="AK33" s="131" t="s">
        <v>1379</v>
      </c>
      <c r="AL33" s="79" t="s">
        <v>85</v>
      </c>
      <c r="AM33" s="124">
        <v>1</v>
      </c>
    </row>
  </sheetData>
  <autoFilter ref="A2:AM33" xr:uid="{00000000-0009-0000-0000-00000C000000}"/>
  <mergeCells count="35">
    <mergeCell ref="AH2:AH3"/>
    <mergeCell ref="AI2:AI3"/>
    <mergeCell ref="AJ2:AJ3"/>
    <mergeCell ref="AK2:AK3"/>
    <mergeCell ref="Y2:Y3"/>
    <mergeCell ref="Z2:Z3"/>
    <mergeCell ref="AB2:AB3"/>
    <mergeCell ref="AF2:AF3"/>
    <mergeCell ref="AG2:AG3"/>
    <mergeCell ref="T2:T3"/>
    <mergeCell ref="U2:U3"/>
    <mergeCell ref="V2:V3"/>
    <mergeCell ref="W2:W3"/>
    <mergeCell ref="X2:X3"/>
    <mergeCell ref="O2:O3"/>
    <mergeCell ref="P2:P3"/>
    <mergeCell ref="Q2:Q3"/>
    <mergeCell ref="R2:R3"/>
    <mergeCell ref="S2:S3"/>
    <mergeCell ref="A1:AL1"/>
    <mergeCell ref="AC2:AE2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</mergeCells>
  <phoneticPr fontId="49" type="noConversion"/>
  <conditionalFormatting sqref="D6">
    <cfRule type="duplicateValues" dxfId="68" priority="16"/>
  </conditionalFormatting>
  <conditionalFormatting sqref="D7">
    <cfRule type="duplicateValues" dxfId="67" priority="17"/>
  </conditionalFormatting>
  <conditionalFormatting sqref="D13">
    <cfRule type="duplicateValues" dxfId="66" priority="9"/>
  </conditionalFormatting>
  <conditionalFormatting sqref="D14">
    <cfRule type="duplicateValues" dxfId="65" priority="13"/>
  </conditionalFormatting>
  <conditionalFormatting sqref="D16">
    <cfRule type="duplicateValues" dxfId="64" priority="12"/>
  </conditionalFormatting>
  <conditionalFormatting sqref="D22">
    <cfRule type="duplicateValues" dxfId="63" priority="7"/>
  </conditionalFormatting>
  <conditionalFormatting sqref="D29">
    <cfRule type="duplicateValues" dxfId="62" priority="2"/>
  </conditionalFormatting>
  <conditionalFormatting sqref="D31">
    <cfRule type="duplicateValues" dxfId="61" priority="1"/>
  </conditionalFormatting>
  <conditionalFormatting sqref="E6">
    <cfRule type="duplicateValues" dxfId="60" priority="19"/>
  </conditionalFormatting>
  <conditionalFormatting sqref="E7">
    <cfRule type="duplicateValues" dxfId="59" priority="21"/>
  </conditionalFormatting>
  <conditionalFormatting sqref="E13">
    <cfRule type="duplicateValues" dxfId="58" priority="11"/>
  </conditionalFormatting>
  <conditionalFormatting sqref="E14">
    <cfRule type="duplicateValues" dxfId="57" priority="28"/>
  </conditionalFormatting>
  <conditionalFormatting sqref="E16">
    <cfRule type="duplicateValues" dxfId="56" priority="35"/>
  </conditionalFormatting>
  <conditionalFormatting sqref="E22">
    <cfRule type="duplicateValues" dxfId="55" priority="8"/>
  </conditionalFormatting>
  <conditionalFormatting sqref="E28">
    <cfRule type="duplicateValues" dxfId="54" priority="6"/>
  </conditionalFormatting>
  <conditionalFormatting sqref="E29">
    <cfRule type="duplicateValues" dxfId="53" priority="32"/>
  </conditionalFormatting>
  <conditionalFormatting sqref="E31">
    <cfRule type="duplicateValues" dxfId="52" priority="24"/>
  </conditionalFormatting>
  <conditionalFormatting sqref="L13">
    <cfRule type="duplicateValues" dxfId="51" priority="10"/>
  </conditionalFormatting>
  <conditionalFormatting sqref="L14">
    <cfRule type="duplicateValues" dxfId="50" priority="27"/>
  </conditionalFormatting>
  <conditionalFormatting sqref="L28">
    <cfRule type="duplicateValues" dxfId="49" priority="5"/>
  </conditionalFormatting>
  <conditionalFormatting sqref="L29">
    <cfRule type="duplicateValues" dxfId="48" priority="31"/>
  </conditionalFormatting>
  <conditionalFormatting sqref="AM5:AM33">
    <cfRule type="cellIs" dxfId="47" priority="3" operator="equal">
      <formula>0</formula>
    </cfRule>
    <cfRule type="cellIs" dxfId="46" priority="4" operator="equal">
      <formula>1</formula>
    </cfRule>
  </conditionalFormatting>
  <pageMargins left="0.7" right="0.7" top="0.75" bottom="0.75" header="0.3" footer="0.3"/>
  <pageSetup paperSize="9" scale="57" orientation="portrait" r:id="rId1"/>
  <colBreaks count="1" manualBreakCount="1">
    <brk id="9" max="32" man="1"/>
  </colBreaks>
  <drawing r:id="rId2"/>
  <legacy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AX55"/>
  <sheetViews>
    <sheetView view="pageBreakPreview" zoomScale="40" zoomScaleNormal="100" workbookViewId="0">
      <pane xSplit="6" ySplit="8" topLeftCell="V9" activePane="bottomRight" state="frozen"/>
      <selection pane="topRight"/>
      <selection pane="bottomLeft"/>
      <selection pane="bottomRight" activeCell="AA8" sqref="AA8:AT9"/>
    </sheetView>
  </sheetViews>
  <sheetFormatPr defaultColWidth="9" defaultRowHeight="14.25" outlineLevelRow="1" outlineLevelCol="1" x14ac:dyDescent="0.15"/>
  <cols>
    <col min="1" max="1" width="5.875" style="15" customWidth="1"/>
    <col min="2" max="2" width="6.25" style="15" customWidth="1"/>
    <col min="3" max="3" width="8" style="15" customWidth="1"/>
    <col min="4" max="4" width="29.25" style="15" customWidth="1"/>
    <col min="5" max="5" width="22.125" style="15" customWidth="1"/>
    <col min="6" max="6" width="28.375" style="17" customWidth="1"/>
    <col min="7" max="7" width="20.375" style="17" hidden="1" customWidth="1" outlineLevel="1"/>
    <col min="8" max="8" width="4.875" style="15" hidden="1" customWidth="1" outlineLevel="1"/>
    <col min="9" max="9" width="5.25" style="15" hidden="1" customWidth="1" outlineLevel="1"/>
    <col min="10" max="10" width="10.5" style="15" customWidth="1" collapsed="1"/>
    <col min="11" max="11" width="6.125" style="15" hidden="1" customWidth="1" outlineLevel="1"/>
    <col min="12" max="12" width="21.25" style="15" hidden="1" customWidth="1" outlineLevel="1"/>
    <col min="13" max="13" width="8.125" style="18" hidden="1" customWidth="1" outlineLevel="1"/>
    <col min="14" max="15" width="7.25" style="15" hidden="1" customWidth="1" outlineLevel="1"/>
    <col min="16" max="16" width="11.25" style="15" customWidth="1" collapsed="1"/>
    <col min="17" max="17" width="9.75" style="15" customWidth="1" outlineLevel="1"/>
    <col min="18" max="18" width="24.25" style="15" customWidth="1" outlineLevel="1"/>
    <col min="19" max="19" width="11.875" style="15" customWidth="1" outlineLevel="1"/>
    <col min="20" max="20" width="17.625" style="15" customWidth="1" outlineLevel="1"/>
    <col min="21" max="21" width="10.375" style="15" customWidth="1" outlineLevel="1"/>
    <col min="22" max="22" width="12.5" style="19" customWidth="1"/>
    <col min="23" max="25" width="14.625" style="20" hidden="1" customWidth="1" outlineLevel="1"/>
    <col min="26" max="26" width="12.5" style="15" customWidth="1" collapsed="1"/>
    <col min="27" max="28" width="12.5" style="15" customWidth="1" outlineLevel="1"/>
    <col min="29" max="32" width="12.5" style="21" customWidth="1" outlineLevel="1"/>
    <col min="33" max="33" width="12.5" style="22" customWidth="1" outlineLevel="1"/>
    <col min="34" max="35" width="12.5" style="15" customWidth="1" outlineLevel="1"/>
    <col min="36" max="37" width="12.5" style="15" customWidth="1"/>
    <col min="38" max="46" width="12.5" style="15" customWidth="1" outlineLevel="1"/>
    <col min="47" max="47" width="11.125" style="15" customWidth="1"/>
    <col min="48" max="50" width="11.75" style="15" customWidth="1"/>
    <col min="51" max="16384" width="9" style="15"/>
  </cols>
  <sheetData>
    <row r="1" spans="1:50" ht="20.25" customHeight="1" outlineLevel="1" x14ac:dyDescent="0.15">
      <c r="A1" s="863"/>
      <c r="B1" s="863"/>
      <c r="C1" s="863"/>
      <c r="D1" s="863"/>
      <c r="E1" s="863"/>
      <c r="F1" s="863"/>
      <c r="G1" s="863"/>
      <c r="H1" s="863"/>
      <c r="I1" s="863"/>
      <c r="J1" s="863"/>
      <c r="K1" s="863"/>
      <c r="L1" s="863"/>
      <c r="M1" s="863"/>
      <c r="N1" s="863"/>
      <c r="O1" s="863"/>
      <c r="P1" s="863"/>
      <c r="Q1" s="863"/>
      <c r="R1" s="863"/>
      <c r="S1" s="863"/>
      <c r="T1" s="863"/>
      <c r="U1" s="863"/>
      <c r="V1" s="863"/>
      <c r="W1" s="863"/>
      <c r="X1" s="863"/>
      <c r="Y1" s="863"/>
      <c r="Z1" s="863"/>
      <c r="AA1" s="863"/>
      <c r="AB1" s="863"/>
      <c r="AC1" s="902"/>
      <c r="AD1" s="902"/>
      <c r="AE1" s="902"/>
      <c r="AF1" s="902"/>
      <c r="AG1" s="866"/>
      <c r="AH1" s="863"/>
      <c r="AI1" s="863"/>
      <c r="AJ1" s="863"/>
      <c r="AK1" s="863"/>
      <c r="AL1" s="863"/>
      <c r="AM1" s="863"/>
      <c r="AN1" s="863"/>
      <c r="AO1" s="863"/>
      <c r="AP1" s="863"/>
      <c r="AQ1" s="863"/>
      <c r="AR1" s="863"/>
      <c r="AS1" s="863"/>
      <c r="AT1" s="863"/>
      <c r="AU1" s="863"/>
      <c r="AV1" s="863"/>
      <c r="AW1" s="23"/>
      <c r="AX1" s="23"/>
    </row>
    <row r="2" spans="1:50" ht="27.75" customHeight="1" outlineLevel="1" x14ac:dyDescent="0.15">
      <c r="A2" s="739" t="s">
        <v>802</v>
      </c>
      <c r="B2" s="739"/>
      <c r="C2" s="740" t="s">
        <v>285</v>
      </c>
      <c r="D2" s="740"/>
      <c r="E2" s="740"/>
      <c r="F2" s="740"/>
      <c r="G2" s="924" t="s">
        <v>803</v>
      </c>
      <c r="H2" s="925"/>
      <c r="I2" s="925"/>
      <c r="J2" s="925"/>
      <c r="K2" s="925"/>
      <c r="L2" s="925"/>
      <c r="M2" s="925"/>
      <c r="N2" s="925"/>
      <c r="O2" s="925"/>
      <c r="P2" s="925"/>
      <c r="Q2" s="925"/>
      <c r="R2" s="925"/>
      <c r="S2" s="925"/>
      <c r="T2" s="925"/>
      <c r="U2" s="925"/>
      <c r="V2" s="925"/>
      <c r="W2" s="925"/>
      <c r="X2" s="925"/>
      <c r="Y2" s="925"/>
      <c r="Z2" s="925"/>
      <c r="AA2" s="925"/>
      <c r="AB2" s="925"/>
      <c r="AC2" s="926"/>
      <c r="AD2" s="926"/>
      <c r="AE2" s="926"/>
      <c r="AF2" s="926"/>
      <c r="AG2" s="927"/>
      <c r="AH2" s="925"/>
      <c r="AI2" s="925"/>
      <c r="AJ2" s="925"/>
      <c r="AK2" s="925"/>
      <c r="AL2" s="925"/>
      <c r="AM2" s="925"/>
      <c r="AN2" s="925"/>
      <c r="AO2" s="925"/>
      <c r="AP2" s="925"/>
      <c r="AQ2" s="925"/>
      <c r="AR2" s="925"/>
      <c r="AS2" s="925"/>
      <c r="AT2" s="928"/>
      <c r="AU2" s="66" t="s">
        <v>152</v>
      </c>
      <c r="AV2" s="67" t="s">
        <v>1403</v>
      </c>
      <c r="AW2" s="67"/>
      <c r="AX2" s="67"/>
    </row>
    <row r="3" spans="1:50" ht="27.75" customHeight="1" outlineLevel="1" x14ac:dyDescent="0.15">
      <c r="A3" s="739"/>
      <c r="B3" s="739"/>
      <c r="C3" s="740"/>
      <c r="D3" s="740"/>
      <c r="E3" s="740"/>
      <c r="F3" s="740"/>
      <c r="G3" s="929"/>
      <c r="H3" s="930"/>
      <c r="I3" s="930"/>
      <c r="J3" s="930"/>
      <c r="K3" s="930"/>
      <c r="L3" s="930"/>
      <c r="M3" s="930"/>
      <c r="N3" s="930"/>
      <c r="O3" s="930"/>
      <c r="P3" s="930"/>
      <c r="Q3" s="930"/>
      <c r="R3" s="930"/>
      <c r="S3" s="930"/>
      <c r="T3" s="930"/>
      <c r="U3" s="930"/>
      <c r="V3" s="930"/>
      <c r="W3" s="930"/>
      <c r="X3" s="930"/>
      <c r="Y3" s="930"/>
      <c r="Z3" s="930"/>
      <c r="AA3" s="930"/>
      <c r="AB3" s="930"/>
      <c r="AC3" s="931"/>
      <c r="AD3" s="931"/>
      <c r="AE3" s="931"/>
      <c r="AF3" s="931"/>
      <c r="AG3" s="932"/>
      <c r="AH3" s="930"/>
      <c r="AI3" s="930"/>
      <c r="AJ3" s="930"/>
      <c r="AK3" s="930"/>
      <c r="AL3" s="930"/>
      <c r="AM3" s="930"/>
      <c r="AN3" s="930"/>
      <c r="AO3" s="930"/>
      <c r="AP3" s="930"/>
      <c r="AQ3" s="930"/>
      <c r="AR3" s="930"/>
      <c r="AS3" s="930"/>
      <c r="AT3" s="933"/>
      <c r="AU3" s="66" t="s">
        <v>288</v>
      </c>
      <c r="AV3" s="68" t="s">
        <v>1404</v>
      </c>
      <c r="AW3" s="68"/>
      <c r="AX3" s="68"/>
    </row>
    <row r="4" spans="1:50" ht="27" customHeight="1" outlineLevel="1" x14ac:dyDescent="0.15">
      <c r="A4" s="709" t="s">
        <v>289</v>
      </c>
      <c r="B4" s="709"/>
      <c r="C4" s="709"/>
      <c r="D4" s="709"/>
      <c r="E4" s="709"/>
      <c r="F4" s="709"/>
      <c r="G4" s="929"/>
      <c r="H4" s="930"/>
      <c r="I4" s="930"/>
      <c r="J4" s="930"/>
      <c r="K4" s="930"/>
      <c r="L4" s="930"/>
      <c r="M4" s="930"/>
      <c r="N4" s="930"/>
      <c r="O4" s="930"/>
      <c r="P4" s="930"/>
      <c r="Q4" s="930"/>
      <c r="R4" s="930"/>
      <c r="S4" s="930"/>
      <c r="T4" s="930"/>
      <c r="U4" s="930"/>
      <c r="V4" s="930"/>
      <c r="W4" s="930"/>
      <c r="X4" s="930"/>
      <c r="Y4" s="930"/>
      <c r="Z4" s="930"/>
      <c r="AA4" s="930"/>
      <c r="AB4" s="930"/>
      <c r="AC4" s="931"/>
      <c r="AD4" s="931"/>
      <c r="AE4" s="931"/>
      <c r="AF4" s="931"/>
      <c r="AG4" s="932"/>
      <c r="AH4" s="930"/>
      <c r="AI4" s="930"/>
      <c r="AJ4" s="930"/>
      <c r="AK4" s="930"/>
      <c r="AL4" s="930"/>
      <c r="AM4" s="930"/>
      <c r="AN4" s="930"/>
      <c r="AO4" s="930"/>
      <c r="AP4" s="930"/>
      <c r="AQ4" s="930"/>
      <c r="AR4" s="930"/>
      <c r="AS4" s="930"/>
      <c r="AT4" s="933"/>
      <c r="AU4" s="66" t="s">
        <v>290</v>
      </c>
      <c r="AV4" s="66" t="s">
        <v>746</v>
      </c>
      <c r="AW4" s="66"/>
      <c r="AX4" s="66"/>
    </row>
    <row r="5" spans="1:50" ht="31.5" customHeight="1" outlineLevel="1" x14ac:dyDescent="0.15">
      <c r="A5" s="710" t="s">
        <v>291</v>
      </c>
      <c r="B5" s="710"/>
      <c r="C5" s="710"/>
      <c r="D5" s="25"/>
      <c r="E5" s="710" t="s">
        <v>292</v>
      </c>
      <c r="F5" s="903"/>
      <c r="G5" s="929"/>
      <c r="H5" s="930"/>
      <c r="I5" s="930"/>
      <c r="J5" s="930"/>
      <c r="K5" s="930"/>
      <c r="L5" s="930"/>
      <c r="M5" s="930"/>
      <c r="N5" s="930"/>
      <c r="O5" s="930"/>
      <c r="P5" s="930"/>
      <c r="Q5" s="930"/>
      <c r="R5" s="930"/>
      <c r="S5" s="930"/>
      <c r="T5" s="930"/>
      <c r="U5" s="930"/>
      <c r="V5" s="930"/>
      <c r="W5" s="930"/>
      <c r="X5" s="930"/>
      <c r="Y5" s="930"/>
      <c r="Z5" s="930"/>
      <c r="AA5" s="930"/>
      <c r="AB5" s="930"/>
      <c r="AC5" s="931"/>
      <c r="AD5" s="931"/>
      <c r="AE5" s="931"/>
      <c r="AF5" s="931"/>
      <c r="AG5" s="932"/>
      <c r="AH5" s="930"/>
      <c r="AI5" s="930"/>
      <c r="AJ5" s="930"/>
      <c r="AK5" s="930"/>
      <c r="AL5" s="930"/>
      <c r="AM5" s="930"/>
      <c r="AN5" s="930"/>
      <c r="AO5" s="930"/>
      <c r="AP5" s="930"/>
      <c r="AQ5" s="930"/>
      <c r="AR5" s="930"/>
      <c r="AS5" s="930"/>
      <c r="AT5" s="933"/>
      <c r="AU5" s="66" t="s">
        <v>293</v>
      </c>
      <c r="AV5" s="66"/>
      <c r="AW5" s="66"/>
      <c r="AX5" s="66"/>
    </row>
    <row r="6" spans="1:50" ht="28.5" customHeight="1" outlineLevel="1" x14ac:dyDescent="0.15">
      <c r="A6" s="904" t="s">
        <v>294</v>
      </c>
      <c r="B6" s="904"/>
      <c r="C6" s="904"/>
      <c r="D6" s="904"/>
      <c r="E6" s="904"/>
      <c r="F6" s="904"/>
      <c r="G6" s="929"/>
      <c r="H6" s="930"/>
      <c r="I6" s="930"/>
      <c r="J6" s="930"/>
      <c r="K6" s="930"/>
      <c r="L6" s="930"/>
      <c r="M6" s="930"/>
      <c r="N6" s="930"/>
      <c r="O6" s="930"/>
      <c r="P6" s="930"/>
      <c r="Q6" s="930"/>
      <c r="R6" s="930"/>
      <c r="S6" s="930"/>
      <c r="T6" s="930"/>
      <c r="U6" s="930"/>
      <c r="V6" s="930"/>
      <c r="W6" s="930"/>
      <c r="X6" s="930"/>
      <c r="Y6" s="930"/>
      <c r="Z6" s="930"/>
      <c r="AA6" s="930"/>
      <c r="AB6" s="930"/>
      <c r="AC6" s="931"/>
      <c r="AD6" s="931"/>
      <c r="AE6" s="931"/>
      <c r="AF6" s="931"/>
      <c r="AG6" s="932"/>
      <c r="AH6" s="930"/>
      <c r="AI6" s="930"/>
      <c r="AJ6" s="930"/>
      <c r="AK6" s="930"/>
      <c r="AL6" s="930"/>
      <c r="AM6" s="930"/>
      <c r="AN6" s="930"/>
      <c r="AO6" s="930"/>
      <c r="AP6" s="930"/>
      <c r="AQ6" s="930"/>
      <c r="AR6" s="930"/>
      <c r="AS6" s="930"/>
      <c r="AT6" s="933"/>
      <c r="AU6" s="66" t="s">
        <v>112</v>
      </c>
      <c r="AV6" s="66" t="s">
        <v>94</v>
      </c>
      <c r="AW6" s="66"/>
      <c r="AX6" s="66"/>
    </row>
    <row r="7" spans="1:50" ht="28.5" customHeight="1" outlineLevel="1" x14ac:dyDescent="0.15">
      <c r="A7" s="905" t="s">
        <v>298</v>
      </c>
      <c r="B7" s="905"/>
      <c r="C7" s="905"/>
      <c r="D7" s="905"/>
      <c r="E7" s="905"/>
      <c r="F7" s="905"/>
      <c r="G7" s="934"/>
      <c r="H7" s="935"/>
      <c r="I7" s="935"/>
      <c r="J7" s="935"/>
      <c r="K7" s="935"/>
      <c r="L7" s="935"/>
      <c r="M7" s="935"/>
      <c r="N7" s="935"/>
      <c r="O7" s="935"/>
      <c r="P7" s="935"/>
      <c r="Q7" s="935"/>
      <c r="R7" s="935"/>
      <c r="S7" s="935"/>
      <c r="T7" s="935"/>
      <c r="U7" s="935"/>
      <c r="V7" s="935"/>
      <c r="W7" s="935"/>
      <c r="X7" s="935"/>
      <c r="Y7" s="935"/>
      <c r="Z7" s="935"/>
      <c r="AA7" s="935"/>
      <c r="AB7" s="935"/>
      <c r="AC7" s="936"/>
      <c r="AD7" s="936"/>
      <c r="AE7" s="936"/>
      <c r="AF7" s="936"/>
      <c r="AG7" s="937"/>
      <c r="AH7" s="935"/>
      <c r="AI7" s="935"/>
      <c r="AJ7" s="935"/>
      <c r="AK7" s="935"/>
      <c r="AL7" s="935"/>
      <c r="AM7" s="935"/>
      <c r="AN7" s="935"/>
      <c r="AO7" s="935"/>
      <c r="AP7" s="935"/>
      <c r="AQ7" s="935"/>
      <c r="AR7" s="935"/>
      <c r="AS7" s="935"/>
      <c r="AT7" s="938"/>
      <c r="AU7" s="66" t="s">
        <v>299</v>
      </c>
      <c r="AV7" s="69" t="s">
        <v>1405</v>
      </c>
      <c r="AW7" s="69"/>
      <c r="AX7" s="69"/>
    </row>
    <row r="8" spans="1:50" ht="24.95" customHeight="1" x14ac:dyDescent="0.15">
      <c r="A8" s="909" t="s">
        <v>0</v>
      </c>
      <c r="B8" s="909" t="s">
        <v>300</v>
      </c>
      <c r="C8" s="909" t="s">
        <v>301</v>
      </c>
      <c r="D8" s="909" t="s">
        <v>805</v>
      </c>
      <c r="E8" s="909" t="s">
        <v>152</v>
      </c>
      <c r="F8" s="909" t="s">
        <v>290</v>
      </c>
      <c r="G8" s="909" t="s">
        <v>1406</v>
      </c>
      <c r="H8" s="909" t="s">
        <v>303</v>
      </c>
      <c r="I8" s="909" t="s">
        <v>304</v>
      </c>
      <c r="J8" s="909" t="s">
        <v>106</v>
      </c>
      <c r="K8" s="909" t="s">
        <v>305</v>
      </c>
      <c r="L8" s="909" t="s">
        <v>1407</v>
      </c>
      <c r="M8" s="909" t="s">
        <v>1408</v>
      </c>
      <c r="N8" s="909" t="s">
        <v>308</v>
      </c>
      <c r="O8" s="909" t="s">
        <v>1409</v>
      </c>
      <c r="P8" s="909" t="s">
        <v>1410</v>
      </c>
      <c r="Q8" s="909" t="s">
        <v>311</v>
      </c>
      <c r="R8" s="909" t="s">
        <v>312</v>
      </c>
      <c r="S8" s="909" t="s">
        <v>313</v>
      </c>
      <c r="T8" s="909" t="s">
        <v>314</v>
      </c>
      <c r="U8" s="909" t="s">
        <v>315</v>
      </c>
      <c r="V8" s="909" t="s">
        <v>316</v>
      </c>
      <c r="W8" s="909" t="s">
        <v>317</v>
      </c>
      <c r="X8" s="909" t="s">
        <v>318</v>
      </c>
      <c r="Y8" s="909" t="s">
        <v>319</v>
      </c>
      <c r="Z8" s="909" t="s">
        <v>320</v>
      </c>
      <c r="AA8" s="910" t="s">
        <v>321</v>
      </c>
      <c r="AB8" s="910" t="s">
        <v>322</v>
      </c>
      <c r="AC8" s="906" t="s">
        <v>323</v>
      </c>
      <c r="AD8" s="907"/>
      <c r="AE8" s="908"/>
      <c r="AF8" s="911" t="s">
        <v>1411</v>
      </c>
      <c r="AG8" s="912" t="s">
        <v>325</v>
      </c>
      <c r="AH8" s="913" t="s">
        <v>1033</v>
      </c>
      <c r="AI8" s="914" t="s">
        <v>1412</v>
      </c>
      <c r="AJ8" s="915" t="s">
        <v>328</v>
      </c>
      <c r="AK8" s="915" t="s">
        <v>1179</v>
      </c>
      <c r="AL8" s="917" t="s">
        <v>331</v>
      </c>
      <c r="AM8" s="919" t="s">
        <v>332</v>
      </c>
      <c r="AN8" s="919" t="s">
        <v>333</v>
      </c>
      <c r="AO8" s="921" t="s">
        <v>334</v>
      </c>
      <c r="AP8" s="919" t="s">
        <v>335</v>
      </c>
      <c r="AQ8" s="915" t="s">
        <v>1413</v>
      </c>
      <c r="AR8" s="919" t="s">
        <v>337</v>
      </c>
      <c r="AS8" s="917" t="s">
        <v>338</v>
      </c>
      <c r="AT8" s="917" t="s">
        <v>1414</v>
      </c>
      <c r="AU8" s="923" t="s">
        <v>1415</v>
      </c>
      <c r="AV8" s="923" t="s">
        <v>341</v>
      </c>
      <c r="AW8" s="923" t="s">
        <v>341</v>
      </c>
      <c r="AX8" s="923" t="s">
        <v>341</v>
      </c>
    </row>
    <row r="9" spans="1:50" ht="24.95" customHeight="1" x14ac:dyDescent="0.15">
      <c r="A9" s="909"/>
      <c r="B9" s="909"/>
      <c r="C9" s="909"/>
      <c r="D9" s="909"/>
      <c r="E9" s="909"/>
      <c r="F9" s="909"/>
      <c r="G9" s="909"/>
      <c r="H9" s="909"/>
      <c r="I9" s="909"/>
      <c r="J9" s="909"/>
      <c r="K9" s="909"/>
      <c r="L9" s="909"/>
      <c r="M9" s="909"/>
      <c r="N9" s="909"/>
      <c r="O9" s="909"/>
      <c r="P9" s="909"/>
      <c r="Q9" s="909"/>
      <c r="R9" s="909"/>
      <c r="S9" s="909"/>
      <c r="T9" s="909"/>
      <c r="U9" s="909"/>
      <c r="V9" s="909"/>
      <c r="W9" s="909"/>
      <c r="X9" s="909"/>
      <c r="Y9" s="909"/>
      <c r="Z9" s="909"/>
      <c r="AA9" s="910"/>
      <c r="AB9" s="910"/>
      <c r="AC9" s="11" t="s">
        <v>342</v>
      </c>
      <c r="AD9" s="11" t="s">
        <v>343</v>
      </c>
      <c r="AE9" s="11" t="s">
        <v>344</v>
      </c>
      <c r="AF9" s="911"/>
      <c r="AG9" s="912"/>
      <c r="AH9" s="913"/>
      <c r="AI9" s="914"/>
      <c r="AJ9" s="916"/>
      <c r="AK9" s="916"/>
      <c r="AL9" s="918"/>
      <c r="AM9" s="920"/>
      <c r="AN9" s="920"/>
      <c r="AO9" s="922"/>
      <c r="AP9" s="920"/>
      <c r="AQ9" s="916"/>
      <c r="AR9" s="920"/>
      <c r="AS9" s="918"/>
      <c r="AT9" s="918"/>
      <c r="AU9" s="923"/>
      <c r="AV9" s="923"/>
      <c r="AW9" s="923"/>
      <c r="AX9" s="923"/>
    </row>
    <row r="10" spans="1:50" ht="39.950000000000003" customHeight="1" x14ac:dyDescent="0.15">
      <c r="A10" s="6">
        <f t="shared" ref="A10:A55" si="0">ROW()-9</f>
        <v>1</v>
      </c>
      <c r="B10" s="26">
        <v>1</v>
      </c>
      <c r="C10" s="8" t="s">
        <v>94</v>
      </c>
      <c r="D10" s="27" t="s">
        <v>1004</v>
      </c>
      <c r="E10" s="27" t="s">
        <v>1004</v>
      </c>
      <c r="F10" s="28" t="s">
        <v>1002</v>
      </c>
      <c r="G10" s="29" t="s">
        <v>85</v>
      </c>
      <c r="H10" s="29" t="s">
        <v>431</v>
      </c>
      <c r="I10" s="6" t="s">
        <v>346</v>
      </c>
      <c r="J10" s="8"/>
      <c r="K10" s="40" t="s">
        <v>345</v>
      </c>
      <c r="L10" s="27" t="s">
        <v>1004</v>
      </c>
      <c r="M10" s="40" t="s">
        <v>345</v>
      </c>
      <c r="N10" s="6" t="s">
        <v>348</v>
      </c>
      <c r="O10" s="6" t="s">
        <v>347</v>
      </c>
      <c r="P10" s="8" t="s">
        <v>459</v>
      </c>
      <c r="Q10" s="8" t="s">
        <v>350</v>
      </c>
      <c r="R10" s="8" t="s">
        <v>85</v>
      </c>
      <c r="S10" s="29" t="s">
        <v>85</v>
      </c>
      <c r="T10" s="8" t="s">
        <v>834</v>
      </c>
      <c r="U10" s="29" t="s">
        <v>85</v>
      </c>
      <c r="V10" s="47">
        <v>5.5978000000000003</v>
      </c>
      <c r="W10" s="29" t="s">
        <v>85</v>
      </c>
      <c r="X10" s="29" t="s">
        <v>400</v>
      </c>
      <c r="Y10" s="29" t="s">
        <v>85</v>
      </c>
      <c r="Z10" s="29" t="s">
        <v>409</v>
      </c>
      <c r="AA10" s="29" t="s">
        <v>409</v>
      </c>
      <c r="AB10" s="29"/>
      <c r="AC10" s="55"/>
      <c r="AD10" s="55"/>
      <c r="AE10" s="55"/>
      <c r="AF10" s="55"/>
      <c r="AG10" s="62"/>
      <c r="AH10" s="56">
        <v>101</v>
      </c>
      <c r="AI10" s="29">
        <v>0.65</v>
      </c>
      <c r="AJ10" s="29" t="s">
        <v>370</v>
      </c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 t="s">
        <v>85</v>
      </c>
      <c r="AV10" s="8">
        <v>1</v>
      </c>
      <c r="AW10" s="8">
        <v>0</v>
      </c>
      <c r="AX10" s="8">
        <v>0</v>
      </c>
    </row>
    <row r="11" spans="1:50" s="16" customFormat="1" ht="39.950000000000003" customHeight="1" x14ac:dyDescent="0.15">
      <c r="A11" s="30">
        <f t="shared" si="0"/>
        <v>2</v>
      </c>
      <c r="B11" s="31">
        <v>1</v>
      </c>
      <c r="C11" s="32" t="s">
        <v>134</v>
      </c>
      <c r="D11" s="33" t="s">
        <v>1001</v>
      </c>
      <c r="E11" s="33" t="s">
        <v>1001</v>
      </c>
      <c r="F11" s="34" t="s">
        <v>1002</v>
      </c>
      <c r="G11" s="35" t="s">
        <v>85</v>
      </c>
      <c r="H11" s="35" t="s">
        <v>431</v>
      </c>
      <c r="I11" s="30" t="s">
        <v>346</v>
      </c>
      <c r="J11" s="32"/>
      <c r="K11" s="41" t="s">
        <v>345</v>
      </c>
      <c r="L11" s="33" t="s">
        <v>1001</v>
      </c>
      <c r="M11" s="42" t="s">
        <v>345</v>
      </c>
      <c r="N11" s="32" t="s">
        <v>347</v>
      </c>
      <c r="O11" s="32" t="s">
        <v>348</v>
      </c>
      <c r="P11" s="33" t="s">
        <v>459</v>
      </c>
      <c r="Q11" s="32" t="s">
        <v>350</v>
      </c>
      <c r="R11" s="32" t="s">
        <v>85</v>
      </c>
      <c r="S11" s="35" t="s">
        <v>85</v>
      </c>
      <c r="T11" s="32" t="s">
        <v>834</v>
      </c>
      <c r="U11" s="35" t="s">
        <v>85</v>
      </c>
      <c r="V11" s="48">
        <v>5.2380000000000004</v>
      </c>
      <c r="W11" s="35" t="s">
        <v>85</v>
      </c>
      <c r="X11" s="35" t="s">
        <v>400</v>
      </c>
      <c r="Y11" s="35" t="s">
        <v>85</v>
      </c>
      <c r="Z11" s="35" t="s">
        <v>409</v>
      </c>
      <c r="AA11" s="56" t="s">
        <v>409</v>
      </c>
      <c r="AB11" s="56"/>
      <c r="AC11" s="57"/>
      <c r="AD11" s="57"/>
      <c r="AE11" s="57"/>
      <c r="AF11" s="57"/>
      <c r="AG11" s="63"/>
      <c r="AH11" s="56">
        <v>88.5</v>
      </c>
      <c r="AI11" s="56">
        <v>0.79300000000000004</v>
      </c>
      <c r="AJ11" s="56" t="s">
        <v>370</v>
      </c>
      <c r="AK11" s="56"/>
      <c r="AL11" s="56"/>
      <c r="AM11" s="56"/>
      <c r="AN11" s="56"/>
      <c r="AO11" s="56"/>
      <c r="AP11" s="56"/>
      <c r="AQ11" s="56"/>
      <c r="AR11" s="56"/>
      <c r="AS11" s="56"/>
      <c r="AT11" s="56"/>
      <c r="AU11" s="56"/>
      <c r="AV11" s="32">
        <v>0</v>
      </c>
      <c r="AW11" s="32">
        <v>1</v>
      </c>
      <c r="AX11" s="32">
        <v>0</v>
      </c>
    </row>
    <row r="12" spans="1:50" s="16" customFormat="1" ht="39.950000000000003" customHeight="1" x14ac:dyDescent="0.15">
      <c r="A12" s="30">
        <f t="shared" si="0"/>
        <v>3</v>
      </c>
      <c r="B12" s="31">
        <v>1</v>
      </c>
      <c r="C12" s="32" t="s">
        <v>94</v>
      </c>
      <c r="D12" s="33" t="s">
        <v>1416</v>
      </c>
      <c r="E12" s="33" t="s">
        <v>1416</v>
      </c>
      <c r="F12" s="34" t="s">
        <v>1002</v>
      </c>
      <c r="G12" s="35" t="s">
        <v>85</v>
      </c>
      <c r="H12" s="35" t="s">
        <v>431</v>
      </c>
      <c r="I12" s="30" t="s">
        <v>346</v>
      </c>
      <c r="J12" s="32"/>
      <c r="K12" s="41" t="s">
        <v>345</v>
      </c>
      <c r="L12" s="33" t="s">
        <v>1416</v>
      </c>
      <c r="M12" s="42" t="s">
        <v>345</v>
      </c>
      <c r="N12" s="32" t="s">
        <v>347</v>
      </c>
      <c r="O12" s="32" t="s">
        <v>348</v>
      </c>
      <c r="P12" s="33" t="s">
        <v>459</v>
      </c>
      <c r="Q12" s="32" t="s">
        <v>350</v>
      </c>
      <c r="R12" s="32" t="s">
        <v>85</v>
      </c>
      <c r="S12" s="35" t="s">
        <v>85</v>
      </c>
      <c r="T12" s="32" t="s">
        <v>834</v>
      </c>
      <c r="U12" s="35" t="s">
        <v>85</v>
      </c>
      <c r="V12" s="48">
        <v>6.9489999999999998</v>
      </c>
      <c r="W12" s="35" t="s">
        <v>85</v>
      </c>
      <c r="X12" s="35" t="s">
        <v>400</v>
      </c>
      <c r="Y12" s="35" t="s">
        <v>85</v>
      </c>
      <c r="Z12" s="35" t="s">
        <v>409</v>
      </c>
      <c r="AA12" s="56" t="s">
        <v>409</v>
      </c>
      <c r="AB12" s="56"/>
      <c r="AC12" s="57"/>
      <c r="AD12" s="57"/>
      <c r="AE12" s="57"/>
      <c r="AF12" s="57"/>
      <c r="AG12" s="63"/>
      <c r="AH12" s="56">
        <v>128.5</v>
      </c>
      <c r="AI12" s="56">
        <v>0.79300000000000004</v>
      </c>
      <c r="AJ12" s="56" t="s">
        <v>370</v>
      </c>
      <c r="AK12" s="56"/>
      <c r="AL12" s="56"/>
      <c r="AM12" s="56"/>
      <c r="AN12" s="56"/>
      <c r="AO12" s="56"/>
      <c r="AP12" s="56"/>
      <c r="AQ12" s="56"/>
      <c r="AR12" s="56"/>
      <c r="AS12" s="56"/>
      <c r="AT12" s="56"/>
      <c r="AU12" s="56"/>
      <c r="AV12" s="32">
        <v>0</v>
      </c>
      <c r="AW12" s="32">
        <v>0</v>
      </c>
      <c r="AX12" s="32">
        <v>1</v>
      </c>
    </row>
    <row r="13" spans="1:50" ht="39.950000000000003" customHeight="1" x14ac:dyDescent="0.15">
      <c r="A13" s="6">
        <f t="shared" si="0"/>
        <v>4</v>
      </c>
      <c r="B13" s="26">
        <v>2</v>
      </c>
      <c r="C13" s="8" t="s">
        <v>94</v>
      </c>
      <c r="D13" s="27" t="s">
        <v>1417</v>
      </c>
      <c r="E13" s="27" t="s">
        <v>1417</v>
      </c>
      <c r="F13" s="28" t="s">
        <v>1418</v>
      </c>
      <c r="G13" s="29" t="s">
        <v>85</v>
      </c>
      <c r="H13" s="29" t="s">
        <v>356</v>
      </c>
      <c r="I13" s="6" t="s">
        <v>346</v>
      </c>
      <c r="J13" s="8"/>
      <c r="K13" s="40" t="s">
        <v>345</v>
      </c>
      <c r="L13" s="27" t="s">
        <v>1417</v>
      </c>
      <c r="M13" s="40" t="s">
        <v>345</v>
      </c>
      <c r="N13" s="6" t="s">
        <v>348</v>
      </c>
      <c r="O13" s="6" t="s">
        <v>347</v>
      </c>
      <c r="P13" s="8" t="s">
        <v>716</v>
      </c>
      <c r="Q13" s="8" t="s">
        <v>717</v>
      </c>
      <c r="R13" s="8" t="s">
        <v>1419</v>
      </c>
      <c r="S13" s="29" t="s">
        <v>85</v>
      </c>
      <c r="T13" s="8" t="s">
        <v>1420</v>
      </c>
      <c r="U13" s="29" t="s">
        <v>85</v>
      </c>
      <c r="V13" s="49">
        <v>0.48</v>
      </c>
      <c r="W13" s="29" t="s">
        <v>85</v>
      </c>
      <c r="X13" s="29" t="s">
        <v>85</v>
      </c>
      <c r="Y13" s="29" t="s">
        <v>85</v>
      </c>
      <c r="Z13" s="29" t="s">
        <v>85</v>
      </c>
      <c r="AA13" s="29" t="s">
        <v>720</v>
      </c>
      <c r="AB13" s="29" t="s">
        <v>1421</v>
      </c>
      <c r="AC13" s="55">
        <f>462+6</f>
        <v>468</v>
      </c>
      <c r="AD13" s="55">
        <f>74+3.5</f>
        <v>77.5</v>
      </c>
      <c r="AE13" s="55">
        <v>2.5</v>
      </c>
      <c r="AF13" s="55">
        <f t="shared" ref="AF13:AF18" si="1">AC13*AD13*AE13*7860/1000000000</f>
        <v>0.71270549999999999</v>
      </c>
      <c r="AG13" s="62">
        <f t="shared" ref="AG13:AG16" si="2">V13/AF13</f>
        <v>0.67348996184258403</v>
      </c>
      <c r="AH13" s="29"/>
      <c r="AI13" s="29"/>
      <c r="AJ13" s="64"/>
      <c r="AK13" s="64"/>
      <c r="AL13" s="29"/>
      <c r="AM13" s="29"/>
      <c r="AN13" s="29"/>
      <c r="AO13" s="29"/>
      <c r="AP13" s="29"/>
      <c r="AQ13" s="29"/>
      <c r="AR13" s="29"/>
      <c r="AS13" s="29"/>
      <c r="AT13" s="29"/>
      <c r="AU13" s="29" t="s">
        <v>85</v>
      </c>
      <c r="AV13" s="8">
        <v>1</v>
      </c>
      <c r="AW13" s="8">
        <v>1</v>
      </c>
      <c r="AX13" s="8">
        <v>1</v>
      </c>
    </row>
    <row r="14" spans="1:50" ht="39.950000000000003" customHeight="1" x14ac:dyDescent="0.15">
      <c r="A14" s="6">
        <f t="shared" si="0"/>
        <v>5</v>
      </c>
      <c r="B14" s="26">
        <v>2</v>
      </c>
      <c r="C14" s="8" t="s">
        <v>94</v>
      </c>
      <c r="D14" s="27" t="s">
        <v>1422</v>
      </c>
      <c r="E14" s="27" t="s">
        <v>1422</v>
      </c>
      <c r="F14" s="28" t="s">
        <v>1423</v>
      </c>
      <c r="G14" s="29" t="s">
        <v>85</v>
      </c>
      <c r="H14" s="29" t="s">
        <v>356</v>
      </c>
      <c r="I14" s="6" t="s">
        <v>346</v>
      </c>
      <c r="J14" s="8"/>
      <c r="K14" s="40" t="s">
        <v>345</v>
      </c>
      <c r="L14" s="27" t="s">
        <v>1422</v>
      </c>
      <c r="M14" s="40" t="s">
        <v>345</v>
      </c>
      <c r="N14" s="6" t="s">
        <v>348</v>
      </c>
      <c r="O14" s="6" t="s">
        <v>347</v>
      </c>
      <c r="P14" s="8" t="s">
        <v>716</v>
      </c>
      <c r="Q14" s="8" t="s">
        <v>717</v>
      </c>
      <c r="R14" s="8" t="s">
        <v>1419</v>
      </c>
      <c r="S14" s="29" t="s">
        <v>85</v>
      </c>
      <c r="T14" s="8" t="s">
        <v>1424</v>
      </c>
      <c r="U14" s="29" t="s">
        <v>85</v>
      </c>
      <c r="V14" s="49">
        <v>0.52</v>
      </c>
      <c r="W14" s="29" t="s">
        <v>85</v>
      </c>
      <c r="X14" s="29" t="s">
        <v>85</v>
      </c>
      <c r="Y14" s="29" t="s">
        <v>85</v>
      </c>
      <c r="Z14" s="29" t="s">
        <v>85</v>
      </c>
      <c r="AA14" s="29" t="s">
        <v>720</v>
      </c>
      <c r="AB14" s="29" t="s">
        <v>1425</v>
      </c>
      <c r="AC14" s="55">
        <f>470+6</f>
        <v>476</v>
      </c>
      <c r="AD14" s="55">
        <f>83+3.5</f>
        <v>86.5</v>
      </c>
      <c r="AE14" s="55">
        <v>2.5</v>
      </c>
      <c r="AF14" s="55">
        <f t="shared" si="1"/>
        <v>0.80906909999999999</v>
      </c>
      <c r="AG14" s="62">
        <f t="shared" si="2"/>
        <v>0.64271395360421002</v>
      </c>
      <c r="AH14" s="29"/>
      <c r="AI14" s="29"/>
      <c r="AJ14" s="64"/>
      <c r="AK14" s="64"/>
      <c r="AL14" s="29"/>
      <c r="AM14" s="29"/>
      <c r="AN14" s="29"/>
      <c r="AO14" s="29"/>
      <c r="AP14" s="29"/>
      <c r="AQ14" s="29"/>
      <c r="AR14" s="29"/>
      <c r="AS14" s="29"/>
      <c r="AT14" s="29"/>
      <c r="AU14" s="29" t="s">
        <v>85</v>
      </c>
      <c r="AV14" s="8">
        <v>1</v>
      </c>
      <c r="AW14" s="8">
        <v>1</v>
      </c>
      <c r="AX14" s="8">
        <v>1</v>
      </c>
    </row>
    <row r="15" spans="1:50" ht="39.950000000000003" customHeight="1" x14ac:dyDescent="0.15">
      <c r="A15" s="6">
        <f t="shared" si="0"/>
        <v>6</v>
      </c>
      <c r="B15" s="26">
        <v>2</v>
      </c>
      <c r="C15" s="8" t="s">
        <v>94</v>
      </c>
      <c r="D15" s="27" t="s">
        <v>1426</v>
      </c>
      <c r="E15" s="27" t="s">
        <v>1426</v>
      </c>
      <c r="F15" s="28" t="s">
        <v>1427</v>
      </c>
      <c r="G15" s="29" t="s">
        <v>85</v>
      </c>
      <c r="H15" s="29" t="s">
        <v>356</v>
      </c>
      <c r="I15" s="6" t="s">
        <v>346</v>
      </c>
      <c r="J15" s="8"/>
      <c r="K15" s="40" t="s">
        <v>345</v>
      </c>
      <c r="L15" s="27" t="s">
        <v>1426</v>
      </c>
      <c r="M15" s="40" t="s">
        <v>345</v>
      </c>
      <c r="N15" s="6" t="s">
        <v>348</v>
      </c>
      <c r="O15" s="6" t="s">
        <v>347</v>
      </c>
      <c r="P15" s="8" t="s">
        <v>1195</v>
      </c>
      <c r="Q15" s="8" t="s">
        <v>1196</v>
      </c>
      <c r="R15" s="8" t="s">
        <v>1428</v>
      </c>
      <c r="S15" s="29" t="s">
        <v>85</v>
      </c>
      <c r="T15" s="8" t="s">
        <v>1429</v>
      </c>
      <c r="U15" s="29" t="s">
        <v>85</v>
      </c>
      <c r="V15" s="49">
        <v>0.6754</v>
      </c>
      <c r="W15" s="29" t="s">
        <v>85</v>
      </c>
      <c r="X15" s="29" t="s">
        <v>85</v>
      </c>
      <c r="Y15" s="29" t="s">
        <v>85</v>
      </c>
      <c r="Z15" s="29" t="s">
        <v>85</v>
      </c>
      <c r="AA15" s="29" t="s">
        <v>1430</v>
      </c>
      <c r="AB15" s="29"/>
      <c r="AC15" s="55">
        <f>V15/0.869*1000+10</f>
        <v>787.21518987341801</v>
      </c>
      <c r="AD15" s="55"/>
      <c r="AE15" s="55"/>
      <c r="AF15" s="55">
        <f>AC15*0.869/1000</f>
        <v>0.68408999999999998</v>
      </c>
      <c r="AG15" s="62">
        <f t="shared" si="2"/>
        <v>0.98729699308570495</v>
      </c>
      <c r="AH15" s="29"/>
      <c r="AI15" s="29"/>
      <c r="AJ15" s="64"/>
      <c r="AK15" s="64"/>
      <c r="AL15" s="29"/>
      <c r="AM15" s="29"/>
      <c r="AN15" s="29"/>
      <c r="AO15" s="29"/>
      <c r="AP15" s="29"/>
      <c r="AQ15" s="29"/>
      <c r="AR15" s="29"/>
      <c r="AS15" s="29"/>
      <c r="AT15" s="29"/>
      <c r="AU15" s="29" t="s">
        <v>85</v>
      </c>
      <c r="AV15" s="8">
        <v>2</v>
      </c>
      <c r="AW15" s="8">
        <v>0</v>
      </c>
      <c r="AX15" s="8">
        <v>0</v>
      </c>
    </row>
    <row r="16" spans="1:50" s="16" customFormat="1" ht="39.950000000000003" customHeight="1" x14ac:dyDescent="0.15">
      <c r="A16" s="30">
        <f t="shared" si="0"/>
        <v>7</v>
      </c>
      <c r="B16" s="31">
        <v>2</v>
      </c>
      <c r="C16" s="32" t="s">
        <v>94</v>
      </c>
      <c r="D16" s="33" t="s">
        <v>1431</v>
      </c>
      <c r="E16" s="33" t="s">
        <v>1431</v>
      </c>
      <c r="F16" s="34" t="s">
        <v>1427</v>
      </c>
      <c r="G16" s="35" t="s">
        <v>85</v>
      </c>
      <c r="H16" s="35" t="s">
        <v>356</v>
      </c>
      <c r="I16" s="30" t="s">
        <v>346</v>
      </c>
      <c r="J16" s="32"/>
      <c r="K16" s="41" t="s">
        <v>345</v>
      </c>
      <c r="L16" s="33" t="s">
        <v>1431</v>
      </c>
      <c r="M16" s="42" t="s">
        <v>345</v>
      </c>
      <c r="N16" s="32" t="s">
        <v>347</v>
      </c>
      <c r="O16" s="32" t="s">
        <v>348</v>
      </c>
      <c r="P16" s="33" t="s">
        <v>1195</v>
      </c>
      <c r="Q16" s="32" t="s">
        <v>1196</v>
      </c>
      <c r="R16" s="32" t="s">
        <v>1428</v>
      </c>
      <c r="S16" s="35" t="s">
        <v>85</v>
      </c>
      <c r="T16" s="32" t="s">
        <v>1429</v>
      </c>
      <c r="U16" s="35" t="s">
        <v>85</v>
      </c>
      <c r="V16" s="50">
        <v>0.64100000000000001</v>
      </c>
      <c r="W16" s="35" t="s">
        <v>85</v>
      </c>
      <c r="X16" s="35" t="s">
        <v>85</v>
      </c>
      <c r="Y16" s="35" t="s">
        <v>85</v>
      </c>
      <c r="Z16" s="35" t="s">
        <v>85</v>
      </c>
      <c r="AA16" s="56" t="s">
        <v>1430</v>
      </c>
      <c r="AB16" s="56"/>
      <c r="AC16" s="57">
        <f>V16/0.869*1000+10</f>
        <v>747.62945914844602</v>
      </c>
      <c r="AD16" s="57"/>
      <c r="AE16" s="57"/>
      <c r="AF16" s="57">
        <f>AC16*0.869/1000</f>
        <v>0.64968999999999999</v>
      </c>
      <c r="AG16" s="63">
        <f t="shared" si="2"/>
        <v>0.98662439009373704</v>
      </c>
      <c r="AH16" s="56"/>
      <c r="AI16" s="56"/>
      <c r="AJ16" s="65"/>
      <c r="AK16" s="65"/>
      <c r="AL16" s="56"/>
      <c r="AM16" s="56"/>
      <c r="AN16" s="56"/>
      <c r="AO16" s="56"/>
      <c r="AP16" s="56"/>
      <c r="AQ16" s="56"/>
      <c r="AR16" s="56"/>
      <c r="AS16" s="56"/>
      <c r="AT16" s="56"/>
      <c r="AU16" s="56"/>
      <c r="AV16" s="32">
        <v>0</v>
      </c>
      <c r="AW16" s="32">
        <v>2</v>
      </c>
      <c r="AX16" s="32">
        <v>2</v>
      </c>
    </row>
    <row r="17" spans="1:50" ht="39.950000000000003" customHeight="1" x14ac:dyDescent="0.15">
      <c r="A17" s="6">
        <f t="shared" si="0"/>
        <v>8</v>
      </c>
      <c r="B17" s="26">
        <v>2</v>
      </c>
      <c r="C17" s="8" t="s">
        <v>1432</v>
      </c>
      <c r="D17" s="27" t="s">
        <v>1433</v>
      </c>
      <c r="E17" s="27" t="s">
        <v>1434</v>
      </c>
      <c r="F17" s="28" t="s">
        <v>1435</v>
      </c>
      <c r="G17" s="29" t="s">
        <v>85</v>
      </c>
      <c r="H17" s="29" t="s">
        <v>356</v>
      </c>
      <c r="I17" s="6" t="s">
        <v>346</v>
      </c>
      <c r="J17" s="8"/>
      <c r="K17" s="40" t="s">
        <v>345</v>
      </c>
      <c r="L17" s="27" t="s">
        <v>1434</v>
      </c>
      <c r="M17" s="40" t="s">
        <v>345</v>
      </c>
      <c r="N17" s="6" t="s">
        <v>348</v>
      </c>
      <c r="O17" s="6" t="s">
        <v>347</v>
      </c>
      <c r="P17" s="8" t="s">
        <v>459</v>
      </c>
      <c r="Q17" s="8" t="s">
        <v>350</v>
      </c>
      <c r="R17" s="29" t="s">
        <v>85</v>
      </c>
      <c r="S17" s="29" t="s">
        <v>85</v>
      </c>
      <c r="T17" s="8" t="s">
        <v>1436</v>
      </c>
      <c r="U17" s="29" t="s">
        <v>85</v>
      </c>
      <c r="V17" s="49">
        <v>0.1681</v>
      </c>
      <c r="W17" s="29" t="s">
        <v>85</v>
      </c>
      <c r="X17" s="29" t="s">
        <v>85</v>
      </c>
      <c r="Y17" s="29" t="s">
        <v>85</v>
      </c>
      <c r="Z17" s="29" t="s">
        <v>85</v>
      </c>
      <c r="AA17" s="29" t="s">
        <v>713</v>
      </c>
      <c r="AB17" s="29"/>
      <c r="AC17" s="55"/>
      <c r="AD17" s="55"/>
      <c r="AE17" s="55"/>
      <c r="AF17" s="55"/>
      <c r="AG17" s="62"/>
      <c r="AH17" s="29">
        <v>6.28</v>
      </c>
      <c r="AI17" s="29"/>
      <c r="AJ17" s="64"/>
      <c r="AK17" s="64"/>
      <c r="AL17" s="29"/>
      <c r="AM17" s="29"/>
      <c r="AN17" s="29"/>
      <c r="AO17" s="29"/>
      <c r="AP17" s="29"/>
      <c r="AQ17" s="29"/>
      <c r="AR17" s="29"/>
      <c r="AS17" s="29"/>
      <c r="AT17" s="29"/>
      <c r="AU17" s="29" t="s">
        <v>85</v>
      </c>
      <c r="AV17" s="8">
        <v>1</v>
      </c>
      <c r="AW17" s="8">
        <v>1</v>
      </c>
      <c r="AX17" s="8">
        <v>0</v>
      </c>
    </row>
    <row r="18" spans="1:50" ht="39.950000000000003" customHeight="1" x14ac:dyDescent="0.15">
      <c r="A18" s="6">
        <f t="shared" si="0"/>
        <v>9</v>
      </c>
      <c r="B18" s="26">
        <v>3</v>
      </c>
      <c r="C18" s="8" t="s">
        <v>1432</v>
      </c>
      <c r="D18" s="36"/>
      <c r="E18" s="8" t="s">
        <v>1437</v>
      </c>
      <c r="F18" s="28" t="s">
        <v>1438</v>
      </c>
      <c r="G18" s="29" t="s">
        <v>85</v>
      </c>
      <c r="H18" s="29" t="s">
        <v>356</v>
      </c>
      <c r="I18" s="6" t="s">
        <v>346</v>
      </c>
      <c r="J18" s="8"/>
      <c r="K18" s="40" t="s">
        <v>345</v>
      </c>
      <c r="L18" s="27" t="s">
        <v>1437</v>
      </c>
      <c r="M18" s="40" t="s">
        <v>345</v>
      </c>
      <c r="N18" s="6" t="s">
        <v>348</v>
      </c>
      <c r="O18" s="6" t="s">
        <v>347</v>
      </c>
      <c r="P18" s="8" t="s">
        <v>716</v>
      </c>
      <c r="Q18" s="8" t="s">
        <v>717</v>
      </c>
      <c r="R18" s="8" t="s">
        <v>1439</v>
      </c>
      <c r="S18" s="29" t="s">
        <v>85</v>
      </c>
      <c r="T18" s="8" t="s">
        <v>1436</v>
      </c>
      <c r="U18" s="29" t="s">
        <v>85</v>
      </c>
      <c r="V18" s="49">
        <v>0.15</v>
      </c>
      <c r="W18" s="29" t="s">
        <v>85</v>
      </c>
      <c r="X18" s="29" t="s">
        <v>85</v>
      </c>
      <c r="Y18" s="29" t="s">
        <v>85</v>
      </c>
      <c r="Z18" s="29" t="s">
        <v>85</v>
      </c>
      <c r="AA18" s="29" t="s">
        <v>720</v>
      </c>
      <c r="AB18" s="29" t="s">
        <v>1440</v>
      </c>
      <c r="AC18" s="55">
        <v>117</v>
      </c>
      <c r="AD18" s="55">
        <v>53</v>
      </c>
      <c r="AE18" s="55">
        <v>5</v>
      </c>
      <c r="AF18" s="55">
        <f t="shared" si="1"/>
        <v>0.24369930000000001</v>
      </c>
      <c r="AG18" s="62">
        <f t="shared" ref="AG18:AG24" si="3">V18/AF18</f>
        <v>0.61551264201415401</v>
      </c>
      <c r="AH18" s="29"/>
      <c r="AI18" s="29"/>
      <c r="AJ18" s="64"/>
      <c r="AK18" s="64"/>
      <c r="AL18" s="29"/>
      <c r="AM18" s="29"/>
      <c r="AN18" s="29"/>
      <c r="AO18" s="29"/>
      <c r="AP18" s="29"/>
      <c r="AQ18" s="29"/>
      <c r="AR18" s="29"/>
      <c r="AS18" s="29"/>
      <c r="AT18" s="29"/>
      <c r="AU18" s="29" t="s">
        <v>85</v>
      </c>
      <c r="AV18" s="8">
        <v>1</v>
      </c>
      <c r="AW18" s="8">
        <v>1</v>
      </c>
      <c r="AX18" s="8">
        <v>0</v>
      </c>
    </row>
    <row r="19" spans="1:50" ht="39.950000000000003" customHeight="1" x14ac:dyDescent="0.15">
      <c r="A19" s="6">
        <f t="shared" si="0"/>
        <v>10</v>
      </c>
      <c r="B19" s="26">
        <v>3</v>
      </c>
      <c r="C19" s="8" t="s">
        <v>1432</v>
      </c>
      <c r="D19" s="37"/>
      <c r="E19" s="27" t="s">
        <v>936</v>
      </c>
      <c r="F19" s="28" t="s">
        <v>733</v>
      </c>
      <c r="G19" s="29" t="s">
        <v>85</v>
      </c>
      <c r="H19" s="29" t="s">
        <v>356</v>
      </c>
      <c r="I19" s="6" t="s">
        <v>346</v>
      </c>
      <c r="J19" s="8"/>
      <c r="K19" s="40" t="s">
        <v>345</v>
      </c>
      <c r="L19" s="8" t="s">
        <v>85</v>
      </c>
      <c r="M19" s="40" t="s">
        <v>345</v>
      </c>
      <c r="N19" s="6" t="s">
        <v>348</v>
      </c>
      <c r="O19" s="6" t="s">
        <v>347</v>
      </c>
      <c r="P19" s="8" t="s">
        <v>415</v>
      </c>
      <c r="Q19" s="29" t="s">
        <v>85</v>
      </c>
      <c r="R19" s="29" t="s">
        <v>85</v>
      </c>
      <c r="S19" s="29" t="s">
        <v>85</v>
      </c>
      <c r="T19" s="29" t="s">
        <v>85</v>
      </c>
      <c r="U19" s="29" t="s">
        <v>85</v>
      </c>
      <c r="V19" s="49">
        <v>9.5000000000000001E-2</v>
      </c>
      <c r="W19" s="29" t="s">
        <v>85</v>
      </c>
      <c r="X19" s="29" t="s">
        <v>85</v>
      </c>
      <c r="Y19" s="29" t="s">
        <v>85</v>
      </c>
      <c r="Z19" s="29" t="s">
        <v>85</v>
      </c>
      <c r="AA19" s="29" t="s">
        <v>1170</v>
      </c>
      <c r="AB19" s="29"/>
      <c r="AC19" s="55"/>
      <c r="AD19" s="55"/>
      <c r="AE19" s="55"/>
      <c r="AF19" s="55"/>
      <c r="AG19" s="62"/>
      <c r="AH19" s="29"/>
      <c r="AI19" s="29"/>
      <c r="AJ19" s="64"/>
      <c r="AK19" s="64"/>
      <c r="AL19" s="29"/>
      <c r="AM19" s="29"/>
      <c r="AN19" s="29"/>
      <c r="AO19" s="29"/>
      <c r="AP19" s="29"/>
      <c r="AQ19" s="29"/>
      <c r="AR19" s="29"/>
      <c r="AS19" s="29"/>
      <c r="AT19" s="29"/>
      <c r="AU19" s="29" t="s">
        <v>85</v>
      </c>
      <c r="AV19" s="8">
        <v>2</v>
      </c>
      <c r="AW19" s="8">
        <v>2</v>
      </c>
      <c r="AX19" s="8">
        <v>0</v>
      </c>
    </row>
    <row r="20" spans="1:50" s="16" customFormat="1" ht="39.950000000000003" customHeight="1" x14ac:dyDescent="0.15">
      <c r="A20" s="30">
        <f t="shared" si="0"/>
        <v>11</v>
      </c>
      <c r="B20" s="31">
        <v>2</v>
      </c>
      <c r="C20" s="32" t="s">
        <v>94</v>
      </c>
      <c r="D20" s="33" t="s">
        <v>1441</v>
      </c>
      <c r="E20" s="33" t="s">
        <v>1441</v>
      </c>
      <c r="F20" s="34" t="s">
        <v>1442</v>
      </c>
      <c r="G20" s="35" t="s">
        <v>85</v>
      </c>
      <c r="H20" s="35" t="s">
        <v>356</v>
      </c>
      <c r="I20" s="30" t="s">
        <v>346</v>
      </c>
      <c r="J20" s="32"/>
      <c r="K20" s="41" t="s">
        <v>345</v>
      </c>
      <c r="L20" s="33" t="s">
        <v>1441</v>
      </c>
      <c r="M20" s="42" t="s">
        <v>345</v>
      </c>
      <c r="N20" s="8" t="s">
        <v>347</v>
      </c>
      <c r="O20" s="8" t="s">
        <v>348</v>
      </c>
      <c r="P20" s="33" t="s">
        <v>716</v>
      </c>
      <c r="Q20" s="32" t="s">
        <v>1443</v>
      </c>
      <c r="R20" s="32" t="s">
        <v>1439</v>
      </c>
      <c r="S20" s="35" t="s">
        <v>1444</v>
      </c>
      <c r="T20" s="32" t="s">
        <v>1445</v>
      </c>
      <c r="U20" s="35" t="s">
        <v>85</v>
      </c>
      <c r="V20" s="50">
        <v>0.66700000000000004</v>
      </c>
      <c r="W20" s="35" t="s">
        <v>85</v>
      </c>
      <c r="X20" s="35" t="s">
        <v>85</v>
      </c>
      <c r="Y20" s="35" t="s">
        <v>85</v>
      </c>
      <c r="Z20" s="35" t="s">
        <v>85</v>
      </c>
      <c r="AA20" s="56" t="s">
        <v>720</v>
      </c>
      <c r="AB20" s="56"/>
      <c r="AC20" s="57">
        <v>305</v>
      </c>
      <c r="AD20" s="57">
        <v>94</v>
      </c>
      <c r="AE20" s="57">
        <v>5</v>
      </c>
      <c r="AF20" s="57">
        <f t="shared" ref="AF20:AF24" si="4">AC20*AD20*AE20*7860/1000000000</f>
        <v>1.1267309999999999</v>
      </c>
      <c r="AG20" s="63">
        <f t="shared" si="3"/>
        <v>0.59197803202361499</v>
      </c>
      <c r="AH20" s="56"/>
      <c r="AI20" s="56"/>
      <c r="AJ20" s="65"/>
      <c r="AK20" s="65"/>
      <c r="AL20" s="56"/>
      <c r="AM20" s="56"/>
      <c r="AN20" s="56"/>
      <c r="AO20" s="56"/>
      <c r="AP20" s="56"/>
      <c r="AQ20" s="56"/>
      <c r="AR20" s="56"/>
      <c r="AS20" s="56"/>
      <c r="AT20" s="56"/>
      <c r="AU20" s="56"/>
      <c r="AV20" s="32">
        <v>0</v>
      </c>
      <c r="AW20" s="32">
        <v>0</v>
      </c>
      <c r="AX20" s="32">
        <v>1</v>
      </c>
    </row>
    <row r="21" spans="1:50" s="16" customFormat="1" ht="39.950000000000003" customHeight="1" x14ac:dyDescent="0.15">
      <c r="A21" s="30">
        <f t="shared" si="0"/>
        <v>12</v>
      </c>
      <c r="B21" s="31">
        <v>2</v>
      </c>
      <c r="C21" s="32" t="s">
        <v>94</v>
      </c>
      <c r="D21" s="33" t="s">
        <v>1446</v>
      </c>
      <c r="E21" s="33" t="s">
        <v>1446</v>
      </c>
      <c r="F21" s="34" t="s">
        <v>1447</v>
      </c>
      <c r="G21" s="35" t="s">
        <v>85</v>
      </c>
      <c r="H21" s="35" t="s">
        <v>356</v>
      </c>
      <c r="I21" s="30" t="s">
        <v>346</v>
      </c>
      <c r="J21" s="32"/>
      <c r="K21" s="41" t="s">
        <v>345</v>
      </c>
      <c r="L21" s="33" t="s">
        <v>1446</v>
      </c>
      <c r="M21" s="42" t="s">
        <v>345</v>
      </c>
      <c r="N21" s="8" t="s">
        <v>347</v>
      </c>
      <c r="O21" s="8" t="s">
        <v>348</v>
      </c>
      <c r="P21" s="33" t="s">
        <v>716</v>
      </c>
      <c r="Q21" s="32" t="s">
        <v>1443</v>
      </c>
      <c r="R21" s="32" t="s">
        <v>1439</v>
      </c>
      <c r="S21" s="35" t="s">
        <v>1448</v>
      </c>
      <c r="T21" s="32" t="s">
        <v>1445</v>
      </c>
      <c r="U21" s="35" t="s">
        <v>85</v>
      </c>
      <c r="V21" s="50">
        <v>0.66700000000000004</v>
      </c>
      <c r="W21" s="35" t="s">
        <v>85</v>
      </c>
      <c r="X21" s="35" t="s">
        <v>85</v>
      </c>
      <c r="Y21" s="35" t="s">
        <v>85</v>
      </c>
      <c r="Z21" s="35" t="s">
        <v>85</v>
      </c>
      <c r="AA21" s="56" t="s">
        <v>720</v>
      </c>
      <c r="AB21" s="56"/>
      <c r="AC21" s="57">
        <v>305</v>
      </c>
      <c r="AD21" s="57">
        <v>94</v>
      </c>
      <c r="AE21" s="57">
        <v>5</v>
      </c>
      <c r="AF21" s="57">
        <f t="shared" si="4"/>
        <v>1.1267309999999999</v>
      </c>
      <c r="AG21" s="63">
        <f t="shared" si="3"/>
        <v>0.59197803202361499</v>
      </c>
      <c r="AH21" s="56"/>
      <c r="AI21" s="56"/>
      <c r="AJ21" s="65"/>
      <c r="AK21" s="65"/>
      <c r="AL21" s="56"/>
      <c r="AM21" s="56"/>
      <c r="AN21" s="56"/>
      <c r="AO21" s="56"/>
      <c r="AP21" s="56"/>
      <c r="AQ21" s="56"/>
      <c r="AR21" s="56"/>
      <c r="AS21" s="56"/>
      <c r="AT21" s="56"/>
      <c r="AU21" s="56"/>
      <c r="AV21" s="32">
        <v>0</v>
      </c>
      <c r="AW21" s="32">
        <v>0</v>
      </c>
      <c r="AX21" s="32">
        <v>1</v>
      </c>
    </row>
    <row r="22" spans="1:50" s="16" customFormat="1" ht="39.950000000000003" customHeight="1" x14ac:dyDescent="0.15">
      <c r="A22" s="30">
        <f t="shared" si="0"/>
        <v>13</v>
      </c>
      <c r="B22" s="31">
        <v>2</v>
      </c>
      <c r="C22" s="32" t="s">
        <v>94</v>
      </c>
      <c r="D22" s="33" t="s">
        <v>1449</v>
      </c>
      <c r="E22" s="33" t="s">
        <v>1449</v>
      </c>
      <c r="F22" s="34" t="s">
        <v>1450</v>
      </c>
      <c r="G22" s="35" t="s">
        <v>85</v>
      </c>
      <c r="H22" s="35" t="s">
        <v>356</v>
      </c>
      <c r="I22" s="30" t="s">
        <v>346</v>
      </c>
      <c r="J22" s="32"/>
      <c r="K22" s="41" t="s">
        <v>345</v>
      </c>
      <c r="L22" s="33" t="s">
        <v>1449</v>
      </c>
      <c r="M22" s="42" t="s">
        <v>345</v>
      </c>
      <c r="N22" s="8" t="s">
        <v>347</v>
      </c>
      <c r="O22" s="8" t="s">
        <v>348</v>
      </c>
      <c r="P22" s="33" t="s">
        <v>1195</v>
      </c>
      <c r="Q22" s="32" t="s">
        <v>1443</v>
      </c>
      <c r="R22" s="32" t="s">
        <v>1428</v>
      </c>
      <c r="S22" s="35" t="s">
        <v>1451</v>
      </c>
      <c r="T22" s="32" t="s">
        <v>1452</v>
      </c>
      <c r="U22" s="35" t="s">
        <v>85</v>
      </c>
      <c r="V22" s="50">
        <v>4.8000000000000001E-2</v>
      </c>
      <c r="W22" s="35" t="s">
        <v>85</v>
      </c>
      <c r="X22" s="35" t="s">
        <v>85</v>
      </c>
      <c r="Y22" s="35" t="s">
        <v>85</v>
      </c>
      <c r="Z22" s="35" t="s">
        <v>85</v>
      </c>
      <c r="AA22" s="56" t="s">
        <v>1430</v>
      </c>
      <c r="AB22" s="56"/>
      <c r="AC22" s="57">
        <f>V22/0.869*1000+10</f>
        <v>65.235903337169205</v>
      </c>
      <c r="AD22" s="57"/>
      <c r="AE22" s="57"/>
      <c r="AF22" s="57">
        <f>AC22*0.869/1000</f>
        <v>5.6689999999999997E-2</v>
      </c>
      <c r="AG22" s="63">
        <f t="shared" si="3"/>
        <v>0.84671017816193295</v>
      </c>
      <c r="AH22" s="56"/>
      <c r="AI22" s="56"/>
      <c r="AJ22" s="65"/>
      <c r="AK22" s="65"/>
      <c r="AL22" s="56"/>
      <c r="AM22" s="56"/>
      <c r="AN22" s="56"/>
      <c r="AO22" s="56"/>
      <c r="AP22" s="56"/>
      <c r="AQ22" s="56"/>
      <c r="AR22" s="56"/>
      <c r="AS22" s="56"/>
      <c r="AT22" s="56"/>
      <c r="AU22" s="56"/>
      <c r="AV22" s="32">
        <v>0</v>
      </c>
      <c r="AW22" s="32">
        <v>0</v>
      </c>
      <c r="AX22" s="32">
        <v>1</v>
      </c>
    </row>
    <row r="23" spans="1:50" s="16" customFormat="1" ht="39.950000000000003" customHeight="1" x14ac:dyDescent="0.15">
      <c r="A23" s="30">
        <f t="shared" si="0"/>
        <v>14</v>
      </c>
      <c r="B23" s="31">
        <v>2</v>
      </c>
      <c r="C23" s="32" t="s">
        <v>393</v>
      </c>
      <c r="D23" s="33"/>
      <c r="E23" s="33" t="s">
        <v>1453</v>
      </c>
      <c r="F23" s="34" t="s">
        <v>1454</v>
      </c>
      <c r="G23" s="35" t="s">
        <v>85</v>
      </c>
      <c r="H23" s="35" t="s">
        <v>356</v>
      </c>
      <c r="I23" s="30" t="s">
        <v>346</v>
      </c>
      <c r="J23" s="32"/>
      <c r="K23" s="41" t="s">
        <v>345</v>
      </c>
      <c r="L23" s="33" t="s">
        <v>1453</v>
      </c>
      <c r="M23" s="42" t="s">
        <v>345</v>
      </c>
      <c r="N23" s="32" t="s">
        <v>348</v>
      </c>
      <c r="O23" s="32" t="s">
        <v>347</v>
      </c>
      <c r="P23" s="33" t="s">
        <v>716</v>
      </c>
      <c r="Q23" s="32" t="s">
        <v>1455</v>
      </c>
      <c r="R23" s="32" t="s">
        <v>85</v>
      </c>
      <c r="S23" s="35" t="s">
        <v>85</v>
      </c>
      <c r="T23" s="32" t="s">
        <v>85</v>
      </c>
      <c r="U23" s="35" t="s">
        <v>85</v>
      </c>
      <c r="V23" s="50">
        <v>0.32500000000000001</v>
      </c>
      <c r="W23" s="35" t="s">
        <v>85</v>
      </c>
      <c r="X23" s="35" t="s">
        <v>85</v>
      </c>
      <c r="Y23" s="35" t="s">
        <v>85</v>
      </c>
      <c r="Z23" s="35" t="s">
        <v>85</v>
      </c>
      <c r="AA23" s="56" t="s">
        <v>720</v>
      </c>
      <c r="AB23" s="56" t="s">
        <v>1456</v>
      </c>
      <c r="AC23" s="57">
        <v>208</v>
      </c>
      <c r="AD23" s="57">
        <v>106</v>
      </c>
      <c r="AE23" s="57" t="s">
        <v>1457</v>
      </c>
      <c r="AF23" s="57">
        <f t="shared" si="4"/>
        <v>0.51989183999999999</v>
      </c>
      <c r="AG23" s="63">
        <f t="shared" si="3"/>
        <v>0.62513002704562504</v>
      </c>
      <c r="AH23" s="56"/>
      <c r="AI23" s="56"/>
      <c r="AJ23" s="65"/>
      <c r="AK23" s="65"/>
      <c r="AL23" s="56"/>
      <c r="AM23" s="56"/>
      <c r="AN23" s="56"/>
      <c r="AO23" s="56"/>
      <c r="AP23" s="56"/>
      <c r="AQ23" s="56"/>
      <c r="AR23" s="56"/>
      <c r="AS23" s="56"/>
      <c r="AT23" s="56"/>
      <c r="AU23" s="56"/>
      <c r="AV23" s="32">
        <v>0</v>
      </c>
      <c r="AW23" s="32">
        <v>0</v>
      </c>
      <c r="AX23" s="32">
        <v>1</v>
      </c>
    </row>
    <row r="24" spans="1:50" s="16" customFormat="1" ht="39.950000000000003" customHeight="1" x14ac:dyDescent="0.15">
      <c r="A24" s="30">
        <f t="shared" si="0"/>
        <v>15</v>
      </c>
      <c r="B24" s="31">
        <v>2</v>
      </c>
      <c r="C24" s="32" t="s">
        <v>393</v>
      </c>
      <c r="D24" s="33"/>
      <c r="E24" s="33" t="s">
        <v>1458</v>
      </c>
      <c r="F24" s="34" t="s">
        <v>1459</v>
      </c>
      <c r="G24" s="35" t="s">
        <v>85</v>
      </c>
      <c r="H24" s="35" t="s">
        <v>356</v>
      </c>
      <c r="I24" s="30" t="s">
        <v>346</v>
      </c>
      <c r="J24" s="32"/>
      <c r="K24" s="41" t="s">
        <v>345</v>
      </c>
      <c r="L24" s="33" t="s">
        <v>1458</v>
      </c>
      <c r="M24" s="42" t="s">
        <v>345</v>
      </c>
      <c r="N24" s="32" t="s">
        <v>348</v>
      </c>
      <c r="O24" s="32" t="s">
        <v>347</v>
      </c>
      <c r="P24" s="33" t="s">
        <v>716</v>
      </c>
      <c r="Q24" s="32" t="s">
        <v>1455</v>
      </c>
      <c r="R24" s="32" t="s">
        <v>85</v>
      </c>
      <c r="S24" s="35" t="s">
        <v>85</v>
      </c>
      <c r="T24" s="32" t="s">
        <v>85</v>
      </c>
      <c r="U24" s="35" t="s">
        <v>85</v>
      </c>
      <c r="V24" s="50">
        <v>0.35399999999999998</v>
      </c>
      <c r="W24" s="35" t="s">
        <v>85</v>
      </c>
      <c r="X24" s="35" t="s">
        <v>85</v>
      </c>
      <c r="Y24" s="35" t="s">
        <v>85</v>
      </c>
      <c r="Z24" s="35" t="s">
        <v>85</v>
      </c>
      <c r="AA24" s="56" t="s">
        <v>720</v>
      </c>
      <c r="AB24" s="56" t="s">
        <v>1460</v>
      </c>
      <c r="AC24" s="57">
        <v>190</v>
      </c>
      <c r="AD24" s="57">
        <v>104</v>
      </c>
      <c r="AE24" s="57" t="s">
        <v>1457</v>
      </c>
      <c r="AF24" s="57">
        <f t="shared" si="4"/>
        <v>0.46594079999999999</v>
      </c>
      <c r="AG24" s="63">
        <f t="shared" si="3"/>
        <v>0.75975317035984002</v>
      </c>
      <c r="AH24" s="56"/>
      <c r="AI24" s="56"/>
      <c r="AJ24" s="65"/>
      <c r="AK24" s="65"/>
      <c r="AL24" s="56"/>
      <c r="AM24" s="56"/>
      <c r="AN24" s="56"/>
      <c r="AO24" s="56"/>
      <c r="AP24" s="56"/>
      <c r="AQ24" s="56"/>
      <c r="AR24" s="56"/>
      <c r="AS24" s="56"/>
      <c r="AT24" s="56"/>
      <c r="AU24" s="56"/>
      <c r="AV24" s="32">
        <v>0</v>
      </c>
      <c r="AW24" s="32">
        <v>0</v>
      </c>
      <c r="AX24" s="32">
        <v>1</v>
      </c>
    </row>
    <row r="25" spans="1:50" s="16" customFormat="1" ht="39.950000000000003" customHeight="1" x14ac:dyDescent="0.15">
      <c r="A25" s="30">
        <f t="shared" si="0"/>
        <v>16</v>
      </c>
      <c r="B25" s="31">
        <v>2</v>
      </c>
      <c r="C25" s="32" t="s">
        <v>393</v>
      </c>
      <c r="D25" s="33"/>
      <c r="E25" s="33" t="s">
        <v>1461</v>
      </c>
      <c r="F25" s="34" t="s">
        <v>973</v>
      </c>
      <c r="G25" s="35" t="s">
        <v>85</v>
      </c>
      <c r="H25" s="35" t="s">
        <v>356</v>
      </c>
      <c r="I25" s="30" t="s">
        <v>346</v>
      </c>
      <c r="J25" s="32"/>
      <c r="K25" s="41" t="s">
        <v>345</v>
      </c>
      <c r="L25" s="33" t="s">
        <v>85</v>
      </c>
      <c r="M25" s="42" t="s">
        <v>345</v>
      </c>
      <c r="N25" s="32" t="s">
        <v>348</v>
      </c>
      <c r="O25" s="32" t="s">
        <v>347</v>
      </c>
      <c r="P25" s="33" t="s">
        <v>415</v>
      </c>
      <c r="Q25" s="32" t="s">
        <v>1462</v>
      </c>
      <c r="R25" s="32" t="s">
        <v>85</v>
      </c>
      <c r="S25" s="35" t="s">
        <v>85</v>
      </c>
      <c r="T25" s="32" t="s">
        <v>1463</v>
      </c>
      <c r="U25" s="35" t="s">
        <v>85</v>
      </c>
      <c r="V25" s="50">
        <v>1.4E-2</v>
      </c>
      <c r="W25" s="35" t="s">
        <v>85</v>
      </c>
      <c r="X25" s="35" t="s">
        <v>85</v>
      </c>
      <c r="Y25" s="35" t="s">
        <v>85</v>
      </c>
      <c r="Z25" s="35" t="s">
        <v>85</v>
      </c>
      <c r="AA25" s="56"/>
      <c r="AB25" s="56"/>
      <c r="AC25" s="57"/>
      <c r="AD25" s="57"/>
      <c r="AE25" s="57"/>
      <c r="AF25" s="57"/>
      <c r="AG25" s="63"/>
      <c r="AH25" s="56"/>
      <c r="AI25" s="56"/>
      <c r="AJ25" s="65"/>
      <c r="AK25" s="65"/>
      <c r="AL25" s="56"/>
      <c r="AM25" s="56"/>
      <c r="AN25" s="56"/>
      <c r="AO25" s="56"/>
      <c r="AP25" s="56"/>
      <c r="AQ25" s="56"/>
      <c r="AR25" s="56"/>
      <c r="AS25" s="56"/>
      <c r="AT25" s="56"/>
      <c r="AU25" s="56"/>
      <c r="AV25" s="32">
        <v>0</v>
      </c>
      <c r="AW25" s="32">
        <v>0</v>
      </c>
      <c r="AX25" s="32">
        <v>2</v>
      </c>
    </row>
    <row r="26" spans="1:50" ht="39.950000000000003" customHeight="1" x14ac:dyDescent="0.15">
      <c r="A26" s="6">
        <f t="shared" si="0"/>
        <v>17</v>
      </c>
      <c r="B26" s="26">
        <v>2</v>
      </c>
      <c r="C26" s="8" t="s">
        <v>1432</v>
      </c>
      <c r="D26" s="27"/>
      <c r="E26" s="27" t="s">
        <v>1464</v>
      </c>
      <c r="F26" s="28" t="s">
        <v>1465</v>
      </c>
      <c r="G26" s="29" t="s">
        <v>85</v>
      </c>
      <c r="H26" s="29" t="s">
        <v>356</v>
      </c>
      <c r="I26" s="6" t="s">
        <v>346</v>
      </c>
      <c r="J26" s="8"/>
      <c r="K26" s="40" t="s">
        <v>345</v>
      </c>
      <c r="L26" s="27" t="s">
        <v>1464</v>
      </c>
      <c r="M26" s="40" t="s">
        <v>345</v>
      </c>
      <c r="N26" s="6" t="s">
        <v>348</v>
      </c>
      <c r="O26" s="6" t="s">
        <v>347</v>
      </c>
      <c r="P26" s="8" t="s">
        <v>716</v>
      </c>
      <c r="Q26" s="8" t="s">
        <v>944</v>
      </c>
      <c r="R26" s="29" t="s">
        <v>85</v>
      </c>
      <c r="S26" s="29" t="s">
        <v>85</v>
      </c>
      <c r="T26" s="8" t="s">
        <v>1466</v>
      </c>
      <c r="U26" s="29" t="s">
        <v>85</v>
      </c>
      <c r="V26" s="49">
        <v>4.2900000000000001E-2</v>
      </c>
      <c r="W26" s="29" t="s">
        <v>85</v>
      </c>
      <c r="X26" s="29" t="s">
        <v>85</v>
      </c>
      <c r="Y26" s="29" t="s">
        <v>85</v>
      </c>
      <c r="Z26" s="29" t="s">
        <v>85</v>
      </c>
      <c r="AA26" s="29"/>
      <c r="AB26" s="29"/>
      <c r="AC26" s="55"/>
      <c r="AD26" s="55"/>
      <c r="AE26" s="55"/>
      <c r="AF26" s="55"/>
      <c r="AG26" s="62"/>
      <c r="AH26" s="29"/>
      <c r="AI26" s="29"/>
      <c r="AJ26" s="64"/>
      <c r="AK26" s="64"/>
      <c r="AL26" s="29"/>
      <c r="AM26" s="29"/>
      <c r="AN26" s="29"/>
      <c r="AO26" s="29"/>
      <c r="AP26" s="29"/>
      <c r="AQ26" s="29"/>
      <c r="AR26" s="29"/>
      <c r="AS26" s="29"/>
      <c r="AT26" s="29"/>
      <c r="AU26" s="29" t="s">
        <v>85</v>
      </c>
      <c r="AV26" s="8">
        <v>1</v>
      </c>
      <c r="AW26" s="8">
        <v>1</v>
      </c>
      <c r="AX26" s="8">
        <v>0</v>
      </c>
    </row>
    <row r="27" spans="1:50" ht="39.950000000000003" customHeight="1" x14ac:dyDescent="0.15">
      <c r="A27" s="6">
        <f t="shared" si="0"/>
        <v>18</v>
      </c>
      <c r="B27" s="26">
        <v>2</v>
      </c>
      <c r="C27" s="8" t="s">
        <v>1432</v>
      </c>
      <c r="D27" s="27"/>
      <c r="E27" s="27" t="s">
        <v>947</v>
      </c>
      <c r="F27" s="28" t="s">
        <v>1467</v>
      </c>
      <c r="G27" s="29" t="s">
        <v>85</v>
      </c>
      <c r="H27" s="29" t="s">
        <v>356</v>
      </c>
      <c r="I27" s="6" t="s">
        <v>346</v>
      </c>
      <c r="J27" s="8"/>
      <c r="K27" s="40" t="s">
        <v>345</v>
      </c>
      <c r="L27" s="27" t="s">
        <v>947</v>
      </c>
      <c r="M27" s="40" t="s">
        <v>345</v>
      </c>
      <c r="N27" s="6" t="s">
        <v>348</v>
      </c>
      <c r="O27" s="6" t="s">
        <v>347</v>
      </c>
      <c r="P27" s="8" t="s">
        <v>716</v>
      </c>
      <c r="Q27" s="8" t="s">
        <v>963</v>
      </c>
      <c r="R27" s="8" t="s">
        <v>1468</v>
      </c>
      <c r="S27" s="29" t="s">
        <v>85</v>
      </c>
      <c r="T27" s="8" t="s">
        <v>1469</v>
      </c>
      <c r="U27" s="29" t="s">
        <v>85</v>
      </c>
      <c r="V27" s="49">
        <v>1.9099999999999999E-2</v>
      </c>
      <c r="W27" s="29" t="s">
        <v>85</v>
      </c>
      <c r="X27" s="29" t="s">
        <v>85</v>
      </c>
      <c r="Y27" s="29" t="s">
        <v>85</v>
      </c>
      <c r="Z27" s="29" t="s">
        <v>85</v>
      </c>
      <c r="AA27" s="29" t="s">
        <v>720</v>
      </c>
      <c r="AB27" s="8" t="s">
        <v>1470</v>
      </c>
      <c r="AC27" s="55">
        <v>44</v>
      </c>
      <c r="AD27" s="55">
        <v>33.5</v>
      </c>
      <c r="AE27" s="55">
        <v>3</v>
      </c>
      <c r="AF27" s="55">
        <f>AC27*AD27*AE27*7860/1000000000</f>
        <v>3.4756919999999997E-2</v>
      </c>
      <c r="AG27" s="62">
        <f t="shared" ref="AG27:AG29" si="5">V27/AF27</f>
        <v>0.54953085601370899</v>
      </c>
      <c r="AH27" s="29"/>
      <c r="AI27" s="29"/>
      <c r="AJ27" s="64"/>
      <c r="AK27" s="64"/>
      <c r="AL27" s="29"/>
      <c r="AM27" s="29"/>
      <c r="AN27" s="29"/>
      <c r="AO27" s="29"/>
      <c r="AP27" s="29"/>
      <c r="AQ27" s="29"/>
      <c r="AR27" s="29"/>
      <c r="AS27" s="29"/>
      <c r="AT27" s="29"/>
      <c r="AU27" s="29" t="s">
        <v>85</v>
      </c>
      <c r="AV27" s="8">
        <v>1</v>
      </c>
      <c r="AW27" s="8">
        <v>1</v>
      </c>
      <c r="AX27" s="8">
        <v>2</v>
      </c>
    </row>
    <row r="28" spans="1:50" ht="39.950000000000003" customHeight="1" x14ac:dyDescent="0.15">
      <c r="A28" s="6">
        <f t="shared" si="0"/>
        <v>19</v>
      </c>
      <c r="B28" s="26">
        <v>2</v>
      </c>
      <c r="C28" s="8" t="s">
        <v>94</v>
      </c>
      <c r="D28" s="27"/>
      <c r="E28" s="27" t="s">
        <v>1471</v>
      </c>
      <c r="F28" s="28" t="s">
        <v>1472</v>
      </c>
      <c r="G28" s="38" t="s">
        <v>85</v>
      </c>
      <c r="H28" s="38" t="s">
        <v>356</v>
      </c>
      <c r="I28" s="6" t="s">
        <v>346</v>
      </c>
      <c r="J28" s="8"/>
      <c r="K28" s="43" t="s">
        <v>345</v>
      </c>
      <c r="L28" s="27" t="s">
        <v>1473</v>
      </c>
      <c r="M28" s="43" t="s">
        <v>345</v>
      </c>
      <c r="N28" s="6" t="s">
        <v>347</v>
      </c>
      <c r="O28" s="6" t="s">
        <v>348</v>
      </c>
      <c r="P28" s="8" t="s">
        <v>1195</v>
      </c>
      <c r="Q28" s="8" t="s">
        <v>963</v>
      </c>
      <c r="R28" s="8" t="s">
        <v>1419</v>
      </c>
      <c r="S28" s="38" t="s">
        <v>85</v>
      </c>
      <c r="T28" s="8" t="s">
        <v>1474</v>
      </c>
      <c r="U28" s="38" t="s">
        <v>85</v>
      </c>
      <c r="V28" s="51">
        <v>0.50839999999999996</v>
      </c>
      <c r="W28" s="29"/>
      <c r="X28" s="29"/>
      <c r="Y28" s="29"/>
      <c r="Z28" s="29"/>
      <c r="AA28" s="29" t="s">
        <v>1475</v>
      </c>
      <c r="AB28" s="29"/>
      <c r="AC28" s="55">
        <f>V28/1.387*1000+10</f>
        <v>376.54650324441201</v>
      </c>
      <c r="AD28" s="55"/>
      <c r="AE28" s="55"/>
      <c r="AF28" s="55">
        <f>AC28*1.387/1000</f>
        <v>0.52227000000000001</v>
      </c>
      <c r="AG28" s="62">
        <f t="shared" si="5"/>
        <v>0.973442855228139</v>
      </c>
      <c r="AH28" s="29"/>
      <c r="AI28" s="29"/>
      <c r="AJ28" s="64"/>
      <c r="AK28" s="64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8">
        <v>1</v>
      </c>
      <c r="AW28" s="8">
        <v>1</v>
      </c>
      <c r="AX28" s="8">
        <v>0</v>
      </c>
    </row>
    <row r="29" spans="1:50" s="16" customFormat="1" ht="39.950000000000003" customHeight="1" x14ac:dyDescent="0.15">
      <c r="A29" s="30">
        <f t="shared" si="0"/>
        <v>20</v>
      </c>
      <c r="B29" s="31">
        <v>2</v>
      </c>
      <c r="C29" s="32" t="s">
        <v>583</v>
      </c>
      <c r="D29" s="33"/>
      <c r="E29" s="33" t="s">
        <v>1476</v>
      </c>
      <c r="F29" s="34" t="s">
        <v>961</v>
      </c>
      <c r="G29" s="35" t="s">
        <v>85</v>
      </c>
      <c r="H29" s="35" t="s">
        <v>356</v>
      </c>
      <c r="I29" s="30" t="s">
        <v>346</v>
      </c>
      <c r="J29" s="32"/>
      <c r="K29" s="41" t="s">
        <v>345</v>
      </c>
      <c r="L29" s="33" t="s">
        <v>1476</v>
      </c>
      <c r="M29" s="42" t="s">
        <v>345</v>
      </c>
      <c r="N29" s="32" t="s">
        <v>348</v>
      </c>
      <c r="O29" s="32" t="s">
        <v>347</v>
      </c>
      <c r="P29" s="33" t="s">
        <v>1195</v>
      </c>
      <c r="Q29" s="32" t="s">
        <v>1477</v>
      </c>
      <c r="R29" s="32" t="s">
        <v>85</v>
      </c>
      <c r="S29" s="35" t="s">
        <v>1444</v>
      </c>
      <c r="T29" s="32" t="s">
        <v>1478</v>
      </c>
      <c r="U29" s="35" t="s">
        <v>85</v>
      </c>
      <c r="V29" s="50">
        <v>0.43459999999999999</v>
      </c>
      <c r="W29" s="35" t="s">
        <v>85</v>
      </c>
      <c r="X29" s="35" t="s">
        <v>85</v>
      </c>
      <c r="Y29" s="35" t="s">
        <v>85</v>
      </c>
      <c r="Z29" s="35" t="s">
        <v>85</v>
      </c>
      <c r="AA29" s="56" t="s">
        <v>1475</v>
      </c>
      <c r="AB29" s="56"/>
      <c r="AC29" s="57">
        <f>V29/1.134*1000+10</f>
        <v>393.24514991181701</v>
      </c>
      <c r="AD29" s="57"/>
      <c r="AE29" s="57"/>
      <c r="AF29" s="57">
        <f>AC29*1.134/1000</f>
        <v>0.44594</v>
      </c>
      <c r="AG29" s="63">
        <f t="shared" si="5"/>
        <v>0.974570570031843</v>
      </c>
      <c r="AH29" s="56"/>
      <c r="AI29" s="56"/>
      <c r="AJ29" s="65"/>
      <c r="AK29" s="65"/>
      <c r="AL29" s="56"/>
      <c r="AM29" s="56"/>
      <c r="AN29" s="56"/>
      <c r="AO29" s="56"/>
      <c r="AP29" s="56"/>
      <c r="AQ29" s="56"/>
      <c r="AR29" s="56"/>
      <c r="AS29" s="56"/>
      <c r="AT29" s="56"/>
      <c r="AU29" s="56"/>
      <c r="AV29" s="32">
        <v>0</v>
      </c>
      <c r="AW29" s="32">
        <v>0</v>
      </c>
      <c r="AX29" s="32">
        <v>1</v>
      </c>
    </row>
    <row r="30" spans="1:50" s="16" customFormat="1" ht="39.950000000000003" customHeight="1" x14ac:dyDescent="0.15">
      <c r="A30" s="30">
        <f t="shared" si="0"/>
        <v>21</v>
      </c>
      <c r="B30" s="31">
        <v>2</v>
      </c>
      <c r="C30" s="32" t="s">
        <v>644</v>
      </c>
      <c r="D30" s="33"/>
      <c r="E30" s="33" t="s">
        <v>965</v>
      </c>
      <c r="F30" s="34" t="s">
        <v>966</v>
      </c>
      <c r="G30" s="35" t="s">
        <v>85</v>
      </c>
      <c r="H30" s="35" t="s">
        <v>356</v>
      </c>
      <c r="I30" s="30" t="s">
        <v>346</v>
      </c>
      <c r="J30" s="32"/>
      <c r="K30" s="41" t="s">
        <v>345</v>
      </c>
      <c r="L30" s="33" t="s">
        <v>965</v>
      </c>
      <c r="M30" s="42" t="s">
        <v>345</v>
      </c>
      <c r="N30" s="32" t="s">
        <v>348</v>
      </c>
      <c r="O30" s="32" t="s">
        <v>347</v>
      </c>
      <c r="P30" s="33" t="s">
        <v>432</v>
      </c>
      <c r="Q30" s="32" t="s">
        <v>85</v>
      </c>
      <c r="R30" s="32" t="s">
        <v>85</v>
      </c>
      <c r="S30" s="35" t="s">
        <v>85</v>
      </c>
      <c r="T30" s="32" t="s">
        <v>1479</v>
      </c>
      <c r="U30" s="35" t="s">
        <v>85</v>
      </c>
      <c r="V30" s="50">
        <v>9.7000000000000003E-2</v>
      </c>
      <c r="W30" s="35" t="s">
        <v>85</v>
      </c>
      <c r="X30" s="35" t="s">
        <v>85</v>
      </c>
      <c r="Y30" s="35" t="s">
        <v>85</v>
      </c>
      <c r="Z30" s="35" t="s">
        <v>85</v>
      </c>
      <c r="AA30" s="32" t="s">
        <v>713</v>
      </c>
      <c r="AB30" s="56"/>
      <c r="AC30" s="56"/>
      <c r="AD30" s="56"/>
      <c r="AE30" s="56"/>
      <c r="AF30" s="56"/>
      <c r="AG30" s="56"/>
      <c r="AH30" s="56">
        <f>3.14*0.7</f>
        <v>2.198</v>
      </c>
      <c r="AI30" s="56"/>
      <c r="AJ30" s="65"/>
      <c r="AK30" s="65"/>
      <c r="AL30" s="56"/>
      <c r="AM30" s="56"/>
      <c r="AN30" s="56"/>
      <c r="AO30" s="56"/>
      <c r="AP30" s="56"/>
      <c r="AQ30" s="56"/>
      <c r="AR30" s="56"/>
      <c r="AS30" s="56"/>
      <c r="AT30" s="56"/>
      <c r="AU30" s="56"/>
      <c r="AV30" s="32">
        <v>0</v>
      </c>
      <c r="AW30" s="32">
        <v>0</v>
      </c>
      <c r="AX30" s="32">
        <v>1</v>
      </c>
    </row>
    <row r="31" spans="1:50" s="16" customFormat="1" ht="39.950000000000003" customHeight="1" x14ac:dyDescent="0.15">
      <c r="A31" s="30">
        <f t="shared" si="0"/>
        <v>22</v>
      </c>
      <c r="B31" s="31">
        <v>3</v>
      </c>
      <c r="C31" s="32" t="s">
        <v>393</v>
      </c>
      <c r="D31" s="33"/>
      <c r="E31" s="33" t="s">
        <v>968</v>
      </c>
      <c r="F31" s="34" t="s">
        <v>969</v>
      </c>
      <c r="G31" s="35" t="s">
        <v>85</v>
      </c>
      <c r="H31" s="35" t="s">
        <v>356</v>
      </c>
      <c r="I31" s="30" t="s">
        <v>346</v>
      </c>
      <c r="J31" s="32"/>
      <c r="K31" s="41" t="s">
        <v>345</v>
      </c>
      <c r="L31" s="33" t="s">
        <v>968</v>
      </c>
      <c r="M31" s="42" t="s">
        <v>345</v>
      </c>
      <c r="N31" s="32" t="s">
        <v>348</v>
      </c>
      <c r="O31" s="32" t="s">
        <v>347</v>
      </c>
      <c r="P31" s="33" t="s">
        <v>1216</v>
      </c>
      <c r="Q31" s="32" t="s">
        <v>1233</v>
      </c>
      <c r="R31" s="32" t="s">
        <v>85</v>
      </c>
      <c r="S31" s="35" t="s">
        <v>1480</v>
      </c>
      <c r="T31" s="32" t="s">
        <v>1481</v>
      </c>
      <c r="U31" s="35" t="s">
        <v>85</v>
      </c>
      <c r="V31" s="50">
        <v>9.6000000000000002E-2</v>
      </c>
      <c r="W31" s="35" t="s">
        <v>85</v>
      </c>
      <c r="X31" s="35" t="s">
        <v>85</v>
      </c>
      <c r="Y31" s="35" t="s">
        <v>85</v>
      </c>
      <c r="Z31" s="35" t="s">
        <v>85</v>
      </c>
      <c r="AA31" s="32" t="s">
        <v>720</v>
      </c>
      <c r="AB31" s="32" t="s">
        <v>1482</v>
      </c>
      <c r="AC31" s="56">
        <v>110</v>
      </c>
      <c r="AD31" s="56">
        <v>54</v>
      </c>
      <c r="AE31" s="56">
        <v>3</v>
      </c>
      <c r="AF31" s="58">
        <f>AC31*AD31*AE31*7860/1000000000</f>
        <v>0.1400652</v>
      </c>
      <c r="AG31" s="63">
        <f t="shared" ref="AG31:AG35" si="6">V31/AF31</f>
        <v>0.68539508743071098</v>
      </c>
      <c r="AH31" s="56"/>
      <c r="AI31" s="56"/>
      <c r="AJ31" s="65"/>
      <c r="AK31" s="65"/>
      <c r="AL31" s="56"/>
      <c r="AM31" s="56"/>
      <c r="AN31" s="56"/>
      <c r="AO31" s="56"/>
      <c r="AP31" s="56"/>
      <c r="AQ31" s="56"/>
      <c r="AR31" s="56"/>
      <c r="AS31" s="56"/>
      <c r="AT31" s="56"/>
      <c r="AU31" s="56"/>
      <c r="AV31" s="32">
        <v>0</v>
      </c>
      <c r="AW31" s="32">
        <v>0</v>
      </c>
      <c r="AX31" s="32">
        <v>1</v>
      </c>
    </row>
    <row r="32" spans="1:50" s="16" customFormat="1" ht="39.950000000000003" customHeight="1" x14ac:dyDescent="0.15">
      <c r="A32" s="30">
        <f t="shared" si="0"/>
        <v>23</v>
      </c>
      <c r="B32" s="31">
        <v>3</v>
      </c>
      <c r="C32" s="32" t="s">
        <v>393</v>
      </c>
      <c r="D32" s="33"/>
      <c r="E32" s="33" t="s">
        <v>1461</v>
      </c>
      <c r="F32" s="34" t="s">
        <v>973</v>
      </c>
      <c r="G32" s="35" t="s">
        <v>85</v>
      </c>
      <c r="H32" s="35" t="s">
        <v>356</v>
      </c>
      <c r="I32" s="30" t="s">
        <v>346</v>
      </c>
      <c r="J32" s="32"/>
      <c r="K32" s="41" t="s">
        <v>345</v>
      </c>
      <c r="L32" s="33" t="s">
        <v>85</v>
      </c>
      <c r="M32" s="42" t="s">
        <v>345</v>
      </c>
      <c r="N32" s="32" t="s">
        <v>348</v>
      </c>
      <c r="O32" s="32" t="s">
        <v>347</v>
      </c>
      <c r="P32" s="33" t="s">
        <v>415</v>
      </c>
      <c r="Q32" s="32" t="s">
        <v>85</v>
      </c>
      <c r="R32" s="32" t="s">
        <v>85</v>
      </c>
      <c r="S32" s="35" t="s">
        <v>85</v>
      </c>
      <c r="T32" s="32" t="s">
        <v>1483</v>
      </c>
      <c r="U32" s="35" t="s">
        <v>85</v>
      </c>
      <c r="V32" s="50">
        <v>1E-3</v>
      </c>
      <c r="W32" s="35" t="s">
        <v>85</v>
      </c>
      <c r="X32" s="35" t="s">
        <v>85</v>
      </c>
      <c r="Y32" s="35" t="s">
        <v>85</v>
      </c>
      <c r="Z32" s="35" t="s">
        <v>85</v>
      </c>
      <c r="AA32" s="32"/>
      <c r="AB32" s="56"/>
      <c r="AC32" s="56"/>
      <c r="AD32" s="56"/>
      <c r="AE32" s="56"/>
      <c r="AF32" s="56"/>
      <c r="AG32" s="56"/>
      <c r="AH32" s="56"/>
      <c r="AI32" s="56"/>
      <c r="AJ32" s="65"/>
      <c r="AK32" s="65"/>
      <c r="AL32" s="56"/>
      <c r="AM32" s="56"/>
      <c r="AN32" s="56"/>
      <c r="AO32" s="56"/>
      <c r="AP32" s="56"/>
      <c r="AQ32" s="56"/>
      <c r="AR32" s="56"/>
      <c r="AS32" s="56"/>
      <c r="AT32" s="56"/>
      <c r="AU32" s="56"/>
      <c r="AV32" s="32">
        <v>0</v>
      </c>
      <c r="AW32" s="32">
        <v>0</v>
      </c>
      <c r="AX32" s="32">
        <v>1</v>
      </c>
    </row>
    <row r="33" spans="1:50" s="16" customFormat="1" ht="39.950000000000003" customHeight="1" x14ac:dyDescent="0.15">
      <c r="A33" s="30">
        <f t="shared" si="0"/>
        <v>24</v>
      </c>
      <c r="B33" s="31">
        <v>2</v>
      </c>
      <c r="C33" s="32" t="s">
        <v>94</v>
      </c>
      <c r="D33" s="33"/>
      <c r="E33" s="33" t="s">
        <v>1484</v>
      </c>
      <c r="F33" s="34" t="s">
        <v>1485</v>
      </c>
      <c r="G33" s="35" t="s">
        <v>85</v>
      </c>
      <c r="H33" s="35" t="s">
        <v>356</v>
      </c>
      <c r="I33" s="30" t="s">
        <v>346</v>
      </c>
      <c r="J33" s="32"/>
      <c r="K33" s="41" t="s">
        <v>345</v>
      </c>
      <c r="L33" s="33" t="s">
        <v>1484</v>
      </c>
      <c r="M33" s="42" t="s">
        <v>345</v>
      </c>
      <c r="N33" s="32" t="s">
        <v>347</v>
      </c>
      <c r="O33" s="32" t="s">
        <v>348</v>
      </c>
      <c r="P33" s="33" t="s">
        <v>1195</v>
      </c>
      <c r="Q33" s="32" t="s">
        <v>1196</v>
      </c>
      <c r="R33" s="32" t="s">
        <v>1428</v>
      </c>
      <c r="S33" s="35" t="s">
        <v>85</v>
      </c>
      <c r="T33" s="32" t="s">
        <v>1486</v>
      </c>
      <c r="U33" s="35" t="s">
        <v>85</v>
      </c>
      <c r="V33" s="50">
        <v>0.19700000000000001</v>
      </c>
      <c r="W33" s="35" t="s">
        <v>85</v>
      </c>
      <c r="X33" s="35" t="s">
        <v>85</v>
      </c>
      <c r="Y33" s="35" t="s">
        <v>85</v>
      </c>
      <c r="Z33" s="35" t="s">
        <v>85</v>
      </c>
      <c r="AA33" s="56" t="s">
        <v>1430</v>
      </c>
      <c r="AB33" s="56"/>
      <c r="AC33" s="57">
        <f>V33/0.869*1000+10</f>
        <v>236.69735327963201</v>
      </c>
      <c r="AD33" s="57"/>
      <c r="AE33" s="57"/>
      <c r="AF33" s="57">
        <f>AC33*0.869/1000</f>
        <v>0.20569000000000001</v>
      </c>
      <c r="AG33" s="63">
        <f t="shared" si="6"/>
        <v>0.95775195682823699</v>
      </c>
      <c r="AH33" s="56"/>
      <c r="AI33" s="56"/>
      <c r="AJ33" s="65"/>
      <c r="AK33" s="65"/>
      <c r="AL33" s="56"/>
      <c r="AM33" s="56"/>
      <c r="AN33" s="56"/>
      <c r="AO33" s="56"/>
      <c r="AP33" s="56"/>
      <c r="AQ33" s="56"/>
      <c r="AR33" s="56"/>
      <c r="AS33" s="56"/>
      <c r="AT33" s="56"/>
      <c r="AU33" s="56"/>
      <c r="AV33" s="32">
        <v>0</v>
      </c>
      <c r="AW33" s="32">
        <v>0</v>
      </c>
      <c r="AX33" s="32">
        <v>1</v>
      </c>
    </row>
    <row r="34" spans="1:50" ht="39.950000000000003" customHeight="1" x14ac:dyDescent="0.15">
      <c r="A34" s="6">
        <f t="shared" si="0"/>
        <v>25</v>
      </c>
      <c r="B34" s="26">
        <v>2</v>
      </c>
      <c r="C34" s="8" t="s">
        <v>1432</v>
      </c>
      <c r="D34" s="27"/>
      <c r="E34" s="27" t="s">
        <v>1487</v>
      </c>
      <c r="F34" s="28" t="s">
        <v>1488</v>
      </c>
      <c r="G34" s="29" t="s">
        <v>85</v>
      </c>
      <c r="H34" s="29" t="s">
        <v>356</v>
      </c>
      <c r="I34" s="6" t="s">
        <v>346</v>
      </c>
      <c r="J34" s="8"/>
      <c r="K34" s="40" t="s">
        <v>345</v>
      </c>
      <c r="L34" s="27" t="s">
        <v>1487</v>
      </c>
      <c r="M34" s="40" t="s">
        <v>345</v>
      </c>
      <c r="N34" s="6" t="s">
        <v>348</v>
      </c>
      <c r="O34" s="6" t="s">
        <v>347</v>
      </c>
      <c r="P34" s="8" t="s">
        <v>1195</v>
      </c>
      <c r="Q34" s="8" t="s">
        <v>1196</v>
      </c>
      <c r="R34" s="8" t="s">
        <v>1428</v>
      </c>
      <c r="S34" s="29" t="s">
        <v>85</v>
      </c>
      <c r="T34" s="8" t="s">
        <v>1489</v>
      </c>
      <c r="U34" s="29" t="s">
        <v>85</v>
      </c>
      <c r="V34" s="49">
        <v>0.38400000000000001</v>
      </c>
      <c r="W34" s="29" t="s">
        <v>85</v>
      </c>
      <c r="X34" s="29" t="s">
        <v>85</v>
      </c>
      <c r="Y34" s="29" t="s">
        <v>85</v>
      </c>
      <c r="Z34" s="29" t="s">
        <v>85</v>
      </c>
      <c r="AA34" s="29" t="s">
        <v>1430</v>
      </c>
      <c r="AB34" s="29"/>
      <c r="AC34" s="55">
        <f>V34/0.869*1000+10</f>
        <v>451.88722669735301</v>
      </c>
      <c r="AD34" s="55"/>
      <c r="AE34" s="55"/>
      <c r="AF34" s="55">
        <f>AC34*0.869/1000</f>
        <v>0.39268999999999998</v>
      </c>
      <c r="AG34" s="62">
        <f t="shared" si="6"/>
        <v>0.97787058493977397</v>
      </c>
      <c r="AH34" s="29"/>
      <c r="AI34" s="29"/>
      <c r="AJ34" s="64"/>
      <c r="AK34" s="64"/>
      <c r="AL34" s="29"/>
      <c r="AM34" s="29"/>
      <c r="AN34" s="29"/>
      <c r="AO34" s="29"/>
      <c r="AP34" s="29"/>
      <c r="AQ34" s="29"/>
      <c r="AR34" s="29"/>
      <c r="AS34" s="29"/>
      <c r="AT34" s="29"/>
      <c r="AU34" s="29" t="s">
        <v>85</v>
      </c>
      <c r="AV34" s="8">
        <v>2</v>
      </c>
      <c r="AW34" s="8">
        <v>2</v>
      </c>
      <c r="AX34" s="8">
        <v>2</v>
      </c>
    </row>
    <row r="35" spans="1:50" ht="39.950000000000003" customHeight="1" x14ac:dyDescent="0.15">
      <c r="A35" s="6">
        <f t="shared" si="0"/>
        <v>26</v>
      </c>
      <c r="B35" s="26">
        <v>2</v>
      </c>
      <c r="C35" s="8" t="s">
        <v>1490</v>
      </c>
      <c r="D35" s="27"/>
      <c r="E35" s="27" t="s">
        <v>1491</v>
      </c>
      <c r="F35" s="28" t="s">
        <v>1492</v>
      </c>
      <c r="G35" s="29" t="s">
        <v>85</v>
      </c>
      <c r="H35" s="29" t="s">
        <v>356</v>
      </c>
      <c r="I35" s="6" t="s">
        <v>346</v>
      </c>
      <c r="J35" s="8"/>
      <c r="K35" s="40" t="s">
        <v>345</v>
      </c>
      <c r="L35" s="27" t="s">
        <v>1491</v>
      </c>
      <c r="M35" s="40" t="s">
        <v>345</v>
      </c>
      <c r="N35" s="6" t="s">
        <v>348</v>
      </c>
      <c r="O35" s="6" t="s">
        <v>347</v>
      </c>
      <c r="P35" s="8" t="s">
        <v>716</v>
      </c>
      <c r="Q35" s="8" t="s">
        <v>963</v>
      </c>
      <c r="R35" s="8" t="s">
        <v>718</v>
      </c>
      <c r="S35" s="29" t="s">
        <v>85</v>
      </c>
      <c r="T35" s="8" t="s">
        <v>1493</v>
      </c>
      <c r="U35" s="29" t="s">
        <v>85</v>
      </c>
      <c r="V35" s="49">
        <v>0.02</v>
      </c>
      <c r="W35" s="29" t="s">
        <v>85</v>
      </c>
      <c r="X35" s="29" t="s">
        <v>85</v>
      </c>
      <c r="Y35" s="29" t="s">
        <v>85</v>
      </c>
      <c r="Z35" s="29" t="s">
        <v>85</v>
      </c>
      <c r="AA35" s="29" t="s">
        <v>720</v>
      </c>
      <c r="AB35" s="29" t="s">
        <v>1494</v>
      </c>
      <c r="AC35" s="55">
        <v>65</v>
      </c>
      <c r="AD35" s="55">
        <v>25.5</v>
      </c>
      <c r="AE35" s="55">
        <v>2</v>
      </c>
      <c r="AF35" s="55">
        <f t="shared" ref="AF35:AF40" si="7">AC35*AD35*AE35*7860/1000000000</f>
        <v>2.60559E-2</v>
      </c>
      <c r="AG35" s="62">
        <f t="shared" si="6"/>
        <v>0.76758047121765105</v>
      </c>
      <c r="AH35" s="29"/>
      <c r="AI35" s="29"/>
      <c r="AJ35" s="64"/>
      <c r="AK35" s="64"/>
      <c r="AL35" s="29"/>
      <c r="AM35" s="29"/>
      <c r="AN35" s="29"/>
      <c r="AO35" s="29"/>
      <c r="AP35" s="29"/>
      <c r="AQ35" s="29"/>
      <c r="AR35" s="29"/>
      <c r="AS35" s="29"/>
      <c r="AT35" s="29"/>
      <c r="AU35" s="29" t="s">
        <v>85</v>
      </c>
      <c r="AV35" s="8">
        <v>1</v>
      </c>
      <c r="AW35" s="8">
        <v>1</v>
      </c>
      <c r="AX35" s="8">
        <v>0</v>
      </c>
    </row>
    <row r="36" spans="1:50" ht="39.950000000000003" customHeight="1" x14ac:dyDescent="0.15">
      <c r="A36" s="6">
        <f t="shared" si="0"/>
        <v>27</v>
      </c>
      <c r="B36" s="26">
        <v>2</v>
      </c>
      <c r="C36" s="8" t="s">
        <v>94</v>
      </c>
      <c r="D36" s="27"/>
      <c r="E36" s="27" t="s">
        <v>1495</v>
      </c>
      <c r="F36" s="28" t="s">
        <v>1496</v>
      </c>
      <c r="G36" s="29" t="s">
        <v>1497</v>
      </c>
      <c r="H36" s="29"/>
      <c r="I36" s="6"/>
      <c r="J36" s="8"/>
      <c r="K36" s="40" t="s">
        <v>345</v>
      </c>
      <c r="L36" s="27" t="s">
        <v>1495</v>
      </c>
      <c r="M36" s="40" t="s">
        <v>345</v>
      </c>
      <c r="N36" s="6" t="s">
        <v>347</v>
      </c>
      <c r="O36" s="6" t="s">
        <v>348</v>
      </c>
      <c r="P36" s="8" t="s">
        <v>459</v>
      </c>
      <c r="Q36" s="8" t="s">
        <v>963</v>
      </c>
      <c r="R36" s="8" t="s">
        <v>1498</v>
      </c>
      <c r="S36" s="52" t="s">
        <v>85</v>
      </c>
      <c r="T36" s="8" t="s">
        <v>1499</v>
      </c>
      <c r="U36" s="29" t="s">
        <v>85</v>
      </c>
      <c r="V36" s="49">
        <f>V37+V38+V38</f>
        <v>0.37140000000000001</v>
      </c>
      <c r="W36" s="29" t="s">
        <v>85</v>
      </c>
      <c r="X36" s="29" t="s">
        <v>85</v>
      </c>
      <c r="Y36" s="29" t="s">
        <v>85</v>
      </c>
      <c r="Z36" s="29" t="s">
        <v>85</v>
      </c>
      <c r="AA36" s="59" t="s">
        <v>713</v>
      </c>
      <c r="AB36" s="60"/>
      <c r="AC36" s="61"/>
      <c r="AD36" s="61"/>
      <c r="AE36" s="61"/>
      <c r="AF36" s="61"/>
      <c r="AG36" s="60"/>
      <c r="AH36" s="29"/>
      <c r="AI36" s="29"/>
      <c r="AJ36" s="64"/>
      <c r="AK36" s="64"/>
      <c r="AL36" s="29"/>
      <c r="AM36" s="29"/>
      <c r="AN36" s="29"/>
      <c r="AO36" s="29"/>
      <c r="AP36" s="29"/>
      <c r="AQ36" s="29"/>
      <c r="AR36" s="29"/>
      <c r="AS36" s="29"/>
      <c r="AT36" s="29"/>
      <c r="AU36" s="29" t="s">
        <v>85</v>
      </c>
      <c r="AV36" s="8">
        <v>1</v>
      </c>
      <c r="AW36" s="8">
        <v>1</v>
      </c>
      <c r="AX36" s="8">
        <v>0</v>
      </c>
    </row>
    <row r="37" spans="1:50" ht="39.950000000000003" customHeight="1" x14ac:dyDescent="0.15">
      <c r="A37" s="6">
        <f t="shared" si="0"/>
        <v>28</v>
      </c>
      <c r="B37" s="26">
        <v>3</v>
      </c>
      <c r="C37" s="8" t="s">
        <v>94</v>
      </c>
      <c r="D37" s="27"/>
      <c r="E37" s="27" t="s">
        <v>1500</v>
      </c>
      <c r="F37" s="28" t="s">
        <v>1501</v>
      </c>
      <c r="G37" s="29" t="s">
        <v>1497</v>
      </c>
      <c r="H37" s="29"/>
      <c r="I37" s="6"/>
      <c r="J37" s="8"/>
      <c r="K37" s="40" t="s">
        <v>345</v>
      </c>
      <c r="L37" s="27" t="s">
        <v>1500</v>
      </c>
      <c r="M37" s="40" t="s">
        <v>345</v>
      </c>
      <c r="N37" s="6" t="s">
        <v>347</v>
      </c>
      <c r="O37" s="6" t="s">
        <v>348</v>
      </c>
      <c r="P37" s="8" t="s">
        <v>716</v>
      </c>
      <c r="Q37" s="8" t="s">
        <v>963</v>
      </c>
      <c r="R37" s="8" t="s">
        <v>1498</v>
      </c>
      <c r="S37" s="52" t="s">
        <v>85</v>
      </c>
      <c r="T37" s="8" t="s">
        <v>1499</v>
      </c>
      <c r="U37" s="29" t="s">
        <v>85</v>
      </c>
      <c r="V37" s="49">
        <v>0.35539999999999999</v>
      </c>
      <c r="W37" s="29" t="s">
        <v>85</v>
      </c>
      <c r="X37" s="29" t="s">
        <v>85</v>
      </c>
      <c r="Y37" s="29" t="s">
        <v>85</v>
      </c>
      <c r="Z37" s="29" t="s">
        <v>85</v>
      </c>
      <c r="AA37" s="29" t="s">
        <v>720</v>
      </c>
      <c r="AB37" s="29" t="s">
        <v>1502</v>
      </c>
      <c r="AC37" s="55">
        <v>180</v>
      </c>
      <c r="AD37" s="55">
        <v>160</v>
      </c>
      <c r="AE37" s="55">
        <v>2.5</v>
      </c>
      <c r="AF37" s="55">
        <f t="shared" si="7"/>
        <v>0.56591999999999998</v>
      </c>
      <c r="AG37" s="62">
        <f t="shared" ref="AG37:AG55" si="8">V37/AF37</f>
        <v>0.62800395815663002</v>
      </c>
      <c r="AH37" s="29"/>
      <c r="AI37" s="29"/>
      <c r="AJ37" s="64"/>
      <c r="AK37" s="64"/>
      <c r="AL37" s="29"/>
      <c r="AM37" s="29"/>
      <c r="AN37" s="29"/>
      <c r="AO37" s="29"/>
      <c r="AP37" s="29"/>
      <c r="AQ37" s="29"/>
      <c r="AR37" s="29"/>
      <c r="AS37" s="29"/>
      <c r="AT37" s="29"/>
      <c r="AU37" s="29" t="s">
        <v>85</v>
      </c>
      <c r="AV37" s="8">
        <v>1</v>
      </c>
      <c r="AW37" s="8">
        <v>1</v>
      </c>
      <c r="AX37" s="8">
        <v>0</v>
      </c>
    </row>
    <row r="38" spans="1:50" ht="39.950000000000003" customHeight="1" x14ac:dyDescent="0.15">
      <c r="A38" s="6">
        <f t="shared" si="0"/>
        <v>29</v>
      </c>
      <c r="B38" s="26">
        <v>3</v>
      </c>
      <c r="C38" s="8" t="s">
        <v>1503</v>
      </c>
      <c r="D38" s="27"/>
      <c r="E38" s="27" t="s">
        <v>1504</v>
      </c>
      <c r="F38" s="28" t="s">
        <v>1505</v>
      </c>
      <c r="G38" s="29" t="s">
        <v>85</v>
      </c>
      <c r="H38" s="29"/>
      <c r="I38" s="6"/>
      <c r="J38" s="8"/>
      <c r="K38" s="40" t="s">
        <v>345</v>
      </c>
      <c r="L38" s="27" t="s">
        <v>1504</v>
      </c>
      <c r="M38" s="40" t="s">
        <v>345</v>
      </c>
      <c r="N38" s="6" t="s">
        <v>348</v>
      </c>
      <c r="O38" s="6" t="s">
        <v>347</v>
      </c>
      <c r="P38" s="8" t="s">
        <v>1506</v>
      </c>
      <c r="Q38" s="8" t="s">
        <v>963</v>
      </c>
      <c r="R38" s="52" t="s">
        <v>85</v>
      </c>
      <c r="S38" s="52" t="s">
        <v>85</v>
      </c>
      <c r="T38" s="8" t="s">
        <v>1507</v>
      </c>
      <c r="U38" s="29" t="s">
        <v>85</v>
      </c>
      <c r="V38" s="49">
        <v>8.0000000000000002E-3</v>
      </c>
      <c r="W38" s="29" t="s">
        <v>85</v>
      </c>
      <c r="X38" s="29" t="s">
        <v>85</v>
      </c>
      <c r="Y38" s="29" t="s">
        <v>85</v>
      </c>
      <c r="Z38" s="29" t="s">
        <v>85</v>
      </c>
      <c r="AA38" s="29" t="s">
        <v>1508</v>
      </c>
      <c r="AB38" s="29"/>
      <c r="AC38" s="55">
        <v>11</v>
      </c>
      <c r="AD38" s="55">
        <v>11</v>
      </c>
      <c r="AE38" s="55">
        <v>19</v>
      </c>
      <c r="AF38" s="55">
        <f>3.14*5.5*5.5*19*7860/1000000000</f>
        <v>1.41850599E-2</v>
      </c>
      <c r="AG38" s="62">
        <f t="shared" si="8"/>
        <v>0.56397364948737405</v>
      </c>
      <c r="AH38" s="29"/>
      <c r="AI38" s="29"/>
      <c r="AJ38" s="64"/>
      <c r="AK38" s="64"/>
      <c r="AL38" s="29"/>
      <c r="AM38" s="29"/>
      <c r="AN38" s="29"/>
      <c r="AO38" s="29"/>
      <c r="AP38" s="29"/>
      <c r="AQ38" s="29"/>
      <c r="AR38" s="29"/>
      <c r="AS38" s="29"/>
      <c r="AT38" s="29"/>
      <c r="AU38" s="29" t="s">
        <v>85</v>
      </c>
      <c r="AV38" s="8">
        <v>2</v>
      </c>
      <c r="AW38" s="8">
        <v>2</v>
      </c>
      <c r="AX38" s="8">
        <v>0</v>
      </c>
    </row>
    <row r="39" spans="1:50" ht="39.950000000000003" customHeight="1" x14ac:dyDescent="0.15">
      <c r="A39" s="6">
        <f t="shared" si="0"/>
        <v>30</v>
      </c>
      <c r="B39" s="26">
        <v>3</v>
      </c>
      <c r="C39" s="8" t="s">
        <v>1010</v>
      </c>
      <c r="D39" s="27"/>
      <c r="E39" s="39">
        <v>321721801400</v>
      </c>
      <c r="F39" s="28" t="s">
        <v>1509</v>
      </c>
      <c r="G39" s="29" t="s">
        <v>85</v>
      </c>
      <c r="H39" s="29"/>
      <c r="I39" s="6"/>
      <c r="J39" s="8"/>
      <c r="K39" s="40" t="s">
        <v>345</v>
      </c>
      <c r="L39" s="39">
        <v>321721801400</v>
      </c>
      <c r="M39" s="40" t="s">
        <v>345</v>
      </c>
      <c r="N39" s="6" t="s">
        <v>348</v>
      </c>
      <c r="O39" s="6" t="s">
        <v>347</v>
      </c>
      <c r="P39" s="44" t="s">
        <v>1216</v>
      </c>
      <c r="Q39" s="53" t="s">
        <v>1510</v>
      </c>
      <c r="R39" s="52" t="s">
        <v>85</v>
      </c>
      <c r="S39" s="52" t="s">
        <v>85</v>
      </c>
      <c r="T39" s="44" t="s">
        <v>1511</v>
      </c>
      <c r="U39" s="29" t="s">
        <v>85</v>
      </c>
      <c r="V39" s="49">
        <v>0.01</v>
      </c>
      <c r="W39" s="29" t="s">
        <v>85</v>
      </c>
      <c r="X39" s="29" t="s">
        <v>85</v>
      </c>
      <c r="Y39" s="29" t="s">
        <v>85</v>
      </c>
      <c r="Z39" s="29" t="s">
        <v>85</v>
      </c>
      <c r="AA39" s="29" t="s">
        <v>1512</v>
      </c>
      <c r="AB39" s="29"/>
      <c r="AC39" s="55"/>
      <c r="AD39" s="55"/>
      <c r="AE39" s="55"/>
      <c r="AF39" s="55"/>
      <c r="AG39" s="62"/>
      <c r="AH39" s="29"/>
      <c r="AI39" s="29"/>
      <c r="AJ39" s="64"/>
      <c r="AK39" s="64"/>
      <c r="AL39" s="29"/>
      <c r="AM39" s="29"/>
      <c r="AN39" s="29"/>
      <c r="AO39" s="29"/>
      <c r="AP39" s="29"/>
      <c r="AQ39" s="29"/>
      <c r="AR39" s="29"/>
      <c r="AS39" s="29"/>
      <c r="AT39" s="29"/>
      <c r="AU39" s="29" t="s">
        <v>85</v>
      </c>
      <c r="AV39" s="8">
        <v>1</v>
      </c>
      <c r="AW39" s="8">
        <v>1</v>
      </c>
      <c r="AX39" s="8">
        <v>0</v>
      </c>
    </row>
    <row r="40" spans="1:50" ht="39.950000000000003" customHeight="1" x14ac:dyDescent="0.15">
      <c r="A40" s="6">
        <f t="shared" si="0"/>
        <v>31</v>
      </c>
      <c r="B40" s="26">
        <v>2</v>
      </c>
      <c r="C40" s="8" t="s">
        <v>94</v>
      </c>
      <c r="D40" s="27"/>
      <c r="E40" s="27" t="s">
        <v>1513</v>
      </c>
      <c r="F40" s="28" t="s">
        <v>1514</v>
      </c>
      <c r="G40" s="38" t="s">
        <v>85</v>
      </c>
      <c r="H40" s="38" t="s">
        <v>356</v>
      </c>
      <c r="I40" s="6" t="s">
        <v>346</v>
      </c>
      <c r="J40" s="8"/>
      <c r="K40" s="43" t="s">
        <v>345</v>
      </c>
      <c r="L40" s="27" t="s">
        <v>1513</v>
      </c>
      <c r="M40" s="43" t="s">
        <v>345</v>
      </c>
      <c r="N40" s="6" t="s">
        <v>347</v>
      </c>
      <c r="O40" s="6" t="s">
        <v>348</v>
      </c>
      <c r="P40" s="8" t="s">
        <v>716</v>
      </c>
      <c r="Q40" s="8" t="s">
        <v>963</v>
      </c>
      <c r="R40" s="8" t="s">
        <v>1439</v>
      </c>
      <c r="S40" s="52" t="s">
        <v>85</v>
      </c>
      <c r="T40" s="8" t="s">
        <v>1515</v>
      </c>
      <c r="U40" s="38" t="s">
        <v>85</v>
      </c>
      <c r="V40" s="51">
        <v>0.157</v>
      </c>
      <c r="W40" s="29"/>
      <c r="X40" s="29"/>
      <c r="Y40" s="29"/>
      <c r="Z40" s="29"/>
      <c r="AA40" s="29" t="s">
        <v>720</v>
      </c>
      <c r="AB40" s="29" t="s">
        <v>1516</v>
      </c>
      <c r="AC40" s="55">
        <v>203</v>
      </c>
      <c r="AD40" s="55">
        <v>39</v>
      </c>
      <c r="AE40" s="55">
        <v>5</v>
      </c>
      <c r="AF40" s="55">
        <f t="shared" si="7"/>
        <v>0.31113809999999997</v>
      </c>
      <c r="AG40" s="62">
        <f t="shared" si="8"/>
        <v>0.50459908317239199</v>
      </c>
      <c r="AH40" s="29"/>
      <c r="AI40" s="29"/>
      <c r="AJ40" s="64"/>
      <c r="AK40" s="64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8">
        <v>1</v>
      </c>
      <c r="AW40" s="8">
        <v>1</v>
      </c>
      <c r="AX40" s="8">
        <v>0</v>
      </c>
    </row>
    <row r="41" spans="1:50" ht="39.950000000000003" customHeight="1" x14ac:dyDescent="0.15">
      <c r="A41" s="6">
        <f t="shared" si="0"/>
        <v>32</v>
      </c>
      <c r="B41" s="26">
        <v>2</v>
      </c>
      <c r="C41" s="8" t="s">
        <v>94</v>
      </c>
      <c r="D41" s="27"/>
      <c r="E41" s="27" t="s">
        <v>1517</v>
      </c>
      <c r="F41" s="28" t="s">
        <v>1518</v>
      </c>
      <c r="G41" s="29" t="s">
        <v>85</v>
      </c>
      <c r="H41" s="29" t="s">
        <v>356</v>
      </c>
      <c r="I41" s="6" t="s">
        <v>346</v>
      </c>
      <c r="J41" s="8"/>
      <c r="K41" s="40" t="s">
        <v>345</v>
      </c>
      <c r="L41" s="27" t="s">
        <v>1517</v>
      </c>
      <c r="M41" s="40" t="s">
        <v>345</v>
      </c>
      <c r="N41" s="6" t="s">
        <v>347</v>
      </c>
      <c r="O41" s="6" t="s">
        <v>348</v>
      </c>
      <c r="P41" s="8" t="s">
        <v>1519</v>
      </c>
      <c r="Q41" s="8" t="s">
        <v>963</v>
      </c>
      <c r="R41" s="8" t="s">
        <v>1520</v>
      </c>
      <c r="S41" s="52" t="s">
        <v>85</v>
      </c>
      <c r="T41" s="8" t="s">
        <v>1521</v>
      </c>
      <c r="U41" s="29" t="s">
        <v>85</v>
      </c>
      <c r="V41" s="49">
        <v>3.9600000000000003E-2</v>
      </c>
      <c r="W41" s="29" t="s">
        <v>85</v>
      </c>
      <c r="X41" s="29" t="s">
        <v>85</v>
      </c>
      <c r="Y41" s="29" t="s">
        <v>85</v>
      </c>
      <c r="Z41" s="29" t="s">
        <v>85</v>
      </c>
      <c r="AA41" s="29" t="s">
        <v>1430</v>
      </c>
      <c r="AB41" s="29"/>
      <c r="AC41" s="55">
        <f t="shared" ref="AC41:AC48" si="9">V41/0.154*1000</f>
        <v>257.142857142857</v>
      </c>
      <c r="AD41" s="55"/>
      <c r="AE41" s="55"/>
      <c r="AF41" s="55">
        <f t="shared" ref="AF41:AF48" si="10">AC41*0.154/1000</f>
        <v>3.9600000000000003E-2</v>
      </c>
      <c r="AG41" s="62">
        <f t="shared" si="8"/>
        <v>1</v>
      </c>
      <c r="AH41" s="29"/>
      <c r="AI41" s="29"/>
      <c r="AJ41" s="64"/>
      <c r="AK41" s="64"/>
      <c r="AL41" s="29"/>
      <c r="AM41" s="29"/>
      <c r="AN41" s="29"/>
      <c r="AO41" s="29"/>
      <c r="AP41" s="29"/>
      <c r="AQ41" s="29"/>
      <c r="AR41" s="29"/>
      <c r="AS41" s="29"/>
      <c r="AT41" s="29"/>
      <c r="AU41" s="29" t="s">
        <v>85</v>
      </c>
      <c r="AV41" s="8">
        <v>3</v>
      </c>
      <c r="AW41" s="8">
        <v>0</v>
      </c>
      <c r="AX41" s="8">
        <v>0</v>
      </c>
    </row>
    <row r="42" spans="1:50" ht="39.950000000000003" customHeight="1" x14ac:dyDescent="0.15">
      <c r="A42" s="6">
        <f t="shared" si="0"/>
        <v>33</v>
      </c>
      <c r="B42" s="26">
        <v>2</v>
      </c>
      <c r="C42" s="8" t="s">
        <v>94</v>
      </c>
      <c r="D42" s="27"/>
      <c r="E42" s="27" t="s">
        <v>1522</v>
      </c>
      <c r="F42" s="28" t="s">
        <v>1523</v>
      </c>
      <c r="G42" s="29" t="s">
        <v>85</v>
      </c>
      <c r="H42" s="29" t="s">
        <v>356</v>
      </c>
      <c r="I42" s="6" t="s">
        <v>346</v>
      </c>
      <c r="J42" s="8"/>
      <c r="K42" s="40" t="s">
        <v>345</v>
      </c>
      <c r="L42" s="27" t="s">
        <v>1522</v>
      </c>
      <c r="M42" s="40" t="s">
        <v>345</v>
      </c>
      <c r="N42" s="6" t="s">
        <v>347</v>
      </c>
      <c r="O42" s="6" t="s">
        <v>348</v>
      </c>
      <c r="P42" s="8" t="s">
        <v>1519</v>
      </c>
      <c r="Q42" s="8" t="s">
        <v>963</v>
      </c>
      <c r="R42" s="8" t="s">
        <v>1524</v>
      </c>
      <c r="S42" s="52" t="s">
        <v>85</v>
      </c>
      <c r="T42" s="8" t="s">
        <v>1525</v>
      </c>
      <c r="U42" s="38" t="s">
        <v>85</v>
      </c>
      <c r="V42" s="51">
        <v>0.15509999999999999</v>
      </c>
      <c r="W42" s="29" t="s">
        <v>85</v>
      </c>
      <c r="X42" s="29" t="s">
        <v>85</v>
      </c>
      <c r="Y42" s="29" t="s">
        <v>85</v>
      </c>
      <c r="Z42" s="29" t="s">
        <v>85</v>
      </c>
      <c r="AA42" s="29" t="s">
        <v>1430</v>
      </c>
      <c r="AB42" s="29"/>
      <c r="AC42" s="55">
        <f>V42/0.395*1000</f>
        <v>392.65822784810098</v>
      </c>
      <c r="AD42" s="55"/>
      <c r="AE42" s="55"/>
      <c r="AF42" s="55">
        <f>AC42*0.395/1000</f>
        <v>0.15509999999999999</v>
      </c>
      <c r="AG42" s="62">
        <f t="shared" si="8"/>
        <v>1</v>
      </c>
      <c r="AH42" s="29"/>
      <c r="AI42" s="29"/>
      <c r="AJ42" s="64"/>
      <c r="AK42" s="64"/>
      <c r="AL42" s="29"/>
      <c r="AM42" s="29"/>
      <c r="AN42" s="29"/>
      <c r="AO42" s="29"/>
      <c r="AP42" s="29"/>
      <c r="AQ42" s="29"/>
      <c r="AR42" s="29"/>
      <c r="AS42" s="29"/>
      <c r="AT42" s="29"/>
      <c r="AU42" s="29" t="s">
        <v>85</v>
      </c>
      <c r="AV42" s="8">
        <v>1</v>
      </c>
      <c r="AW42" s="8">
        <v>0</v>
      </c>
      <c r="AX42" s="8">
        <v>0</v>
      </c>
    </row>
    <row r="43" spans="1:50" ht="39.950000000000003" customHeight="1" x14ac:dyDescent="0.15">
      <c r="A43" s="6">
        <f t="shared" si="0"/>
        <v>34</v>
      </c>
      <c r="B43" s="26">
        <v>2</v>
      </c>
      <c r="C43" s="8" t="s">
        <v>94</v>
      </c>
      <c r="D43" s="27"/>
      <c r="E43" s="27" t="s">
        <v>1526</v>
      </c>
      <c r="F43" s="28" t="s">
        <v>1527</v>
      </c>
      <c r="G43" s="29" t="s">
        <v>85</v>
      </c>
      <c r="H43" s="29" t="s">
        <v>356</v>
      </c>
      <c r="I43" s="6" t="s">
        <v>346</v>
      </c>
      <c r="J43" s="8"/>
      <c r="K43" s="40" t="s">
        <v>345</v>
      </c>
      <c r="L43" s="27" t="s">
        <v>1526</v>
      </c>
      <c r="M43" s="40" t="s">
        <v>345</v>
      </c>
      <c r="N43" s="6" t="s">
        <v>347</v>
      </c>
      <c r="O43" s="6" t="s">
        <v>348</v>
      </c>
      <c r="P43" s="8" t="s">
        <v>1519</v>
      </c>
      <c r="Q43" s="8" t="s">
        <v>963</v>
      </c>
      <c r="R43" s="8" t="s">
        <v>1524</v>
      </c>
      <c r="S43" s="52" t="s">
        <v>85</v>
      </c>
      <c r="T43" s="8" t="s">
        <v>1525</v>
      </c>
      <c r="U43" s="38" t="s">
        <v>85</v>
      </c>
      <c r="V43" s="51">
        <v>0.15509999999999999</v>
      </c>
      <c r="W43" s="29" t="s">
        <v>85</v>
      </c>
      <c r="X43" s="29" t="s">
        <v>85</v>
      </c>
      <c r="Y43" s="29" t="s">
        <v>85</v>
      </c>
      <c r="Z43" s="29" t="s">
        <v>85</v>
      </c>
      <c r="AA43" s="29" t="s">
        <v>1430</v>
      </c>
      <c r="AB43" s="29"/>
      <c r="AC43" s="55">
        <f>V43/0.395*1000</f>
        <v>392.65822784810098</v>
      </c>
      <c r="AD43" s="55"/>
      <c r="AE43" s="55"/>
      <c r="AF43" s="55">
        <f>AC43*0.395/1000</f>
        <v>0.15509999999999999</v>
      </c>
      <c r="AG43" s="62">
        <f t="shared" si="8"/>
        <v>1</v>
      </c>
      <c r="AH43" s="29"/>
      <c r="AI43" s="29"/>
      <c r="AJ43" s="64"/>
      <c r="AK43" s="64"/>
      <c r="AL43" s="29"/>
      <c r="AM43" s="29"/>
      <c r="AN43" s="29"/>
      <c r="AO43" s="29"/>
      <c r="AP43" s="29"/>
      <c r="AQ43" s="29"/>
      <c r="AR43" s="29"/>
      <c r="AS43" s="29"/>
      <c r="AT43" s="29"/>
      <c r="AU43" s="29" t="s">
        <v>85</v>
      </c>
      <c r="AV43" s="8">
        <v>1</v>
      </c>
      <c r="AW43" s="8">
        <v>0</v>
      </c>
      <c r="AX43" s="8">
        <v>0</v>
      </c>
    </row>
    <row r="44" spans="1:50" ht="39.950000000000003" customHeight="1" x14ac:dyDescent="0.15">
      <c r="A44" s="6">
        <f t="shared" si="0"/>
        <v>35</v>
      </c>
      <c r="B44" s="26">
        <v>2</v>
      </c>
      <c r="C44" s="8" t="s">
        <v>94</v>
      </c>
      <c r="D44" s="27"/>
      <c r="E44" s="27" t="s">
        <v>1528</v>
      </c>
      <c r="F44" s="28" t="s">
        <v>1529</v>
      </c>
      <c r="G44" s="29" t="s">
        <v>85</v>
      </c>
      <c r="H44" s="29" t="s">
        <v>356</v>
      </c>
      <c r="I44" s="6" t="s">
        <v>346</v>
      </c>
      <c r="J44" s="8"/>
      <c r="K44" s="40" t="s">
        <v>345</v>
      </c>
      <c r="L44" s="27" t="s">
        <v>1528</v>
      </c>
      <c r="M44" s="40" t="s">
        <v>345</v>
      </c>
      <c r="N44" s="6" t="s">
        <v>347</v>
      </c>
      <c r="O44" s="6" t="s">
        <v>348</v>
      </c>
      <c r="P44" s="8" t="s">
        <v>1519</v>
      </c>
      <c r="Q44" s="8" t="s">
        <v>963</v>
      </c>
      <c r="R44" s="8" t="s">
        <v>1520</v>
      </c>
      <c r="S44" s="52" t="s">
        <v>85</v>
      </c>
      <c r="T44" s="8" t="s">
        <v>1530</v>
      </c>
      <c r="U44" s="29" t="s">
        <v>85</v>
      </c>
      <c r="V44" s="49">
        <v>7.7799999999999994E-2</v>
      </c>
      <c r="W44" s="29" t="s">
        <v>85</v>
      </c>
      <c r="X44" s="29" t="s">
        <v>85</v>
      </c>
      <c r="Y44" s="29" t="s">
        <v>85</v>
      </c>
      <c r="Z44" s="29" t="s">
        <v>85</v>
      </c>
      <c r="AA44" s="29" t="s">
        <v>1430</v>
      </c>
      <c r="AB44" s="29"/>
      <c r="AC44" s="55">
        <f t="shared" si="9"/>
        <v>505.19480519480499</v>
      </c>
      <c r="AD44" s="55"/>
      <c r="AE44" s="55"/>
      <c r="AF44" s="55">
        <f t="shared" si="10"/>
        <v>7.7799999999999994E-2</v>
      </c>
      <c r="AG44" s="62">
        <f t="shared" si="8"/>
        <v>1</v>
      </c>
      <c r="AH44" s="29"/>
      <c r="AI44" s="29"/>
      <c r="AJ44" s="64"/>
      <c r="AK44" s="64"/>
      <c r="AL44" s="29"/>
      <c r="AM44" s="29"/>
      <c r="AN44" s="29"/>
      <c r="AO44" s="29"/>
      <c r="AP44" s="29"/>
      <c r="AQ44" s="29"/>
      <c r="AR44" s="29"/>
      <c r="AS44" s="29"/>
      <c r="AT44" s="29"/>
      <c r="AU44" s="29" t="s">
        <v>85</v>
      </c>
      <c r="AV44" s="8">
        <v>2</v>
      </c>
      <c r="AW44" s="8">
        <v>0</v>
      </c>
      <c r="AX44" s="8">
        <v>0</v>
      </c>
    </row>
    <row r="45" spans="1:50" ht="39.950000000000003" customHeight="1" x14ac:dyDescent="0.15">
      <c r="A45" s="6">
        <f t="shared" si="0"/>
        <v>36</v>
      </c>
      <c r="B45" s="26">
        <v>2</v>
      </c>
      <c r="C45" s="8" t="s">
        <v>94</v>
      </c>
      <c r="D45" s="27"/>
      <c r="E45" s="27" t="s">
        <v>1531</v>
      </c>
      <c r="F45" s="28" t="s">
        <v>1532</v>
      </c>
      <c r="G45" s="29" t="s">
        <v>85</v>
      </c>
      <c r="H45" s="29" t="s">
        <v>356</v>
      </c>
      <c r="I45" s="6" t="s">
        <v>346</v>
      </c>
      <c r="J45" s="45"/>
      <c r="K45" s="40" t="s">
        <v>345</v>
      </c>
      <c r="L45" s="27" t="s">
        <v>1531</v>
      </c>
      <c r="M45" s="40" t="s">
        <v>345</v>
      </c>
      <c r="N45" s="6" t="s">
        <v>347</v>
      </c>
      <c r="O45" s="6" t="s">
        <v>348</v>
      </c>
      <c r="P45" s="8" t="s">
        <v>1519</v>
      </c>
      <c r="Q45" s="8" t="s">
        <v>963</v>
      </c>
      <c r="R45" s="8" t="s">
        <v>1520</v>
      </c>
      <c r="S45" s="52" t="s">
        <v>85</v>
      </c>
      <c r="T45" s="8" t="s">
        <v>1533</v>
      </c>
      <c r="U45" s="29" t="s">
        <v>85</v>
      </c>
      <c r="V45" s="49">
        <v>6.8199999999999997E-2</v>
      </c>
      <c r="W45" s="29" t="s">
        <v>85</v>
      </c>
      <c r="X45" s="29" t="s">
        <v>85</v>
      </c>
      <c r="Y45" s="29" t="s">
        <v>85</v>
      </c>
      <c r="Z45" s="29" t="s">
        <v>85</v>
      </c>
      <c r="AA45" s="29" t="s">
        <v>1430</v>
      </c>
      <c r="AB45" s="29"/>
      <c r="AC45" s="55">
        <f t="shared" si="9"/>
        <v>442.857142857143</v>
      </c>
      <c r="AD45" s="55"/>
      <c r="AE45" s="55"/>
      <c r="AF45" s="55">
        <f t="shared" si="10"/>
        <v>6.8199999999999997E-2</v>
      </c>
      <c r="AG45" s="62">
        <f t="shared" si="8"/>
        <v>1</v>
      </c>
      <c r="AH45" s="29"/>
      <c r="AI45" s="29"/>
      <c r="AJ45" s="64"/>
      <c r="AK45" s="64"/>
      <c r="AL45" s="29"/>
      <c r="AM45" s="29"/>
      <c r="AN45" s="29"/>
      <c r="AO45" s="29"/>
      <c r="AP45" s="29"/>
      <c r="AQ45" s="29"/>
      <c r="AR45" s="29"/>
      <c r="AS45" s="29"/>
      <c r="AT45" s="29"/>
      <c r="AU45" s="29" t="s">
        <v>85</v>
      </c>
      <c r="AV45" s="8">
        <v>1</v>
      </c>
      <c r="AW45" s="8">
        <v>0</v>
      </c>
      <c r="AX45" s="8">
        <v>0</v>
      </c>
    </row>
    <row r="46" spans="1:50" ht="39.950000000000003" customHeight="1" x14ac:dyDescent="0.15">
      <c r="A46" s="6">
        <f t="shared" si="0"/>
        <v>37</v>
      </c>
      <c r="B46" s="26">
        <v>2</v>
      </c>
      <c r="C46" s="8" t="s">
        <v>94</v>
      </c>
      <c r="D46" s="27"/>
      <c r="E46" s="27" t="s">
        <v>1534</v>
      </c>
      <c r="F46" s="28" t="s">
        <v>1535</v>
      </c>
      <c r="G46" s="29" t="s">
        <v>85</v>
      </c>
      <c r="H46" s="29" t="s">
        <v>356</v>
      </c>
      <c r="I46" s="6" t="s">
        <v>346</v>
      </c>
      <c r="J46" s="45"/>
      <c r="K46" s="40" t="s">
        <v>345</v>
      </c>
      <c r="L46" s="27" t="s">
        <v>1534</v>
      </c>
      <c r="M46" s="40" t="s">
        <v>345</v>
      </c>
      <c r="N46" s="6" t="s">
        <v>347</v>
      </c>
      <c r="O46" s="6" t="s">
        <v>348</v>
      </c>
      <c r="P46" s="8" t="s">
        <v>1519</v>
      </c>
      <c r="Q46" s="8" t="s">
        <v>963</v>
      </c>
      <c r="R46" s="8" t="s">
        <v>1520</v>
      </c>
      <c r="S46" s="52" t="s">
        <v>85</v>
      </c>
      <c r="T46" s="8" t="s">
        <v>1536</v>
      </c>
      <c r="U46" s="29" t="s">
        <v>85</v>
      </c>
      <c r="V46" s="49">
        <v>8.8599999999999998E-2</v>
      </c>
      <c r="W46" s="29" t="s">
        <v>85</v>
      </c>
      <c r="X46" s="29" t="s">
        <v>85</v>
      </c>
      <c r="Y46" s="29" t="s">
        <v>85</v>
      </c>
      <c r="Z46" s="29" t="s">
        <v>85</v>
      </c>
      <c r="AA46" s="29" t="s">
        <v>1430</v>
      </c>
      <c r="AB46" s="29"/>
      <c r="AC46" s="55">
        <f t="shared" si="9"/>
        <v>575.32467532467501</v>
      </c>
      <c r="AD46" s="55"/>
      <c r="AE46" s="55"/>
      <c r="AF46" s="55">
        <f t="shared" si="10"/>
        <v>8.8599999999999998E-2</v>
      </c>
      <c r="AG46" s="62">
        <f t="shared" si="8"/>
        <v>1</v>
      </c>
      <c r="AH46" s="29"/>
      <c r="AI46" s="29"/>
      <c r="AJ46" s="64"/>
      <c r="AK46" s="64"/>
      <c r="AL46" s="29"/>
      <c r="AM46" s="29"/>
      <c r="AN46" s="29"/>
      <c r="AO46" s="29"/>
      <c r="AP46" s="29"/>
      <c r="AQ46" s="29"/>
      <c r="AR46" s="29"/>
      <c r="AS46" s="29"/>
      <c r="AT46" s="29"/>
      <c r="AU46" s="29" t="s">
        <v>85</v>
      </c>
      <c r="AV46" s="8">
        <v>1</v>
      </c>
      <c r="AW46" s="8">
        <v>0</v>
      </c>
      <c r="AX46" s="8">
        <v>0</v>
      </c>
    </row>
    <row r="47" spans="1:50" ht="39.950000000000003" customHeight="1" x14ac:dyDescent="0.15">
      <c r="A47" s="6">
        <f t="shared" si="0"/>
        <v>38</v>
      </c>
      <c r="B47" s="26">
        <v>2</v>
      </c>
      <c r="C47" s="8" t="s">
        <v>94</v>
      </c>
      <c r="D47" s="27"/>
      <c r="E47" s="27" t="s">
        <v>1537</v>
      </c>
      <c r="F47" s="28" t="s">
        <v>1538</v>
      </c>
      <c r="G47" s="29" t="s">
        <v>85</v>
      </c>
      <c r="H47" s="29" t="s">
        <v>356</v>
      </c>
      <c r="I47" s="6" t="s">
        <v>346</v>
      </c>
      <c r="J47" s="45"/>
      <c r="K47" s="40" t="s">
        <v>345</v>
      </c>
      <c r="L47" s="27" t="s">
        <v>1537</v>
      </c>
      <c r="M47" s="40" t="s">
        <v>345</v>
      </c>
      <c r="N47" s="6" t="s">
        <v>347</v>
      </c>
      <c r="O47" s="6" t="s">
        <v>348</v>
      </c>
      <c r="P47" s="8" t="s">
        <v>1519</v>
      </c>
      <c r="Q47" s="8" t="s">
        <v>963</v>
      </c>
      <c r="R47" s="8" t="s">
        <v>1520</v>
      </c>
      <c r="S47" s="52" t="s">
        <v>85</v>
      </c>
      <c r="T47" s="8" t="s">
        <v>1539</v>
      </c>
      <c r="U47" s="29" t="s">
        <v>85</v>
      </c>
      <c r="V47" s="49">
        <v>5.8299999999999998E-2</v>
      </c>
      <c r="W47" s="29" t="s">
        <v>85</v>
      </c>
      <c r="X47" s="29" t="s">
        <v>85</v>
      </c>
      <c r="Y47" s="29" t="s">
        <v>85</v>
      </c>
      <c r="Z47" s="29" t="s">
        <v>85</v>
      </c>
      <c r="AA47" s="29" t="s">
        <v>1430</v>
      </c>
      <c r="AB47" s="29"/>
      <c r="AC47" s="55">
        <f t="shared" si="9"/>
        <v>378.57142857142901</v>
      </c>
      <c r="AD47" s="55"/>
      <c r="AE47" s="55"/>
      <c r="AF47" s="55">
        <f t="shared" si="10"/>
        <v>5.8299999999999998E-2</v>
      </c>
      <c r="AG47" s="62">
        <f t="shared" si="8"/>
        <v>1</v>
      </c>
      <c r="AH47" s="29"/>
      <c r="AI47" s="29"/>
      <c r="AJ47" s="64"/>
      <c r="AK47" s="64"/>
      <c r="AL47" s="29"/>
      <c r="AM47" s="29"/>
      <c r="AN47" s="29"/>
      <c r="AO47" s="29"/>
      <c r="AP47" s="29"/>
      <c r="AQ47" s="29"/>
      <c r="AR47" s="29"/>
      <c r="AS47" s="29"/>
      <c r="AT47" s="29"/>
      <c r="AU47" s="29" t="s">
        <v>85</v>
      </c>
      <c r="AV47" s="8">
        <v>1</v>
      </c>
      <c r="AW47" s="8">
        <v>1</v>
      </c>
      <c r="AX47" s="8">
        <v>1</v>
      </c>
    </row>
    <row r="48" spans="1:50" s="16" customFormat="1" ht="39.950000000000003" customHeight="1" x14ac:dyDescent="0.15">
      <c r="A48" s="30">
        <f t="shared" si="0"/>
        <v>39</v>
      </c>
      <c r="B48" s="31">
        <v>2</v>
      </c>
      <c r="C48" s="32" t="s">
        <v>94</v>
      </c>
      <c r="D48" s="33"/>
      <c r="E48" s="33" t="s">
        <v>1540</v>
      </c>
      <c r="F48" s="34" t="s">
        <v>1541</v>
      </c>
      <c r="G48" s="35" t="s">
        <v>85</v>
      </c>
      <c r="H48" s="35" t="s">
        <v>356</v>
      </c>
      <c r="I48" s="30" t="s">
        <v>346</v>
      </c>
      <c r="J48" s="46"/>
      <c r="K48" s="41" t="s">
        <v>345</v>
      </c>
      <c r="L48" s="33" t="s">
        <v>1540</v>
      </c>
      <c r="M48" s="42" t="s">
        <v>345</v>
      </c>
      <c r="N48" s="32" t="s">
        <v>347</v>
      </c>
      <c r="O48" s="32" t="s">
        <v>348</v>
      </c>
      <c r="P48" s="33" t="s">
        <v>1519</v>
      </c>
      <c r="Q48" s="32" t="s">
        <v>963</v>
      </c>
      <c r="R48" s="32" t="s">
        <v>1520</v>
      </c>
      <c r="S48" s="54" t="s">
        <v>85</v>
      </c>
      <c r="T48" s="32" t="s">
        <v>1542</v>
      </c>
      <c r="U48" s="35" t="s">
        <v>85</v>
      </c>
      <c r="V48" s="50">
        <v>9.9000000000000005E-2</v>
      </c>
      <c r="W48" s="35" t="s">
        <v>85</v>
      </c>
      <c r="X48" s="35" t="s">
        <v>85</v>
      </c>
      <c r="Y48" s="35" t="s">
        <v>85</v>
      </c>
      <c r="Z48" s="35" t="s">
        <v>85</v>
      </c>
      <c r="AA48" s="29" t="s">
        <v>1430</v>
      </c>
      <c r="AB48" s="29"/>
      <c r="AC48" s="55">
        <f t="shared" si="9"/>
        <v>642.857142857143</v>
      </c>
      <c r="AD48" s="55"/>
      <c r="AE48" s="55"/>
      <c r="AF48" s="55">
        <f t="shared" si="10"/>
        <v>9.9000000000000005E-2</v>
      </c>
      <c r="AG48" s="62">
        <f t="shared" si="8"/>
        <v>1</v>
      </c>
      <c r="AH48" s="56"/>
      <c r="AI48" s="56"/>
      <c r="AJ48" s="65"/>
      <c r="AK48" s="65"/>
      <c r="AL48" s="56"/>
      <c r="AM48" s="56"/>
      <c r="AN48" s="56"/>
      <c r="AO48" s="56"/>
      <c r="AP48" s="56"/>
      <c r="AQ48" s="56"/>
      <c r="AR48" s="56"/>
      <c r="AS48" s="56"/>
      <c r="AT48" s="56"/>
      <c r="AU48" s="56"/>
      <c r="AV48" s="8">
        <v>0</v>
      </c>
      <c r="AW48" s="8">
        <v>1</v>
      </c>
      <c r="AX48" s="8">
        <v>1</v>
      </c>
    </row>
    <row r="49" spans="1:50" s="16" customFormat="1" ht="39.950000000000003" customHeight="1" x14ac:dyDescent="0.15">
      <c r="A49" s="30">
        <f t="shared" si="0"/>
        <v>40</v>
      </c>
      <c r="B49" s="31">
        <v>2</v>
      </c>
      <c r="C49" s="32" t="s">
        <v>94</v>
      </c>
      <c r="D49" s="33"/>
      <c r="E49" s="33" t="s">
        <v>1543</v>
      </c>
      <c r="F49" s="34" t="s">
        <v>1544</v>
      </c>
      <c r="G49" s="35" t="s">
        <v>85</v>
      </c>
      <c r="H49" s="35" t="s">
        <v>356</v>
      </c>
      <c r="I49" s="30" t="s">
        <v>346</v>
      </c>
      <c r="J49" s="46"/>
      <c r="K49" s="41" t="s">
        <v>345</v>
      </c>
      <c r="L49" s="33" t="s">
        <v>1543</v>
      </c>
      <c r="M49" s="42" t="s">
        <v>345</v>
      </c>
      <c r="N49" s="32" t="s">
        <v>347</v>
      </c>
      <c r="O49" s="32" t="s">
        <v>348</v>
      </c>
      <c r="P49" s="33" t="s">
        <v>1519</v>
      </c>
      <c r="Q49" s="32" t="s">
        <v>963</v>
      </c>
      <c r="R49" s="32" t="s">
        <v>1524</v>
      </c>
      <c r="S49" s="54" t="s">
        <v>85</v>
      </c>
      <c r="T49" s="32" t="s">
        <v>1545</v>
      </c>
      <c r="U49" s="35" t="s">
        <v>85</v>
      </c>
      <c r="V49" s="50">
        <v>0.22</v>
      </c>
      <c r="W49" s="35" t="s">
        <v>85</v>
      </c>
      <c r="X49" s="35" t="s">
        <v>85</v>
      </c>
      <c r="Y49" s="35" t="s">
        <v>85</v>
      </c>
      <c r="Z49" s="35" t="s">
        <v>85</v>
      </c>
      <c r="AA49" s="29" t="s">
        <v>1430</v>
      </c>
      <c r="AB49" s="29"/>
      <c r="AC49" s="55">
        <f>V49/0.395*1000</f>
        <v>556.96202531645599</v>
      </c>
      <c r="AD49" s="55"/>
      <c r="AE49" s="55"/>
      <c r="AF49" s="55">
        <f>AC49*0.395/1000</f>
        <v>0.22</v>
      </c>
      <c r="AG49" s="62">
        <f t="shared" si="8"/>
        <v>1</v>
      </c>
      <c r="AH49" s="56"/>
      <c r="AI49" s="56"/>
      <c r="AJ49" s="65"/>
      <c r="AK49" s="65"/>
      <c r="AL49" s="56"/>
      <c r="AM49" s="56"/>
      <c r="AN49" s="56"/>
      <c r="AO49" s="56"/>
      <c r="AP49" s="56"/>
      <c r="AQ49" s="56"/>
      <c r="AR49" s="56"/>
      <c r="AS49" s="56"/>
      <c r="AT49" s="56"/>
      <c r="AU49" s="56"/>
      <c r="AV49" s="8">
        <v>0</v>
      </c>
      <c r="AW49" s="8">
        <v>1</v>
      </c>
      <c r="AX49" s="8">
        <v>1</v>
      </c>
    </row>
    <row r="50" spans="1:50" s="16" customFormat="1" ht="39.950000000000003" customHeight="1" x14ac:dyDescent="0.15">
      <c r="A50" s="30">
        <f t="shared" si="0"/>
        <v>41</v>
      </c>
      <c r="B50" s="31">
        <v>2</v>
      </c>
      <c r="C50" s="32" t="s">
        <v>94</v>
      </c>
      <c r="D50" s="33"/>
      <c r="E50" s="33" t="s">
        <v>1546</v>
      </c>
      <c r="F50" s="34" t="s">
        <v>1547</v>
      </c>
      <c r="G50" s="35" t="s">
        <v>85</v>
      </c>
      <c r="H50" s="35" t="s">
        <v>356</v>
      </c>
      <c r="I50" s="30" t="s">
        <v>346</v>
      </c>
      <c r="J50" s="46"/>
      <c r="K50" s="41" t="s">
        <v>345</v>
      </c>
      <c r="L50" s="33" t="s">
        <v>1546</v>
      </c>
      <c r="M50" s="42" t="s">
        <v>345</v>
      </c>
      <c r="N50" s="32" t="s">
        <v>347</v>
      </c>
      <c r="O50" s="32" t="s">
        <v>348</v>
      </c>
      <c r="P50" s="33" t="s">
        <v>1519</v>
      </c>
      <c r="Q50" s="32" t="s">
        <v>963</v>
      </c>
      <c r="R50" s="32" t="s">
        <v>1524</v>
      </c>
      <c r="S50" s="54" t="s">
        <v>85</v>
      </c>
      <c r="T50" s="32" t="s">
        <v>1545</v>
      </c>
      <c r="U50" s="35" t="s">
        <v>85</v>
      </c>
      <c r="V50" s="50">
        <v>0.22</v>
      </c>
      <c r="W50" s="35" t="s">
        <v>85</v>
      </c>
      <c r="X50" s="35" t="s">
        <v>85</v>
      </c>
      <c r="Y50" s="35" t="s">
        <v>85</v>
      </c>
      <c r="Z50" s="35" t="s">
        <v>85</v>
      </c>
      <c r="AA50" s="29" t="s">
        <v>1430</v>
      </c>
      <c r="AB50" s="29"/>
      <c r="AC50" s="55">
        <f>V50/0.395*1000</f>
        <v>556.96202531645599</v>
      </c>
      <c r="AD50" s="55"/>
      <c r="AE50" s="55"/>
      <c r="AF50" s="55">
        <f>AC50*0.395/1000</f>
        <v>0.22</v>
      </c>
      <c r="AG50" s="62">
        <f t="shared" si="8"/>
        <v>1</v>
      </c>
      <c r="AH50" s="56"/>
      <c r="AI50" s="56"/>
      <c r="AJ50" s="65"/>
      <c r="AK50" s="65"/>
      <c r="AL50" s="56"/>
      <c r="AM50" s="56"/>
      <c r="AN50" s="56"/>
      <c r="AO50" s="56"/>
      <c r="AP50" s="56"/>
      <c r="AQ50" s="56"/>
      <c r="AR50" s="56"/>
      <c r="AS50" s="56"/>
      <c r="AT50" s="56"/>
      <c r="AU50" s="56"/>
      <c r="AV50" s="8">
        <v>0</v>
      </c>
      <c r="AW50" s="8">
        <v>1</v>
      </c>
      <c r="AX50" s="8">
        <v>1</v>
      </c>
    </row>
    <row r="51" spans="1:50" s="16" customFormat="1" ht="39.950000000000003" customHeight="1" x14ac:dyDescent="0.15">
      <c r="A51" s="30">
        <f t="shared" si="0"/>
        <v>42</v>
      </c>
      <c r="B51" s="31">
        <v>2</v>
      </c>
      <c r="C51" s="32" t="s">
        <v>94</v>
      </c>
      <c r="D51" s="33"/>
      <c r="E51" s="33" t="s">
        <v>1548</v>
      </c>
      <c r="F51" s="34" t="s">
        <v>1549</v>
      </c>
      <c r="G51" s="35" t="s">
        <v>85</v>
      </c>
      <c r="H51" s="35" t="s">
        <v>356</v>
      </c>
      <c r="I51" s="30" t="s">
        <v>346</v>
      </c>
      <c r="J51" s="46"/>
      <c r="K51" s="41" t="s">
        <v>345</v>
      </c>
      <c r="L51" s="33" t="s">
        <v>1548</v>
      </c>
      <c r="M51" s="42" t="s">
        <v>345</v>
      </c>
      <c r="N51" s="32" t="s">
        <v>347</v>
      </c>
      <c r="O51" s="32" t="s">
        <v>348</v>
      </c>
      <c r="P51" s="33" t="s">
        <v>1519</v>
      </c>
      <c r="Q51" s="32" t="s">
        <v>963</v>
      </c>
      <c r="R51" s="32" t="s">
        <v>1550</v>
      </c>
      <c r="S51" s="54" t="s">
        <v>85</v>
      </c>
      <c r="T51" s="32" t="s">
        <v>1551</v>
      </c>
      <c r="U51" s="35" t="s">
        <v>85</v>
      </c>
      <c r="V51" s="50">
        <v>6.5000000000000002E-2</v>
      </c>
      <c r="W51" s="35" t="s">
        <v>85</v>
      </c>
      <c r="X51" s="35" t="s">
        <v>85</v>
      </c>
      <c r="Y51" s="35" t="s">
        <v>85</v>
      </c>
      <c r="Z51" s="35" t="s">
        <v>85</v>
      </c>
      <c r="AA51" s="29" t="s">
        <v>1430</v>
      </c>
      <c r="AB51" s="56"/>
      <c r="AC51" s="57">
        <f t="shared" ref="AC51:AC54" si="11">V51/0.2219*1000</f>
        <v>292.92474087426802</v>
      </c>
      <c r="AD51" s="57"/>
      <c r="AE51" s="57"/>
      <c r="AF51" s="55">
        <f t="shared" ref="AF51:AF54" si="12">AC51*0.2219/1000</f>
        <v>6.5000000000000002E-2</v>
      </c>
      <c r="AG51" s="62">
        <f t="shared" si="8"/>
        <v>1</v>
      </c>
      <c r="AH51" s="56"/>
      <c r="AI51" s="56"/>
      <c r="AJ51" s="65"/>
      <c r="AK51" s="65"/>
      <c r="AL51" s="56"/>
      <c r="AM51" s="56"/>
      <c r="AN51" s="56"/>
      <c r="AO51" s="56"/>
      <c r="AP51" s="56"/>
      <c r="AQ51" s="56"/>
      <c r="AR51" s="56"/>
      <c r="AS51" s="56"/>
      <c r="AT51" s="56"/>
      <c r="AU51" s="56"/>
      <c r="AV51" s="8">
        <v>0</v>
      </c>
      <c r="AW51" s="8">
        <v>1</v>
      </c>
      <c r="AX51" s="8">
        <v>1</v>
      </c>
    </row>
    <row r="52" spans="1:50" s="16" customFormat="1" ht="39.950000000000003" customHeight="1" x14ac:dyDescent="0.15">
      <c r="A52" s="30">
        <f t="shared" si="0"/>
        <v>43</v>
      </c>
      <c r="B52" s="31">
        <v>2</v>
      </c>
      <c r="C52" s="32" t="s">
        <v>94</v>
      </c>
      <c r="D52" s="33"/>
      <c r="E52" s="33" t="s">
        <v>1552</v>
      </c>
      <c r="F52" s="34" t="s">
        <v>1553</v>
      </c>
      <c r="G52" s="35" t="s">
        <v>85</v>
      </c>
      <c r="H52" s="35" t="s">
        <v>356</v>
      </c>
      <c r="I52" s="30" t="s">
        <v>346</v>
      </c>
      <c r="J52" s="46"/>
      <c r="K52" s="41" t="s">
        <v>345</v>
      </c>
      <c r="L52" s="33" t="s">
        <v>1552</v>
      </c>
      <c r="M52" s="42" t="s">
        <v>345</v>
      </c>
      <c r="N52" s="32" t="s">
        <v>347</v>
      </c>
      <c r="O52" s="32" t="s">
        <v>348</v>
      </c>
      <c r="P52" s="33" t="s">
        <v>1519</v>
      </c>
      <c r="Q52" s="32" t="s">
        <v>963</v>
      </c>
      <c r="R52" s="32" t="s">
        <v>1550</v>
      </c>
      <c r="S52" s="54" t="s">
        <v>85</v>
      </c>
      <c r="T52" s="32" t="s">
        <v>1554</v>
      </c>
      <c r="U52" s="35" t="s">
        <v>85</v>
      </c>
      <c r="V52" s="50">
        <v>6.5000000000000002E-2</v>
      </c>
      <c r="W52" s="35" t="s">
        <v>85</v>
      </c>
      <c r="X52" s="35" t="s">
        <v>85</v>
      </c>
      <c r="Y52" s="35" t="s">
        <v>85</v>
      </c>
      <c r="Z52" s="35" t="s">
        <v>85</v>
      </c>
      <c r="AA52" s="29" t="s">
        <v>1430</v>
      </c>
      <c r="AB52" s="56"/>
      <c r="AC52" s="57">
        <f t="shared" si="11"/>
        <v>292.92474087426802</v>
      </c>
      <c r="AD52" s="57"/>
      <c r="AE52" s="57"/>
      <c r="AF52" s="55">
        <f t="shared" si="12"/>
        <v>6.5000000000000002E-2</v>
      </c>
      <c r="AG52" s="62">
        <f t="shared" si="8"/>
        <v>1</v>
      </c>
      <c r="AH52" s="56"/>
      <c r="AI52" s="56"/>
      <c r="AJ52" s="65"/>
      <c r="AK52" s="65"/>
      <c r="AL52" s="56"/>
      <c r="AM52" s="56"/>
      <c r="AN52" s="56"/>
      <c r="AO52" s="56"/>
      <c r="AP52" s="56"/>
      <c r="AQ52" s="56"/>
      <c r="AR52" s="56"/>
      <c r="AS52" s="56"/>
      <c r="AT52" s="56"/>
      <c r="AU52" s="56"/>
      <c r="AV52" s="8">
        <v>0</v>
      </c>
      <c r="AW52" s="8">
        <v>1</v>
      </c>
      <c r="AX52" s="8">
        <v>1</v>
      </c>
    </row>
    <row r="53" spans="1:50" s="16" customFormat="1" ht="39.950000000000003" customHeight="1" x14ac:dyDescent="0.15">
      <c r="A53" s="30">
        <f t="shared" si="0"/>
        <v>44</v>
      </c>
      <c r="B53" s="31">
        <v>2</v>
      </c>
      <c r="C53" s="32" t="s">
        <v>94</v>
      </c>
      <c r="D53" s="33"/>
      <c r="E53" s="33" t="s">
        <v>1555</v>
      </c>
      <c r="F53" s="34" t="s">
        <v>1556</v>
      </c>
      <c r="G53" s="35" t="s">
        <v>85</v>
      </c>
      <c r="H53" s="35" t="s">
        <v>356</v>
      </c>
      <c r="I53" s="30" t="s">
        <v>346</v>
      </c>
      <c r="J53" s="46"/>
      <c r="K53" s="41" t="s">
        <v>345</v>
      </c>
      <c r="L53" s="33" t="s">
        <v>1555</v>
      </c>
      <c r="M53" s="42" t="s">
        <v>345</v>
      </c>
      <c r="N53" s="32" t="s">
        <v>347</v>
      </c>
      <c r="O53" s="32" t="s">
        <v>348</v>
      </c>
      <c r="P53" s="33" t="s">
        <v>1519</v>
      </c>
      <c r="Q53" s="32" t="s">
        <v>963</v>
      </c>
      <c r="R53" s="32" t="s">
        <v>1550</v>
      </c>
      <c r="S53" s="54" t="s">
        <v>85</v>
      </c>
      <c r="T53" s="32" t="s">
        <v>1557</v>
      </c>
      <c r="U53" s="35" t="s">
        <v>85</v>
      </c>
      <c r="V53" s="50">
        <v>4.1000000000000002E-2</v>
      </c>
      <c r="W53" s="35" t="s">
        <v>85</v>
      </c>
      <c r="X53" s="35" t="s">
        <v>85</v>
      </c>
      <c r="Y53" s="35" t="s">
        <v>85</v>
      </c>
      <c r="Z53" s="35" t="s">
        <v>85</v>
      </c>
      <c r="AA53" s="29" t="s">
        <v>1430</v>
      </c>
      <c r="AB53" s="56"/>
      <c r="AC53" s="57">
        <f t="shared" si="11"/>
        <v>184.76791347453801</v>
      </c>
      <c r="AD53" s="57"/>
      <c r="AE53" s="57"/>
      <c r="AF53" s="55">
        <f t="shared" si="12"/>
        <v>4.1000000000000002E-2</v>
      </c>
      <c r="AG53" s="62">
        <f t="shared" si="8"/>
        <v>1</v>
      </c>
      <c r="AH53" s="56"/>
      <c r="AI53" s="56"/>
      <c r="AJ53" s="65"/>
      <c r="AK53" s="65"/>
      <c r="AL53" s="56"/>
      <c r="AM53" s="56"/>
      <c r="AN53" s="56"/>
      <c r="AO53" s="56"/>
      <c r="AP53" s="56"/>
      <c r="AQ53" s="56"/>
      <c r="AR53" s="56"/>
      <c r="AS53" s="56"/>
      <c r="AT53" s="56"/>
      <c r="AU53" s="56"/>
      <c r="AV53" s="8">
        <v>0</v>
      </c>
      <c r="AW53" s="8">
        <v>1</v>
      </c>
      <c r="AX53" s="8">
        <v>1</v>
      </c>
    </row>
    <row r="54" spans="1:50" s="16" customFormat="1" ht="39.950000000000003" customHeight="1" x14ac:dyDescent="0.15">
      <c r="A54" s="30">
        <f t="shared" si="0"/>
        <v>45</v>
      </c>
      <c r="B54" s="31">
        <v>2</v>
      </c>
      <c r="C54" s="32" t="s">
        <v>94</v>
      </c>
      <c r="D54" s="33"/>
      <c r="E54" s="33" t="s">
        <v>1558</v>
      </c>
      <c r="F54" s="34" t="s">
        <v>1559</v>
      </c>
      <c r="G54" s="35" t="s">
        <v>85</v>
      </c>
      <c r="H54" s="35" t="s">
        <v>356</v>
      </c>
      <c r="I54" s="30" t="s">
        <v>346</v>
      </c>
      <c r="J54" s="46"/>
      <c r="K54" s="41" t="s">
        <v>345</v>
      </c>
      <c r="L54" s="33" t="s">
        <v>1558</v>
      </c>
      <c r="M54" s="42" t="s">
        <v>345</v>
      </c>
      <c r="N54" s="32" t="s">
        <v>347</v>
      </c>
      <c r="O54" s="32" t="s">
        <v>348</v>
      </c>
      <c r="P54" s="33" t="s">
        <v>1519</v>
      </c>
      <c r="Q54" s="32" t="s">
        <v>963</v>
      </c>
      <c r="R54" s="32" t="s">
        <v>1520</v>
      </c>
      <c r="S54" s="54" t="s">
        <v>85</v>
      </c>
      <c r="T54" s="32" t="s">
        <v>1560</v>
      </c>
      <c r="U54" s="35" t="s">
        <v>85</v>
      </c>
      <c r="V54" s="50">
        <v>3.4000000000000002E-2</v>
      </c>
      <c r="W54" s="35" t="s">
        <v>85</v>
      </c>
      <c r="X54" s="35" t="s">
        <v>85</v>
      </c>
      <c r="Y54" s="35" t="s">
        <v>85</v>
      </c>
      <c r="Z54" s="35" t="s">
        <v>85</v>
      </c>
      <c r="AA54" s="29" t="s">
        <v>1430</v>
      </c>
      <c r="AB54" s="56"/>
      <c r="AC54" s="57">
        <f t="shared" si="11"/>
        <v>153.22217214961699</v>
      </c>
      <c r="AD54" s="57"/>
      <c r="AE54" s="57"/>
      <c r="AF54" s="55">
        <f t="shared" si="12"/>
        <v>3.4000000000000002E-2</v>
      </c>
      <c r="AG54" s="62">
        <f t="shared" si="8"/>
        <v>1</v>
      </c>
      <c r="AH54" s="56"/>
      <c r="AI54" s="56"/>
      <c r="AJ54" s="65"/>
      <c r="AK54" s="65"/>
      <c r="AL54" s="56"/>
      <c r="AM54" s="56"/>
      <c r="AN54" s="56"/>
      <c r="AO54" s="56"/>
      <c r="AP54" s="56"/>
      <c r="AQ54" s="56"/>
      <c r="AR54" s="56"/>
      <c r="AS54" s="56"/>
      <c r="AT54" s="56"/>
      <c r="AU54" s="56"/>
      <c r="AV54" s="8">
        <v>0</v>
      </c>
      <c r="AW54" s="8">
        <v>1</v>
      </c>
      <c r="AX54" s="8">
        <v>0</v>
      </c>
    </row>
    <row r="55" spans="1:50" s="16" customFormat="1" ht="39.950000000000003" customHeight="1" x14ac:dyDescent="0.15">
      <c r="A55" s="30">
        <f t="shared" si="0"/>
        <v>46</v>
      </c>
      <c r="B55" s="31">
        <v>2</v>
      </c>
      <c r="C55" s="32" t="s">
        <v>94</v>
      </c>
      <c r="D55" s="33"/>
      <c r="E55" s="33" t="s">
        <v>1561</v>
      </c>
      <c r="F55" s="34" t="s">
        <v>1562</v>
      </c>
      <c r="G55" s="35" t="s">
        <v>85</v>
      </c>
      <c r="H55" s="35" t="s">
        <v>356</v>
      </c>
      <c r="I55" s="30" t="s">
        <v>346</v>
      </c>
      <c r="J55" s="46"/>
      <c r="K55" s="41" t="s">
        <v>345</v>
      </c>
      <c r="L55" s="33" t="s">
        <v>1561</v>
      </c>
      <c r="M55" s="42" t="s">
        <v>345</v>
      </c>
      <c r="N55" s="32" t="s">
        <v>347</v>
      </c>
      <c r="O55" s="32" t="s">
        <v>348</v>
      </c>
      <c r="P55" s="33" t="s">
        <v>1519</v>
      </c>
      <c r="Q55" s="32" t="s">
        <v>963</v>
      </c>
      <c r="R55" s="32" t="s">
        <v>1520</v>
      </c>
      <c r="S55" s="54" t="s">
        <v>85</v>
      </c>
      <c r="T55" s="32" t="s">
        <v>1563</v>
      </c>
      <c r="U55" s="35" t="s">
        <v>85</v>
      </c>
      <c r="V55" s="50">
        <v>5.8999999999999997E-2</v>
      </c>
      <c r="W55" s="35" t="s">
        <v>85</v>
      </c>
      <c r="X55" s="35" t="s">
        <v>85</v>
      </c>
      <c r="Y55" s="35" t="s">
        <v>85</v>
      </c>
      <c r="Z55" s="35" t="s">
        <v>85</v>
      </c>
      <c r="AA55" s="29" t="s">
        <v>1430</v>
      </c>
      <c r="AB55" s="29"/>
      <c r="AC55" s="55">
        <f>V55/0.154*1000</f>
        <v>383.116883116883</v>
      </c>
      <c r="AD55" s="55"/>
      <c r="AE55" s="55"/>
      <c r="AF55" s="55">
        <f>AC55*0.154/1000</f>
        <v>5.8999999999999997E-2</v>
      </c>
      <c r="AG55" s="62">
        <f t="shared" si="8"/>
        <v>1</v>
      </c>
      <c r="AH55" s="56"/>
      <c r="AI55" s="56"/>
      <c r="AJ55" s="65"/>
      <c r="AK55" s="65"/>
      <c r="AL55" s="56"/>
      <c r="AM55" s="56"/>
      <c r="AN55" s="56"/>
      <c r="AO55" s="56"/>
      <c r="AP55" s="56"/>
      <c r="AQ55" s="56"/>
      <c r="AR55" s="56"/>
      <c r="AS55" s="56"/>
      <c r="AT55" s="56"/>
      <c r="AU55" s="56"/>
      <c r="AV55" s="8">
        <v>0</v>
      </c>
      <c r="AW55" s="8">
        <v>2</v>
      </c>
      <c r="AX55" s="8">
        <v>2</v>
      </c>
    </row>
  </sheetData>
  <mergeCells count="57">
    <mergeCell ref="AV8:AV9"/>
    <mergeCell ref="AW8:AW9"/>
    <mergeCell ref="AX8:AX9"/>
    <mergeCell ref="A2:B3"/>
    <mergeCell ref="C2:F3"/>
    <mergeCell ref="G2:AT7"/>
    <mergeCell ref="AQ8:AQ9"/>
    <mergeCell ref="AR8:AR9"/>
    <mergeCell ref="AS8:AS9"/>
    <mergeCell ref="AT8:AT9"/>
    <mergeCell ref="AU8:AU9"/>
    <mergeCell ref="AL8:AL9"/>
    <mergeCell ref="AM8:AM9"/>
    <mergeCell ref="AN8:AN9"/>
    <mergeCell ref="AO8:AO9"/>
    <mergeCell ref="AP8:AP9"/>
    <mergeCell ref="AG8:AG9"/>
    <mergeCell ref="AH8:AH9"/>
    <mergeCell ref="AI8:AI9"/>
    <mergeCell ref="AJ8:AJ9"/>
    <mergeCell ref="AK8:AK9"/>
    <mergeCell ref="Y8:Y9"/>
    <mergeCell ref="Z8:Z9"/>
    <mergeCell ref="AA8:AA9"/>
    <mergeCell ref="AB8:AB9"/>
    <mergeCell ref="AF8:AF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A1:AV1"/>
    <mergeCell ref="A4:F4"/>
    <mergeCell ref="A5:C5"/>
    <mergeCell ref="E5:F5"/>
    <mergeCell ref="A6:F6"/>
  </mergeCells>
  <phoneticPr fontId="49" type="noConversion"/>
  <conditionalFormatting sqref="C11:C12">
    <cfRule type="cellIs" dxfId="45" priority="48" operator="equal">
      <formula>"J6L"</formula>
    </cfRule>
  </conditionalFormatting>
  <conditionalFormatting sqref="C16">
    <cfRule type="cellIs" dxfId="44" priority="40" operator="equal">
      <formula>"J6L"</formula>
    </cfRule>
  </conditionalFormatting>
  <conditionalFormatting sqref="C20:C25">
    <cfRule type="cellIs" dxfId="43" priority="30" operator="equal">
      <formula>"J6L"</formula>
    </cfRule>
  </conditionalFormatting>
  <conditionalFormatting sqref="C29:C33">
    <cfRule type="cellIs" dxfId="42" priority="24" operator="equal">
      <formula>"J6L"</formula>
    </cfRule>
  </conditionalFormatting>
  <conditionalFormatting sqref="C48:C55">
    <cfRule type="cellIs" dxfId="41" priority="6" operator="equal">
      <formula>"J6L"</formula>
    </cfRule>
  </conditionalFormatting>
  <conditionalFormatting sqref="C1:D7 C10:D10 C13:D15 D16 C17:D18 C19 C26:D26 C27:C28 C34:D37 C38 C39:D39 C40 C41:D47 C56:D1048576">
    <cfRule type="containsText" dxfId="40" priority="54" operator="containsText" text="J6L">
      <formula>NOT(ISERROR(SEARCH("J6L",C1)))</formula>
    </cfRule>
  </conditionalFormatting>
  <conditionalFormatting sqref="D27">
    <cfRule type="duplicateValues" dxfId="39" priority="51"/>
  </conditionalFormatting>
  <conditionalFormatting sqref="D28">
    <cfRule type="duplicateValues" dxfId="38" priority="50"/>
  </conditionalFormatting>
  <conditionalFormatting sqref="D38">
    <cfRule type="duplicateValues" dxfId="37" priority="52"/>
  </conditionalFormatting>
  <conditionalFormatting sqref="D40">
    <cfRule type="duplicateValues" dxfId="36" priority="49"/>
  </conditionalFormatting>
  <conditionalFormatting sqref="E1:E7 E10 E13:E15 E17:E19 E26:E28 E34:E47 E56:E1048576">
    <cfRule type="duplicateValues" dxfId="35" priority="53"/>
  </conditionalFormatting>
  <conditionalFormatting sqref="L1 L56:L1048576">
    <cfRule type="duplicateValues" dxfId="34" priority="55"/>
  </conditionalFormatting>
  <conditionalFormatting sqref="N11:O12">
    <cfRule type="cellIs" dxfId="33" priority="47" operator="equal">
      <formula>"Y"</formula>
    </cfRule>
    <cfRule type="cellIs" dxfId="32" priority="46" operator="equal">
      <formula>"N"</formula>
    </cfRule>
  </conditionalFormatting>
  <conditionalFormatting sqref="N16:O16">
    <cfRule type="cellIs" dxfId="31" priority="42" operator="equal">
      <formula>"Y"</formula>
    </cfRule>
    <cfRule type="cellIs" dxfId="30" priority="41" operator="equal">
      <formula>"N"</formula>
    </cfRule>
  </conditionalFormatting>
  <conditionalFormatting sqref="N20:O25">
    <cfRule type="cellIs" dxfId="29" priority="28" operator="equal">
      <formula>"N"</formula>
    </cfRule>
    <cfRule type="cellIs" dxfId="28" priority="29" operator="equal">
      <formula>"Y"</formula>
    </cfRule>
  </conditionalFormatting>
  <conditionalFormatting sqref="N29:O33">
    <cfRule type="cellIs" dxfId="27" priority="23" operator="equal">
      <formula>"Y"</formula>
    </cfRule>
    <cfRule type="cellIs" dxfId="26" priority="22" operator="equal">
      <formula>"N"</formula>
    </cfRule>
  </conditionalFormatting>
  <conditionalFormatting sqref="N48:O55">
    <cfRule type="cellIs" dxfId="25" priority="4" operator="equal">
      <formula>"N"</formula>
    </cfRule>
    <cfRule type="cellIs" dxfId="24" priority="5" operator="equal">
      <formula>"Y"</formula>
    </cfRule>
  </conditionalFormatting>
  <conditionalFormatting sqref="AV16:AX16">
    <cfRule type="cellIs" dxfId="23" priority="38" operator="equal">
      <formula>0</formula>
    </cfRule>
    <cfRule type="cellIs" dxfId="22" priority="39" operator="equal">
      <formula>1</formula>
    </cfRule>
    <cfRule type="cellIs" dxfId="21" priority="37" operator="equal">
      <formula>2</formula>
    </cfRule>
  </conditionalFormatting>
  <conditionalFormatting sqref="AV20:AX25">
    <cfRule type="cellIs" dxfId="20" priority="25" operator="equal">
      <formula>2</formula>
    </cfRule>
    <cfRule type="cellIs" dxfId="19" priority="27" operator="equal">
      <formula>1</formula>
    </cfRule>
    <cfRule type="cellIs" dxfId="18" priority="26" operator="equal">
      <formula>0</formula>
    </cfRule>
  </conditionalFormatting>
  <conditionalFormatting sqref="AV29:AX33">
    <cfRule type="cellIs" dxfId="17" priority="19" operator="equal">
      <formula>2</formula>
    </cfRule>
    <cfRule type="cellIs" dxfId="16" priority="20" operator="equal">
      <formula>0</formula>
    </cfRule>
    <cfRule type="cellIs" dxfId="15" priority="21" operator="equal">
      <formula>1</formula>
    </cfRule>
  </conditionalFormatting>
  <conditionalFormatting sqref="AV48:AX55">
    <cfRule type="cellIs" dxfId="14" priority="2" operator="equal">
      <formula>0</formula>
    </cfRule>
    <cfRule type="cellIs" dxfId="13" priority="3" operator="equal">
      <formula>1</formula>
    </cfRule>
    <cfRule type="cellIs" dxfId="12" priority="1" operator="equal">
      <formula>2</formula>
    </cfRule>
  </conditionalFormatting>
  <conditionalFormatting sqref="AW13:AX15">
    <cfRule type="cellIs" dxfId="11" priority="44" operator="equal">
      <formula>0</formula>
    </cfRule>
    <cfRule type="cellIs" dxfId="10" priority="45" operator="equal">
      <formula>1</formula>
    </cfRule>
    <cfRule type="cellIs" dxfId="9" priority="43" operator="equal">
      <formula>2</formula>
    </cfRule>
  </conditionalFormatting>
  <conditionalFormatting sqref="AW17:AX18">
    <cfRule type="cellIs" dxfId="8" priority="36" operator="equal">
      <formula>1</formula>
    </cfRule>
    <cfRule type="cellIs" dxfId="7" priority="35" operator="equal">
      <formula>0</formula>
    </cfRule>
    <cfRule type="cellIs" dxfId="6" priority="34" operator="equal">
      <formula>2</formula>
    </cfRule>
  </conditionalFormatting>
  <conditionalFormatting sqref="AW28:AX28">
    <cfRule type="cellIs" dxfId="5" priority="31" operator="equal">
      <formula>2</formula>
    </cfRule>
    <cfRule type="cellIs" dxfId="4" priority="33" operator="equal">
      <formula>1</formula>
    </cfRule>
    <cfRule type="cellIs" dxfId="3" priority="32" operator="equal">
      <formula>0</formula>
    </cfRule>
  </conditionalFormatting>
  <conditionalFormatting sqref="AW34:AX47">
    <cfRule type="cellIs" dxfId="2" priority="8" operator="equal">
      <formula>0</formula>
    </cfRule>
    <cfRule type="cellIs" dxfId="1" priority="9" operator="equal">
      <formula>1</formula>
    </cfRule>
    <cfRule type="cellIs" dxfId="0" priority="7" operator="equal">
      <formula>2</formula>
    </cfRule>
  </conditionalFormatting>
  <dataValidations count="1">
    <dataValidation allowBlank="1" showErrorMessage="1" sqref="R20:R22" xr:uid="{00000000-0002-0000-0D00-000000000000}"/>
  </dataValidations>
  <printOptions horizontalCentered="1"/>
  <pageMargins left="0.23622047244094499" right="0.23622047244094499" top="0.74803149606299202" bottom="0.74803149606299202" header="0.31496062992126" footer="0.31496062992126"/>
  <pageSetup paperSize="8" scale="42" orientation="landscape" r:id="rId1"/>
  <headerFooter>
    <oddFooter>&amp;C第 &amp;P 页，共 &amp;N 页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A1:AY29"/>
  <sheetViews>
    <sheetView view="pageBreakPreview" zoomScale="55" zoomScaleNormal="40" workbookViewId="0">
      <selection activeCell="AB6" sqref="AB6"/>
    </sheetView>
  </sheetViews>
  <sheetFormatPr defaultColWidth="9" defaultRowHeight="13.5" outlineLevelCol="1" x14ac:dyDescent="0.15"/>
  <cols>
    <col min="1" max="2" width="4.625" style="1" customWidth="1"/>
    <col min="3" max="3" width="5" style="1" customWidth="1"/>
    <col min="4" max="4" width="5.125" style="1" customWidth="1"/>
    <col min="5" max="5" width="17.75" style="1" customWidth="1"/>
    <col min="6" max="6" width="32" style="2" customWidth="1"/>
    <col min="7" max="7" width="18" style="1" hidden="1" customWidth="1" outlineLevel="1"/>
    <col min="8" max="8" width="6.125" style="1" hidden="1" customWidth="1" outlineLevel="1"/>
    <col min="9" max="9" width="5.375" style="1" hidden="1" customWidth="1" outlineLevel="1"/>
    <col min="10" max="10" width="8.75" style="1" customWidth="1" collapsed="1"/>
    <col min="11" max="11" width="5.125" style="1" hidden="1" customWidth="1" outlineLevel="1"/>
    <col min="12" max="12" width="12.5" style="1" hidden="1" customWidth="1" outlineLevel="1"/>
    <col min="13" max="13" width="5.375" style="1" hidden="1" customWidth="1" outlineLevel="1"/>
    <col min="14" max="15" width="9" style="1" hidden="1" customWidth="1" outlineLevel="1"/>
    <col min="16" max="16" width="7.375" style="1" customWidth="1" collapsed="1"/>
    <col min="17" max="18" width="8.375" style="1" hidden="1" customWidth="1" outlineLevel="1"/>
    <col min="19" max="19" width="12.5" style="1" hidden="1" customWidth="1" outlineLevel="1"/>
    <col min="20" max="20" width="11.375" style="1" hidden="1" customWidth="1" outlineLevel="1"/>
    <col min="21" max="21" width="7.375" style="1" hidden="1" customWidth="1" outlineLevel="1"/>
    <col min="22" max="22" width="10.75" style="1" customWidth="1" collapsed="1"/>
    <col min="23" max="23" width="7.125" style="1" customWidth="1"/>
    <col min="24" max="26" width="6.375" style="1" customWidth="1"/>
    <col min="27" max="27" width="11.625" style="1" customWidth="1"/>
    <col min="28" max="31" width="11.625" style="1" hidden="1" customWidth="1" outlineLevel="1"/>
    <col min="32" max="32" width="11.625" style="3" hidden="1" customWidth="1" outlineLevel="1"/>
    <col min="33" max="33" width="11.625" style="4" hidden="1" customWidth="1" outlineLevel="1"/>
    <col min="34" max="35" width="11.625" style="1" hidden="1" customWidth="1" outlineLevel="1"/>
    <col min="36" max="36" width="11.625" style="1" customWidth="1" collapsed="1"/>
    <col min="37" max="37" width="11.625" style="1" customWidth="1"/>
    <col min="38" max="46" width="11.625" style="1" hidden="1" customWidth="1" outlineLevel="1"/>
    <col min="47" max="47" width="6.375" style="1" customWidth="1" collapsed="1"/>
    <col min="48" max="48" width="6.375" style="1" customWidth="1"/>
    <col min="49" max="49" width="7.25" style="1" customWidth="1"/>
    <col min="50" max="50" width="7.5" style="1" customWidth="1"/>
    <col min="51" max="51" width="7.125" style="1" customWidth="1"/>
    <col min="52" max="61" width="15.625" style="1" customWidth="1"/>
    <col min="62" max="16384" width="9" style="1"/>
  </cols>
  <sheetData>
    <row r="1" spans="1:51" ht="64.5" customHeight="1" x14ac:dyDescent="0.15">
      <c r="B1" s="939" t="s">
        <v>1564</v>
      </c>
      <c r="C1" s="939"/>
      <c r="D1" s="939"/>
      <c r="E1" s="939"/>
      <c r="F1" s="939"/>
      <c r="G1" s="939"/>
      <c r="H1" s="939"/>
      <c r="I1" s="939"/>
      <c r="J1" s="939"/>
      <c r="K1" s="939"/>
      <c r="L1" s="939"/>
      <c r="M1" s="939"/>
      <c r="N1" s="939"/>
      <c r="O1" s="939"/>
      <c r="P1" s="939"/>
      <c r="Q1" s="939"/>
      <c r="R1" s="939"/>
      <c r="S1" s="939"/>
      <c r="T1" s="939"/>
      <c r="U1" s="939"/>
      <c r="V1" s="939"/>
      <c r="W1" s="939"/>
      <c r="X1" s="939"/>
      <c r="Y1" s="939"/>
      <c r="Z1" s="939"/>
      <c r="AA1" s="939"/>
      <c r="AB1" s="939"/>
      <c r="AC1" s="939"/>
      <c r="AD1" s="939"/>
      <c r="AE1" s="939"/>
      <c r="AF1" s="940"/>
      <c r="AG1" s="941"/>
      <c r="AH1" s="939"/>
      <c r="AI1" s="939"/>
      <c r="AJ1" s="939"/>
      <c r="AK1" s="939"/>
      <c r="AL1" s="939"/>
      <c r="AM1" s="939"/>
      <c r="AN1" s="939"/>
      <c r="AO1" s="939"/>
      <c r="AP1" s="939"/>
      <c r="AQ1" s="939"/>
      <c r="AR1" s="939"/>
      <c r="AS1" s="939"/>
      <c r="AT1" s="939"/>
      <c r="AU1" s="939"/>
      <c r="AV1" s="942"/>
      <c r="AW1" s="8"/>
      <c r="AX1" s="6"/>
      <c r="AY1" s="8"/>
    </row>
    <row r="2" spans="1:51" ht="35.1" customHeight="1" x14ac:dyDescent="0.15">
      <c r="A2" s="5" t="s">
        <v>0</v>
      </c>
      <c r="B2" s="943" t="s">
        <v>0</v>
      </c>
      <c r="C2" s="943" t="s">
        <v>300</v>
      </c>
      <c r="D2" s="943" t="s">
        <v>301</v>
      </c>
      <c r="E2" s="943" t="s">
        <v>152</v>
      </c>
      <c r="F2" s="943" t="s">
        <v>153</v>
      </c>
      <c r="G2" s="943" t="s">
        <v>1026</v>
      </c>
      <c r="H2" s="943" t="s">
        <v>303</v>
      </c>
      <c r="I2" s="943" t="s">
        <v>304</v>
      </c>
      <c r="J2" s="943" t="s">
        <v>1316</v>
      </c>
      <c r="K2" s="943" t="s">
        <v>305</v>
      </c>
      <c r="L2" s="943" t="s">
        <v>1027</v>
      </c>
      <c r="M2" s="943" t="s">
        <v>1028</v>
      </c>
      <c r="N2" s="943" t="s">
        <v>308</v>
      </c>
      <c r="O2" s="943" t="s">
        <v>1317</v>
      </c>
      <c r="P2" s="943" t="s">
        <v>1030</v>
      </c>
      <c r="Q2" s="943" t="s">
        <v>311</v>
      </c>
      <c r="R2" s="943" t="s">
        <v>312</v>
      </c>
      <c r="S2" s="943" t="s">
        <v>313</v>
      </c>
      <c r="T2" s="943" t="s">
        <v>1318</v>
      </c>
      <c r="U2" s="943" t="s">
        <v>315</v>
      </c>
      <c r="V2" s="943" t="s">
        <v>1319</v>
      </c>
      <c r="W2" s="943" t="s">
        <v>317</v>
      </c>
      <c r="X2" s="943" t="s">
        <v>318</v>
      </c>
      <c r="Y2" s="943" t="s">
        <v>319</v>
      </c>
      <c r="Z2" s="943" t="s">
        <v>320</v>
      </c>
      <c r="AA2" s="910" t="s">
        <v>321</v>
      </c>
      <c r="AB2" s="910" t="s">
        <v>322</v>
      </c>
      <c r="AC2" s="906" t="s">
        <v>323</v>
      </c>
      <c r="AD2" s="907"/>
      <c r="AE2" s="908"/>
      <c r="AF2" s="911" t="s">
        <v>1411</v>
      </c>
      <c r="AG2" s="912" t="s">
        <v>325</v>
      </c>
      <c r="AH2" s="913" t="s">
        <v>1033</v>
      </c>
      <c r="AI2" s="914" t="s">
        <v>1412</v>
      </c>
      <c r="AJ2" s="915" t="s">
        <v>328</v>
      </c>
      <c r="AK2" s="915" t="s">
        <v>1179</v>
      </c>
      <c r="AL2" s="917" t="s">
        <v>331</v>
      </c>
      <c r="AM2" s="919" t="s">
        <v>332</v>
      </c>
      <c r="AN2" s="919" t="s">
        <v>333</v>
      </c>
      <c r="AO2" s="921" t="s">
        <v>334</v>
      </c>
      <c r="AP2" s="919" t="s">
        <v>335</v>
      </c>
      <c r="AQ2" s="915" t="s">
        <v>1413</v>
      </c>
      <c r="AR2" s="919" t="s">
        <v>337</v>
      </c>
      <c r="AS2" s="917" t="s">
        <v>338</v>
      </c>
      <c r="AT2" s="917" t="s">
        <v>1414</v>
      </c>
      <c r="AU2" s="5" t="s">
        <v>1320</v>
      </c>
      <c r="AV2" s="5" t="s">
        <v>113</v>
      </c>
      <c r="AW2" s="8" t="s">
        <v>231</v>
      </c>
      <c r="AX2" s="6" t="s">
        <v>232</v>
      </c>
      <c r="AY2" s="8" t="s">
        <v>790</v>
      </c>
    </row>
    <row r="3" spans="1:51" ht="35.1" customHeight="1" x14ac:dyDescent="0.15">
      <c r="A3" s="5"/>
      <c r="B3" s="944"/>
      <c r="C3" s="944"/>
      <c r="D3" s="944"/>
      <c r="E3" s="944"/>
      <c r="F3" s="944"/>
      <c r="G3" s="944"/>
      <c r="H3" s="944"/>
      <c r="I3" s="944"/>
      <c r="J3" s="944"/>
      <c r="K3" s="944"/>
      <c r="L3" s="944"/>
      <c r="M3" s="944"/>
      <c r="N3" s="944"/>
      <c r="O3" s="944"/>
      <c r="P3" s="944"/>
      <c r="Q3" s="944"/>
      <c r="R3" s="944"/>
      <c r="S3" s="944"/>
      <c r="T3" s="944"/>
      <c r="U3" s="944"/>
      <c r="V3" s="944"/>
      <c r="W3" s="944"/>
      <c r="X3" s="944"/>
      <c r="Y3" s="944"/>
      <c r="Z3" s="944"/>
      <c r="AA3" s="910"/>
      <c r="AB3" s="910"/>
      <c r="AC3" s="11" t="s">
        <v>342</v>
      </c>
      <c r="AD3" s="11" t="s">
        <v>343</v>
      </c>
      <c r="AE3" s="11" t="s">
        <v>344</v>
      </c>
      <c r="AF3" s="911"/>
      <c r="AG3" s="912"/>
      <c r="AH3" s="913"/>
      <c r="AI3" s="914"/>
      <c r="AJ3" s="916"/>
      <c r="AK3" s="916"/>
      <c r="AL3" s="918"/>
      <c r="AM3" s="920"/>
      <c r="AN3" s="920"/>
      <c r="AO3" s="922"/>
      <c r="AP3" s="920"/>
      <c r="AQ3" s="916"/>
      <c r="AR3" s="920"/>
      <c r="AS3" s="918"/>
      <c r="AT3" s="918"/>
      <c r="AU3" s="5"/>
      <c r="AV3" s="5"/>
      <c r="AW3" s="8"/>
      <c r="AX3" s="6"/>
      <c r="AY3" s="8"/>
    </row>
    <row r="4" spans="1:51" ht="35.1" customHeight="1" x14ac:dyDescent="0.15">
      <c r="A4" s="5"/>
      <c r="B4" s="5">
        <v>1</v>
      </c>
      <c r="C4" s="5">
        <v>1</v>
      </c>
      <c r="D4" s="5" t="s">
        <v>1565</v>
      </c>
      <c r="E4" s="6" t="s">
        <v>232</v>
      </c>
      <c r="F4" s="7" t="s">
        <v>233</v>
      </c>
      <c r="G4" s="8" t="s">
        <v>85</v>
      </c>
      <c r="H4" s="8" t="s">
        <v>356</v>
      </c>
      <c r="I4" s="8" t="s">
        <v>346</v>
      </c>
      <c r="J4" s="8"/>
      <c r="K4" s="8" t="s">
        <v>345</v>
      </c>
      <c r="L4" s="8" t="s">
        <v>231</v>
      </c>
      <c r="M4" s="8" t="s">
        <v>345</v>
      </c>
      <c r="N4" s="8" t="s">
        <v>347</v>
      </c>
      <c r="O4" s="8" t="s">
        <v>348</v>
      </c>
      <c r="P4" s="8" t="s">
        <v>449</v>
      </c>
      <c r="Q4" s="8" t="s">
        <v>350</v>
      </c>
      <c r="R4" s="8" t="s">
        <v>85</v>
      </c>
      <c r="S4" s="8" t="s">
        <v>85</v>
      </c>
      <c r="T4" s="8" t="s">
        <v>521</v>
      </c>
      <c r="U4" s="8" t="s">
        <v>522</v>
      </c>
      <c r="V4" s="9">
        <v>0.83730000000000004</v>
      </c>
      <c r="W4" s="8" t="s">
        <v>85</v>
      </c>
      <c r="X4" s="8" t="s">
        <v>85</v>
      </c>
      <c r="Y4" s="8" t="s">
        <v>85</v>
      </c>
      <c r="Z4" s="8" t="s">
        <v>85</v>
      </c>
      <c r="AA4" s="8"/>
      <c r="AB4" s="8"/>
      <c r="AC4" s="8"/>
      <c r="AD4" s="8"/>
      <c r="AE4" s="8"/>
      <c r="AF4" s="12"/>
      <c r="AG4" s="13"/>
      <c r="AH4" s="8"/>
      <c r="AI4" s="8"/>
      <c r="AJ4" s="8" t="s">
        <v>370</v>
      </c>
      <c r="AK4" s="8" t="s">
        <v>1566</v>
      </c>
      <c r="AL4" s="8"/>
      <c r="AM4" s="8"/>
      <c r="AN4" s="8"/>
      <c r="AO4" s="8"/>
      <c r="AP4" s="8"/>
      <c r="AQ4" s="8"/>
      <c r="AR4" s="8"/>
      <c r="AS4" s="8"/>
      <c r="AT4" s="8"/>
      <c r="AU4" s="8" t="s">
        <v>85</v>
      </c>
      <c r="AV4" s="8" t="s">
        <v>85</v>
      </c>
      <c r="AW4" s="5">
        <v>1</v>
      </c>
      <c r="AX4" s="5">
        <v>0</v>
      </c>
      <c r="AY4" s="5">
        <v>0</v>
      </c>
    </row>
    <row r="5" spans="1:51" ht="35.1" customHeight="1" x14ac:dyDescent="0.15">
      <c r="A5" s="5"/>
      <c r="B5" s="5">
        <v>2</v>
      </c>
      <c r="C5" s="5">
        <v>1</v>
      </c>
      <c r="D5" s="5" t="s">
        <v>1565</v>
      </c>
      <c r="E5" s="6" t="s">
        <v>231</v>
      </c>
      <c r="F5" s="7" t="s">
        <v>227</v>
      </c>
      <c r="G5" s="8" t="s">
        <v>85</v>
      </c>
      <c r="H5" s="8" t="s">
        <v>356</v>
      </c>
      <c r="I5" s="8" t="s">
        <v>346</v>
      </c>
      <c r="J5" s="8"/>
      <c r="K5" s="8" t="s">
        <v>345</v>
      </c>
      <c r="L5" s="8" t="s">
        <v>231</v>
      </c>
      <c r="M5" s="8" t="s">
        <v>345</v>
      </c>
      <c r="N5" s="8" t="s">
        <v>347</v>
      </c>
      <c r="O5" s="8" t="s">
        <v>348</v>
      </c>
      <c r="P5" s="8" t="s">
        <v>449</v>
      </c>
      <c r="Q5" s="8" t="s">
        <v>350</v>
      </c>
      <c r="R5" s="8" t="s">
        <v>85</v>
      </c>
      <c r="S5" s="8" t="s">
        <v>85</v>
      </c>
      <c r="T5" s="8" t="s">
        <v>521</v>
      </c>
      <c r="U5" s="8" t="s">
        <v>522</v>
      </c>
      <c r="V5" s="9">
        <v>0.83730000000000004</v>
      </c>
      <c r="W5" s="8" t="s">
        <v>85</v>
      </c>
      <c r="X5" s="8" t="s">
        <v>85</v>
      </c>
      <c r="Y5" s="8" t="s">
        <v>85</v>
      </c>
      <c r="Z5" s="8" t="s">
        <v>85</v>
      </c>
      <c r="AA5" s="8"/>
      <c r="AB5" s="8"/>
      <c r="AC5" s="8"/>
      <c r="AD5" s="8"/>
      <c r="AE5" s="8"/>
      <c r="AF5" s="12"/>
      <c r="AG5" s="13"/>
      <c r="AH5" s="8"/>
      <c r="AI5" s="8"/>
      <c r="AJ5" s="8" t="s">
        <v>370</v>
      </c>
      <c r="AK5" s="8" t="s">
        <v>1566</v>
      </c>
      <c r="AL5" s="8"/>
      <c r="AM5" s="8"/>
      <c r="AN5" s="8"/>
      <c r="AO5" s="8"/>
      <c r="AP5" s="8"/>
      <c r="AQ5" s="8"/>
      <c r="AR5" s="8"/>
      <c r="AS5" s="8"/>
      <c r="AT5" s="8"/>
      <c r="AU5" s="8" t="s">
        <v>85</v>
      </c>
      <c r="AV5" s="8" t="s">
        <v>85</v>
      </c>
      <c r="AW5" s="5">
        <v>0</v>
      </c>
      <c r="AX5" s="5">
        <v>1</v>
      </c>
      <c r="AY5" s="5">
        <v>0</v>
      </c>
    </row>
    <row r="6" spans="1:51" ht="35.1" customHeight="1" x14ac:dyDescent="0.15">
      <c r="A6" s="5"/>
      <c r="B6" s="5">
        <v>3</v>
      </c>
      <c r="C6" s="5">
        <v>1</v>
      </c>
      <c r="D6" s="5" t="s">
        <v>1565</v>
      </c>
      <c r="E6" s="6" t="s">
        <v>790</v>
      </c>
      <c r="F6" s="7" t="s">
        <v>227</v>
      </c>
      <c r="G6" s="8" t="s">
        <v>85</v>
      </c>
      <c r="H6" s="8" t="s">
        <v>356</v>
      </c>
      <c r="I6" s="8" t="s">
        <v>346</v>
      </c>
      <c r="J6" s="8"/>
      <c r="K6" s="8" t="s">
        <v>345</v>
      </c>
      <c r="L6" s="8" t="s">
        <v>231</v>
      </c>
      <c r="M6" s="8" t="s">
        <v>345</v>
      </c>
      <c r="N6" s="8" t="s">
        <v>347</v>
      </c>
      <c r="O6" s="8" t="s">
        <v>348</v>
      </c>
      <c r="P6" s="8" t="s">
        <v>449</v>
      </c>
      <c r="Q6" s="8" t="s">
        <v>350</v>
      </c>
      <c r="R6" s="8" t="s">
        <v>85</v>
      </c>
      <c r="S6" s="8" t="s">
        <v>85</v>
      </c>
      <c r="T6" s="8" t="s">
        <v>521</v>
      </c>
      <c r="U6" s="8" t="s">
        <v>522</v>
      </c>
      <c r="V6" s="9">
        <v>0.83730000000000004</v>
      </c>
      <c r="W6" s="8" t="s">
        <v>85</v>
      </c>
      <c r="X6" s="8" t="s">
        <v>85</v>
      </c>
      <c r="Y6" s="8" t="s">
        <v>85</v>
      </c>
      <c r="Z6" s="8" t="s">
        <v>85</v>
      </c>
      <c r="AA6" s="8"/>
      <c r="AB6" s="8"/>
      <c r="AC6" s="8"/>
      <c r="AD6" s="8"/>
      <c r="AE6" s="8"/>
      <c r="AF6" s="12"/>
      <c r="AG6" s="13"/>
      <c r="AH6" s="8"/>
      <c r="AI6" s="8"/>
      <c r="AJ6" s="8" t="s">
        <v>370</v>
      </c>
      <c r="AK6" s="8" t="s">
        <v>1566</v>
      </c>
      <c r="AL6" s="8"/>
      <c r="AM6" s="8"/>
      <c r="AN6" s="8"/>
      <c r="AO6" s="8"/>
      <c r="AP6" s="8"/>
      <c r="AQ6" s="8"/>
      <c r="AR6" s="8"/>
      <c r="AS6" s="8"/>
      <c r="AT6" s="8"/>
      <c r="AU6" s="8" t="s">
        <v>85</v>
      </c>
      <c r="AV6" s="8" t="s">
        <v>85</v>
      </c>
      <c r="AW6" s="5">
        <v>0</v>
      </c>
      <c r="AX6" s="5">
        <v>0</v>
      </c>
      <c r="AY6" s="5">
        <v>1</v>
      </c>
    </row>
    <row r="7" spans="1:51" ht="35.1" customHeight="1" x14ac:dyDescent="0.15">
      <c r="A7" s="5"/>
      <c r="B7" s="5">
        <v>4</v>
      </c>
      <c r="C7" s="5">
        <v>2</v>
      </c>
      <c r="D7" s="5" t="s">
        <v>1565</v>
      </c>
      <c r="E7" s="6" t="s">
        <v>1567</v>
      </c>
      <c r="F7" s="7" t="s">
        <v>1568</v>
      </c>
      <c r="G7" s="8" t="s">
        <v>85</v>
      </c>
      <c r="H7" s="8" t="s">
        <v>356</v>
      </c>
      <c r="I7" s="8" t="s">
        <v>346</v>
      </c>
      <c r="J7" s="8"/>
      <c r="K7" s="8" t="s">
        <v>345</v>
      </c>
      <c r="L7" s="8" t="s">
        <v>231</v>
      </c>
      <c r="M7" s="8" t="s">
        <v>345</v>
      </c>
      <c r="N7" s="8" t="s">
        <v>347</v>
      </c>
      <c r="O7" s="8" t="s">
        <v>348</v>
      </c>
      <c r="P7" s="8" t="s">
        <v>449</v>
      </c>
      <c r="Q7" s="8" t="s">
        <v>350</v>
      </c>
      <c r="R7" s="8" t="s">
        <v>85</v>
      </c>
      <c r="S7" s="8" t="s">
        <v>85</v>
      </c>
      <c r="T7" s="8" t="s">
        <v>521</v>
      </c>
      <c r="U7" s="8" t="s">
        <v>522</v>
      </c>
      <c r="V7" s="9">
        <v>0.82499999999999996</v>
      </c>
      <c r="W7" s="8" t="s">
        <v>85</v>
      </c>
      <c r="X7" s="8" t="s">
        <v>85</v>
      </c>
      <c r="Y7" s="8" t="s">
        <v>85</v>
      </c>
      <c r="Z7" s="8" t="s">
        <v>85</v>
      </c>
      <c r="AA7" s="8" t="s">
        <v>1036</v>
      </c>
      <c r="AB7" s="8"/>
      <c r="AC7" s="8"/>
      <c r="AD7" s="8"/>
      <c r="AE7" s="8"/>
      <c r="AF7" s="12">
        <f>V7*1.08</f>
        <v>0.89100000000000001</v>
      </c>
      <c r="AG7" s="13">
        <f>V7/AF7</f>
        <v>0.92592592592592604</v>
      </c>
      <c r="AH7" s="8"/>
      <c r="AI7" s="8"/>
      <c r="AJ7" s="14"/>
      <c r="AK7" s="14"/>
      <c r="AL7" s="8"/>
      <c r="AM7" s="8"/>
      <c r="AN7" s="8"/>
      <c r="AO7" s="8"/>
      <c r="AP7" s="8"/>
      <c r="AQ7" s="8"/>
      <c r="AR7" s="8"/>
      <c r="AS7" s="8"/>
      <c r="AT7" s="8"/>
      <c r="AU7" s="8" t="s">
        <v>85</v>
      </c>
      <c r="AV7" s="8" t="s">
        <v>85</v>
      </c>
      <c r="AW7" s="5">
        <v>1</v>
      </c>
      <c r="AX7" s="5">
        <v>0</v>
      </c>
      <c r="AY7" s="5">
        <v>0</v>
      </c>
    </row>
    <row r="8" spans="1:51" ht="35.1" customHeight="1" x14ac:dyDescent="0.15">
      <c r="A8" s="5"/>
      <c r="B8" s="5">
        <v>5</v>
      </c>
      <c r="C8" s="5">
        <v>2</v>
      </c>
      <c r="D8" s="5" t="s">
        <v>1565</v>
      </c>
      <c r="E8" s="6" t="s">
        <v>1569</v>
      </c>
      <c r="F8" s="7" t="s">
        <v>1043</v>
      </c>
      <c r="G8" s="8" t="s">
        <v>85</v>
      </c>
      <c r="H8" s="8" t="s">
        <v>356</v>
      </c>
      <c r="I8" s="8" t="s">
        <v>346</v>
      </c>
      <c r="J8" s="8"/>
      <c r="K8" s="8" t="s">
        <v>345</v>
      </c>
      <c r="L8" s="8" t="s">
        <v>231</v>
      </c>
      <c r="M8" s="8" t="s">
        <v>345</v>
      </c>
      <c r="N8" s="8" t="s">
        <v>347</v>
      </c>
      <c r="O8" s="8" t="s">
        <v>348</v>
      </c>
      <c r="P8" s="8" t="s">
        <v>449</v>
      </c>
      <c r="Q8" s="8" t="s">
        <v>350</v>
      </c>
      <c r="R8" s="8" t="s">
        <v>85</v>
      </c>
      <c r="S8" s="8" t="s">
        <v>85</v>
      </c>
      <c r="T8" s="8" t="s">
        <v>521</v>
      </c>
      <c r="U8" s="8" t="s">
        <v>522</v>
      </c>
      <c r="V8" s="9">
        <v>0.878</v>
      </c>
      <c r="W8" s="8" t="s">
        <v>85</v>
      </c>
      <c r="X8" s="8" t="s">
        <v>85</v>
      </c>
      <c r="Y8" s="8" t="s">
        <v>85</v>
      </c>
      <c r="Z8" s="8" t="s">
        <v>85</v>
      </c>
      <c r="AA8" s="8" t="s">
        <v>1036</v>
      </c>
      <c r="AB8" s="8"/>
      <c r="AC8" s="8"/>
      <c r="AD8" s="8"/>
      <c r="AE8" s="8"/>
      <c r="AF8" s="12">
        <f>V8*1.08</f>
        <v>0.94823999999999997</v>
      </c>
      <c r="AG8" s="13">
        <f>V8/AF8</f>
        <v>0.92592592592592604</v>
      </c>
      <c r="AH8" s="8"/>
      <c r="AI8" s="8"/>
      <c r="AJ8" s="14"/>
      <c r="AK8" s="14"/>
      <c r="AL8" s="8"/>
      <c r="AM8" s="8"/>
      <c r="AN8" s="8"/>
      <c r="AO8" s="8"/>
      <c r="AP8" s="8"/>
      <c r="AQ8" s="8"/>
      <c r="AR8" s="8"/>
      <c r="AS8" s="8"/>
      <c r="AT8" s="8"/>
      <c r="AU8" s="8" t="s">
        <v>85</v>
      </c>
      <c r="AV8" s="8" t="s">
        <v>85</v>
      </c>
      <c r="AW8" s="5">
        <v>0</v>
      </c>
      <c r="AX8" s="5">
        <v>1</v>
      </c>
      <c r="AY8" s="5">
        <v>1</v>
      </c>
    </row>
    <row r="9" spans="1:51" ht="35.1" customHeight="1" x14ac:dyDescent="0.15">
      <c r="A9" s="5"/>
      <c r="B9" s="5">
        <v>6</v>
      </c>
      <c r="C9" s="5">
        <v>2</v>
      </c>
      <c r="D9" s="5" t="s">
        <v>1565</v>
      </c>
      <c r="E9" s="6" t="s">
        <v>1570</v>
      </c>
      <c r="F9" s="7" t="s">
        <v>1571</v>
      </c>
      <c r="G9" s="8" t="s">
        <v>85</v>
      </c>
      <c r="H9" s="8" t="s">
        <v>356</v>
      </c>
      <c r="I9" s="8" t="s">
        <v>346</v>
      </c>
      <c r="J9" s="8"/>
      <c r="K9" s="8" t="s">
        <v>345</v>
      </c>
      <c r="L9" s="8"/>
      <c r="M9" s="8" t="s">
        <v>345</v>
      </c>
      <c r="N9" s="8" t="s">
        <v>347</v>
      </c>
      <c r="O9" s="8" t="s">
        <v>348</v>
      </c>
      <c r="P9" s="8" t="s">
        <v>1572</v>
      </c>
      <c r="Q9" s="8" t="s">
        <v>350</v>
      </c>
      <c r="R9" s="8" t="s">
        <v>85</v>
      </c>
      <c r="S9" s="8" t="s">
        <v>85</v>
      </c>
      <c r="T9" s="8" t="s">
        <v>521</v>
      </c>
      <c r="U9" s="8" t="s">
        <v>85</v>
      </c>
      <c r="V9" s="8">
        <v>3.1E-2</v>
      </c>
      <c r="W9" s="8" t="s">
        <v>85</v>
      </c>
      <c r="X9" s="8" t="s">
        <v>85</v>
      </c>
      <c r="Y9" s="8" t="s">
        <v>400</v>
      </c>
      <c r="Z9" s="8" t="s">
        <v>85</v>
      </c>
      <c r="AB9" s="8"/>
      <c r="AC9" s="8"/>
      <c r="AD9" s="8"/>
      <c r="AE9" s="8"/>
      <c r="AF9" s="12"/>
      <c r="AG9" s="13"/>
      <c r="AH9" s="8"/>
      <c r="AI9" s="8"/>
      <c r="AJ9" s="14"/>
      <c r="AK9" s="14"/>
      <c r="AL9" s="8"/>
      <c r="AM9" s="8"/>
      <c r="AN9" s="8"/>
      <c r="AO9" s="8"/>
      <c r="AP9" s="8"/>
      <c r="AQ9" s="8"/>
      <c r="AR9" s="8"/>
      <c r="AS9" s="8"/>
      <c r="AT9" s="8"/>
      <c r="AU9" s="8" t="s">
        <v>85</v>
      </c>
      <c r="AV9" s="8" t="s">
        <v>85</v>
      </c>
      <c r="AW9" s="5">
        <v>0</v>
      </c>
      <c r="AX9" s="5">
        <v>0</v>
      </c>
      <c r="AY9" s="5">
        <v>1</v>
      </c>
    </row>
    <row r="10" spans="1:51" ht="35.1" customHeight="1" x14ac:dyDescent="0.15">
      <c r="A10" s="5"/>
      <c r="B10" s="5">
        <v>7</v>
      </c>
      <c r="C10" s="5">
        <v>2</v>
      </c>
      <c r="D10" s="5" t="s">
        <v>374</v>
      </c>
      <c r="E10" s="6" t="s">
        <v>1573</v>
      </c>
      <c r="F10" s="7" t="s">
        <v>1574</v>
      </c>
      <c r="G10" s="8" t="s">
        <v>1575</v>
      </c>
      <c r="H10" s="8" t="s">
        <v>356</v>
      </c>
      <c r="I10" s="8" t="s">
        <v>346</v>
      </c>
      <c r="J10" s="8"/>
      <c r="K10" s="8" t="s">
        <v>345</v>
      </c>
      <c r="L10" s="8" t="s">
        <v>85</v>
      </c>
      <c r="M10" s="8" t="s">
        <v>345</v>
      </c>
      <c r="N10" s="8" t="s">
        <v>348</v>
      </c>
      <c r="O10" s="8" t="s">
        <v>347</v>
      </c>
      <c r="P10" s="8" t="s">
        <v>1575</v>
      </c>
      <c r="Q10" s="8" t="s">
        <v>1576</v>
      </c>
      <c r="R10" s="8"/>
      <c r="S10" s="8" t="s">
        <v>1577</v>
      </c>
      <c r="T10" s="8" t="s">
        <v>1578</v>
      </c>
      <c r="U10" s="8" t="s">
        <v>85</v>
      </c>
      <c r="V10" s="9">
        <v>7.1000000000000004E-3</v>
      </c>
      <c r="W10" s="8" t="s">
        <v>85</v>
      </c>
      <c r="X10" s="8" t="s">
        <v>85</v>
      </c>
      <c r="Y10" s="8" t="s">
        <v>85</v>
      </c>
      <c r="Z10" s="8" t="s">
        <v>85</v>
      </c>
      <c r="AA10" s="8" t="s">
        <v>1430</v>
      </c>
      <c r="AB10" s="8"/>
      <c r="AC10" s="8"/>
      <c r="AD10" s="8"/>
      <c r="AE10" s="8"/>
      <c r="AF10" s="12">
        <f>V10</f>
        <v>7.1000000000000004E-3</v>
      </c>
      <c r="AG10" s="13">
        <f>V10/AF10</f>
        <v>1</v>
      </c>
      <c r="AH10" s="8"/>
      <c r="AI10" s="8"/>
      <c r="AJ10" s="14"/>
      <c r="AK10" s="14"/>
      <c r="AL10" s="8"/>
      <c r="AM10" s="8"/>
      <c r="AN10" s="8"/>
      <c r="AO10" s="8"/>
      <c r="AP10" s="8"/>
      <c r="AQ10" s="8"/>
      <c r="AR10" s="8"/>
      <c r="AS10" s="8"/>
      <c r="AT10" s="8"/>
      <c r="AU10" s="8" t="s">
        <v>85</v>
      </c>
      <c r="AV10" s="8" t="s">
        <v>85</v>
      </c>
      <c r="AW10" s="5">
        <v>1</v>
      </c>
      <c r="AX10" s="5">
        <v>1</v>
      </c>
      <c r="AY10" s="5">
        <v>1</v>
      </c>
    </row>
    <row r="11" spans="1:51" ht="35.1" customHeight="1" x14ac:dyDescent="0.15">
      <c r="A11" s="5"/>
      <c r="B11" s="5">
        <v>8</v>
      </c>
      <c r="C11" s="5">
        <v>2</v>
      </c>
      <c r="D11" s="5" t="s">
        <v>374</v>
      </c>
      <c r="E11" s="6" t="s">
        <v>1579</v>
      </c>
      <c r="F11" s="7" t="s">
        <v>1580</v>
      </c>
      <c r="G11" s="8" t="s">
        <v>1575</v>
      </c>
      <c r="H11" s="8" t="s">
        <v>356</v>
      </c>
      <c r="I11" s="8" t="s">
        <v>346</v>
      </c>
      <c r="J11" s="8"/>
      <c r="K11" s="8" t="s">
        <v>345</v>
      </c>
      <c r="L11" s="8" t="s">
        <v>85</v>
      </c>
      <c r="M11" s="8" t="s">
        <v>345</v>
      </c>
      <c r="N11" s="8" t="s">
        <v>348</v>
      </c>
      <c r="O11" s="8" t="s">
        <v>347</v>
      </c>
      <c r="P11" s="8" t="s">
        <v>1575</v>
      </c>
      <c r="Q11" s="8" t="s">
        <v>1576</v>
      </c>
      <c r="R11" s="8"/>
      <c r="S11" s="8" t="s">
        <v>1577</v>
      </c>
      <c r="T11" s="8" t="s">
        <v>1581</v>
      </c>
      <c r="U11" s="8" t="s">
        <v>85</v>
      </c>
      <c r="V11" s="9">
        <v>1.01E-2</v>
      </c>
      <c r="W11" s="8" t="s">
        <v>85</v>
      </c>
      <c r="X11" s="8" t="s">
        <v>85</v>
      </c>
      <c r="Y11" s="8" t="s">
        <v>85</v>
      </c>
      <c r="Z11" s="8" t="s">
        <v>85</v>
      </c>
      <c r="AA11" s="8" t="s">
        <v>1430</v>
      </c>
      <c r="AB11" s="8"/>
      <c r="AC11" s="8"/>
      <c r="AD11" s="8"/>
      <c r="AE11" s="8"/>
      <c r="AF11" s="12">
        <f>V11</f>
        <v>1.01E-2</v>
      </c>
      <c r="AG11" s="13">
        <f>V11/AF11</f>
        <v>1</v>
      </c>
      <c r="AH11" s="8"/>
      <c r="AI11" s="8"/>
      <c r="AJ11" s="14"/>
      <c r="AK11" s="14"/>
      <c r="AL11" s="8"/>
      <c r="AM11" s="8"/>
      <c r="AN11" s="8"/>
      <c r="AO11" s="8"/>
      <c r="AP11" s="8"/>
      <c r="AQ11" s="8"/>
      <c r="AR11" s="8"/>
      <c r="AS11" s="8"/>
      <c r="AT11" s="8"/>
      <c r="AU11" s="8" t="s">
        <v>85</v>
      </c>
      <c r="AV11" s="8" t="s">
        <v>85</v>
      </c>
      <c r="AW11" s="5">
        <v>1</v>
      </c>
      <c r="AX11" s="5">
        <v>1</v>
      </c>
      <c r="AY11" s="5">
        <v>1</v>
      </c>
    </row>
    <row r="12" spans="1:51" ht="35.1" customHeight="1" x14ac:dyDescent="0.15">
      <c r="A12" s="5"/>
      <c r="B12" s="5">
        <v>9</v>
      </c>
      <c r="C12" s="5">
        <v>2</v>
      </c>
      <c r="D12" s="5" t="s">
        <v>374</v>
      </c>
      <c r="E12" s="6" t="s">
        <v>1582</v>
      </c>
      <c r="F12" s="7" t="s">
        <v>1583</v>
      </c>
      <c r="G12" s="8" t="s">
        <v>1575</v>
      </c>
      <c r="H12" s="8" t="s">
        <v>356</v>
      </c>
      <c r="I12" s="8" t="s">
        <v>346</v>
      </c>
      <c r="J12" s="8"/>
      <c r="K12" s="8" t="s">
        <v>345</v>
      </c>
      <c r="L12" s="8" t="s">
        <v>85</v>
      </c>
      <c r="M12" s="8" t="s">
        <v>345</v>
      </c>
      <c r="N12" s="8" t="s">
        <v>348</v>
      </c>
      <c r="O12" s="8" t="s">
        <v>347</v>
      </c>
      <c r="P12" s="8" t="s">
        <v>1575</v>
      </c>
      <c r="Q12" s="8" t="s">
        <v>1576</v>
      </c>
      <c r="R12" s="8"/>
      <c r="S12" s="8" t="s">
        <v>1577</v>
      </c>
      <c r="T12" s="8" t="s">
        <v>1584</v>
      </c>
      <c r="U12" s="8" t="s">
        <v>85</v>
      </c>
      <c r="V12" s="9">
        <v>1.1599999999999999E-2</v>
      </c>
      <c r="W12" s="8" t="s">
        <v>85</v>
      </c>
      <c r="X12" s="8" t="s">
        <v>85</v>
      </c>
      <c r="Y12" s="8" t="s">
        <v>85</v>
      </c>
      <c r="Z12" s="8" t="s">
        <v>85</v>
      </c>
      <c r="AA12" s="8" t="s">
        <v>1430</v>
      </c>
      <c r="AB12" s="8"/>
      <c r="AC12" s="8"/>
      <c r="AD12" s="8"/>
      <c r="AE12" s="8"/>
      <c r="AF12" s="12">
        <f>V12</f>
        <v>1.1599999999999999E-2</v>
      </c>
      <c r="AG12" s="13">
        <f>V12/AF12</f>
        <v>1</v>
      </c>
      <c r="AH12" s="8"/>
      <c r="AI12" s="8"/>
      <c r="AJ12" s="14"/>
      <c r="AK12" s="14"/>
      <c r="AL12" s="8"/>
      <c r="AM12" s="8"/>
      <c r="AN12" s="8"/>
      <c r="AO12" s="8"/>
      <c r="AP12" s="8"/>
      <c r="AQ12" s="8"/>
      <c r="AR12" s="8"/>
      <c r="AS12" s="8"/>
      <c r="AT12" s="8"/>
      <c r="AU12" s="8" t="s">
        <v>85</v>
      </c>
      <c r="AV12" s="8" t="s">
        <v>85</v>
      </c>
      <c r="AW12" s="5">
        <v>1</v>
      </c>
      <c r="AX12" s="5">
        <v>1</v>
      </c>
      <c r="AY12" s="5">
        <v>1</v>
      </c>
    </row>
    <row r="13" spans="1:51" ht="35.1" customHeight="1" x14ac:dyDescent="0.15">
      <c r="A13" s="5"/>
      <c r="B13" s="5">
        <v>10</v>
      </c>
      <c r="C13" s="5">
        <v>2</v>
      </c>
      <c r="D13" s="5" t="s">
        <v>374</v>
      </c>
      <c r="E13" s="6" t="s">
        <v>1585</v>
      </c>
      <c r="F13" s="7" t="s">
        <v>1586</v>
      </c>
      <c r="G13" s="8" t="s">
        <v>1575</v>
      </c>
      <c r="H13" s="8" t="s">
        <v>356</v>
      </c>
      <c r="I13" s="8" t="s">
        <v>346</v>
      </c>
      <c r="J13" s="8"/>
      <c r="K13" s="8" t="s">
        <v>345</v>
      </c>
      <c r="L13" s="8" t="s">
        <v>85</v>
      </c>
      <c r="M13" s="8" t="s">
        <v>345</v>
      </c>
      <c r="N13" s="8" t="s">
        <v>348</v>
      </c>
      <c r="O13" s="8" t="s">
        <v>347</v>
      </c>
      <c r="P13" s="8" t="s">
        <v>1575</v>
      </c>
      <c r="Q13" s="8" t="s">
        <v>1576</v>
      </c>
      <c r="R13" s="8"/>
      <c r="S13" s="8" t="s">
        <v>1577</v>
      </c>
      <c r="T13" s="8" t="s">
        <v>1587</v>
      </c>
      <c r="U13" s="8" t="s">
        <v>85</v>
      </c>
      <c r="V13" s="9">
        <v>1.1599999999999999E-2</v>
      </c>
      <c r="W13" s="8" t="s">
        <v>85</v>
      </c>
      <c r="X13" s="8" t="s">
        <v>85</v>
      </c>
      <c r="Y13" s="8" t="s">
        <v>85</v>
      </c>
      <c r="Z13" s="8" t="s">
        <v>85</v>
      </c>
      <c r="AA13" s="8" t="s">
        <v>1430</v>
      </c>
      <c r="AB13" s="8"/>
      <c r="AC13" s="8"/>
      <c r="AD13" s="8"/>
      <c r="AE13" s="8"/>
      <c r="AF13" s="12">
        <f>V13</f>
        <v>1.1599999999999999E-2</v>
      </c>
      <c r="AG13" s="13">
        <f>V13/AF13</f>
        <v>1</v>
      </c>
      <c r="AH13" s="8"/>
      <c r="AI13" s="8"/>
      <c r="AJ13" s="14"/>
      <c r="AK13" s="14"/>
      <c r="AL13" s="8"/>
      <c r="AM13" s="8"/>
      <c r="AN13" s="8"/>
      <c r="AO13" s="8"/>
      <c r="AP13" s="8"/>
      <c r="AQ13" s="8"/>
      <c r="AR13" s="8"/>
      <c r="AS13" s="8"/>
      <c r="AT13" s="8"/>
      <c r="AU13" s="8" t="s">
        <v>85</v>
      </c>
      <c r="AV13" s="8" t="s">
        <v>85</v>
      </c>
      <c r="AW13" s="5">
        <v>1</v>
      </c>
      <c r="AX13" s="5">
        <v>1</v>
      </c>
      <c r="AY13" s="5">
        <v>1</v>
      </c>
    </row>
    <row r="14" spans="1:51" ht="30" customHeight="1" x14ac:dyDescent="0.15">
      <c r="V14" s="10"/>
    </row>
    <row r="15" spans="1:51" ht="30" customHeight="1" x14ac:dyDescent="0.15">
      <c r="V15" s="10"/>
    </row>
    <row r="16" spans="1:51" ht="30" customHeight="1" x14ac:dyDescent="0.15">
      <c r="V16" s="10"/>
    </row>
    <row r="17" spans="22:22" ht="30" customHeight="1" x14ac:dyDescent="0.15">
      <c r="V17" s="10"/>
    </row>
    <row r="18" spans="22:22" ht="30" customHeight="1" x14ac:dyDescent="0.15">
      <c r="V18" s="10"/>
    </row>
    <row r="19" spans="22:22" ht="30" customHeight="1" x14ac:dyDescent="0.15">
      <c r="V19" s="10"/>
    </row>
    <row r="20" spans="22:22" ht="30" customHeight="1" x14ac:dyDescent="0.15">
      <c r="V20" s="10"/>
    </row>
    <row r="21" spans="22:22" ht="30" customHeight="1" x14ac:dyDescent="0.15">
      <c r="V21" s="10"/>
    </row>
    <row r="22" spans="22:22" ht="30" customHeight="1" x14ac:dyDescent="0.15">
      <c r="V22" s="10"/>
    </row>
    <row r="23" spans="22:22" ht="30" customHeight="1" x14ac:dyDescent="0.15"/>
    <row r="24" spans="22:22" ht="30" customHeight="1" x14ac:dyDescent="0.15"/>
    <row r="25" spans="22:22" ht="30" customHeight="1" x14ac:dyDescent="0.15"/>
    <row r="26" spans="22:22" ht="30" customHeight="1" x14ac:dyDescent="0.15"/>
    <row r="27" spans="22:22" ht="30" customHeight="1" x14ac:dyDescent="0.15"/>
    <row r="28" spans="22:22" ht="30" customHeight="1" x14ac:dyDescent="0.15"/>
    <row r="29" spans="22:22" ht="30" customHeight="1" x14ac:dyDescent="0.15"/>
  </sheetData>
  <mergeCells count="44">
    <mergeCell ref="AR2:AR3"/>
    <mergeCell ref="AS2:AS3"/>
    <mergeCell ref="AT2:AT3"/>
    <mergeCell ref="AM2:AM3"/>
    <mergeCell ref="AN2:AN3"/>
    <mergeCell ref="AO2:AO3"/>
    <mergeCell ref="AP2:AP3"/>
    <mergeCell ref="AQ2:AQ3"/>
    <mergeCell ref="AH2:AH3"/>
    <mergeCell ref="AI2:AI3"/>
    <mergeCell ref="AJ2:AJ3"/>
    <mergeCell ref="AK2:AK3"/>
    <mergeCell ref="AL2:AL3"/>
    <mergeCell ref="Z2:Z3"/>
    <mergeCell ref="AA2:AA3"/>
    <mergeCell ref="AB2:AB3"/>
    <mergeCell ref="AF2:AF3"/>
    <mergeCell ref="AG2:AG3"/>
    <mergeCell ref="U2:U3"/>
    <mergeCell ref="V2:V3"/>
    <mergeCell ref="W2:W3"/>
    <mergeCell ref="X2:X3"/>
    <mergeCell ref="Y2:Y3"/>
    <mergeCell ref="P2:P3"/>
    <mergeCell ref="Q2:Q3"/>
    <mergeCell ref="R2:R3"/>
    <mergeCell ref="S2:S3"/>
    <mergeCell ref="T2:T3"/>
    <mergeCell ref="B1:AV1"/>
    <mergeCell ref="AC2:AE2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  <mergeCell ref="O2:O3"/>
  </mergeCells>
  <phoneticPr fontId="49" type="noConversion"/>
  <pageMargins left="0.7" right="0.7" top="0.75" bottom="0.75" header="0.3" footer="0.3"/>
  <pageSetup paperSize="9" scale="69" orientation="landscape" verticalDpi="15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14</vt:i4>
      </vt:variant>
      <vt:variant>
        <vt:lpstr>命名范围</vt:lpstr>
      </vt:variant>
      <vt:variant>
        <vt:i4>18</vt:i4>
      </vt:variant>
    </vt:vector>
  </HeadingPairs>
  <TitlesOfParts>
    <vt:vector size="32" baseType="lpstr">
      <vt:lpstr>主驾配置统计</vt:lpstr>
      <vt:lpstr>副驾配置统计</vt:lpstr>
      <vt:lpstr>驾驶员座椅总成首页</vt:lpstr>
      <vt:lpstr>驾驶员座椅总成</vt:lpstr>
      <vt:lpstr>前座总成首页 </vt:lpstr>
      <vt:lpstr>前座总成 </vt:lpstr>
      <vt:lpstr>SHT0011281</vt:lpstr>
      <vt:lpstr>BOM清单成本核算</vt:lpstr>
      <vt:lpstr>SHT0001644</vt:lpstr>
      <vt:lpstr>SHT0016630  </vt:lpstr>
      <vt:lpstr>SHT0001666</vt:lpstr>
      <vt:lpstr>SHT0016635</vt:lpstr>
      <vt:lpstr>副驾底支架总成新</vt:lpstr>
      <vt:lpstr>坐垫泡沫</vt:lpstr>
      <vt:lpstr>BOM清单成本核算!Print_Area</vt:lpstr>
      <vt:lpstr>'SHT0001644'!Print_Area</vt:lpstr>
      <vt:lpstr>'SHT0001666'!Print_Area</vt:lpstr>
      <vt:lpstr>'SHT0016630  '!Print_Area</vt:lpstr>
      <vt:lpstr>'SHT0016635'!Print_Area</vt:lpstr>
      <vt:lpstr>副驾底支架总成新!Print_Area</vt:lpstr>
      <vt:lpstr>驾驶员座椅总成!Print_Area</vt:lpstr>
      <vt:lpstr>驾驶员座椅总成首页!Print_Area</vt:lpstr>
      <vt:lpstr>'前座总成 '!Print_Area</vt:lpstr>
      <vt:lpstr>'前座总成首页 '!Print_Area</vt:lpstr>
      <vt:lpstr>坐垫泡沫!Print_Area</vt:lpstr>
      <vt:lpstr>BOM清单成本核算!Print_Titles</vt:lpstr>
      <vt:lpstr>'SHT0001644'!Print_Titles</vt:lpstr>
      <vt:lpstr>'SHT0001666'!Print_Titles</vt:lpstr>
      <vt:lpstr>'SHT0011281'!Print_Titles</vt:lpstr>
      <vt:lpstr>副驾底支架总成新!Print_Titles</vt:lpstr>
      <vt:lpstr>驾驶员座椅总成!Print_Titles</vt:lpstr>
      <vt:lpstr>'前座总成 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2006-09-13T11:21:00Z</dcterms:created>
  <dcterms:modified xsi:type="dcterms:W3CDTF">2024-09-11T07:55:57Z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KSOReadingLayout">
    <vt:bool>true</vt:bool>
  </property>
  <property fmtid="{D5CDD505-2E9C-101B-9397-08002B2CF9AE}" pid="4" name="ICV">
    <vt:lpwstr>4FE5E870CA344455B344773B8F919AE4_12</vt:lpwstr>
  </property>
</Properties>
</file>