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  <sheet name="建议 (2)" sheetId="10" r:id="rId2"/>
    <sheet name="建议 (3)" sheetId="11" r:id="rId3"/>
  </sheets>
  <definedNames>
    <definedName name="_xlnm._FilterDatabase" localSheetId="0" hidden="1">建议!$A$8:$O$86</definedName>
    <definedName name="_xlnm._FilterDatabase" localSheetId="1" hidden="1">'建议 (2)'!$A$8:$O$29</definedName>
    <definedName name="_xlnm._FilterDatabase" localSheetId="2" hidden="1">'建议 (3)'!$A$8:$O$29</definedName>
    <definedName name="_xlnm.Print_Area" localSheetId="0">建议!$A$1:$N$86</definedName>
    <definedName name="_xlnm.Print_Area" localSheetId="1">'建议 (2)'!$A$1:$N$29</definedName>
    <definedName name="_xlnm.Print_Area" localSheetId="2">'建议 (3)'!$A$1:$N$29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<sst xmlns="http://schemas.openxmlformats.org/spreadsheetml/2006/main" count="563" uniqueCount="187">
  <si>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</si>
  <si>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</si>
  <si>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</si>
  <si>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乙方：长春市蓝腾汽车饰件有限公司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</si>
  <si>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</si>
  <si>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</si>
  <si>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</si>
  <si>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</si>
  <si>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</si>
  <si>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</si>
  <si>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</si>
  <si>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</si>
  <si>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</si>
  <si>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</si>
  <si>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</si>
  <si>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</si>
  <si>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</si>
  <si>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</si>
  <si>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</si>
  <si>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2024年4-8月</t>
  </si>
  <si>
    <t>2024年9-12月</t>
  </si>
  <si>
    <t>模检具总价</t>
  </si>
  <si>
    <t>摊销费</t>
  </si>
  <si>
    <t>摊销方式</t>
  </si>
  <si>
    <t>SHT0016828</t>
  </si>
  <si>
    <t>驾驶员靠背护面总成（通风）
PVC+超纤黑底蓝孔</t>
  </si>
  <si>
    <t>EA</t>
  </si>
  <si>
    <t>/</t>
  </si>
  <si>
    <t>SHT0016580
同状态</t>
  </si>
  <si>
    <t>SHT0016825</t>
  </si>
  <si>
    <t>正副驾座垫护面总成
PVC+超纤黑底蓝孔</t>
  </si>
  <si>
    <t>SHT0016822</t>
  </si>
  <si>
    <t>副驾驶员靠背护面总成
PVC+超纤黑底蓝孔</t>
  </si>
  <si>
    <t>SHT0016566
同状态</t>
  </si>
  <si>
    <t>SHT0016434</t>
  </si>
  <si>
    <t>驾驶员靠背护面总成</t>
  </si>
  <si>
    <t>SHT0016439</t>
  </si>
  <si>
    <t>副驾驶员靠背护面总成</t>
  </si>
  <si>
    <t>SHT0016436</t>
  </si>
  <si>
    <t>坐垫护面总成</t>
  </si>
  <si>
    <t>SHT0015944</t>
  </si>
  <si>
    <t xml:space="preserve">驾驶员靠背护面总成(通风)PVC+超纤  </t>
  </si>
  <si>
    <t>SHT0015945</t>
  </si>
  <si>
    <t>正副驾座垫护面总成
PVC+超纤</t>
  </si>
  <si>
    <t>SHT0015972</t>
  </si>
  <si>
    <t>副驾驶员靠背护面总成PVC+超纤</t>
  </si>
  <si>
    <t>SHT0000003</t>
  </si>
  <si>
    <t>靠背包装膜(右)</t>
  </si>
  <si>
    <t>SHT0000004</t>
  </si>
  <si>
    <t>靠背包装膜(左)</t>
  </si>
  <si>
    <t>SHT0000005</t>
  </si>
  <si>
    <t>座垫包装膜</t>
  </si>
  <si>
    <t>SHT0000006</t>
  </si>
  <si>
    <t>靠背包装膜左（17款）</t>
  </si>
  <si>
    <t>SHT0000065</t>
  </si>
  <si>
    <t>靠背包装膜右（17款）</t>
  </si>
  <si>
    <t>SHT0000039</t>
  </si>
  <si>
    <t>副靠背护面（17款）</t>
  </si>
  <si>
    <t>YJ-6902300</t>
  </si>
  <si>
    <t>SHT0000040</t>
  </si>
  <si>
    <t>正靠背护面（17款）</t>
  </si>
  <si>
    <t>YJ-6802300</t>
  </si>
  <si>
    <t>SHT0000043</t>
  </si>
  <si>
    <t>副司机座垫护面（17款）</t>
  </si>
  <si>
    <t>YJ-6901300</t>
  </si>
  <si>
    <t>SHT0000044</t>
  </si>
  <si>
    <t>正司机座垫护面（17款）</t>
  </si>
  <si>
    <t>YJ-6801300</t>
  </si>
  <si>
    <t>SHT0000124</t>
  </si>
  <si>
    <t>B27正背护面(18款)</t>
  </si>
  <si>
    <t>SHT0000125</t>
  </si>
  <si>
    <t>B27副背护面(18款)</t>
  </si>
  <si>
    <t>SHT0000126</t>
  </si>
  <si>
    <t>B27正座护面(18款)</t>
  </si>
  <si>
    <t>SHT0000127</t>
  </si>
  <si>
    <t>B27副座护面(18款)</t>
  </si>
  <si>
    <t>SHT0000068</t>
  </si>
  <si>
    <t>BB27正座垫护面</t>
  </si>
  <si>
    <t>SHT0000037</t>
  </si>
  <si>
    <t>D03副司机靠背护面</t>
  </si>
  <si>
    <t>D03-6902300</t>
  </si>
  <si>
    <t>SHT0000038</t>
  </si>
  <si>
    <t>D03正司机靠背护面</t>
  </si>
  <si>
    <t>D03-6802300</t>
  </si>
  <si>
    <t>SHT0000041</t>
  </si>
  <si>
    <t>D03副司机座垫护面</t>
  </si>
  <si>
    <t>D03-6901300</t>
  </si>
  <si>
    <t>SHT0000042</t>
  </si>
  <si>
    <t>D03正司机座垫护面</t>
  </si>
  <si>
    <t>D03-6801300</t>
  </si>
  <si>
    <t>SHT0000067</t>
  </si>
  <si>
    <t>D03靠背支撑纸板</t>
  </si>
  <si>
    <t>SHT0000469</t>
  </si>
  <si>
    <t>靠背后部挡帘</t>
  </si>
  <si>
    <t>D03-6802301</t>
  </si>
  <si>
    <t>SHT0002371</t>
  </si>
  <si>
    <t>DD03驾驶员通风靠背护面</t>
  </si>
  <si>
    <t>DD03-6802300</t>
  </si>
  <si>
    <t>SHT0002374</t>
  </si>
  <si>
    <t>DD03驾驶员通风座垫护面</t>
  </si>
  <si>
    <t>DD03-6801300</t>
  </si>
  <si>
    <t>SHT0002392</t>
  </si>
  <si>
    <t>司机坐垫护面总成</t>
  </si>
  <si>
    <t>D04-6801410</t>
  </si>
  <si>
    <t>SHT0010972</t>
  </si>
  <si>
    <t>通风靠背纸板</t>
  </si>
  <si>
    <t>D03通风</t>
  </si>
  <si>
    <t>SHT0002501</t>
  </si>
  <si>
    <t>D03正司机靠背护面（带挡帘）</t>
  </si>
  <si>
    <t>SHT0015043</t>
  </si>
  <si>
    <t>驾驶员靠背护面总成(非通风)</t>
  </si>
  <si>
    <t>SHT0014499</t>
  </si>
  <si>
    <t>驾驶员座垫护面总成（非通风）</t>
  </si>
  <si>
    <t>副驾驶员靠背护面总成（非通风）</t>
  </si>
  <si>
    <t>SHT0014487/SHT0014558同状态</t>
  </si>
  <si>
    <t>SHT0014559</t>
  </si>
  <si>
    <t>副驾驶员座垫护面总成（非通风）</t>
  </si>
  <si>
    <t>SHT0015044</t>
  </si>
  <si>
    <t>驾驶员靠背护面总成(通风)</t>
  </si>
  <si>
    <t>SHT0015082</t>
  </si>
  <si>
    <t>驾驶员座垫护面总成（通风）</t>
  </si>
  <si>
    <t>SHT0015086</t>
  </si>
  <si>
    <t>副驾驶员靠背护面总成（通风）</t>
  </si>
  <si>
    <t>SHT0015088</t>
  </si>
  <si>
    <t>副驾驶员座垫护面总成（通风）</t>
  </si>
  <si>
    <t>SHT0016029</t>
  </si>
  <si>
    <t>驾驶员靠背面套总成</t>
  </si>
  <si>
    <t>SHT0016031</t>
  </si>
  <si>
    <t>坐垫面套总成</t>
  </si>
  <si>
    <t>SHT0016045</t>
  </si>
  <si>
    <t>副驾驶员靠背面套总成</t>
  </si>
  <si>
    <t>SHT0016809</t>
  </si>
  <si>
    <t>SHT0016811</t>
  </si>
  <si>
    <t>SHT0016817</t>
  </si>
  <si>
    <t>SHT0017032</t>
  </si>
  <si>
    <t>驾驶员靠背面套总成(有扶手）</t>
  </si>
  <si>
    <t>SHT0017033</t>
  </si>
  <si>
    <t>驾驶员靠背面套总成（无右侧扶手孔）</t>
  </si>
  <si>
    <t>SHT0017036</t>
  </si>
  <si>
    <t>驾驶员座垫护面总成</t>
  </si>
  <si>
    <t>SHT0017043</t>
  </si>
  <si>
    <t>SHT0017045</t>
  </si>
  <si>
    <t>副驾驶座垫护面总成</t>
  </si>
  <si>
    <t>SHT0016869</t>
  </si>
  <si>
    <t>驾驶员靠背面套总成
(右扶手、机械腰托、无安全带）</t>
  </si>
  <si>
    <t>SHT0016939</t>
  </si>
  <si>
    <t>驾驶员靠背面套总成
(无扶手、机械腰托、无安全带）</t>
  </si>
  <si>
    <t>SHT0016871</t>
  </si>
  <si>
    <t>驾驶员坐垫面套总成</t>
  </si>
  <si>
    <t>SHT0016943</t>
  </si>
  <si>
    <t>副驾驶员靠背织物总成</t>
  </si>
  <si>
    <t>SHT0016945</t>
  </si>
  <si>
    <t>副驾驶坐垫织物面套总成（降本）</t>
  </si>
  <si>
    <t xml:space="preserve">SHT0016578 </t>
  </si>
  <si>
    <t xml:space="preserve">驾驶员靠背面套总成（通风） </t>
  </si>
  <si>
    <t>SHT0016837</t>
  </si>
  <si>
    <t>SHT0016018</t>
  </si>
  <si>
    <t>驾驶员靠背护面总成（通风）</t>
  </si>
  <si>
    <t>SHT0014842</t>
  </si>
  <si>
    <t>SHT0014486</t>
  </si>
  <si>
    <t>同状态SHT0014471</t>
  </si>
  <si>
    <t>SHT0014497</t>
  </si>
  <si>
    <t>SHT0014473</t>
  </si>
  <si>
    <t>副驾驶员座垫护面总成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</si>
  <si>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</si>
  <si>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2024 年 9 月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</si>
  <si>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</si>
  <si>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</si>
  <si>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</si>
  <si>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</si>
  <si>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</si>
  <si>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</si>
  <si>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</si>
  <si>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</si>
  <si>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</si>
  <si>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</si>
  <si>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</si>
  <si>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</si>
  <si>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乙方：长春市天利得科技有限公司</t>
  </si>
  <si>
    <t>集团定价</t>
  </si>
  <si>
    <t>福基降价后</t>
  </si>
  <si>
    <t>差价</t>
  </si>
  <si>
    <t>2023年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</si>
  <si>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</si>
  <si>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2022年</t>
  </si>
  <si>
    <t>-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</si>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</sst>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9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5" fillId="0" borderId="0"/>
    <xf numFmtId="0" fontId="35" fillId="0" borderId="0"/>
  </cellStyleXfs>
  <cellXfs count="1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7" fillId="0" borderId="2" xfId="55" applyNumberFormat="1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wrapText="1" shrinkToFit="1"/>
    </xf>
    <xf numFmtId="177" fontId="6" fillId="0" borderId="0" xfId="53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" fillId="0" borderId="0" xfId="53" applyFont="1" applyFill="1" applyAlignment="1">
      <alignment vertical="center"/>
    </xf>
    <xf numFmtId="0" fontId="1" fillId="0" borderId="0" xfId="53" applyFont="1" applyFill="1" applyAlignment="1">
      <alignment horizontal="center" vertical="center"/>
    </xf>
    <xf numFmtId="49" fontId="2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wrapText="1"/>
    </xf>
    <xf numFmtId="0" fontId="3" fillId="0" borderId="0" xfId="53" applyFont="1" applyFill="1" applyAlignment="1">
      <alignment horizontal="center" vertical="center"/>
    </xf>
    <xf numFmtId="176" fontId="1" fillId="0" borderId="0" xfId="53" applyNumberFormat="1" applyFont="1" applyFill="1" applyAlignment="1">
      <alignment horizontal="center" vertical="center"/>
    </xf>
    <xf numFmtId="176" fontId="1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shrinkToFit="1"/>
    </xf>
    <xf numFmtId="0" fontId="4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left" vertical="center"/>
    </xf>
    <xf numFmtId="0" fontId="5" fillId="0" borderId="0" xfId="53" applyFont="1" applyFill="1" applyAlignment="1">
      <alignment horizontal="left" vertical="center" wrapText="1"/>
    </xf>
    <xf numFmtId="0" fontId="5" fillId="0" borderId="0" xfId="53" applyFont="1" applyFill="1" applyBorder="1" applyAlignment="1">
      <alignment horizontal="left" vertical="center" shrinkToFit="1"/>
    </xf>
    <xf numFmtId="0" fontId="1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177" fontId="6" fillId="0" borderId="1" xfId="55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12" fillId="0" borderId="1" xfId="53" applyNumberFormat="1" applyFont="1" applyFill="1" applyBorder="1" applyAlignment="1">
      <alignment horizontal="center" vertical="center" wrapText="1"/>
    </xf>
    <xf numFmtId="177" fontId="12" fillId="0" borderId="1" xfId="53" applyNumberFormat="1" applyFont="1" applyFill="1" applyBorder="1" applyAlignment="1">
      <alignment horizontal="center" vertical="center" wrapText="1"/>
    </xf>
    <xf numFmtId="178" fontId="6" fillId="0" borderId="1" xfId="53" applyNumberFormat="1" applyFont="1" applyFill="1" applyBorder="1" applyAlignment="1">
      <alignment horizontal="center" vertical="center" wrapText="1"/>
    </xf>
    <xf numFmtId="0" fontId="4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left" vertical="center"/>
    </xf>
    <xf numFmtId="0" fontId="5" fillId="0" borderId="0" xfId="53" applyFont="1" applyFill="1" applyAlignment="1">
      <alignment horizontal="left" vertical="center" wrapText="1"/>
    </xf>
    <xf numFmtId="0" fontId="5" fillId="0" borderId="0" xfId="53" applyFont="1" applyFill="1" applyBorder="1" applyAlignment="1">
      <alignment horizontal="left" vertical="center" shrinkToFi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shrinkToFit="1"/>
    </xf>
    <xf numFmtId="177" fontId="13" fillId="0" borderId="1" xfId="53" applyNumberFormat="1" applyFont="1" applyFill="1" applyBorder="1" applyAlignment="1">
      <alignment horizontal="center" vertical="center" wrapText="1" shrinkToFi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14" fillId="0" borderId="1" xfId="53" applyNumberFormat="1" applyFont="1" applyFill="1" applyBorder="1" applyAlignment="1">
      <alignment horizontal="center" vertical="center" wrapText="1" shrinkToFit="1"/>
    </xf>
    <xf numFmtId="0" fontId="15" fillId="0" borderId="1" xfId="53" applyFont="1" applyFill="1" applyBorder="1" applyAlignment="1">
      <alignment vertical="center" wrapText="1"/>
    </xf>
    <xf numFmtId="0" fontId="1" fillId="0" borderId="1" xfId="53" applyFont="1" applyFill="1" applyBorder="1" applyAlignment="1">
      <alignment horizontal="center" vertical="center"/>
    </xf>
    <xf numFmtId="177" fontId="6" fillId="0" borderId="1" xfId="53" applyNumberFormat="1" applyFont="1" applyFill="1" applyBorder="1" applyAlignment="1">
      <alignment vertical="center" wrapText="1" shrinkToFit="1"/>
    </xf>
    <xf numFmtId="177" fontId="6" fillId="0" borderId="1" xfId="53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7" fontId="6" fillId="0" borderId="0" xfId="53" applyNumberFormat="1" applyFont="1" applyFill="1" applyBorder="1" applyAlignment="1">
      <alignment horizontal="center" vertical="center" wrapText="1" shrinkToFit="1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  <cellStyle name="样式 1" xfId="57"/>
    <cellStyle name="常规 3 2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8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R108"/>
  <sheetViews>
    <sheetView tabSelected="1" view="pageBreakPreview" zoomScaleNormal="100" workbookViewId="0">
      <selection activeCell="D7" sqref="D7:D8"/>
    </sheetView>
  </sheetViews>
  <sheetFormatPr defaultColWidth="9" defaultRowHeight="14.25"/>
  <cols>
    <col min="1" max="1" width="5.25" style="54" customWidth="1"/>
    <col min="2" max="2" width="12.25" style="55" customWidth="1"/>
    <col min="3" max="3" width="28.25" style="54" customWidth="1"/>
    <col min="4" max="4" width="12.375" style="56" customWidth="1"/>
    <col min="5" max="5" width="5.625" style="57" customWidth="1"/>
    <col min="6" max="6" width="12.25" style="58" customWidth="1"/>
    <col min="7" max="7" width="13.125" style="58" customWidth="1"/>
    <col min="8" max="8" width="10" style="58" customWidth="1"/>
    <col min="9" max="9" width="7" style="58" customWidth="1"/>
    <col min="10" max="10" width="8.5" style="58" customWidth="1"/>
    <col min="11" max="11" width="11.875" style="59" customWidth="1"/>
    <col min="12" max="12" width="10.375" style="58" customWidth="1"/>
    <col min="13" max="13" width="12.75" style="58" customWidth="1"/>
    <col min="14" max="14" width="16.375" style="60" customWidth="1"/>
    <col min="15" max="15" width="16.375" style="60" hidden="1" customWidth="1"/>
    <col min="16" max="16" width="16.375" style="54" hidden="1" customWidth="1"/>
    <col min="17" max="17" width="9" style="54"/>
    <col min="18" max="18" width="12.625" style="54"/>
    <col min="19" max="175" width="9" style="54"/>
    <col min="176" max="176" width="5" style="54" customWidth="1"/>
    <col min="177" max="177" width="15" style="54" customWidth="1"/>
    <col min="178" max="179" width="14.625" style="54" customWidth="1"/>
    <col min="180" max="180" width="6.25" style="54" customWidth="1"/>
    <col min="181" max="183" width="10.125" style="54" customWidth="1"/>
    <col min="184" max="184" width="10.5" style="54" customWidth="1"/>
    <col min="185" max="202" width="9" style="54"/>
    <col min="203" max="203" width="6.5" style="54" customWidth="1"/>
    <col min="204" max="204" width="12.25" style="54" customWidth="1"/>
    <col min="205" max="205" width="28.25" style="54" customWidth="1"/>
    <col min="206" max="206" width="13.75" style="54" customWidth="1"/>
    <col min="207" max="207" width="5.625" style="54" customWidth="1"/>
    <col min="208" max="209" width="9.375" style="54" customWidth="1"/>
    <col min="210" max="210" width="13.125" style="54" customWidth="1"/>
    <col min="211" max="431" width="9" style="54"/>
    <col min="432" max="432" width="5" style="54" customWidth="1"/>
    <col min="433" max="433" width="15" style="54" customWidth="1"/>
    <col min="434" max="435" width="14.625" style="54" customWidth="1"/>
    <col min="436" max="436" width="6.25" style="54" customWidth="1"/>
    <col min="437" max="439" width="10.125" style="54" customWidth="1"/>
    <col min="440" max="440" width="10.5" style="54" customWidth="1"/>
    <col min="441" max="458" width="9" style="54"/>
    <col min="459" max="459" width="6.5" style="54" customWidth="1"/>
    <col min="460" max="460" width="12.25" style="54" customWidth="1"/>
    <col min="461" max="461" width="28.25" style="54" customWidth="1"/>
    <col min="462" max="462" width="13.75" style="54" customWidth="1"/>
    <col min="463" max="463" width="5.625" style="54" customWidth="1"/>
    <col min="464" max="465" width="9.375" style="54" customWidth="1"/>
    <col min="466" max="466" width="13.125" style="54" customWidth="1"/>
    <col min="467" max="687" width="9" style="54"/>
    <col min="688" max="688" width="5" style="54" customWidth="1"/>
    <col min="689" max="689" width="15" style="54" customWidth="1"/>
    <col min="690" max="691" width="14.625" style="54" customWidth="1"/>
    <col min="692" max="692" width="6.25" style="54" customWidth="1"/>
    <col min="693" max="695" width="10.125" style="54" customWidth="1"/>
    <col min="696" max="696" width="10.5" style="54" customWidth="1"/>
    <col min="697" max="714" width="9" style="54"/>
    <col min="715" max="715" width="6.5" style="54" customWidth="1"/>
    <col min="716" max="716" width="12.25" style="54" customWidth="1"/>
    <col min="717" max="717" width="28.25" style="54" customWidth="1"/>
    <col min="718" max="718" width="13.75" style="54" customWidth="1"/>
    <col min="719" max="719" width="5.625" style="54" customWidth="1"/>
    <col min="720" max="721" width="9.375" style="54" customWidth="1"/>
    <col min="722" max="722" width="13.125" style="54" customWidth="1"/>
    <col min="723" max="943" width="9" style="54"/>
    <col min="944" max="944" width="5" style="54" customWidth="1"/>
    <col min="945" max="945" width="15" style="54" customWidth="1"/>
    <col min="946" max="947" width="14.625" style="54" customWidth="1"/>
    <col min="948" max="948" width="6.25" style="54" customWidth="1"/>
    <col min="949" max="951" width="10.125" style="54" customWidth="1"/>
    <col min="952" max="952" width="10.5" style="54" customWidth="1"/>
    <col min="953" max="970" width="9" style="54"/>
    <col min="971" max="971" width="6.5" style="54" customWidth="1"/>
    <col min="972" max="972" width="12.25" style="54" customWidth="1"/>
    <col min="973" max="973" width="28.25" style="54" customWidth="1"/>
    <col min="974" max="974" width="13.75" style="54" customWidth="1"/>
    <col min="975" max="975" width="5.625" style="54" customWidth="1"/>
    <col min="976" max="977" width="9.375" style="54" customWidth="1"/>
    <col min="978" max="978" width="13.125" style="54" customWidth="1"/>
    <col min="979" max="1199" width="9" style="54"/>
    <col min="1200" max="1200" width="5" style="54" customWidth="1"/>
    <col min="1201" max="1201" width="15" style="54" customWidth="1"/>
    <col min="1202" max="1203" width="14.625" style="54" customWidth="1"/>
    <col min="1204" max="1204" width="6.25" style="54" customWidth="1"/>
    <col min="1205" max="1207" width="10.125" style="54" customWidth="1"/>
    <col min="1208" max="1208" width="10.5" style="54" customWidth="1"/>
    <col min="1209" max="1226" width="9" style="54"/>
    <col min="1227" max="1227" width="6.5" style="54" customWidth="1"/>
    <col min="1228" max="1228" width="12.25" style="54" customWidth="1"/>
    <col min="1229" max="1229" width="28.25" style="54" customWidth="1"/>
    <col min="1230" max="1230" width="13.75" style="54" customWidth="1"/>
    <col min="1231" max="1231" width="5.625" style="54" customWidth="1"/>
    <col min="1232" max="1233" width="9.375" style="54" customWidth="1"/>
    <col min="1234" max="1234" width="13.125" style="54" customWidth="1"/>
    <col min="1235" max="1455" width="9" style="54"/>
    <col min="1456" max="1456" width="5" style="54" customWidth="1"/>
    <col min="1457" max="1457" width="15" style="54" customWidth="1"/>
    <col min="1458" max="1459" width="14.625" style="54" customWidth="1"/>
    <col min="1460" max="1460" width="6.25" style="54" customWidth="1"/>
    <col min="1461" max="1463" width="10.125" style="54" customWidth="1"/>
    <col min="1464" max="1464" width="10.5" style="54" customWidth="1"/>
    <col min="1465" max="1482" width="9" style="54"/>
    <col min="1483" max="1483" width="6.5" style="54" customWidth="1"/>
    <col min="1484" max="1484" width="12.25" style="54" customWidth="1"/>
    <col min="1485" max="1485" width="28.25" style="54" customWidth="1"/>
    <col min="1486" max="1486" width="13.75" style="54" customWidth="1"/>
    <col min="1487" max="1487" width="5.625" style="54" customWidth="1"/>
    <col min="1488" max="1489" width="9.375" style="54" customWidth="1"/>
    <col min="1490" max="1490" width="13.125" style="54" customWidth="1"/>
    <col min="1491" max="1711" width="9" style="54"/>
    <col min="1712" max="1712" width="5" style="54" customWidth="1"/>
    <col min="1713" max="1713" width="15" style="54" customWidth="1"/>
    <col min="1714" max="1715" width="14.625" style="54" customWidth="1"/>
    <col min="1716" max="1716" width="6.25" style="54" customWidth="1"/>
    <col min="1717" max="1719" width="10.125" style="54" customWidth="1"/>
    <col min="1720" max="1720" width="10.5" style="54" customWidth="1"/>
    <col min="1721" max="1738" width="9" style="54"/>
    <col min="1739" max="1739" width="6.5" style="54" customWidth="1"/>
    <col min="1740" max="1740" width="12.25" style="54" customWidth="1"/>
    <col min="1741" max="1741" width="28.25" style="54" customWidth="1"/>
    <col min="1742" max="1742" width="13.75" style="54" customWidth="1"/>
    <col min="1743" max="1743" width="5.625" style="54" customWidth="1"/>
    <col min="1744" max="1745" width="9.375" style="54" customWidth="1"/>
    <col min="1746" max="1746" width="13.125" style="54" customWidth="1"/>
    <col min="1747" max="1967" width="9" style="54"/>
    <col min="1968" max="1968" width="5" style="54" customWidth="1"/>
    <col min="1969" max="1969" width="15" style="54" customWidth="1"/>
    <col min="1970" max="1971" width="14.625" style="54" customWidth="1"/>
    <col min="1972" max="1972" width="6.25" style="54" customWidth="1"/>
    <col min="1973" max="1975" width="10.125" style="54" customWidth="1"/>
    <col min="1976" max="1976" width="10.5" style="54" customWidth="1"/>
    <col min="1977" max="1994" width="9" style="54"/>
    <col min="1995" max="1995" width="6.5" style="54" customWidth="1"/>
    <col min="1996" max="1996" width="12.25" style="54" customWidth="1"/>
    <col min="1997" max="1997" width="28.25" style="54" customWidth="1"/>
    <col min="1998" max="1998" width="13.75" style="54" customWidth="1"/>
    <col min="1999" max="1999" width="5.625" style="54" customWidth="1"/>
    <col min="2000" max="2001" width="9.375" style="54" customWidth="1"/>
    <col min="2002" max="2002" width="13.125" style="54" customWidth="1"/>
    <col min="2003" max="2223" width="9" style="54"/>
    <col min="2224" max="2224" width="5" style="54" customWidth="1"/>
    <col min="2225" max="2225" width="15" style="54" customWidth="1"/>
    <col min="2226" max="2227" width="14.625" style="54" customWidth="1"/>
    <col min="2228" max="2228" width="6.25" style="54" customWidth="1"/>
    <col min="2229" max="2231" width="10.125" style="54" customWidth="1"/>
    <col min="2232" max="2232" width="10.5" style="54" customWidth="1"/>
    <col min="2233" max="2250" width="9" style="54"/>
    <col min="2251" max="2251" width="6.5" style="54" customWidth="1"/>
    <col min="2252" max="2252" width="12.25" style="54" customWidth="1"/>
    <col min="2253" max="2253" width="28.25" style="54" customWidth="1"/>
    <col min="2254" max="2254" width="13.75" style="54" customWidth="1"/>
    <col min="2255" max="2255" width="5.625" style="54" customWidth="1"/>
    <col min="2256" max="2257" width="9.375" style="54" customWidth="1"/>
    <col min="2258" max="2258" width="13.125" style="54" customWidth="1"/>
    <col min="2259" max="2479" width="9" style="54"/>
    <col min="2480" max="2480" width="5" style="54" customWidth="1"/>
    <col min="2481" max="2481" width="15" style="54" customWidth="1"/>
    <col min="2482" max="2483" width="14.625" style="54" customWidth="1"/>
    <col min="2484" max="2484" width="6.25" style="54" customWidth="1"/>
    <col min="2485" max="2487" width="10.125" style="54" customWidth="1"/>
    <col min="2488" max="2488" width="10.5" style="54" customWidth="1"/>
    <col min="2489" max="2506" width="9" style="54"/>
    <col min="2507" max="2507" width="6.5" style="54" customWidth="1"/>
    <col min="2508" max="2508" width="12.25" style="54" customWidth="1"/>
    <col min="2509" max="2509" width="28.25" style="54" customWidth="1"/>
    <col min="2510" max="2510" width="13.75" style="54" customWidth="1"/>
    <col min="2511" max="2511" width="5.625" style="54" customWidth="1"/>
    <col min="2512" max="2513" width="9.375" style="54" customWidth="1"/>
    <col min="2514" max="2514" width="13.125" style="54" customWidth="1"/>
    <col min="2515" max="2735" width="9" style="54"/>
    <col min="2736" max="2736" width="5" style="54" customWidth="1"/>
    <col min="2737" max="2737" width="15" style="54" customWidth="1"/>
    <col min="2738" max="2739" width="14.625" style="54" customWidth="1"/>
    <col min="2740" max="2740" width="6.25" style="54" customWidth="1"/>
    <col min="2741" max="2743" width="10.125" style="54" customWidth="1"/>
    <col min="2744" max="2744" width="10.5" style="54" customWidth="1"/>
    <col min="2745" max="2762" width="9" style="54"/>
    <col min="2763" max="2763" width="6.5" style="54" customWidth="1"/>
    <col min="2764" max="2764" width="12.25" style="54" customWidth="1"/>
    <col min="2765" max="2765" width="28.25" style="54" customWidth="1"/>
    <col min="2766" max="2766" width="13.75" style="54" customWidth="1"/>
    <col min="2767" max="2767" width="5.625" style="54" customWidth="1"/>
    <col min="2768" max="2769" width="9.375" style="54" customWidth="1"/>
    <col min="2770" max="2770" width="13.125" style="54" customWidth="1"/>
    <col min="2771" max="2991" width="9" style="54"/>
    <col min="2992" max="2992" width="5" style="54" customWidth="1"/>
    <col min="2993" max="2993" width="15" style="54" customWidth="1"/>
    <col min="2994" max="2995" width="14.625" style="54" customWidth="1"/>
    <col min="2996" max="2996" width="6.25" style="54" customWidth="1"/>
    <col min="2997" max="2999" width="10.125" style="54" customWidth="1"/>
    <col min="3000" max="3000" width="10.5" style="54" customWidth="1"/>
    <col min="3001" max="3018" width="9" style="54"/>
    <col min="3019" max="3019" width="6.5" style="54" customWidth="1"/>
    <col min="3020" max="3020" width="12.25" style="54" customWidth="1"/>
    <col min="3021" max="3021" width="28.25" style="54" customWidth="1"/>
    <col min="3022" max="3022" width="13.75" style="54" customWidth="1"/>
    <col min="3023" max="3023" width="5.625" style="54" customWidth="1"/>
    <col min="3024" max="3025" width="9.375" style="54" customWidth="1"/>
    <col min="3026" max="3026" width="13.125" style="54" customWidth="1"/>
    <col min="3027" max="3247" width="9" style="54"/>
    <col min="3248" max="3248" width="5" style="54" customWidth="1"/>
    <col min="3249" max="3249" width="15" style="54" customWidth="1"/>
    <col min="3250" max="3251" width="14.625" style="54" customWidth="1"/>
    <col min="3252" max="3252" width="6.25" style="54" customWidth="1"/>
    <col min="3253" max="3255" width="10.125" style="54" customWidth="1"/>
    <col min="3256" max="3256" width="10.5" style="54" customWidth="1"/>
    <col min="3257" max="3274" width="9" style="54"/>
    <col min="3275" max="3275" width="6.5" style="54" customWidth="1"/>
    <col min="3276" max="3276" width="12.25" style="54" customWidth="1"/>
    <col min="3277" max="3277" width="28.25" style="54" customWidth="1"/>
    <col min="3278" max="3278" width="13.75" style="54" customWidth="1"/>
    <col min="3279" max="3279" width="5.625" style="54" customWidth="1"/>
    <col min="3280" max="3281" width="9.375" style="54" customWidth="1"/>
    <col min="3282" max="3282" width="13.125" style="54" customWidth="1"/>
    <col min="3283" max="3503" width="9" style="54"/>
    <col min="3504" max="3504" width="5" style="54" customWidth="1"/>
    <col min="3505" max="3505" width="15" style="54" customWidth="1"/>
    <col min="3506" max="3507" width="14.625" style="54" customWidth="1"/>
    <col min="3508" max="3508" width="6.25" style="54" customWidth="1"/>
    <col min="3509" max="3511" width="10.125" style="54" customWidth="1"/>
    <col min="3512" max="3512" width="10.5" style="54" customWidth="1"/>
    <col min="3513" max="3530" width="9" style="54"/>
    <col min="3531" max="3531" width="6.5" style="54" customWidth="1"/>
    <col min="3532" max="3532" width="12.25" style="54" customWidth="1"/>
    <col min="3533" max="3533" width="28.25" style="54" customWidth="1"/>
    <col min="3534" max="3534" width="13.75" style="54" customWidth="1"/>
    <col min="3535" max="3535" width="5.625" style="54" customWidth="1"/>
    <col min="3536" max="3537" width="9.375" style="54" customWidth="1"/>
    <col min="3538" max="3538" width="13.125" style="54" customWidth="1"/>
    <col min="3539" max="3759" width="9" style="54"/>
    <col min="3760" max="3760" width="5" style="54" customWidth="1"/>
    <col min="3761" max="3761" width="15" style="54" customWidth="1"/>
    <col min="3762" max="3763" width="14.625" style="54" customWidth="1"/>
    <col min="3764" max="3764" width="6.25" style="54" customWidth="1"/>
    <col min="3765" max="3767" width="10.125" style="54" customWidth="1"/>
    <col min="3768" max="3768" width="10.5" style="54" customWidth="1"/>
    <col min="3769" max="3786" width="9" style="54"/>
    <col min="3787" max="3787" width="6.5" style="54" customWidth="1"/>
    <col min="3788" max="3788" width="12.25" style="54" customWidth="1"/>
    <col min="3789" max="3789" width="28.25" style="54" customWidth="1"/>
    <col min="3790" max="3790" width="13.75" style="54" customWidth="1"/>
    <col min="3791" max="3791" width="5.625" style="54" customWidth="1"/>
    <col min="3792" max="3793" width="9.375" style="54" customWidth="1"/>
    <col min="3794" max="3794" width="13.125" style="54" customWidth="1"/>
    <col min="3795" max="4015" width="9" style="54"/>
    <col min="4016" max="4016" width="5" style="54" customWidth="1"/>
    <col min="4017" max="4017" width="15" style="54" customWidth="1"/>
    <col min="4018" max="4019" width="14.625" style="54" customWidth="1"/>
    <col min="4020" max="4020" width="6.25" style="54" customWidth="1"/>
    <col min="4021" max="4023" width="10.125" style="54" customWidth="1"/>
    <col min="4024" max="4024" width="10.5" style="54" customWidth="1"/>
    <col min="4025" max="4042" width="9" style="54"/>
    <col min="4043" max="4043" width="6.5" style="54" customWidth="1"/>
    <col min="4044" max="4044" width="12.25" style="54" customWidth="1"/>
    <col min="4045" max="4045" width="28.25" style="54" customWidth="1"/>
    <col min="4046" max="4046" width="13.75" style="54" customWidth="1"/>
    <col min="4047" max="4047" width="5.625" style="54" customWidth="1"/>
    <col min="4048" max="4049" width="9.375" style="54" customWidth="1"/>
    <col min="4050" max="4050" width="13.125" style="54" customWidth="1"/>
    <col min="4051" max="4271" width="9" style="54"/>
    <col min="4272" max="4272" width="5" style="54" customWidth="1"/>
    <col min="4273" max="4273" width="15" style="54" customWidth="1"/>
    <col min="4274" max="4275" width="14.625" style="54" customWidth="1"/>
    <col min="4276" max="4276" width="6.25" style="54" customWidth="1"/>
    <col min="4277" max="4279" width="10.125" style="54" customWidth="1"/>
    <col min="4280" max="4280" width="10.5" style="54" customWidth="1"/>
    <col min="4281" max="4298" width="9" style="54"/>
    <col min="4299" max="4299" width="6.5" style="54" customWidth="1"/>
    <col min="4300" max="4300" width="12.25" style="54" customWidth="1"/>
    <col min="4301" max="4301" width="28.25" style="54" customWidth="1"/>
    <col min="4302" max="4302" width="13.75" style="54" customWidth="1"/>
    <col min="4303" max="4303" width="5.625" style="54" customWidth="1"/>
    <col min="4304" max="4305" width="9.375" style="54" customWidth="1"/>
    <col min="4306" max="4306" width="13.125" style="54" customWidth="1"/>
    <col min="4307" max="4527" width="9" style="54"/>
    <col min="4528" max="4528" width="5" style="54" customWidth="1"/>
    <col min="4529" max="4529" width="15" style="54" customWidth="1"/>
    <col min="4530" max="4531" width="14.625" style="54" customWidth="1"/>
    <col min="4532" max="4532" width="6.25" style="54" customWidth="1"/>
    <col min="4533" max="4535" width="10.125" style="54" customWidth="1"/>
    <col min="4536" max="4536" width="10.5" style="54" customWidth="1"/>
    <col min="4537" max="4554" width="9" style="54"/>
    <col min="4555" max="4555" width="6.5" style="54" customWidth="1"/>
    <col min="4556" max="4556" width="12.25" style="54" customWidth="1"/>
    <col min="4557" max="4557" width="28.25" style="54" customWidth="1"/>
    <col min="4558" max="4558" width="13.75" style="54" customWidth="1"/>
    <col min="4559" max="4559" width="5.625" style="54" customWidth="1"/>
    <col min="4560" max="4561" width="9.375" style="54" customWidth="1"/>
    <col min="4562" max="4562" width="13.125" style="54" customWidth="1"/>
    <col min="4563" max="4783" width="9" style="54"/>
    <col min="4784" max="4784" width="5" style="54" customWidth="1"/>
    <col min="4785" max="4785" width="15" style="54" customWidth="1"/>
    <col min="4786" max="4787" width="14.625" style="54" customWidth="1"/>
    <col min="4788" max="4788" width="6.25" style="54" customWidth="1"/>
    <col min="4789" max="4791" width="10.125" style="54" customWidth="1"/>
    <col min="4792" max="4792" width="10.5" style="54" customWidth="1"/>
    <col min="4793" max="4810" width="9" style="54"/>
    <col min="4811" max="4811" width="6.5" style="54" customWidth="1"/>
    <col min="4812" max="4812" width="12.25" style="54" customWidth="1"/>
    <col min="4813" max="4813" width="28.25" style="54" customWidth="1"/>
    <col min="4814" max="4814" width="13.75" style="54" customWidth="1"/>
    <col min="4815" max="4815" width="5.625" style="54" customWidth="1"/>
    <col min="4816" max="4817" width="9.375" style="54" customWidth="1"/>
    <col min="4818" max="4818" width="13.125" style="54" customWidth="1"/>
    <col min="4819" max="5039" width="9" style="54"/>
    <col min="5040" max="5040" width="5" style="54" customWidth="1"/>
    <col min="5041" max="5041" width="15" style="54" customWidth="1"/>
    <col min="5042" max="5043" width="14.625" style="54" customWidth="1"/>
    <col min="5044" max="5044" width="6.25" style="54" customWidth="1"/>
    <col min="5045" max="5047" width="10.125" style="54" customWidth="1"/>
    <col min="5048" max="5048" width="10.5" style="54" customWidth="1"/>
    <col min="5049" max="5066" width="9" style="54"/>
    <col min="5067" max="5067" width="6.5" style="54" customWidth="1"/>
    <col min="5068" max="5068" width="12.25" style="54" customWidth="1"/>
    <col min="5069" max="5069" width="28.25" style="54" customWidth="1"/>
    <col min="5070" max="5070" width="13.75" style="54" customWidth="1"/>
    <col min="5071" max="5071" width="5.625" style="54" customWidth="1"/>
    <col min="5072" max="5073" width="9.375" style="54" customWidth="1"/>
    <col min="5074" max="5074" width="13.125" style="54" customWidth="1"/>
    <col min="5075" max="5295" width="9" style="54"/>
    <col min="5296" max="5296" width="5" style="54" customWidth="1"/>
    <col min="5297" max="5297" width="15" style="54" customWidth="1"/>
    <col min="5298" max="5299" width="14.625" style="54" customWidth="1"/>
    <col min="5300" max="5300" width="6.25" style="54" customWidth="1"/>
    <col min="5301" max="5303" width="10.125" style="54" customWidth="1"/>
    <col min="5304" max="5304" width="10.5" style="54" customWidth="1"/>
    <col min="5305" max="5322" width="9" style="54"/>
    <col min="5323" max="5323" width="6.5" style="54" customWidth="1"/>
    <col min="5324" max="5324" width="12.25" style="54" customWidth="1"/>
    <col min="5325" max="5325" width="28.25" style="54" customWidth="1"/>
    <col min="5326" max="5326" width="13.75" style="54" customWidth="1"/>
    <col min="5327" max="5327" width="5.625" style="54" customWidth="1"/>
    <col min="5328" max="5329" width="9.375" style="54" customWidth="1"/>
    <col min="5330" max="5330" width="13.125" style="54" customWidth="1"/>
    <col min="5331" max="5551" width="9" style="54"/>
    <col min="5552" max="5552" width="5" style="54" customWidth="1"/>
    <col min="5553" max="5553" width="15" style="54" customWidth="1"/>
    <col min="5554" max="5555" width="14.625" style="54" customWidth="1"/>
    <col min="5556" max="5556" width="6.25" style="54" customWidth="1"/>
    <col min="5557" max="5559" width="10.125" style="54" customWidth="1"/>
    <col min="5560" max="5560" width="10.5" style="54" customWidth="1"/>
    <col min="5561" max="5578" width="9" style="54"/>
    <col min="5579" max="5579" width="6.5" style="54" customWidth="1"/>
    <col min="5580" max="5580" width="12.25" style="54" customWidth="1"/>
    <col min="5581" max="5581" width="28.25" style="54" customWidth="1"/>
    <col min="5582" max="5582" width="13.75" style="54" customWidth="1"/>
    <col min="5583" max="5583" width="5.625" style="54" customWidth="1"/>
    <col min="5584" max="5585" width="9.375" style="54" customWidth="1"/>
    <col min="5586" max="5586" width="13.125" style="54" customWidth="1"/>
    <col min="5587" max="5807" width="9" style="54"/>
    <col min="5808" max="5808" width="5" style="54" customWidth="1"/>
    <col min="5809" max="5809" width="15" style="54" customWidth="1"/>
    <col min="5810" max="5811" width="14.625" style="54" customWidth="1"/>
    <col min="5812" max="5812" width="6.25" style="54" customWidth="1"/>
    <col min="5813" max="5815" width="10.125" style="54" customWidth="1"/>
    <col min="5816" max="5816" width="10.5" style="54" customWidth="1"/>
    <col min="5817" max="5834" width="9" style="54"/>
    <col min="5835" max="5835" width="6.5" style="54" customWidth="1"/>
    <col min="5836" max="5836" width="12.25" style="54" customWidth="1"/>
    <col min="5837" max="5837" width="28.25" style="54" customWidth="1"/>
    <col min="5838" max="5838" width="13.75" style="54" customWidth="1"/>
    <col min="5839" max="5839" width="5.625" style="54" customWidth="1"/>
    <col min="5840" max="5841" width="9.375" style="54" customWidth="1"/>
    <col min="5842" max="5842" width="13.125" style="54" customWidth="1"/>
    <col min="5843" max="6063" width="9" style="54"/>
    <col min="6064" max="6064" width="5" style="54" customWidth="1"/>
    <col min="6065" max="6065" width="15" style="54" customWidth="1"/>
    <col min="6066" max="6067" width="14.625" style="54" customWidth="1"/>
    <col min="6068" max="6068" width="6.25" style="54" customWidth="1"/>
    <col min="6069" max="6071" width="10.125" style="54" customWidth="1"/>
    <col min="6072" max="6072" width="10.5" style="54" customWidth="1"/>
    <col min="6073" max="6090" width="9" style="54"/>
    <col min="6091" max="6091" width="6.5" style="54" customWidth="1"/>
    <col min="6092" max="6092" width="12.25" style="54" customWidth="1"/>
    <col min="6093" max="6093" width="28.25" style="54" customWidth="1"/>
    <col min="6094" max="6094" width="13.75" style="54" customWidth="1"/>
    <col min="6095" max="6095" width="5.625" style="54" customWidth="1"/>
    <col min="6096" max="6097" width="9.375" style="54" customWidth="1"/>
    <col min="6098" max="6098" width="13.125" style="54" customWidth="1"/>
    <col min="6099" max="6319" width="9" style="54"/>
    <col min="6320" max="6320" width="5" style="54" customWidth="1"/>
    <col min="6321" max="6321" width="15" style="54" customWidth="1"/>
    <col min="6322" max="6323" width="14.625" style="54" customWidth="1"/>
    <col min="6324" max="6324" width="6.25" style="54" customWidth="1"/>
    <col min="6325" max="6327" width="10.125" style="54" customWidth="1"/>
    <col min="6328" max="6328" width="10.5" style="54" customWidth="1"/>
    <col min="6329" max="6346" width="9" style="54"/>
    <col min="6347" max="6347" width="6.5" style="54" customWidth="1"/>
    <col min="6348" max="6348" width="12.25" style="54" customWidth="1"/>
    <col min="6349" max="6349" width="28.25" style="54" customWidth="1"/>
    <col min="6350" max="6350" width="13.75" style="54" customWidth="1"/>
    <col min="6351" max="6351" width="5.625" style="54" customWidth="1"/>
    <col min="6352" max="6353" width="9.375" style="54" customWidth="1"/>
    <col min="6354" max="6354" width="13.125" style="54" customWidth="1"/>
    <col min="6355" max="6575" width="9" style="54"/>
    <col min="6576" max="6576" width="5" style="54" customWidth="1"/>
    <col min="6577" max="6577" width="15" style="54" customWidth="1"/>
    <col min="6578" max="6579" width="14.625" style="54" customWidth="1"/>
    <col min="6580" max="6580" width="6.25" style="54" customWidth="1"/>
    <col min="6581" max="6583" width="10.125" style="54" customWidth="1"/>
    <col min="6584" max="6584" width="10.5" style="54" customWidth="1"/>
    <col min="6585" max="6602" width="9" style="54"/>
    <col min="6603" max="6603" width="6.5" style="54" customWidth="1"/>
    <col min="6604" max="6604" width="12.25" style="54" customWidth="1"/>
    <col min="6605" max="6605" width="28.25" style="54" customWidth="1"/>
    <col min="6606" max="6606" width="13.75" style="54" customWidth="1"/>
    <col min="6607" max="6607" width="5.625" style="54" customWidth="1"/>
    <col min="6608" max="6609" width="9.375" style="54" customWidth="1"/>
    <col min="6610" max="6610" width="13.125" style="54" customWidth="1"/>
    <col min="6611" max="6831" width="9" style="54"/>
    <col min="6832" max="6832" width="5" style="54" customWidth="1"/>
    <col min="6833" max="6833" width="15" style="54" customWidth="1"/>
    <col min="6834" max="6835" width="14.625" style="54" customWidth="1"/>
    <col min="6836" max="6836" width="6.25" style="54" customWidth="1"/>
    <col min="6837" max="6839" width="10.125" style="54" customWidth="1"/>
    <col min="6840" max="6840" width="10.5" style="54" customWidth="1"/>
    <col min="6841" max="6858" width="9" style="54"/>
    <col min="6859" max="6859" width="6.5" style="54" customWidth="1"/>
    <col min="6860" max="6860" width="12.25" style="54" customWidth="1"/>
    <col min="6861" max="6861" width="28.25" style="54" customWidth="1"/>
    <col min="6862" max="6862" width="13.75" style="54" customWidth="1"/>
    <col min="6863" max="6863" width="5.625" style="54" customWidth="1"/>
    <col min="6864" max="6865" width="9.375" style="54" customWidth="1"/>
    <col min="6866" max="6866" width="13.125" style="54" customWidth="1"/>
    <col min="6867" max="7087" width="9" style="54"/>
    <col min="7088" max="7088" width="5" style="54" customWidth="1"/>
    <col min="7089" max="7089" width="15" style="54" customWidth="1"/>
    <col min="7090" max="7091" width="14.625" style="54" customWidth="1"/>
    <col min="7092" max="7092" width="6.25" style="54" customWidth="1"/>
    <col min="7093" max="7095" width="10.125" style="54" customWidth="1"/>
    <col min="7096" max="7096" width="10.5" style="54" customWidth="1"/>
    <col min="7097" max="7114" width="9" style="54"/>
    <col min="7115" max="7115" width="6.5" style="54" customWidth="1"/>
    <col min="7116" max="7116" width="12.25" style="54" customWidth="1"/>
    <col min="7117" max="7117" width="28.25" style="54" customWidth="1"/>
    <col min="7118" max="7118" width="13.75" style="54" customWidth="1"/>
    <col min="7119" max="7119" width="5.625" style="54" customWidth="1"/>
    <col min="7120" max="7121" width="9.375" style="54" customWidth="1"/>
    <col min="7122" max="7122" width="13.125" style="54" customWidth="1"/>
    <col min="7123" max="7343" width="9" style="54"/>
    <col min="7344" max="7344" width="5" style="54" customWidth="1"/>
    <col min="7345" max="7345" width="15" style="54" customWidth="1"/>
    <col min="7346" max="7347" width="14.625" style="54" customWidth="1"/>
    <col min="7348" max="7348" width="6.25" style="54" customWidth="1"/>
    <col min="7349" max="7351" width="10.125" style="54" customWidth="1"/>
    <col min="7352" max="7352" width="10.5" style="54" customWidth="1"/>
    <col min="7353" max="7370" width="9" style="54"/>
    <col min="7371" max="7371" width="6.5" style="54" customWidth="1"/>
    <col min="7372" max="7372" width="12.25" style="54" customWidth="1"/>
    <col min="7373" max="7373" width="28.25" style="54" customWidth="1"/>
    <col min="7374" max="7374" width="13.75" style="54" customWidth="1"/>
    <col min="7375" max="7375" width="5.625" style="54" customWidth="1"/>
    <col min="7376" max="7377" width="9.375" style="54" customWidth="1"/>
    <col min="7378" max="7378" width="13.125" style="54" customWidth="1"/>
    <col min="7379" max="7599" width="9" style="54"/>
    <col min="7600" max="7600" width="5" style="54" customWidth="1"/>
    <col min="7601" max="7601" width="15" style="54" customWidth="1"/>
    <col min="7602" max="7603" width="14.625" style="54" customWidth="1"/>
    <col min="7604" max="7604" width="6.25" style="54" customWidth="1"/>
    <col min="7605" max="7607" width="10.125" style="54" customWidth="1"/>
    <col min="7608" max="7608" width="10.5" style="54" customWidth="1"/>
    <col min="7609" max="7626" width="9" style="54"/>
    <col min="7627" max="7627" width="6.5" style="54" customWidth="1"/>
    <col min="7628" max="7628" width="12.25" style="54" customWidth="1"/>
    <col min="7629" max="7629" width="28.25" style="54" customWidth="1"/>
    <col min="7630" max="7630" width="13.75" style="54" customWidth="1"/>
    <col min="7631" max="7631" width="5.625" style="54" customWidth="1"/>
    <col min="7632" max="7633" width="9.375" style="54" customWidth="1"/>
    <col min="7634" max="7634" width="13.125" style="54" customWidth="1"/>
    <col min="7635" max="7855" width="9" style="54"/>
    <col min="7856" max="7856" width="5" style="54" customWidth="1"/>
    <col min="7857" max="7857" width="15" style="54" customWidth="1"/>
    <col min="7858" max="7859" width="14.625" style="54" customWidth="1"/>
    <col min="7860" max="7860" width="6.25" style="54" customWidth="1"/>
    <col min="7861" max="7863" width="10.125" style="54" customWidth="1"/>
    <col min="7864" max="7864" width="10.5" style="54" customWidth="1"/>
    <col min="7865" max="7882" width="9" style="54"/>
    <col min="7883" max="7883" width="6.5" style="54" customWidth="1"/>
    <col min="7884" max="7884" width="12.25" style="54" customWidth="1"/>
    <col min="7885" max="7885" width="28.25" style="54" customWidth="1"/>
    <col min="7886" max="7886" width="13.75" style="54" customWidth="1"/>
    <col min="7887" max="7887" width="5.625" style="54" customWidth="1"/>
    <col min="7888" max="7889" width="9.375" style="54" customWidth="1"/>
    <col min="7890" max="7890" width="13.125" style="54" customWidth="1"/>
    <col min="7891" max="8111" width="9" style="54"/>
    <col min="8112" max="8112" width="5" style="54" customWidth="1"/>
    <col min="8113" max="8113" width="15" style="54" customWidth="1"/>
    <col min="8114" max="8115" width="14.625" style="54" customWidth="1"/>
    <col min="8116" max="8116" width="6.25" style="54" customWidth="1"/>
    <col min="8117" max="8119" width="10.125" style="54" customWidth="1"/>
    <col min="8120" max="8120" width="10.5" style="54" customWidth="1"/>
    <col min="8121" max="8138" width="9" style="54"/>
    <col min="8139" max="8139" width="6.5" style="54" customWidth="1"/>
    <col min="8140" max="8140" width="12.25" style="54" customWidth="1"/>
    <col min="8141" max="8141" width="28.25" style="54" customWidth="1"/>
    <col min="8142" max="8142" width="13.75" style="54" customWidth="1"/>
    <col min="8143" max="8143" width="5.625" style="54" customWidth="1"/>
    <col min="8144" max="8145" width="9.375" style="54" customWidth="1"/>
    <col min="8146" max="8146" width="13.125" style="54" customWidth="1"/>
    <col min="8147" max="8367" width="9" style="54"/>
    <col min="8368" max="8368" width="5" style="54" customWidth="1"/>
    <col min="8369" max="8369" width="15" style="54" customWidth="1"/>
    <col min="8370" max="8371" width="14.625" style="54" customWidth="1"/>
    <col min="8372" max="8372" width="6.25" style="54" customWidth="1"/>
    <col min="8373" max="8375" width="10.125" style="54" customWidth="1"/>
    <col min="8376" max="8376" width="10.5" style="54" customWidth="1"/>
    <col min="8377" max="8394" width="9" style="54"/>
    <col min="8395" max="8395" width="6.5" style="54" customWidth="1"/>
    <col min="8396" max="8396" width="12.25" style="54" customWidth="1"/>
    <col min="8397" max="8397" width="28.25" style="54" customWidth="1"/>
    <col min="8398" max="8398" width="13.75" style="54" customWidth="1"/>
    <col min="8399" max="8399" width="5.625" style="54" customWidth="1"/>
    <col min="8400" max="8401" width="9.375" style="54" customWidth="1"/>
    <col min="8402" max="8402" width="13.125" style="54" customWidth="1"/>
    <col min="8403" max="8623" width="9" style="54"/>
    <col min="8624" max="8624" width="5" style="54" customWidth="1"/>
    <col min="8625" max="8625" width="15" style="54" customWidth="1"/>
    <col min="8626" max="8627" width="14.625" style="54" customWidth="1"/>
    <col min="8628" max="8628" width="6.25" style="54" customWidth="1"/>
    <col min="8629" max="8631" width="10.125" style="54" customWidth="1"/>
    <col min="8632" max="8632" width="10.5" style="54" customWidth="1"/>
    <col min="8633" max="8650" width="9" style="54"/>
    <col min="8651" max="8651" width="6.5" style="54" customWidth="1"/>
    <col min="8652" max="8652" width="12.25" style="54" customWidth="1"/>
    <col min="8653" max="8653" width="28.25" style="54" customWidth="1"/>
    <col min="8654" max="8654" width="13.75" style="54" customWidth="1"/>
    <col min="8655" max="8655" width="5.625" style="54" customWidth="1"/>
    <col min="8656" max="8657" width="9.375" style="54" customWidth="1"/>
    <col min="8658" max="8658" width="13.125" style="54" customWidth="1"/>
    <col min="8659" max="8879" width="9" style="54"/>
    <col min="8880" max="8880" width="5" style="54" customWidth="1"/>
    <col min="8881" max="8881" width="15" style="54" customWidth="1"/>
    <col min="8882" max="8883" width="14.625" style="54" customWidth="1"/>
    <col min="8884" max="8884" width="6.25" style="54" customWidth="1"/>
    <col min="8885" max="8887" width="10.125" style="54" customWidth="1"/>
    <col min="8888" max="8888" width="10.5" style="54" customWidth="1"/>
    <col min="8889" max="8906" width="9" style="54"/>
    <col min="8907" max="8907" width="6.5" style="54" customWidth="1"/>
    <col min="8908" max="8908" width="12.25" style="54" customWidth="1"/>
    <col min="8909" max="8909" width="28.25" style="54" customWidth="1"/>
    <col min="8910" max="8910" width="13.75" style="54" customWidth="1"/>
    <col min="8911" max="8911" width="5.625" style="54" customWidth="1"/>
    <col min="8912" max="8913" width="9.375" style="54" customWidth="1"/>
    <col min="8914" max="8914" width="13.125" style="54" customWidth="1"/>
    <col min="8915" max="9135" width="9" style="54"/>
    <col min="9136" max="9136" width="5" style="54" customWidth="1"/>
    <col min="9137" max="9137" width="15" style="54" customWidth="1"/>
    <col min="9138" max="9139" width="14.625" style="54" customWidth="1"/>
    <col min="9140" max="9140" width="6.25" style="54" customWidth="1"/>
    <col min="9141" max="9143" width="10.125" style="54" customWidth="1"/>
    <col min="9144" max="9144" width="10.5" style="54" customWidth="1"/>
    <col min="9145" max="9162" width="9" style="54"/>
    <col min="9163" max="9163" width="6.5" style="54" customWidth="1"/>
    <col min="9164" max="9164" width="12.25" style="54" customWidth="1"/>
    <col min="9165" max="9165" width="28.25" style="54" customWidth="1"/>
    <col min="9166" max="9166" width="13.75" style="54" customWidth="1"/>
    <col min="9167" max="9167" width="5.625" style="54" customWidth="1"/>
    <col min="9168" max="9169" width="9.375" style="54" customWidth="1"/>
    <col min="9170" max="9170" width="13.125" style="54" customWidth="1"/>
    <col min="9171" max="9391" width="9" style="54"/>
    <col min="9392" max="9392" width="5" style="54" customWidth="1"/>
    <col min="9393" max="9393" width="15" style="54" customWidth="1"/>
    <col min="9394" max="9395" width="14.625" style="54" customWidth="1"/>
    <col min="9396" max="9396" width="6.25" style="54" customWidth="1"/>
    <col min="9397" max="9399" width="10.125" style="54" customWidth="1"/>
    <col min="9400" max="9400" width="10.5" style="54" customWidth="1"/>
    <col min="9401" max="9418" width="9" style="54"/>
    <col min="9419" max="9419" width="6.5" style="54" customWidth="1"/>
    <col min="9420" max="9420" width="12.25" style="54" customWidth="1"/>
    <col min="9421" max="9421" width="28.25" style="54" customWidth="1"/>
    <col min="9422" max="9422" width="13.75" style="54" customWidth="1"/>
    <col min="9423" max="9423" width="5.625" style="54" customWidth="1"/>
    <col min="9424" max="9425" width="9.375" style="54" customWidth="1"/>
    <col min="9426" max="9426" width="13.125" style="54" customWidth="1"/>
    <col min="9427" max="9647" width="9" style="54"/>
    <col min="9648" max="9648" width="5" style="54" customWidth="1"/>
    <col min="9649" max="9649" width="15" style="54" customWidth="1"/>
    <col min="9650" max="9651" width="14.625" style="54" customWidth="1"/>
    <col min="9652" max="9652" width="6.25" style="54" customWidth="1"/>
    <col min="9653" max="9655" width="10.125" style="54" customWidth="1"/>
    <col min="9656" max="9656" width="10.5" style="54" customWidth="1"/>
    <col min="9657" max="9674" width="9" style="54"/>
    <col min="9675" max="9675" width="6.5" style="54" customWidth="1"/>
    <col min="9676" max="9676" width="12.25" style="54" customWidth="1"/>
    <col min="9677" max="9677" width="28.25" style="54" customWidth="1"/>
    <col min="9678" max="9678" width="13.75" style="54" customWidth="1"/>
    <col min="9679" max="9679" width="5.625" style="54" customWidth="1"/>
    <col min="9680" max="9681" width="9.375" style="54" customWidth="1"/>
    <col min="9682" max="9682" width="13.125" style="54" customWidth="1"/>
    <col min="9683" max="9903" width="9" style="54"/>
    <col min="9904" max="9904" width="5" style="54" customWidth="1"/>
    <col min="9905" max="9905" width="15" style="54" customWidth="1"/>
    <col min="9906" max="9907" width="14.625" style="54" customWidth="1"/>
    <col min="9908" max="9908" width="6.25" style="54" customWidth="1"/>
    <col min="9909" max="9911" width="10.125" style="54" customWidth="1"/>
    <col min="9912" max="9912" width="10.5" style="54" customWidth="1"/>
    <col min="9913" max="9930" width="9" style="54"/>
    <col min="9931" max="9931" width="6.5" style="54" customWidth="1"/>
    <col min="9932" max="9932" width="12.25" style="54" customWidth="1"/>
    <col min="9933" max="9933" width="28.25" style="54" customWidth="1"/>
    <col min="9934" max="9934" width="13.75" style="54" customWidth="1"/>
    <col min="9935" max="9935" width="5.625" style="54" customWidth="1"/>
    <col min="9936" max="9937" width="9.375" style="54" customWidth="1"/>
    <col min="9938" max="9938" width="13.125" style="54" customWidth="1"/>
    <col min="9939" max="10159" width="9" style="54"/>
    <col min="10160" max="10160" width="5" style="54" customWidth="1"/>
    <col min="10161" max="10161" width="15" style="54" customWidth="1"/>
    <col min="10162" max="10163" width="14.625" style="54" customWidth="1"/>
    <col min="10164" max="10164" width="6.25" style="54" customWidth="1"/>
    <col min="10165" max="10167" width="10.125" style="54" customWidth="1"/>
    <col min="10168" max="10168" width="10.5" style="54" customWidth="1"/>
    <col min="10169" max="10186" width="9" style="54"/>
    <col min="10187" max="10187" width="6.5" style="54" customWidth="1"/>
    <col min="10188" max="10188" width="12.25" style="54" customWidth="1"/>
    <col min="10189" max="10189" width="28.25" style="54" customWidth="1"/>
    <col min="10190" max="10190" width="13.75" style="54" customWidth="1"/>
    <col min="10191" max="10191" width="5.625" style="54" customWidth="1"/>
    <col min="10192" max="10193" width="9.375" style="54" customWidth="1"/>
    <col min="10194" max="10194" width="13.125" style="54" customWidth="1"/>
    <col min="10195" max="10415" width="9" style="54"/>
    <col min="10416" max="10416" width="5" style="54" customWidth="1"/>
    <col min="10417" max="10417" width="15" style="54" customWidth="1"/>
    <col min="10418" max="10419" width="14.625" style="54" customWidth="1"/>
    <col min="10420" max="10420" width="6.25" style="54" customWidth="1"/>
    <col min="10421" max="10423" width="10.125" style="54" customWidth="1"/>
    <col min="10424" max="10424" width="10.5" style="54" customWidth="1"/>
    <col min="10425" max="10442" width="9" style="54"/>
    <col min="10443" max="10443" width="6.5" style="54" customWidth="1"/>
    <col min="10444" max="10444" width="12.25" style="54" customWidth="1"/>
    <col min="10445" max="10445" width="28.25" style="54" customWidth="1"/>
    <col min="10446" max="10446" width="13.75" style="54" customWidth="1"/>
    <col min="10447" max="10447" width="5.625" style="54" customWidth="1"/>
    <col min="10448" max="10449" width="9.375" style="54" customWidth="1"/>
    <col min="10450" max="10450" width="13.125" style="54" customWidth="1"/>
    <col min="10451" max="10671" width="9" style="54"/>
    <col min="10672" max="10672" width="5" style="54" customWidth="1"/>
    <col min="10673" max="10673" width="15" style="54" customWidth="1"/>
    <col min="10674" max="10675" width="14.625" style="54" customWidth="1"/>
    <col min="10676" max="10676" width="6.25" style="54" customWidth="1"/>
    <col min="10677" max="10679" width="10.125" style="54" customWidth="1"/>
    <col min="10680" max="10680" width="10.5" style="54" customWidth="1"/>
    <col min="10681" max="10698" width="9" style="54"/>
    <col min="10699" max="10699" width="6.5" style="54" customWidth="1"/>
    <col min="10700" max="10700" width="12.25" style="54" customWidth="1"/>
    <col min="10701" max="10701" width="28.25" style="54" customWidth="1"/>
    <col min="10702" max="10702" width="13.75" style="54" customWidth="1"/>
    <col min="10703" max="10703" width="5.625" style="54" customWidth="1"/>
    <col min="10704" max="10705" width="9.375" style="54" customWidth="1"/>
    <col min="10706" max="10706" width="13.125" style="54" customWidth="1"/>
    <col min="10707" max="10927" width="9" style="54"/>
    <col min="10928" max="10928" width="5" style="54" customWidth="1"/>
    <col min="10929" max="10929" width="15" style="54" customWidth="1"/>
    <col min="10930" max="10931" width="14.625" style="54" customWidth="1"/>
    <col min="10932" max="10932" width="6.25" style="54" customWidth="1"/>
    <col min="10933" max="10935" width="10.125" style="54" customWidth="1"/>
    <col min="10936" max="10936" width="10.5" style="54" customWidth="1"/>
    <col min="10937" max="10954" width="9" style="54"/>
    <col min="10955" max="10955" width="6.5" style="54" customWidth="1"/>
    <col min="10956" max="10956" width="12.25" style="54" customWidth="1"/>
    <col min="10957" max="10957" width="28.25" style="54" customWidth="1"/>
    <col min="10958" max="10958" width="13.75" style="54" customWidth="1"/>
    <col min="10959" max="10959" width="5.625" style="54" customWidth="1"/>
    <col min="10960" max="10961" width="9.375" style="54" customWidth="1"/>
    <col min="10962" max="10962" width="13.125" style="54" customWidth="1"/>
    <col min="10963" max="11183" width="9" style="54"/>
    <col min="11184" max="11184" width="5" style="54" customWidth="1"/>
    <col min="11185" max="11185" width="15" style="54" customWidth="1"/>
    <col min="11186" max="11187" width="14.625" style="54" customWidth="1"/>
    <col min="11188" max="11188" width="6.25" style="54" customWidth="1"/>
    <col min="11189" max="11191" width="10.125" style="54" customWidth="1"/>
    <col min="11192" max="11192" width="10.5" style="54" customWidth="1"/>
    <col min="11193" max="11210" width="9" style="54"/>
    <col min="11211" max="11211" width="6.5" style="54" customWidth="1"/>
    <col min="11212" max="11212" width="12.25" style="54" customWidth="1"/>
    <col min="11213" max="11213" width="28.25" style="54" customWidth="1"/>
    <col min="11214" max="11214" width="13.75" style="54" customWidth="1"/>
    <col min="11215" max="11215" width="5.625" style="54" customWidth="1"/>
    <col min="11216" max="11217" width="9.375" style="54" customWidth="1"/>
    <col min="11218" max="11218" width="13.125" style="54" customWidth="1"/>
    <col min="11219" max="11439" width="9" style="54"/>
    <col min="11440" max="11440" width="5" style="54" customWidth="1"/>
    <col min="11441" max="11441" width="15" style="54" customWidth="1"/>
    <col min="11442" max="11443" width="14.625" style="54" customWidth="1"/>
    <col min="11444" max="11444" width="6.25" style="54" customWidth="1"/>
    <col min="11445" max="11447" width="10.125" style="54" customWidth="1"/>
    <col min="11448" max="11448" width="10.5" style="54" customWidth="1"/>
    <col min="11449" max="11466" width="9" style="54"/>
    <col min="11467" max="11467" width="6.5" style="54" customWidth="1"/>
    <col min="11468" max="11468" width="12.25" style="54" customWidth="1"/>
    <col min="11469" max="11469" width="28.25" style="54" customWidth="1"/>
    <col min="11470" max="11470" width="13.75" style="54" customWidth="1"/>
    <col min="11471" max="11471" width="5.625" style="54" customWidth="1"/>
    <col min="11472" max="11473" width="9.375" style="54" customWidth="1"/>
    <col min="11474" max="11474" width="13.125" style="54" customWidth="1"/>
    <col min="11475" max="11695" width="9" style="54"/>
    <col min="11696" max="11696" width="5" style="54" customWidth="1"/>
    <col min="11697" max="11697" width="15" style="54" customWidth="1"/>
    <col min="11698" max="11699" width="14.625" style="54" customWidth="1"/>
    <col min="11700" max="11700" width="6.25" style="54" customWidth="1"/>
    <col min="11701" max="11703" width="10.125" style="54" customWidth="1"/>
    <col min="11704" max="11704" width="10.5" style="54" customWidth="1"/>
    <col min="11705" max="11722" width="9" style="54"/>
    <col min="11723" max="11723" width="6.5" style="54" customWidth="1"/>
    <col min="11724" max="11724" width="12.25" style="54" customWidth="1"/>
    <col min="11725" max="11725" width="28.25" style="54" customWidth="1"/>
    <col min="11726" max="11726" width="13.75" style="54" customWidth="1"/>
    <col min="11727" max="11727" width="5.625" style="54" customWidth="1"/>
    <col min="11728" max="11729" width="9.375" style="54" customWidth="1"/>
    <col min="11730" max="11730" width="13.125" style="54" customWidth="1"/>
    <col min="11731" max="11951" width="9" style="54"/>
    <col min="11952" max="11952" width="5" style="54" customWidth="1"/>
    <col min="11953" max="11953" width="15" style="54" customWidth="1"/>
    <col min="11954" max="11955" width="14.625" style="54" customWidth="1"/>
    <col min="11956" max="11956" width="6.25" style="54" customWidth="1"/>
    <col min="11957" max="11959" width="10.125" style="54" customWidth="1"/>
    <col min="11960" max="11960" width="10.5" style="54" customWidth="1"/>
    <col min="11961" max="11978" width="9" style="54"/>
    <col min="11979" max="11979" width="6.5" style="54" customWidth="1"/>
    <col min="11980" max="11980" width="12.25" style="54" customWidth="1"/>
    <col min="11981" max="11981" width="28.25" style="54" customWidth="1"/>
    <col min="11982" max="11982" width="13.75" style="54" customWidth="1"/>
    <col min="11983" max="11983" width="5.625" style="54" customWidth="1"/>
    <col min="11984" max="11985" width="9.375" style="54" customWidth="1"/>
    <col min="11986" max="11986" width="13.125" style="54" customWidth="1"/>
    <col min="11987" max="12207" width="9" style="54"/>
    <col min="12208" max="12208" width="5" style="54" customWidth="1"/>
    <col min="12209" max="12209" width="15" style="54" customWidth="1"/>
    <col min="12210" max="12211" width="14.625" style="54" customWidth="1"/>
    <col min="12212" max="12212" width="6.25" style="54" customWidth="1"/>
    <col min="12213" max="12215" width="10.125" style="54" customWidth="1"/>
    <col min="12216" max="12216" width="10.5" style="54" customWidth="1"/>
    <col min="12217" max="12234" width="9" style="54"/>
    <col min="12235" max="12235" width="6.5" style="54" customWidth="1"/>
    <col min="12236" max="12236" width="12.25" style="54" customWidth="1"/>
    <col min="12237" max="12237" width="28.25" style="54" customWidth="1"/>
    <col min="12238" max="12238" width="13.75" style="54" customWidth="1"/>
    <col min="12239" max="12239" width="5.625" style="54" customWidth="1"/>
    <col min="12240" max="12241" width="9.375" style="54" customWidth="1"/>
    <col min="12242" max="12242" width="13.125" style="54" customWidth="1"/>
    <col min="12243" max="12463" width="9" style="54"/>
    <col min="12464" max="12464" width="5" style="54" customWidth="1"/>
    <col min="12465" max="12465" width="15" style="54" customWidth="1"/>
    <col min="12466" max="12467" width="14.625" style="54" customWidth="1"/>
    <col min="12468" max="12468" width="6.25" style="54" customWidth="1"/>
    <col min="12469" max="12471" width="10.125" style="54" customWidth="1"/>
    <col min="12472" max="12472" width="10.5" style="54" customWidth="1"/>
    <col min="12473" max="12490" width="9" style="54"/>
    <col min="12491" max="12491" width="6.5" style="54" customWidth="1"/>
    <col min="12492" max="12492" width="12.25" style="54" customWidth="1"/>
    <col min="12493" max="12493" width="28.25" style="54" customWidth="1"/>
    <col min="12494" max="12494" width="13.75" style="54" customWidth="1"/>
    <col min="12495" max="12495" width="5.625" style="54" customWidth="1"/>
    <col min="12496" max="12497" width="9.375" style="54" customWidth="1"/>
    <col min="12498" max="12498" width="13.125" style="54" customWidth="1"/>
    <col min="12499" max="12719" width="9" style="54"/>
    <col min="12720" max="12720" width="5" style="54" customWidth="1"/>
    <col min="12721" max="12721" width="15" style="54" customWidth="1"/>
    <col min="12722" max="12723" width="14.625" style="54" customWidth="1"/>
    <col min="12724" max="12724" width="6.25" style="54" customWidth="1"/>
    <col min="12725" max="12727" width="10.125" style="54" customWidth="1"/>
    <col min="12728" max="12728" width="10.5" style="54" customWidth="1"/>
    <col min="12729" max="12746" width="9" style="54"/>
    <col min="12747" max="12747" width="6.5" style="54" customWidth="1"/>
    <col min="12748" max="12748" width="12.25" style="54" customWidth="1"/>
    <col min="12749" max="12749" width="28.25" style="54" customWidth="1"/>
    <col min="12750" max="12750" width="13.75" style="54" customWidth="1"/>
    <col min="12751" max="12751" width="5.625" style="54" customWidth="1"/>
    <col min="12752" max="12753" width="9.375" style="54" customWidth="1"/>
    <col min="12754" max="12754" width="13.125" style="54" customWidth="1"/>
    <col min="12755" max="12975" width="9" style="54"/>
    <col min="12976" max="12976" width="5" style="54" customWidth="1"/>
    <col min="12977" max="12977" width="15" style="54" customWidth="1"/>
    <col min="12978" max="12979" width="14.625" style="54" customWidth="1"/>
    <col min="12980" max="12980" width="6.25" style="54" customWidth="1"/>
    <col min="12981" max="12983" width="10.125" style="54" customWidth="1"/>
    <col min="12984" max="12984" width="10.5" style="54" customWidth="1"/>
    <col min="12985" max="13002" width="9" style="54"/>
    <col min="13003" max="13003" width="6.5" style="54" customWidth="1"/>
    <col min="13004" max="13004" width="12.25" style="54" customWidth="1"/>
    <col min="13005" max="13005" width="28.25" style="54" customWidth="1"/>
    <col min="13006" max="13006" width="13.75" style="54" customWidth="1"/>
    <col min="13007" max="13007" width="5.625" style="54" customWidth="1"/>
    <col min="13008" max="13009" width="9.375" style="54" customWidth="1"/>
    <col min="13010" max="13010" width="13.125" style="54" customWidth="1"/>
    <col min="13011" max="13231" width="9" style="54"/>
    <col min="13232" max="13232" width="5" style="54" customWidth="1"/>
    <col min="13233" max="13233" width="15" style="54" customWidth="1"/>
    <col min="13234" max="13235" width="14.625" style="54" customWidth="1"/>
    <col min="13236" max="13236" width="6.25" style="54" customWidth="1"/>
    <col min="13237" max="13239" width="10.125" style="54" customWidth="1"/>
    <col min="13240" max="13240" width="10.5" style="54" customWidth="1"/>
    <col min="13241" max="13258" width="9" style="54"/>
    <col min="13259" max="13259" width="6.5" style="54" customWidth="1"/>
    <col min="13260" max="13260" width="12.25" style="54" customWidth="1"/>
    <col min="13261" max="13261" width="28.25" style="54" customWidth="1"/>
    <col min="13262" max="13262" width="13.75" style="54" customWidth="1"/>
    <col min="13263" max="13263" width="5.625" style="54" customWidth="1"/>
    <col min="13264" max="13265" width="9.375" style="54" customWidth="1"/>
    <col min="13266" max="13266" width="13.125" style="54" customWidth="1"/>
    <col min="13267" max="13487" width="9" style="54"/>
    <col min="13488" max="13488" width="5" style="54" customWidth="1"/>
    <col min="13489" max="13489" width="15" style="54" customWidth="1"/>
    <col min="13490" max="13491" width="14.625" style="54" customWidth="1"/>
    <col min="13492" max="13492" width="6.25" style="54" customWidth="1"/>
    <col min="13493" max="13495" width="10.125" style="54" customWidth="1"/>
    <col min="13496" max="13496" width="10.5" style="54" customWidth="1"/>
    <col min="13497" max="13514" width="9" style="54"/>
    <col min="13515" max="13515" width="6.5" style="54" customWidth="1"/>
    <col min="13516" max="13516" width="12.25" style="54" customWidth="1"/>
    <col min="13517" max="13517" width="28.25" style="54" customWidth="1"/>
    <col min="13518" max="13518" width="13.75" style="54" customWidth="1"/>
    <col min="13519" max="13519" width="5.625" style="54" customWidth="1"/>
    <col min="13520" max="13521" width="9.375" style="54" customWidth="1"/>
    <col min="13522" max="13522" width="13.125" style="54" customWidth="1"/>
    <col min="13523" max="13743" width="9" style="54"/>
    <col min="13744" max="13744" width="5" style="54" customWidth="1"/>
    <col min="13745" max="13745" width="15" style="54" customWidth="1"/>
    <col min="13746" max="13747" width="14.625" style="54" customWidth="1"/>
    <col min="13748" max="13748" width="6.25" style="54" customWidth="1"/>
    <col min="13749" max="13751" width="10.125" style="54" customWidth="1"/>
    <col min="13752" max="13752" width="10.5" style="54" customWidth="1"/>
    <col min="13753" max="13770" width="9" style="54"/>
    <col min="13771" max="13771" width="6.5" style="54" customWidth="1"/>
    <col min="13772" max="13772" width="12.25" style="54" customWidth="1"/>
    <col min="13773" max="13773" width="28.25" style="54" customWidth="1"/>
    <col min="13774" max="13774" width="13.75" style="54" customWidth="1"/>
    <col min="13775" max="13775" width="5.625" style="54" customWidth="1"/>
    <col min="13776" max="13777" width="9.375" style="54" customWidth="1"/>
    <col min="13778" max="13778" width="13.125" style="54" customWidth="1"/>
    <col min="13779" max="13999" width="9" style="54"/>
    <col min="14000" max="14000" width="5" style="54" customWidth="1"/>
    <col min="14001" max="14001" width="15" style="54" customWidth="1"/>
    <col min="14002" max="14003" width="14.625" style="54" customWidth="1"/>
    <col min="14004" max="14004" width="6.25" style="54" customWidth="1"/>
    <col min="14005" max="14007" width="10.125" style="54" customWidth="1"/>
    <col min="14008" max="14008" width="10.5" style="54" customWidth="1"/>
    <col min="14009" max="14026" width="9" style="54"/>
    <col min="14027" max="14027" width="6.5" style="54" customWidth="1"/>
    <col min="14028" max="14028" width="12.25" style="54" customWidth="1"/>
    <col min="14029" max="14029" width="28.25" style="54" customWidth="1"/>
    <col min="14030" max="14030" width="13.75" style="54" customWidth="1"/>
    <col min="14031" max="14031" width="5.625" style="54" customWidth="1"/>
    <col min="14032" max="14033" width="9.375" style="54" customWidth="1"/>
    <col min="14034" max="14034" width="13.125" style="54" customWidth="1"/>
    <col min="14035" max="14255" width="9" style="54"/>
    <col min="14256" max="14256" width="5" style="54" customWidth="1"/>
    <col min="14257" max="14257" width="15" style="54" customWidth="1"/>
    <col min="14258" max="14259" width="14.625" style="54" customWidth="1"/>
    <col min="14260" max="14260" width="6.25" style="54" customWidth="1"/>
    <col min="14261" max="14263" width="10.125" style="54" customWidth="1"/>
    <col min="14264" max="14264" width="10.5" style="54" customWidth="1"/>
    <col min="14265" max="14282" width="9" style="54"/>
    <col min="14283" max="14283" width="6.5" style="54" customWidth="1"/>
    <col min="14284" max="14284" width="12.25" style="54" customWidth="1"/>
    <col min="14285" max="14285" width="28.25" style="54" customWidth="1"/>
    <col min="14286" max="14286" width="13.75" style="54" customWidth="1"/>
    <col min="14287" max="14287" width="5.625" style="54" customWidth="1"/>
    <col min="14288" max="14289" width="9.375" style="54" customWidth="1"/>
    <col min="14290" max="14290" width="13.125" style="54" customWidth="1"/>
    <col min="14291" max="14511" width="9" style="54"/>
    <col min="14512" max="14512" width="5" style="54" customWidth="1"/>
    <col min="14513" max="14513" width="15" style="54" customWidth="1"/>
    <col min="14514" max="14515" width="14.625" style="54" customWidth="1"/>
    <col min="14516" max="14516" width="6.25" style="54" customWidth="1"/>
    <col min="14517" max="14519" width="10.125" style="54" customWidth="1"/>
    <col min="14520" max="14520" width="10.5" style="54" customWidth="1"/>
    <col min="14521" max="14538" width="9" style="54"/>
    <col min="14539" max="14539" width="6.5" style="54" customWidth="1"/>
    <col min="14540" max="14540" width="12.25" style="54" customWidth="1"/>
    <col min="14541" max="14541" width="28.25" style="54" customWidth="1"/>
    <col min="14542" max="14542" width="13.75" style="54" customWidth="1"/>
    <col min="14543" max="14543" width="5.625" style="54" customWidth="1"/>
    <col min="14544" max="14545" width="9.375" style="54" customWidth="1"/>
    <col min="14546" max="14546" width="13.125" style="54" customWidth="1"/>
    <col min="14547" max="14767" width="9" style="54"/>
    <col min="14768" max="14768" width="5" style="54" customWidth="1"/>
    <col min="14769" max="14769" width="15" style="54" customWidth="1"/>
    <col min="14770" max="14771" width="14.625" style="54" customWidth="1"/>
    <col min="14772" max="14772" width="6.25" style="54" customWidth="1"/>
    <col min="14773" max="14775" width="10.125" style="54" customWidth="1"/>
    <col min="14776" max="14776" width="10.5" style="54" customWidth="1"/>
    <col min="14777" max="14794" width="9" style="54"/>
    <col min="14795" max="14795" width="6.5" style="54" customWidth="1"/>
    <col min="14796" max="14796" width="12.25" style="54" customWidth="1"/>
    <col min="14797" max="14797" width="28.25" style="54" customWidth="1"/>
    <col min="14798" max="14798" width="13.75" style="54" customWidth="1"/>
    <col min="14799" max="14799" width="5.625" style="54" customWidth="1"/>
    <col min="14800" max="14801" width="9.375" style="54" customWidth="1"/>
    <col min="14802" max="14802" width="13.125" style="54" customWidth="1"/>
    <col min="14803" max="15023" width="9" style="54"/>
    <col min="15024" max="15024" width="5" style="54" customWidth="1"/>
    <col min="15025" max="15025" width="15" style="54" customWidth="1"/>
    <col min="15026" max="15027" width="14.625" style="54" customWidth="1"/>
    <col min="15028" max="15028" width="6.25" style="54" customWidth="1"/>
    <col min="15029" max="15031" width="10.125" style="54" customWidth="1"/>
    <col min="15032" max="15032" width="10.5" style="54" customWidth="1"/>
    <col min="15033" max="15050" width="9" style="54"/>
    <col min="15051" max="15051" width="6.5" style="54" customWidth="1"/>
    <col min="15052" max="15052" width="12.25" style="54" customWidth="1"/>
    <col min="15053" max="15053" width="28.25" style="54" customWidth="1"/>
    <col min="15054" max="15054" width="13.75" style="54" customWidth="1"/>
    <col min="15055" max="15055" width="5.625" style="54" customWidth="1"/>
    <col min="15056" max="15057" width="9.375" style="54" customWidth="1"/>
    <col min="15058" max="15058" width="13.125" style="54" customWidth="1"/>
    <col min="15059" max="15279" width="9" style="54"/>
    <col min="15280" max="15280" width="5" style="54" customWidth="1"/>
    <col min="15281" max="15281" width="15" style="54" customWidth="1"/>
    <col min="15282" max="15283" width="14.625" style="54" customWidth="1"/>
    <col min="15284" max="15284" width="6.25" style="54" customWidth="1"/>
    <col min="15285" max="15287" width="10.125" style="54" customWidth="1"/>
    <col min="15288" max="15288" width="10.5" style="54" customWidth="1"/>
    <col min="15289" max="15306" width="9" style="54"/>
    <col min="15307" max="15307" width="6.5" style="54" customWidth="1"/>
    <col min="15308" max="15308" width="12.25" style="54" customWidth="1"/>
    <col min="15309" max="15309" width="28.25" style="54" customWidth="1"/>
    <col min="15310" max="15310" width="13.75" style="54" customWidth="1"/>
    <col min="15311" max="15311" width="5.625" style="54" customWidth="1"/>
    <col min="15312" max="15313" width="9.375" style="54" customWidth="1"/>
    <col min="15314" max="15314" width="13.125" style="54" customWidth="1"/>
    <col min="15315" max="15535" width="9" style="54"/>
    <col min="15536" max="15536" width="5" style="54" customWidth="1"/>
    <col min="15537" max="15537" width="15" style="54" customWidth="1"/>
    <col min="15538" max="15539" width="14.625" style="54" customWidth="1"/>
    <col min="15540" max="15540" width="6.25" style="54" customWidth="1"/>
    <col min="15541" max="15543" width="10.125" style="54" customWidth="1"/>
    <col min="15544" max="15544" width="10.5" style="54" customWidth="1"/>
    <col min="15545" max="15562" width="9" style="54"/>
    <col min="15563" max="15563" width="6.5" style="54" customWidth="1"/>
    <col min="15564" max="15564" width="12.25" style="54" customWidth="1"/>
    <col min="15565" max="15565" width="28.25" style="54" customWidth="1"/>
    <col min="15566" max="15566" width="13.75" style="54" customWidth="1"/>
    <col min="15567" max="15567" width="5.625" style="54" customWidth="1"/>
    <col min="15568" max="15569" width="9.375" style="54" customWidth="1"/>
    <col min="15570" max="15570" width="13.125" style="54" customWidth="1"/>
    <col min="15571" max="15791" width="9" style="54"/>
    <col min="15792" max="15792" width="5" style="54" customWidth="1"/>
    <col min="15793" max="15793" width="15" style="54" customWidth="1"/>
    <col min="15794" max="15795" width="14.625" style="54" customWidth="1"/>
    <col min="15796" max="15796" width="6.25" style="54" customWidth="1"/>
    <col min="15797" max="15799" width="10.125" style="54" customWidth="1"/>
    <col min="15800" max="15800" width="10.5" style="54" customWidth="1"/>
    <col min="15801" max="15818" width="9" style="54"/>
    <col min="15819" max="15819" width="6.5" style="54" customWidth="1"/>
    <col min="15820" max="15820" width="12.25" style="54" customWidth="1"/>
    <col min="15821" max="15821" width="28.25" style="54" customWidth="1"/>
    <col min="15822" max="15822" width="13.75" style="54" customWidth="1"/>
    <col min="15823" max="15823" width="5.625" style="54" customWidth="1"/>
    <col min="15824" max="15825" width="9.375" style="54" customWidth="1"/>
    <col min="15826" max="15826" width="13.125" style="54" customWidth="1"/>
    <col min="15827" max="16047" width="9" style="54"/>
    <col min="16048" max="16048" width="5" style="54" customWidth="1"/>
    <col min="16049" max="16049" width="15" style="54" customWidth="1"/>
    <col min="16050" max="16051" width="14.625" style="54" customWidth="1"/>
    <col min="16052" max="16052" width="6.25" style="54" customWidth="1"/>
    <col min="16053" max="16055" width="10.125" style="54" customWidth="1"/>
    <col min="16056" max="16056" width="10.5" style="54" customWidth="1"/>
    <col min="16057" max="16074" width="9" style="54"/>
    <col min="16075" max="16075" width="6.5" style="54" customWidth="1"/>
    <col min="16076" max="16076" width="12.25" style="54" customWidth="1"/>
    <col min="16077" max="16077" width="28.25" style="54" customWidth="1"/>
    <col min="16078" max="16078" width="13.75" style="54" customWidth="1"/>
    <col min="16079" max="16079" width="5.625" style="54" customWidth="1"/>
    <col min="16080" max="16081" width="9.375" style="54" customWidth="1"/>
    <col min="16082" max="16082" width="13.125" style="54" customWidth="1"/>
    <col min="16083" max="16303" width="9" style="54"/>
    <col min="16304" max="16304" width="5" style="54" customWidth="1"/>
    <col min="16305" max="16305" width="15" style="54" customWidth="1"/>
    <col min="16306" max="16307" width="14.625" style="54" customWidth="1"/>
    <col min="16308" max="16308" width="6.25" style="54" customWidth="1"/>
    <col min="16309" max="16311" width="10.125" style="54" customWidth="1"/>
    <col min="16312" max="16312" width="10.5" style="54" customWidth="1"/>
    <col min="16313" max="16315" width="9" style="54"/>
    <col min="16316" max="16381" width="9" style="54" customWidth="1"/>
    <col min="16382" max="16384" width="9" style="54"/>
  </cols>
  <sheetData>
    <row r="1" ht="22.5" spans="1:1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82"/>
      <c r="L1" s="61"/>
      <c r="M1" s="61"/>
      <c r="N1" s="61"/>
      <c r="O1" s="61"/>
    </row>
    <row r="2" ht="26.25" customHeight="1" spans="1:1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83"/>
      <c r="L2" s="62"/>
      <c r="M2" s="62"/>
      <c r="N2" s="62"/>
      <c r="O2" s="62"/>
    </row>
    <row r="3" spans="1:1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84"/>
      <c r="L3" s="63"/>
      <c r="M3" s="63"/>
      <c r="N3" s="63"/>
      <c r="O3" s="63"/>
    </row>
    <row r="4" ht="21" customHeight="1" spans="1:15">
      <c r="A4" s="63" t="s">
        <v>3</v>
      </c>
      <c r="B4" s="63"/>
      <c r="C4" s="63"/>
      <c r="D4" s="63"/>
      <c r="E4" s="63"/>
      <c r="F4" s="63"/>
      <c r="G4" s="63"/>
      <c r="H4" s="63"/>
      <c r="I4" s="63"/>
      <c r="J4" s="63"/>
      <c r="K4" s="84"/>
      <c r="L4" s="63"/>
      <c r="M4" s="63"/>
      <c r="N4" s="63"/>
      <c r="O4" s="63"/>
    </row>
    <row r="5" spans="1:1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85"/>
      <c r="L5" s="64"/>
      <c r="M5" s="64"/>
      <c r="N5" s="64"/>
      <c r="O5" s="64"/>
    </row>
    <row r="6" spans="1:15">
      <c r="A6" s="65" t="s">
        <v>5</v>
      </c>
      <c r="B6" s="65"/>
      <c r="C6" s="65"/>
      <c r="D6" s="65"/>
      <c r="E6" s="65"/>
      <c r="F6" s="65"/>
      <c r="G6" s="65"/>
      <c r="H6" s="65"/>
      <c r="I6" s="65"/>
      <c r="J6" s="65"/>
      <c r="K6" s="86"/>
      <c r="L6" s="65"/>
      <c r="M6" s="65"/>
      <c r="N6" s="65"/>
      <c r="O6" s="65"/>
    </row>
    <row r="7" ht="60" customHeight="1" spans="1:16">
      <c r="A7" s="66" t="s">
        <v>6</v>
      </c>
      <c r="B7" s="67" t="s">
        <v>7</v>
      </c>
      <c r="C7" s="68" t="s">
        <v>8</v>
      </c>
      <c r="D7" s="68" t="s">
        <v>9</v>
      </c>
      <c r="E7" s="69" t="s">
        <v>10</v>
      </c>
      <c r="F7" s="70" t="s">
        <v>11</v>
      </c>
      <c r="G7" s="70"/>
      <c r="H7" s="71" t="s">
        <v>12</v>
      </c>
      <c r="I7" s="71"/>
      <c r="J7" s="71"/>
      <c r="K7" s="87" t="s">
        <v>13</v>
      </c>
      <c r="L7" s="70" t="s">
        <v>14</v>
      </c>
      <c r="M7" s="70" t="s">
        <v>15</v>
      </c>
      <c r="N7" s="88" t="s">
        <v>16</v>
      </c>
      <c r="O7" s="89" t="s">
        <v>17</v>
      </c>
      <c r="P7" s="89" t="s">
        <v>18</v>
      </c>
    </row>
    <row r="8" ht="27.75" customHeight="1" spans="1:16">
      <c r="A8" s="66"/>
      <c r="B8" s="67"/>
      <c r="C8" s="68"/>
      <c r="D8" s="68"/>
      <c r="E8" s="69"/>
      <c r="F8" s="70" t="s">
        <v>19</v>
      </c>
      <c r="G8" s="70" t="s">
        <v>20</v>
      </c>
      <c r="H8" s="72" t="s">
        <v>21</v>
      </c>
      <c r="I8" s="72" t="s">
        <v>22</v>
      </c>
      <c r="J8" s="72" t="s">
        <v>23</v>
      </c>
      <c r="K8" s="87" t="s">
        <v>20</v>
      </c>
      <c r="L8" s="70"/>
      <c r="M8" s="70"/>
      <c r="N8" s="88"/>
      <c r="O8" s="89"/>
      <c r="P8" s="89"/>
    </row>
    <row r="9" s="51" customFormat="1" ht="31" customHeight="1" spans="1:18">
      <c r="A9" s="73">
        <v>1</v>
      </c>
      <c r="B9" s="74" t="s">
        <v>24</v>
      </c>
      <c r="C9" s="74" t="s">
        <v>25</v>
      </c>
      <c r="D9" s="74"/>
      <c r="E9" s="73" t="s">
        <v>26</v>
      </c>
      <c r="F9" s="75">
        <v>104</v>
      </c>
      <c r="G9" s="75">
        <v>99.84</v>
      </c>
      <c r="H9" s="76" t="s">
        <v>27</v>
      </c>
      <c r="I9" s="76" t="s">
        <v>27</v>
      </c>
      <c r="J9" s="76" t="s">
        <v>27</v>
      </c>
      <c r="K9" s="90">
        <f>G9</f>
        <v>99.84</v>
      </c>
      <c r="L9" s="91">
        <f>K9*0.13</f>
        <v>12.9792</v>
      </c>
      <c r="M9" s="91">
        <f>K9*1.13</f>
        <v>112.8192</v>
      </c>
      <c r="N9" s="74" t="s">
        <v>28</v>
      </c>
      <c r="O9" s="92"/>
      <c r="P9" s="93"/>
      <c r="R9" s="51">
        <f>F9*0.96</f>
        <v>99.84</v>
      </c>
    </row>
    <row r="10" s="51" customFormat="1" ht="31" customHeight="1" spans="1:18">
      <c r="A10" s="73">
        <v>2</v>
      </c>
      <c r="B10" s="74" t="s">
        <v>29</v>
      </c>
      <c r="C10" s="74" t="s">
        <v>30</v>
      </c>
      <c r="D10" s="74"/>
      <c r="E10" s="73" t="s">
        <v>26</v>
      </c>
      <c r="F10" s="75">
        <v>58.08</v>
      </c>
      <c r="G10" s="75">
        <v>55.7568</v>
      </c>
      <c r="H10" s="76" t="s">
        <v>27</v>
      </c>
      <c r="I10" s="76" t="s">
        <v>27</v>
      </c>
      <c r="J10" s="76" t="s">
        <v>27</v>
      </c>
      <c r="K10" s="90">
        <f t="shared" ref="K10:K41" si="0">G10</f>
        <v>55.7568</v>
      </c>
      <c r="L10" s="91">
        <f t="shared" ref="L10:L50" si="1">K10*0.13</f>
        <v>7.248384</v>
      </c>
      <c r="M10" s="91">
        <f t="shared" ref="M10:M50" si="2">K10*1.13</f>
        <v>63.005184</v>
      </c>
      <c r="N10" s="74"/>
      <c r="O10" s="92"/>
      <c r="P10" s="93"/>
      <c r="R10" s="51">
        <f t="shared" ref="R10:R50" si="3">F10*0.96</f>
        <v>55.7568</v>
      </c>
    </row>
    <row r="11" s="51" customFormat="1" ht="31" customHeight="1" spans="1:18">
      <c r="A11" s="73">
        <v>3</v>
      </c>
      <c r="B11" s="74" t="s">
        <v>31</v>
      </c>
      <c r="C11" s="74" t="s">
        <v>32</v>
      </c>
      <c r="D11" s="74"/>
      <c r="E11" s="73" t="s">
        <v>26</v>
      </c>
      <c r="F11" s="75">
        <v>105.82</v>
      </c>
      <c r="G11" s="77">
        <v>101.5872</v>
      </c>
      <c r="H11" s="76" t="s">
        <v>27</v>
      </c>
      <c r="I11" s="76" t="s">
        <v>27</v>
      </c>
      <c r="J11" s="76" t="s">
        <v>27</v>
      </c>
      <c r="K11" s="90">
        <f t="shared" si="0"/>
        <v>101.5872</v>
      </c>
      <c r="L11" s="91">
        <f t="shared" si="1"/>
        <v>13.206336</v>
      </c>
      <c r="M11" s="91">
        <f t="shared" si="2"/>
        <v>114.793536</v>
      </c>
      <c r="N11" s="74" t="s">
        <v>33</v>
      </c>
      <c r="O11" s="92"/>
      <c r="P11" s="93"/>
      <c r="R11" s="51">
        <f t="shared" si="3"/>
        <v>101.5872</v>
      </c>
    </row>
    <row r="12" s="51" customFormat="1" ht="31" customHeight="1" spans="1:18">
      <c r="A12" s="73">
        <v>4</v>
      </c>
      <c r="B12" s="74" t="s">
        <v>34</v>
      </c>
      <c r="C12" s="74" t="s">
        <v>35</v>
      </c>
      <c r="D12" s="74"/>
      <c r="E12" s="73" t="s">
        <v>26</v>
      </c>
      <c r="F12" s="75">
        <v>66.7</v>
      </c>
      <c r="G12" s="77">
        <v>65.952</v>
      </c>
      <c r="H12" s="76" t="s">
        <v>27</v>
      </c>
      <c r="I12" s="76" t="s">
        <v>27</v>
      </c>
      <c r="J12" s="76" t="s">
        <v>27</v>
      </c>
      <c r="K12" s="90">
        <f t="shared" si="0"/>
        <v>65.952</v>
      </c>
      <c r="L12" s="91">
        <f t="shared" si="1"/>
        <v>8.57376</v>
      </c>
      <c r="M12" s="91">
        <f t="shared" si="2"/>
        <v>74.52576</v>
      </c>
      <c r="N12" s="74"/>
      <c r="O12" s="92"/>
      <c r="P12" s="93"/>
      <c r="R12" s="51">
        <f>68.7*0.96</f>
        <v>65.952</v>
      </c>
    </row>
    <row r="13" s="51" customFormat="1" ht="31" customHeight="1" spans="1:18">
      <c r="A13" s="73">
        <v>5</v>
      </c>
      <c r="B13" s="74" t="s">
        <v>36</v>
      </c>
      <c r="C13" s="74" t="s">
        <v>37</v>
      </c>
      <c r="D13" s="74"/>
      <c r="E13" s="73" t="s">
        <v>26</v>
      </c>
      <c r="F13" s="75">
        <v>66.7</v>
      </c>
      <c r="G13" s="77">
        <v>65.952</v>
      </c>
      <c r="H13" s="76" t="s">
        <v>27</v>
      </c>
      <c r="I13" s="76" t="s">
        <v>27</v>
      </c>
      <c r="J13" s="76" t="s">
        <v>27</v>
      </c>
      <c r="K13" s="90">
        <f t="shared" si="0"/>
        <v>65.952</v>
      </c>
      <c r="L13" s="91">
        <f t="shared" si="1"/>
        <v>8.57376</v>
      </c>
      <c r="M13" s="91">
        <f t="shared" si="2"/>
        <v>74.52576</v>
      </c>
      <c r="N13" s="74"/>
      <c r="O13" s="92"/>
      <c r="P13" s="93"/>
      <c r="R13" s="51">
        <f>68.7*0.96</f>
        <v>65.952</v>
      </c>
    </row>
    <row r="14" s="51" customFormat="1" ht="31" customHeight="1" spans="1:18">
      <c r="A14" s="73">
        <v>6</v>
      </c>
      <c r="B14" s="74" t="s">
        <v>38</v>
      </c>
      <c r="C14" s="74" t="s">
        <v>39</v>
      </c>
      <c r="D14" s="74"/>
      <c r="E14" s="73" t="s">
        <v>26</v>
      </c>
      <c r="F14" s="75">
        <v>37.2</v>
      </c>
      <c r="G14" s="77">
        <v>36.672</v>
      </c>
      <c r="H14" s="76" t="s">
        <v>27</v>
      </c>
      <c r="I14" s="76" t="s">
        <v>27</v>
      </c>
      <c r="J14" s="76" t="s">
        <v>27</v>
      </c>
      <c r="K14" s="90">
        <f t="shared" si="0"/>
        <v>36.672</v>
      </c>
      <c r="L14" s="91">
        <f t="shared" si="1"/>
        <v>4.76736</v>
      </c>
      <c r="M14" s="91">
        <f t="shared" si="2"/>
        <v>41.43936</v>
      </c>
      <c r="N14" s="74"/>
      <c r="O14" s="92"/>
      <c r="P14" s="93"/>
      <c r="R14" s="51">
        <f>38.2*0.96</f>
        <v>36.672</v>
      </c>
    </row>
    <row r="15" s="51" customFormat="1" ht="31" customHeight="1" spans="1:18">
      <c r="A15" s="73">
        <v>7</v>
      </c>
      <c r="B15" s="73" t="s">
        <v>40</v>
      </c>
      <c r="C15" s="73" t="s">
        <v>41</v>
      </c>
      <c r="D15" s="73"/>
      <c r="E15" s="73" t="s">
        <v>26</v>
      </c>
      <c r="F15" s="78">
        <v>100</v>
      </c>
      <c r="G15" s="77">
        <v>96</v>
      </c>
      <c r="H15" s="76" t="s">
        <v>27</v>
      </c>
      <c r="I15" s="76" t="s">
        <v>27</v>
      </c>
      <c r="J15" s="76" t="s">
        <v>27</v>
      </c>
      <c r="K15" s="90">
        <f t="shared" si="0"/>
        <v>96</v>
      </c>
      <c r="L15" s="91">
        <f t="shared" si="1"/>
        <v>12.48</v>
      </c>
      <c r="M15" s="91">
        <f t="shared" si="2"/>
        <v>108.48</v>
      </c>
      <c r="N15" s="74"/>
      <c r="O15" s="88"/>
      <c r="P15" s="94"/>
      <c r="R15" s="51">
        <f t="shared" si="3"/>
        <v>96</v>
      </c>
    </row>
    <row r="16" s="51" customFormat="1" ht="31" customHeight="1" spans="1:18">
      <c r="A16" s="73">
        <v>8</v>
      </c>
      <c r="B16" s="73" t="s">
        <v>42</v>
      </c>
      <c r="C16" s="73" t="s">
        <v>43</v>
      </c>
      <c r="D16" s="73"/>
      <c r="E16" s="73" t="s">
        <v>26</v>
      </c>
      <c r="F16" s="78">
        <v>50</v>
      </c>
      <c r="G16" s="77">
        <v>48</v>
      </c>
      <c r="H16" s="76" t="s">
        <v>27</v>
      </c>
      <c r="I16" s="76" t="s">
        <v>27</v>
      </c>
      <c r="J16" s="76" t="s">
        <v>27</v>
      </c>
      <c r="K16" s="90">
        <f t="shared" si="0"/>
        <v>48</v>
      </c>
      <c r="L16" s="91">
        <f t="shared" si="1"/>
        <v>6.24</v>
      </c>
      <c r="M16" s="91">
        <f t="shared" si="2"/>
        <v>54.24</v>
      </c>
      <c r="N16" s="74"/>
      <c r="O16" s="88"/>
      <c r="P16" s="94"/>
      <c r="R16" s="51">
        <f t="shared" si="3"/>
        <v>48</v>
      </c>
    </row>
    <row r="17" s="51" customFormat="1" ht="31" customHeight="1" spans="1:18">
      <c r="A17" s="73">
        <v>9</v>
      </c>
      <c r="B17" s="73" t="s">
        <v>44</v>
      </c>
      <c r="C17" s="73" t="s">
        <v>45</v>
      </c>
      <c r="D17" s="73"/>
      <c r="E17" s="73" t="s">
        <v>26</v>
      </c>
      <c r="F17" s="78">
        <v>100</v>
      </c>
      <c r="G17" s="77">
        <v>96</v>
      </c>
      <c r="H17" s="76" t="s">
        <v>27</v>
      </c>
      <c r="I17" s="76" t="s">
        <v>27</v>
      </c>
      <c r="J17" s="76" t="s">
        <v>27</v>
      </c>
      <c r="K17" s="90">
        <f t="shared" si="0"/>
        <v>96</v>
      </c>
      <c r="L17" s="91">
        <f t="shared" si="1"/>
        <v>12.48</v>
      </c>
      <c r="M17" s="91">
        <f t="shared" si="2"/>
        <v>108.48</v>
      </c>
      <c r="N17" s="74"/>
      <c r="O17" s="88"/>
      <c r="P17" s="94"/>
      <c r="R17" s="51">
        <f t="shared" si="3"/>
        <v>96</v>
      </c>
    </row>
    <row r="18" s="51" customFormat="1" ht="31" customHeight="1" spans="1:18">
      <c r="A18" s="73">
        <v>10</v>
      </c>
      <c r="B18" s="73" t="s">
        <v>46</v>
      </c>
      <c r="C18" s="73" t="s">
        <v>47</v>
      </c>
      <c r="D18" s="73"/>
      <c r="E18" s="73" t="s">
        <v>26</v>
      </c>
      <c r="F18" s="79">
        <v>2.10742574257426</v>
      </c>
      <c r="G18" s="80">
        <v>2.02312871287129</v>
      </c>
      <c r="H18" s="73" t="s">
        <v>27</v>
      </c>
      <c r="I18" s="76" t="s">
        <v>27</v>
      </c>
      <c r="J18" s="76" t="s">
        <v>27</v>
      </c>
      <c r="K18" s="90">
        <f t="shared" si="0"/>
        <v>2.02312871287129</v>
      </c>
      <c r="L18" s="91">
        <f t="shared" si="1"/>
        <v>0.263006732673268</v>
      </c>
      <c r="M18" s="91">
        <f t="shared" si="2"/>
        <v>2.28613544554456</v>
      </c>
      <c r="N18" s="95"/>
      <c r="O18" s="96"/>
      <c r="P18" s="97"/>
      <c r="R18" s="51">
        <f t="shared" si="3"/>
        <v>2.02312871287129</v>
      </c>
    </row>
    <row r="19" s="51" customFormat="1" ht="31" customHeight="1" spans="1:18">
      <c r="A19" s="73">
        <v>11</v>
      </c>
      <c r="B19" s="73" t="s">
        <v>48</v>
      </c>
      <c r="C19" s="73" t="s">
        <v>49</v>
      </c>
      <c r="D19" s="73"/>
      <c r="E19" s="73" t="s">
        <v>26</v>
      </c>
      <c r="F19" s="79">
        <v>2.10742574257426</v>
      </c>
      <c r="G19" s="80">
        <v>2.02312871287129</v>
      </c>
      <c r="H19" s="73" t="s">
        <v>27</v>
      </c>
      <c r="I19" s="76" t="s">
        <v>27</v>
      </c>
      <c r="J19" s="76" t="s">
        <v>27</v>
      </c>
      <c r="K19" s="90">
        <f t="shared" si="0"/>
        <v>2.02312871287129</v>
      </c>
      <c r="L19" s="91">
        <f t="shared" si="1"/>
        <v>0.263006732673268</v>
      </c>
      <c r="M19" s="91">
        <f t="shared" si="2"/>
        <v>2.28613544554456</v>
      </c>
      <c r="N19" s="95"/>
      <c r="O19" s="96"/>
      <c r="P19" s="97"/>
      <c r="R19" s="51">
        <f t="shared" si="3"/>
        <v>2.02312871287129</v>
      </c>
    </row>
    <row r="20" s="51" customFormat="1" ht="31" customHeight="1" spans="1:18">
      <c r="A20" s="73">
        <v>12</v>
      </c>
      <c r="B20" s="73" t="s">
        <v>50</v>
      </c>
      <c r="C20" s="73" t="s">
        <v>51</v>
      </c>
      <c r="D20" s="73"/>
      <c r="E20" s="73" t="s">
        <v>26</v>
      </c>
      <c r="F20" s="79">
        <v>0.960594059405941</v>
      </c>
      <c r="G20" s="80">
        <v>0.922170297029703</v>
      </c>
      <c r="H20" s="73" t="s">
        <v>27</v>
      </c>
      <c r="I20" s="76" t="s">
        <v>27</v>
      </c>
      <c r="J20" s="76" t="s">
        <v>27</v>
      </c>
      <c r="K20" s="90">
        <f t="shared" si="0"/>
        <v>0.922170297029703</v>
      </c>
      <c r="L20" s="91">
        <f t="shared" si="1"/>
        <v>0.119882138613861</v>
      </c>
      <c r="M20" s="91">
        <f t="shared" si="2"/>
        <v>1.04205243564356</v>
      </c>
      <c r="N20" s="95"/>
      <c r="O20" s="96"/>
      <c r="P20" s="97"/>
      <c r="R20" s="51">
        <f t="shared" si="3"/>
        <v>0.922170297029703</v>
      </c>
    </row>
    <row r="21" s="51" customFormat="1" ht="31" customHeight="1" spans="1:18">
      <c r="A21" s="73">
        <v>13</v>
      </c>
      <c r="B21" s="73" t="s">
        <v>52</v>
      </c>
      <c r="C21" s="73" t="s">
        <v>53</v>
      </c>
      <c r="D21" s="73"/>
      <c r="E21" s="73" t="s">
        <v>26</v>
      </c>
      <c r="F21" s="79">
        <v>1.86237623762376</v>
      </c>
      <c r="G21" s="80">
        <v>1.78788118811881</v>
      </c>
      <c r="H21" s="73" t="s">
        <v>27</v>
      </c>
      <c r="I21" s="76" t="s">
        <v>27</v>
      </c>
      <c r="J21" s="76" t="s">
        <v>27</v>
      </c>
      <c r="K21" s="90">
        <f t="shared" si="0"/>
        <v>1.78788118811881</v>
      </c>
      <c r="L21" s="91">
        <f t="shared" si="1"/>
        <v>0.232424554455445</v>
      </c>
      <c r="M21" s="91">
        <f t="shared" si="2"/>
        <v>2.02030574257425</v>
      </c>
      <c r="N21" s="95"/>
      <c r="O21" s="96"/>
      <c r="P21" s="97"/>
      <c r="R21" s="51">
        <f t="shared" si="3"/>
        <v>1.78788118811881</v>
      </c>
    </row>
    <row r="22" s="51" customFormat="1" ht="31" customHeight="1" spans="1:18">
      <c r="A22" s="73">
        <v>14</v>
      </c>
      <c r="B22" s="73" t="s">
        <v>54</v>
      </c>
      <c r="C22" s="73" t="s">
        <v>55</v>
      </c>
      <c r="D22" s="73"/>
      <c r="E22" s="73" t="s">
        <v>26</v>
      </c>
      <c r="F22" s="79">
        <v>1.86237623762376</v>
      </c>
      <c r="G22" s="80">
        <v>1.78788118811881</v>
      </c>
      <c r="H22" s="73" t="s">
        <v>27</v>
      </c>
      <c r="I22" s="76" t="s">
        <v>27</v>
      </c>
      <c r="J22" s="76" t="s">
        <v>27</v>
      </c>
      <c r="K22" s="90">
        <f t="shared" si="0"/>
        <v>1.78788118811881</v>
      </c>
      <c r="L22" s="91">
        <f t="shared" si="1"/>
        <v>0.232424554455445</v>
      </c>
      <c r="M22" s="91">
        <f t="shared" si="2"/>
        <v>2.02030574257425</v>
      </c>
      <c r="N22" s="95"/>
      <c r="O22" s="96"/>
      <c r="P22" s="97"/>
      <c r="R22" s="51">
        <f t="shared" si="3"/>
        <v>1.78788118811881</v>
      </c>
    </row>
    <row r="23" s="51" customFormat="1" ht="31" customHeight="1" spans="1:18">
      <c r="A23" s="73">
        <v>15</v>
      </c>
      <c r="B23" s="73" t="s">
        <v>56</v>
      </c>
      <c r="C23" s="73" t="s">
        <v>57</v>
      </c>
      <c r="D23" s="73" t="s">
        <v>58</v>
      </c>
      <c r="E23" s="73" t="s">
        <v>26</v>
      </c>
      <c r="F23" s="79">
        <v>42.7268316831683</v>
      </c>
      <c r="G23" s="80">
        <v>41.0177584158416</v>
      </c>
      <c r="H23" s="73" t="s">
        <v>27</v>
      </c>
      <c r="I23" s="76" t="s">
        <v>27</v>
      </c>
      <c r="J23" s="76" t="s">
        <v>27</v>
      </c>
      <c r="K23" s="90">
        <f t="shared" si="0"/>
        <v>41.0177584158416</v>
      </c>
      <c r="L23" s="91">
        <f t="shared" si="1"/>
        <v>5.3323085940594</v>
      </c>
      <c r="M23" s="91">
        <f t="shared" si="2"/>
        <v>46.350067009901</v>
      </c>
      <c r="N23" s="95"/>
      <c r="O23" s="96"/>
      <c r="P23" s="97"/>
      <c r="R23" s="51">
        <f t="shared" si="3"/>
        <v>41.0177584158416</v>
      </c>
    </row>
    <row r="24" s="51" customFormat="1" ht="31" customHeight="1" spans="1:18">
      <c r="A24" s="73">
        <v>16</v>
      </c>
      <c r="B24" s="73" t="s">
        <v>59</v>
      </c>
      <c r="C24" s="73" t="s">
        <v>60</v>
      </c>
      <c r="D24" s="73" t="s">
        <v>61</v>
      </c>
      <c r="E24" s="73" t="s">
        <v>26</v>
      </c>
      <c r="F24" s="79">
        <v>42.7268316831683</v>
      </c>
      <c r="G24" s="80">
        <v>41.0177584158416</v>
      </c>
      <c r="H24" s="73" t="s">
        <v>27</v>
      </c>
      <c r="I24" s="76" t="s">
        <v>27</v>
      </c>
      <c r="J24" s="76" t="s">
        <v>27</v>
      </c>
      <c r="K24" s="90">
        <f t="shared" si="0"/>
        <v>41.0177584158416</v>
      </c>
      <c r="L24" s="91">
        <f t="shared" si="1"/>
        <v>5.3323085940594</v>
      </c>
      <c r="M24" s="91">
        <f t="shared" si="2"/>
        <v>46.350067009901</v>
      </c>
      <c r="N24" s="95"/>
      <c r="O24" s="96"/>
      <c r="P24" s="97"/>
      <c r="R24" s="51">
        <f t="shared" si="3"/>
        <v>41.0177584158416</v>
      </c>
    </row>
    <row r="25" s="51" customFormat="1" ht="31" customHeight="1" spans="1:18">
      <c r="A25" s="73">
        <v>17</v>
      </c>
      <c r="B25" s="73" t="s">
        <v>62</v>
      </c>
      <c r="C25" s="73" t="s">
        <v>63</v>
      </c>
      <c r="D25" s="73" t="s">
        <v>64</v>
      </c>
      <c r="E25" s="73" t="s">
        <v>26</v>
      </c>
      <c r="F25" s="79">
        <v>21.78</v>
      </c>
      <c r="G25" s="80">
        <v>20.9088</v>
      </c>
      <c r="H25" s="73" t="s">
        <v>27</v>
      </c>
      <c r="I25" s="76" t="s">
        <v>27</v>
      </c>
      <c r="J25" s="76" t="s">
        <v>27</v>
      </c>
      <c r="K25" s="90">
        <f t="shared" si="0"/>
        <v>20.9088</v>
      </c>
      <c r="L25" s="91">
        <f t="shared" si="1"/>
        <v>2.718144</v>
      </c>
      <c r="M25" s="91">
        <f t="shared" si="2"/>
        <v>23.626944</v>
      </c>
      <c r="N25" s="95"/>
      <c r="O25" s="96"/>
      <c r="P25" s="97"/>
      <c r="R25" s="51">
        <f t="shared" si="3"/>
        <v>20.9088</v>
      </c>
    </row>
    <row r="26" s="51" customFormat="1" ht="31" customHeight="1" spans="1:18">
      <c r="A26" s="73">
        <v>18</v>
      </c>
      <c r="B26" s="73" t="s">
        <v>65</v>
      </c>
      <c r="C26" s="73" t="s">
        <v>66</v>
      </c>
      <c r="D26" s="73" t="s">
        <v>67</v>
      </c>
      <c r="E26" s="73" t="s">
        <v>26</v>
      </c>
      <c r="F26" s="79">
        <v>21.78</v>
      </c>
      <c r="G26" s="80">
        <v>20.9088</v>
      </c>
      <c r="H26" s="73" t="s">
        <v>27</v>
      </c>
      <c r="I26" s="76" t="s">
        <v>27</v>
      </c>
      <c r="J26" s="76" t="s">
        <v>27</v>
      </c>
      <c r="K26" s="90">
        <f t="shared" si="0"/>
        <v>20.9088</v>
      </c>
      <c r="L26" s="91">
        <f t="shared" si="1"/>
        <v>2.718144</v>
      </c>
      <c r="M26" s="91">
        <f t="shared" si="2"/>
        <v>23.626944</v>
      </c>
      <c r="N26" s="95"/>
      <c r="O26" s="96"/>
      <c r="P26" s="97"/>
      <c r="R26" s="51">
        <f t="shared" si="3"/>
        <v>20.9088</v>
      </c>
    </row>
    <row r="27" s="51" customFormat="1" ht="31" customHeight="1" spans="1:18">
      <c r="A27" s="73">
        <v>19</v>
      </c>
      <c r="B27" s="73" t="s">
        <v>68</v>
      </c>
      <c r="C27" s="73" t="s">
        <v>69</v>
      </c>
      <c r="D27" s="73"/>
      <c r="E27" s="73" t="s">
        <v>26</v>
      </c>
      <c r="F27" s="79">
        <v>42.7268316831683</v>
      </c>
      <c r="G27" s="80">
        <v>41.0177584158416</v>
      </c>
      <c r="H27" s="73" t="s">
        <v>27</v>
      </c>
      <c r="I27" s="76" t="s">
        <v>27</v>
      </c>
      <c r="J27" s="76" t="s">
        <v>27</v>
      </c>
      <c r="K27" s="90">
        <f t="shared" si="0"/>
        <v>41.0177584158416</v>
      </c>
      <c r="L27" s="91">
        <f t="shared" si="1"/>
        <v>5.3323085940594</v>
      </c>
      <c r="M27" s="91">
        <f t="shared" si="2"/>
        <v>46.350067009901</v>
      </c>
      <c r="N27" s="95"/>
      <c r="O27" s="96"/>
      <c r="P27" s="97"/>
      <c r="R27" s="51">
        <f t="shared" si="3"/>
        <v>41.0177584158416</v>
      </c>
    </row>
    <row r="28" s="51" customFormat="1" ht="31" customHeight="1" spans="1:18">
      <c r="A28" s="73">
        <v>20</v>
      </c>
      <c r="B28" s="73" t="s">
        <v>70</v>
      </c>
      <c r="C28" s="73" t="s">
        <v>71</v>
      </c>
      <c r="D28" s="73"/>
      <c r="E28" s="73" t="s">
        <v>26</v>
      </c>
      <c r="F28" s="79">
        <v>42.7268316831683</v>
      </c>
      <c r="G28" s="80">
        <v>41.0177584158416</v>
      </c>
      <c r="H28" s="73" t="s">
        <v>27</v>
      </c>
      <c r="I28" s="76" t="s">
        <v>27</v>
      </c>
      <c r="J28" s="76" t="s">
        <v>27</v>
      </c>
      <c r="K28" s="90">
        <f t="shared" si="0"/>
        <v>41.0177584158416</v>
      </c>
      <c r="L28" s="91">
        <f t="shared" si="1"/>
        <v>5.3323085940594</v>
      </c>
      <c r="M28" s="91">
        <f t="shared" si="2"/>
        <v>46.350067009901</v>
      </c>
      <c r="N28" s="95"/>
      <c r="O28" s="96"/>
      <c r="P28" s="97"/>
      <c r="R28" s="51">
        <f t="shared" si="3"/>
        <v>41.0177584158416</v>
      </c>
    </row>
    <row r="29" s="51" customFormat="1" ht="31" customHeight="1" spans="1:18">
      <c r="A29" s="73">
        <v>21</v>
      </c>
      <c r="B29" s="73" t="s">
        <v>72</v>
      </c>
      <c r="C29" s="73" t="s">
        <v>73</v>
      </c>
      <c r="D29" s="73"/>
      <c r="E29" s="73" t="s">
        <v>26</v>
      </c>
      <c r="F29" s="79">
        <v>21.78</v>
      </c>
      <c r="G29" s="80">
        <v>20.9088</v>
      </c>
      <c r="H29" s="73" t="s">
        <v>27</v>
      </c>
      <c r="I29" s="76" t="s">
        <v>27</v>
      </c>
      <c r="J29" s="76" t="s">
        <v>27</v>
      </c>
      <c r="K29" s="90">
        <f t="shared" si="0"/>
        <v>20.9088</v>
      </c>
      <c r="L29" s="91">
        <f t="shared" si="1"/>
        <v>2.718144</v>
      </c>
      <c r="M29" s="91">
        <f t="shared" si="2"/>
        <v>23.626944</v>
      </c>
      <c r="N29" s="95"/>
      <c r="O29" s="96"/>
      <c r="P29" s="97"/>
      <c r="R29" s="51">
        <f t="shared" si="3"/>
        <v>20.9088</v>
      </c>
    </row>
    <row r="30" s="51" customFormat="1" ht="31" customHeight="1" spans="1:18">
      <c r="A30" s="73">
        <v>22</v>
      </c>
      <c r="B30" s="73" t="s">
        <v>74</v>
      </c>
      <c r="C30" s="73" t="s">
        <v>75</v>
      </c>
      <c r="D30" s="73"/>
      <c r="E30" s="73" t="s">
        <v>26</v>
      </c>
      <c r="F30" s="79">
        <v>21.78</v>
      </c>
      <c r="G30" s="80">
        <v>20.9088</v>
      </c>
      <c r="H30" s="73" t="s">
        <v>27</v>
      </c>
      <c r="I30" s="76" t="s">
        <v>27</v>
      </c>
      <c r="J30" s="76" t="s">
        <v>27</v>
      </c>
      <c r="K30" s="90">
        <f t="shared" si="0"/>
        <v>20.9088</v>
      </c>
      <c r="L30" s="91">
        <f t="shared" si="1"/>
        <v>2.718144</v>
      </c>
      <c r="M30" s="91">
        <f t="shared" si="2"/>
        <v>23.626944</v>
      </c>
      <c r="N30" s="95"/>
      <c r="O30" s="96"/>
      <c r="P30" s="97"/>
      <c r="R30" s="51">
        <f t="shared" si="3"/>
        <v>20.9088</v>
      </c>
    </row>
    <row r="31" s="51" customFormat="1" ht="31" customHeight="1" spans="1:18">
      <c r="A31" s="73">
        <v>23</v>
      </c>
      <c r="B31" s="73" t="s">
        <v>76</v>
      </c>
      <c r="C31" s="73" t="s">
        <v>77</v>
      </c>
      <c r="D31" s="73"/>
      <c r="E31" s="73" t="s">
        <v>26</v>
      </c>
      <c r="F31" s="79">
        <v>23.7207920792079</v>
      </c>
      <c r="G31" s="80">
        <v>22.7719603960396</v>
      </c>
      <c r="H31" s="73" t="s">
        <v>27</v>
      </c>
      <c r="I31" s="76" t="s">
        <v>27</v>
      </c>
      <c r="J31" s="76" t="s">
        <v>27</v>
      </c>
      <c r="K31" s="90">
        <f t="shared" si="0"/>
        <v>22.7719603960396</v>
      </c>
      <c r="L31" s="91">
        <f t="shared" si="1"/>
        <v>2.96035485148515</v>
      </c>
      <c r="M31" s="91">
        <f t="shared" si="2"/>
        <v>25.7323152475247</v>
      </c>
      <c r="N31" s="95"/>
      <c r="O31" s="96"/>
      <c r="P31" s="97"/>
      <c r="R31" s="51">
        <f t="shared" si="3"/>
        <v>22.7719603960396</v>
      </c>
    </row>
    <row r="32" s="51" customFormat="1" ht="31" customHeight="1" spans="1:18">
      <c r="A32" s="73">
        <v>24</v>
      </c>
      <c r="B32" s="73" t="s">
        <v>78</v>
      </c>
      <c r="C32" s="73" t="s">
        <v>79</v>
      </c>
      <c r="D32" s="73" t="s">
        <v>80</v>
      </c>
      <c r="E32" s="73" t="s">
        <v>26</v>
      </c>
      <c r="F32" s="79">
        <v>44.3049504950495</v>
      </c>
      <c r="G32" s="80">
        <v>42.5327524752475</v>
      </c>
      <c r="H32" s="73" t="s">
        <v>27</v>
      </c>
      <c r="I32" s="76" t="s">
        <v>27</v>
      </c>
      <c r="J32" s="76" t="s">
        <v>27</v>
      </c>
      <c r="K32" s="90">
        <f t="shared" si="0"/>
        <v>42.5327524752475</v>
      </c>
      <c r="L32" s="91">
        <f t="shared" si="1"/>
        <v>5.52925782178218</v>
      </c>
      <c r="M32" s="91">
        <f t="shared" si="2"/>
        <v>48.0620102970297</v>
      </c>
      <c r="N32" s="95"/>
      <c r="O32" s="96"/>
      <c r="P32" s="97"/>
      <c r="R32" s="51">
        <f t="shared" si="3"/>
        <v>42.5327524752475</v>
      </c>
    </row>
    <row r="33" s="51" customFormat="1" ht="31" customHeight="1" spans="1:18">
      <c r="A33" s="73">
        <v>25</v>
      </c>
      <c r="B33" s="73" t="s">
        <v>81</v>
      </c>
      <c r="C33" s="73" t="s">
        <v>82</v>
      </c>
      <c r="D33" s="73" t="s">
        <v>83</v>
      </c>
      <c r="E33" s="73" t="s">
        <v>26</v>
      </c>
      <c r="F33" s="79">
        <v>44.8930693069307</v>
      </c>
      <c r="G33" s="80">
        <v>43.0973465346535</v>
      </c>
      <c r="H33" s="73" t="s">
        <v>27</v>
      </c>
      <c r="I33" s="76" t="s">
        <v>27</v>
      </c>
      <c r="J33" s="76" t="s">
        <v>27</v>
      </c>
      <c r="K33" s="90">
        <f t="shared" si="0"/>
        <v>43.0973465346535</v>
      </c>
      <c r="L33" s="91">
        <f t="shared" si="1"/>
        <v>5.60265504950495</v>
      </c>
      <c r="M33" s="91">
        <f t="shared" si="2"/>
        <v>48.7000015841584</v>
      </c>
      <c r="N33" s="95"/>
      <c r="O33" s="96"/>
      <c r="P33" s="97"/>
      <c r="R33" s="51">
        <f t="shared" si="3"/>
        <v>43.0973465346535</v>
      </c>
    </row>
    <row r="34" s="51" customFormat="1" ht="31" customHeight="1" spans="1:18">
      <c r="A34" s="73">
        <v>26</v>
      </c>
      <c r="B34" s="73" t="s">
        <v>84</v>
      </c>
      <c r="C34" s="73" t="s">
        <v>85</v>
      </c>
      <c r="D34" s="73" t="s">
        <v>86</v>
      </c>
      <c r="E34" s="73" t="s">
        <v>26</v>
      </c>
      <c r="F34" s="79">
        <v>23.7207920792079</v>
      </c>
      <c r="G34" s="80">
        <v>22.7719603960396</v>
      </c>
      <c r="H34" s="73" t="s">
        <v>27</v>
      </c>
      <c r="I34" s="76" t="s">
        <v>27</v>
      </c>
      <c r="J34" s="76" t="s">
        <v>27</v>
      </c>
      <c r="K34" s="90">
        <f t="shared" si="0"/>
        <v>22.7719603960396</v>
      </c>
      <c r="L34" s="91">
        <f t="shared" si="1"/>
        <v>2.96035485148515</v>
      </c>
      <c r="M34" s="91">
        <f t="shared" si="2"/>
        <v>25.7323152475247</v>
      </c>
      <c r="N34" s="95"/>
      <c r="O34" s="96"/>
      <c r="P34" s="97"/>
      <c r="R34" s="51">
        <f t="shared" si="3"/>
        <v>22.7719603960396</v>
      </c>
    </row>
    <row r="35" s="51" customFormat="1" ht="31" customHeight="1" spans="1:18">
      <c r="A35" s="73">
        <v>27</v>
      </c>
      <c r="B35" s="73" t="s">
        <v>87</v>
      </c>
      <c r="C35" s="73" t="s">
        <v>88</v>
      </c>
      <c r="D35" s="73" t="s">
        <v>89</v>
      </c>
      <c r="E35" s="73" t="s">
        <v>26</v>
      </c>
      <c r="F35" s="79">
        <v>23.7207920792079</v>
      </c>
      <c r="G35" s="80">
        <v>22.7719603960396</v>
      </c>
      <c r="H35" s="73" t="s">
        <v>27</v>
      </c>
      <c r="I35" s="76" t="s">
        <v>27</v>
      </c>
      <c r="J35" s="76" t="s">
        <v>27</v>
      </c>
      <c r="K35" s="90">
        <f t="shared" si="0"/>
        <v>22.7719603960396</v>
      </c>
      <c r="L35" s="91">
        <f t="shared" si="1"/>
        <v>2.96035485148515</v>
      </c>
      <c r="M35" s="91">
        <f t="shared" si="2"/>
        <v>25.7323152475247</v>
      </c>
      <c r="N35" s="95"/>
      <c r="O35" s="96"/>
      <c r="P35" s="97"/>
      <c r="R35" s="51">
        <f t="shared" si="3"/>
        <v>22.7719603960396</v>
      </c>
    </row>
    <row r="36" s="51" customFormat="1" ht="31" customHeight="1" spans="1:18">
      <c r="A36" s="73">
        <v>28</v>
      </c>
      <c r="B36" s="73" t="s">
        <v>90</v>
      </c>
      <c r="C36" s="73" t="s">
        <v>91</v>
      </c>
      <c r="D36" s="73"/>
      <c r="E36" s="73" t="s">
        <v>26</v>
      </c>
      <c r="F36" s="79">
        <v>4.95</v>
      </c>
      <c r="G36" s="80">
        <v>4.752</v>
      </c>
      <c r="H36" s="73" t="s">
        <v>27</v>
      </c>
      <c r="I36" s="76" t="s">
        <v>27</v>
      </c>
      <c r="J36" s="76" t="s">
        <v>27</v>
      </c>
      <c r="K36" s="90">
        <f t="shared" si="0"/>
        <v>4.752</v>
      </c>
      <c r="L36" s="91">
        <f t="shared" si="1"/>
        <v>0.61776</v>
      </c>
      <c r="M36" s="91">
        <f t="shared" si="2"/>
        <v>5.36976</v>
      </c>
      <c r="N36" s="95"/>
      <c r="O36" s="96"/>
      <c r="P36" s="97"/>
      <c r="R36" s="51">
        <f t="shared" si="3"/>
        <v>4.752</v>
      </c>
    </row>
    <row r="37" s="51" customFormat="1" ht="31" customHeight="1" spans="1:18">
      <c r="A37" s="73">
        <v>29</v>
      </c>
      <c r="B37" s="73" t="s">
        <v>92</v>
      </c>
      <c r="C37" s="73" t="s">
        <v>93</v>
      </c>
      <c r="D37" s="73" t="s">
        <v>94</v>
      </c>
      <c r="E37" s="73" t="s">
        <v>26</v>
      </c>
      <c r="F37" s="79">
        <v>5.60673267326733</v>
      </c>
      <c r="G37" s="80">
        <v>5.38246336633664</v>
      </c>
      <c r="H37" s="73" t="s">
        <v>27</v>
      </c>
      <c r="I37" s="76" t="s">
        <v>27</v>
      </c>
      <c r="J37" s="76" t="s">
        <v>27</v>
      </c>
      <c r="K37" s="90">
        <f t="shared" si="0"/>
        <v>5.38246336633664</v>
      </c>
      <c r="L37" s="91">
        <f t="shared" si="1"/>
        <v>0.699720237623763</v>
      </c>
      <c r="M37" s="91">
        <f t="shared" si="2"/>
        <v>6.0821836039604</v>
      </c>
      <c r="N37" s="95"/>
      <c r="O37" s="96"/>
      <c r="P37" s="97"/>
      <c r="R37" s="51">
        <f t="shared" si="3"/>
        <v>5.38246336633664</v>
      </c>
    </row>
    <row r="38" s="51" customFormat="1" ht="31" customHeight="1" spans="1:18">
      <c r="A38" s="73">
        <v>30</v>
      </c>
      <c r="B38" s="73" t="s">
        <v>95</v>
      </c>
      <c r="C38" s="73" t="s">
        <v>96</v>
      </c>
      <c r="D38" s="73" t="s">
        <v>97</v>
      </c>
      <c r="E38" s="73" t="s">
        <v>26</v>
      </c>
      <c r="F38" s="79">
        <v>49.8811881188119</v>
      </c>
      <c r="G38" s="80">
        <v>47.8859405940594</v>
      </c>
      <c r="H38" s="73" t="s">
        <v>27</v>
      </c>
      <c r="I38" s="76" t="s">
        <v>27</v>
      </c>
      <c r="J38" s="76" t="s">
        <v>27</v>
      </c>
      <c r="K38" s="90">
        <f t="shared" si="0"/>
        <v>47.8859405940594</v>
      </c>
      <c r="L38" s="91">
        <f t="shared" si="1"/>
        <v>6.22517227722772</v>
      </c>
      <c r="M38" s="91">
        <f t="shared" si="2"/>
        <v>54.1111128712871</v>
      </c>
      <c r="N38" s="95"/>
      <c r="O38" s="96"/>
      <c r="P38" s="97"/>
      <c r="R38" s="51">
        <f t="shared" si="3"/>
        <v>47.8859405940594</v>
      </c>
    </row>
    <row r="39" s="51" customFormat="1" ht="31" customHeight="1" spans="1:18">
      <c r="A39" s="73">
        <v>31</v>
      </c>
      <c r="B39" s="73" t="s">
        <v>98</v>
      </c>
      <c r="C39" s="73" t="s">
        <v>99</v>
      </c>
      <c r="D39" s="73" t="s">
        <v>100</v>
      </c>
      <c r="E39" s="73" t="s">
        <v>26</v>
      </c>
      <c r="F39" s="79">
        <v>21.039603960396</v>
      </c>
      <c r="G39" s="80">
        <v>20.1980198019802</v>
      </c>
      <c r="H39" s="73" t="s">
        <v>27</v>
      </c>
      <c r="I39" s="76" t="s">
        <v>27</v>
      </c>
      <c r="J39" s="76" t="s">
        <v>27</v>
      </c>
      <c r="K39" s="90">
        <f t="shared" si="0"/>
        <v>20.1980198019802</v>
      </c>
      <c r="L39" s="91">
        <f t="shared" si="1"/>
        <v>2.62574257425742</v>
      </c>
      <c r="M39" s="91">
        <f t="shared" si="2"/>
        <v>22.8237623762376</v>
      </c>
      <c r="N39" s="95"/>
      <c r="O39" s="96"/>
      <c r="P39" s="97"/>
      <c r="R39" s="51">
        <f t="shared" si="3"/>
        <v>20.1980198019802</v>
      </c>
    </row>
    <row r="40" s="51" customFormat="1" ht="31" customHeight="1" spans="1:18">
      <c r="A40" s="73">
        <v>32</v>
      </c>
      <c r="B40" s="73" t="s">
        <v>101</v>
      </c>
      <c r="C40" s="73" t="s">
        <v>102</v>
      </c>
      <c r="D40" s="73" t="s">
        <v>103</v>
      </c>
      <c r="E40" s="73" t="s">
        <v>26</v>
      </c>
      <c r="F40" s="79">
        <v>23.7207920792079</v>
      </c>
      <c r="G40" s="80">
        <v>22.7719603960396</v>
      </c>
      <c r="H40" s="73" t="s">
        <v>27</v>
      </c>
      <c r="I40" s="76" t="s">
        <v>27</v>
      </c>
      <c r="J40" s="76" t="s">
        <v>27</v>
      </c>
      <c r="K40" s="90">
        <f t="shared" si="0"/>
        <v>22.7719603960396</v>
      </c>
      <c r="L40" s="91">
        <f t="shared" si="1"/>
        <v>2.96035485148515</v>
      </c>
      <c r="M40" s="91">
        <f t="shared" si="2"/>
        <v>25.7323152475247</v>
      </c>
      <c r="N40" s="95"/>
      <c r="O40" s="96"/>
      <c r="P40" s="97"/>
      <c r="R40" s="51">
        <f t="shared" si="3"/>
        <v>22.7719603960396</v>
      </c>
    </row>
    <row r="41" s="51" customFormat="1" ht="31" customHeight="1" spans="1:18">
      <c r="A41" s="73">
        <v>33</v>
      </c>
      <c r="B41" s="73" t="s">
        <v>104</v>
      </c>
      <c r="C41" s="73" t="s">
        <v>105</v>
      </c>
      <c r="D41" s="73" t="s">
        <v>106</v>
      </c>
      <c r="E41" s="73" t="s">
        <v>26</v>
      </c>
      <c r="F41" s="79">
        <v>4.95049504950495</v>
      </c>
      <c r="G41" s="80">
        <v>4.75247524752475</v>
      </c>
      <c r="H41" s="73" t="s">
        <v>27</v>
      </c>
      <c r="I41" s="76" t="s">
        <v>27</v>
      </c>
      <c r="J41" s="76" t="s">
        <v>27</v>
      </c>
      <c r="K41" s="90">
        <f t="shared" si="0"/>
        <v>4.75247524752475</v>
      </c>
      <c r="L41" s="91">
        <f t="shared" si="1"/>
        <v>0.617821782178218</v>
      </c>
      <c r="M41" s="91">
        <f t="shared" si="2"/>
        <v>5.37029702970297</v>
      </c>
      <c r="N41" s="95"/>
      <c r="O41" s="96"/>
      <c r="P41" s="97"/>
      <c r="R41" s="51">
        <f t="shared" si="3"/>
        <v>4.75247524752475</v>
      </c>
    </row>
    <row r="42" s="51" customFormat="1" ht="31" customHeight="1" spans="1:18">
      <c r="A42" s="73">
        <v>34</v>
      </c>
      <c r="B42" s="73" t="s">
        <v>107</v>
      </c>
      <c r="C42" s="73" t="s">
        <v>108</v>
      </c>
      <c r="D42" s="73"/>
      <c r="E42" s="73" t="s">
        <v>26</v>
      </c>
      <c r="F42" s="79">
        <v>49.8811881188119</v>
      </c>
      <c r="G42" s="80">
        <v>47.8859405940594</v>
      </c>
      <c r="H42" s="73" t="s">
        <v>27</v>
      </c>
      <c r="I42" s="76" t="s">
        <v>27</v>
      </c>
      <c r="J42" s="76" t="s">
        <v>27</v>
      </c>
      <c r="K42" s="90">
        <f t="shared" ref="K42:K73" si="4">G42</f>
        <v>47.8859405940594</v>
      </c>
      <c r="L42" s="91">
        <f t="shared" si="1"/>
        <v>6.22517227722772</v>
      </c>
      <c r="M42" s="91">
        <f t="shared" si="2"/>
        <v>54.1111128712871</v>
      </c>
      <c r="N42" s="95"/>
      <c r="O42" s="96"/>
      <c r="P42" s="97"/>
      <c r="R42" s="51">
        <f t="shared" si="3"/>
        <v>47.8859405940594</v>
      </c>
    </row>
    <row r="43" s="52" customFormat="1" ht="31" customHeight="1" spans="1:18">
      <c r="A43" s="68">
        <v>35</v>
      </c>
      <c r="B43" s="68" t="s">
        <v>109</v>
      </c>
      <c r="C43" s="68" t="s">
        <v>110</v>
      </c>
      <c r="D43" s="68"/>
      <c r="E43" s="68" t="s">
        <v>26</v>
      </c>
      <c r="F43" s="78">
        <v>45.42</v>
      </c>
      <c r="G43" s="78">
        <v>45.42</v>
      </c>
      <c r="H43" s="68" t="s">
        <v>27</v>
      </c>
      <c r="I43" s="76" t="s">
        <v>27</v>
      </c>
      <c r="J43" s="76" t="s">
        <v>27</v>
      </c>
      <c r="K43" s="90">
        <f t="shared" si="4"/>
        <v>45.42</v>
      </c>
      <c r="L43" s="91">
        <f t="shared" si="1"/>
        <v>5.9046</v>
      </c>
      <c r="M43" s="91">
        <f t="shared" si="2"/>
        <v>51.3246</v>
      </c>
      <c r="N43" s="96"/>
      <c r="O43" s="96"/>
      <c r="P43" s="98"/>
      <c r="R43" s="51">
        <f t="shared" si="3"/>
        <v>43.6032</v>
      </c>
    </row>
    <row r="44" s="52" customFormat="1" ht="31" customHeight="1" spans="1:18">
      <c r="A44" s="68">
        <v>36</v>
      </c>
      <c r="B44" s="68" t="s">
        <v>111</v>
      </c>
      <c r="C44" s="68" t="s">
        <v>112</v>
      </c>
      <c r="D44" s="68"/>
      <c r="E44" s="68" t="s">
        <v>26</v>
      </c>
      <c r="F44" s="78">
        <v>21.23</v>
      </c>
      <c r="G44" s="78">
        <v>21.23</v>
      </c>
      <c r="H44" s="68" t="s">
        <v>27</v>
      </c>
      <c r="I44" s="76" t="s">
        <v>27</v>
      </c>
      <c r="J44" s="76" t="s">
        <v>27</v>
      </c>
      <c r="K44" s="90">
        <f t="shared" si="4"/>
        <v>21.23</v>
      </c>
      <c r="L44" s="91">
        <f t="shared" si="1"/>
        <v>2.7599</v>
      </c>
      <c r="M44" s="91">
        <f t="shared" si="2"/>
        <v>23.9899</v>
      </c>
      <c r="N44" s="96"/>
      <c r="O44" s="96"/>
      <c r="P44" s="98"/>
      <c r="R44" s="51">
        <f t="shared" si="3"/>
        <v>20.3808</v>
      </c>
    </row>
    <row r="45" s="52" customFormat="1" ht="31" customHeight="1" spans="1:18">
      <c r="A45" s="68">
        <v>37</v>
      </c>
      <c r="B45" s="68" t="s">
        <v>109</v>
      </c>
      <c r="C45" s="68" t="s">
        <v>113</v>
      </c>
      <c r="D45" s="68"/>
      <c r="E45" s="68" t="s">
        <v>26</v>
      </c>
      <c r="F45" s="78">
        <v>45.42</v>
      </c>
      <c r="G45" s="78">
        <v>45.42</v>
      </c>
      <c r="H45" s="68" t="s">
        <v>27</v>
      </c>
      <c r="I45" s="76" t="s">
        <v>27</v>
      </c>
      <c r="J45" s="76" t="s">
        <v>27</v>
      </c>
      <c r="K45" s="90">
        <f t="shared" si="4"/>
        <v>45.42</v>
      </c>
      <c r="L45" s="91">
        <f t="shared" si="1"/>
        <v>5.9046</v>
      </c>
      <c r="M45" s="91">
        <f t="shared" si="2"/>
        <v>51.3246</v>
      </c>
      <c r="N45" s="96" t="s">
        <v>114</v>
      </c>
      <c r="O45" s="96"/>
      <c r="P45" s="98"/>
      <c r="R45" s="51">
        <f t="shared" si="3"/>
        <v>43.6032</v>
      </c>
    </row>
    <row r="46" s="52" customFormat="1" ht="31" customHeight="1" spans="1:18">
      <c r="A46" s="68">
        <v>38</v>
      </c>
      <c r="B46" s="68" t="s">
        <v>115</v>
      </c>
      <c r="C46" s="68" t="s">
        <v>116</v>
      </c>
      <c r="D46" s="68"/>
      <c r="E46" s="68" t="s">
        <v>26</v>
      </c>
      <c r="F46" s="78">
        <v>21.23</v>
      </c>
      <c r="G46" s="78">
        <v>21.23</v>
      </c>
      <c r="H46" s="68" t="s">
        <v>27</v>
      </c>
      <c r="I46" s="76" t="s">
        <v>27</v>
      </c>
      <c r="J46" s="76" t="s">
        <v>27</v>
      </c>
      <c r="K46" s="90">
        <f t="shared" si="4"/>
        <v>21.23</v>
      </c>
      <c r="L46" s="91">
        <f t="shared" si="1"/>
        <v>2.7599</v>
      </c>
      <c r="M46" s="91">
        <f t="shared" si="2"/>
        <v>23.9899</v>
      </c>
      <c r="N46" s="96"/>
      <c r="O46" s="96"/>
      <c r="P46" s="98"/>
      <c r="R46" s="51">
        <f t="shared" si="3"/>
        <v>20.3808</v>
      </c>
    </row>
    <row r="47" s="52" customFormat="1" ht="31" customHeight="1" spans="1:18">
      <c r="A47" s="68">
        <v>39</v>
      </c>
      <c r="B47" s="68" t="s">
        <v>117</v>
      </c>
      <c r="C47" s="68" t="s">
        <v>118</v>
      </c>
      <c r="D47" s="68"/>
      <c r="E47" s="68" t="s">
        <v>26</v>
      </c>
      <c r="F47" s="81">
        <v>45.77</v>
      </c>
      <c r="G47" s="78">
        <v>45.42</v>
      </c>
      <c r="H47" s="68" t="s">
        <v>27</v>
      </c>
      <c r="I47" s="76" t="s">
        <v>27</v>
      </c>
      <c r="J47" s="76" t="s">
        <v>27</v>
      </c>
      <c r="K47" s="90">
        <f t="shared" si="4"/>
        <v>45.42</v>
      </c>
      <c r="L47" s="91">
        <f t="shared" si="1"/>
        <v>5.9046</v>
      </c>
      <c r="M47" s="91">
        <f t="shared" si="2"/>
        <v>51.3246</v>
      </c>
      <c r="N47" s="96"/>
      <c r="O47" s="96"/>
      <c r="P47" s="98"/>
      <c r="R47" s="51">
        <f t="shared" si="3"/>
        <v>43.9392</v>
      </c>
    </row>
    <row r="48" s="52" customFormat="1" ht="31" customHeight="1" spans="1:18">
      <c r="A48" s="68">
        <v>40</v>
      </c>
      <c r="B48" s="68" t="s">
        <v>119</v>
      </c>
      <c r="C48" s="68" t="s">
        <v>120</v>
      </c>
      <c r="D48" s="68"/>
      <c r="E48" s="68" t="s">
        <v>26</v>
      </c>
      <c r="F48" s="81">
        <v>22.23</v>
      </c>
      <c r="G48" s="78">
        <v>21.23</v>
      </c>
      <c r="H48" s="68" t="s">
        <v>27</v>
      </c>
      <c r="I48" s="76" t="s">
        <v>27</v>
      </c>
      <c r="J48" s="76" t="s">
        <v>27</v>
      </c>
      <c r="K48" s="90">
        <f t="shared" si="4"/>
        <v>21.23</v>
      </c>
      <c r="L48" s="91">
        <f t="shared" si="1"/>
        <v>2.7599</v>
      </c>
      <c r="M48" s="91">
        <f t="shared" si="2"/>
        <v>23.9899</v>
      </c>
      <c r="N48" s="96"/>
      <c r="O48" s="96"/>
      <c r="P48" s="98"/>
      <c r="R48" s="51">
        <f t="shared" si="3"/>
        <v>21.3408</v>
      </c>
    </row>
    <row r="49" s="52" customFormat="1" ht="31" customHeight="1" spans="1:18">
      <c r="A49" s="68">
        <v>41</v>
      </c>
      <c r="B49" s="68" t="s">
        <v>121</v>
      </c>
      <c r="C49" s="68" t="s">
        <v>122</v>
      </c>
      <c r="D49" s="68"/>
      <c r="E49" s="68" t="s">
        <v>26</v>
      </c>
      <c r="F49" s="81">
        <v>45.77</v>
      </c>
      <c r="G49" s="78">
        <v>45.42</v>
      </c>
      <c r="H49" s="68" t="s">
        <v>27</v>
      </c>
      <c r="I49" s="76" t="s">
        <v>27</v>
      </c>
      <c r="J49" s="76" t="s">
        <v>27</v>
      </c>
      <c r="K49" s="90">
        <f t="shared" si="4"/>
        <v>45.42</v>
      </c>
      <c r="L49" s="91">
        <f t="shared" si="1"/>
        <v>5.9046</v>
      </c>
      <c r="M49" s="91">
        <f t="shared" si="2"/>
        <v>51.3246</v>
      </c>
      <c r="N49" s="96"/>
      <c r="O49" s="96"/>
      <c r="P49" s="98"/>
      <c r="R49" s="51">
        <f t="shared" si="3"/>
        <v>43.9392</v>
      </c>
    </row>
    <row r="50" s="52" customFormat="1" ht="31" customHeight="1" spans="1:18">
      <c r="A50" s="68">
        <v>42</v>
      </c>
      <c r="B50" s="68" t="s">
        <v>123</v>
      </c>
      <c r="C50" s="68" t="s">
        <v>124</v>
      </c>
      <c r="D50" s="68"/>
      <c r="E50" s="68" t="s">
        <v>26</v>
      </c>
      <c r="F50" s="81">
        <v>22.23</v>
      </c>
      <c r="G50" s="78">
        <v>21.23</v>
      </c>
      <c r="H50" s="68" t="s">
        <v>27</v>
      </c>
      <c r="I50" s="76" t="s">
        <v>27</v>
      </c>
      <c r="J50" s="76" t="s">
        <v>27</v>
      </c>
      <c r="K50" s="90">
        <f t="shared" si="4"/>
        <v>21.23</v>
      </c>
      <c r="L50" s="91">
        <f t="shared" si="1"/>
        <v>2.7599</v>
      </c>
      <c r="M50" s="91">
        <f t="shared" si="2"/>
        <v>23.9899</v>
      </c>
      <c r="N50" s="96"/>
      <c r="O50" s="96"/>
      <c r="P50" s="98"/>
      <c r="R50" s="51">
        <f t="shared" si="3"/>
        <v>21.3408</v>
      </c>
    </row>
    <row r="51" s="51" customFormat="1" ht="31" customHeight="1" spans="1:18">
      <c r="A51" s="68">
        <v>43</v>
      </c>
      <c r="B51" s="68" t="s">
        <v>125</v>
      </c>
      <c r="C51" s="68" t="s">
        <v>126</v>
      </c>
      <c r="D51" s="73"/>
      <c r="E51" s="73" t="s">
        <v>26</v>
      </c>
      <c r="F51" s="76" t="s">
        <v>27</v>
      </c>
      <c r="G51" s="78">
        <v>51.95</v>
      </c>
      <c r="H51" s="73" t="s">
        <v>27</v>
      </c>
      <c r="I51" s="76" t="s">
        <v>27</v>
      </c>
      <c r="J51" s="76" t="s">
        <v>27</v>
      </c>
      <c r="K51" s="90">
        <f t="shared" si="4"/>
        <v>51.95</v>
      </c>
      <c r="L51" s="91">
        <f t="shared" ref="L51:L73" si="5">K51*0.13</f>
        <v>6.7535</v>
      </c>
      <c r="M51" s="91">
        <f t="shared" ref="M51:M73" si="6">K51*1.13</f>
        <v>58.7035</v>
      </c>
      <c r="N51" s="96"/>
      <c r="O51" s="99"/>
      <c r="R51" s="51" t="e">
        <f t="shared" ref="R42:R73" si="7">F51*0.96</f>
        <v>#VALUE!</v>
      </c>
    </row>
    <row r="52" s="51" customFormat="1" ht="31" customHeight="1" spans="1:18">
      <c r="A52" s="68">
        <v>44</v>
      </c>
      <c r="B52" s="68" t="s">
        <v>127</v>
      </c>
      <c r="C52" s="68" t="s">
        <v>128</v>
      </c>
      <c r="D52" s="73"/>
      <c r="E52" s="73" t="s">
        <v>26</v>
      </c>
      <c r="F52" s="76" t="s">
        <v>27</v>
      </c>
      <c r="G52" s="78">
        <v>28.66</v>
      </c>
      <c r="H52" s="73" t="s">
        <v>27</v>
      </c>
      <c r="I52" s="76" t="s">
        <v>27</v>
      </c>
      <c r="J52" s="76" t="s">
        <v>27</v>
      </c>
      <c r="K52" s="90">
        <f t="shared" si="4"/>
        <v>28.66</v>
      </c>
      <c r="L52" s="91">
        <f t="shared" si="5"/>
        <v>3.7258</v>
      </c>
      <c r="M52" s="91">
        <f t="shared" si="6"/>
        <v>32.3858</v>
      </c>
      <c r="N52" s="96"/>
      <c r="O52" s="99"/>
      <c r="R52" s="51" t="e">
        <f t="shared" si="7"/>
        <v>#VALUE!</v>
      </c>
    </row>
    <row r="53" s="51" customFormat="1" ht="31" customHeight="1" spans="1:18">
      <c r="A53" s="68">
        <v>45</v>
      </c>
      <c r="B53" s="68" t="s">
        <v>129</v>
      </c>
      <c r="C53" s="68" t="s">
        <v>130</v>
      </c>
      <c r="D53" s="73"/>
      <c r="E53" s="73" t="s">
        <v>26</v>
      </c>
      <c r="F53" s="76" t="s">
        <v>27</v>
      </c>
      <c r="G53" s="78">
        <v>51.95</v>
      </c>
      <c r="H53" s="73" t="s">
        <v>27</v>
      </c>
      <c r="I53" s="76" t="s">
        <v>27</v>
      </c>
      <c r="J53" s="76" t="s">
        <v>27</v>
      </c>
      <c r="K53" s="90">
        <f t="shared" si="4"/>
        <v>51.95</v>
      </c>
      <c r="L53" s="91">
        <f t="shared" si="5"/>
        <v>6.7535</v>
      </c>
      <c r="M53" s="91">
        <f t="shared" si="6"/>
        <v>58.7035</v>
      </c>
      <c r="N53" s="96"/>
      <c r="O53" s="99"/>
      <c r="R53" s="51" t="e">
        <f t="shared" si="7"/>
        <v>#VALUE!</v>
      </c>
    </row>
    <row r="54" s="51" customFormat="1" ht="31" customHeight="1" spans="1:18">
      <c r="A54" s="68">
        <v>46</v>
      </c>
      <c r="B54" s="68" t="s">
        <v>131</v>
      </c>
      <c r="C54" s="68" t="s">
        <v>126</v>
      </c>
      <c r="D54" s="73"/>
      <c r="E54" s="73" t="s">
        <v>26</v>
      </c>
      <c r="F54" s="76" t="s">
        <v>27</v>
      </c>
      <c r="G54" s="78">
        <v>62.02</v>
      </c>
      <c r="H54" s="73" t="s">
        <v>27</v>
      </c>
      <c r="I54" s="76" t="s">
        <v>27</v>
      </c>
      <c r="J54" s="76" t="s">
        <v>27</v>
      </c>
      <c r="K54" s="90">
        <f t="shared" si="4"/>
        <v>62.02</v>
      </c>
      <c r="L54" s="91">
        <f t="shared" si="5"/>
        <v>8.0626</v>
      </c>
      <c r="M54" s="91">
        <f t="shared" si="6"/>
        <v>70.0826</v>
      </c>
      <c r="N54" s="96"/>
      <c r="O54" s="99"/>
      <c r="R54" s="51" t="e">
        <f t="shared" si="7"/>
        <v>#VALUE!</v>
      </c>
    </row>
    <row r="55" s="51" customFormat="1" ht="31" customHeight="1" spans="1:18">
      <c r="A55" s="68">
        <v>47</v>
      </c>
      <c r="B55" s="68" t="s">
        <v>132</v>
      </c>
      <c r="C55" s="68" t="s">
        <v>128</v>
      </c>
      <c r="D55" s="73"/>
      <c r="E55" s="73" t="s">
        <v>26</v>
      </c>
      <c r="F55" s="76" t="s">
        <v>27</v>
      </c>
      <c r="G55" s="78">
        <v>35.05</v>
      </c>
      <c r="H55" s="73" t="s">
        <v>27</v>
      </c>
      <c r="I55" s="76" t="s">
        <v>27</v>
      </c>
      <c r="J55" s="76" t="s">
        <v>27</v>
      </c>
      <c r="K55" s="90">
        <f t="shared" si="4"/>
        <v>35.05</v>
      </c>
      <c r="L55" s="91">
        <f t="shared" si="5"/>
        <v>4.5565</v>
      </c>
      <c r="M55" s="91">
        <f t="shared" si="6"/>
        <v>39.6065</v>
      </c>
      <c r="N55" s="96"/>
      <c r="O55" s="99"/>
      <c r="R55" s="51" t="e">
        <f t="shared" si="7"/>
        <v>#VALUE!</v>
      </c>
    </row>
    <row r="56" s="51" customFormat="1" ht="31" customHeight="1" spans="1:18">
      <c r="A56" s="68">
        <v>48</v>
      </c>
      <c r="B56" s="68" t="s">
        <v>133</v>
      </c>
      <c r="C56" s="68" t="s">
        <v>130</v>
      </c>
      <c r="D56" s="73"/>
      <c r="E56" s="73" t="s">
        <v>26</v>
      </c>
      <c r="F56" s="76" t="s">
        <v>27</v>
      </c>
      <c r="G56" s="78">
        <v>62.02</v>
      </c>
      <c r="H56" s="73" t="s">
        <v>27</v>
      </c>
      <c r="I56" s="76" t="s">
        <v>27</v>
      </c>
      <c r="J56" s="76" t="s">
        <v>27</v>
      </c>
      <c r="K56" s="90">
        <f t="shared" si="4"/>
        <v>62.02</v>
      </c>
      <c r="L56" s="91">
        <f t="shared" si="5"/>
        <v>8.0626</v>
      </c>
      <c r="M56" s="91">
        <f t="shared" si="6"/>
        <v>70.0826</v>
      </c>
      <c r="N56" s="96"/>
      <c r="O56" s="99"/>
      <c r="R56" s="51" t="e">
        <f t="shared" si="7"/>
        <v>#VALUE!</v>
      </c>
    </row>
    <row r="57" s="51" customFormat="1" ht="31" customHeight="1" spans="1:18">
      <c r="A57" s="68">
        <v>49</v>
      </c>
      <c r="B57" s="68" t="s">
        <v>134</v>
      </c>
      <c r="C57" s="68" t="s">
        <v>135</v>
      </c>
      <c r="D57" s="73"/>
      <c r="E57" s="73" t="s">
        <v>26</v>
      </c>
      <c r="F57" s="76" t="s">
        <v>27</v>
      </c>
      <c r="G57" s="78">
        <v>83.11</v>
      </c>
      <c r="H57" s="73" t="s">
        <v>27</v>
      </c>
      <c r="I57" s="76" t="s">
        <v>27</v>
      </c>
      <c r="J57" s="76" t="s">
        <v>27</v>
      </c>
      <c r="K57" s="90">
        <f t="shared" si="4"/>
        <v>83.11</v>
      </c>
      <c r="L57" s="91">
        <f t="shared" si="5"/>
        <v>10.8043</v>
      </c>
      <c r="M57" s="91">
        <f t="shared" si="6"/>
        <v>93.9143</v>
      </c>
      <c r="N57" s="96"/>
      <c r="O57" s="99"/>
      <c r="R57" s="51" t="e">
        <f t="shared" si="7"/>
        <v>#VALUE!</v>
      </c>
    </row>
    <row r="58" s="51" customFormat="1" ht="31" customHeight="1" spans="1:18">
      <c r="A58" s="68">
        <v>50</v>
      </c>
      <c r="B58" s="68" t="s">
        <v>136</v>
      </c>
      <c r="C58" s="68" t="s">
        <v>137</v>
      </c>
      <c r="D58" s="73"/>
      <c r="E58" s="73" t="s">
        <v>26</v>
      </c>
      <c r="F58" s="76" t="s">
        <v>27</v>
      </c>
      <c r="G58" s="78">
        <v>83.11</v>
      </c>
      <c r="H58" s="73" t="s">
        <v>27</v>
      </c>
      <c r="I58" s="76" t="s">
        <v>27</v>
      </c>
      <c r="J58" s="76" t="s">
        <v>27</v>
      </c>
      <c r="K58" s="90">
        <f t="shared" si="4"/>
        <v>83.11</v>
      </c>
      <c r="L58" s="91">
        <f t="shared" si="5"/>
        <v>10.8043</v>
      </c>
      <c r="M58" s="91">
        <f t="shared" si="6"/>
        <v>93.9143</v>
      </c>
      <c r="N58" s="96"/>
      <c r="O58" s="99"/>
      <c r="R58" s="51" t="e">
        <f t="shared" si="7"/>
        <v>#VALUE!</v>
      </c>
    </row>
    <row r="59" s="51" customFormat="1" ht="31" customHeight="1" spans="1:18">
      <c r="A59" s="68">
        <v>51</v>
      </c>
      <c r="B59" s="68" t="s">
        <v>138</v>
      </c>
      <c r="C59" s="68" t="s">
        <v>139</v>
      </c>
      <c r="D59" s="73"/>
      <c r="E59" s="73" t="s">
        <v>26</v>
      </c>
      <c r="F59" s="76" t="s">
        <v>27</v>
      </c>
      <c r="G59" s="78">
        <v>43.86</v>
      </c>
      <c r="H59" s="73" t="s">
        <v>27</v>
      </c>
      <c r="I59" s="76" t="s">
        <v>27</v>
      </c>
      <c r="J59" s="76" t="s">
        <v>27</v>
      </c>
      <c r="K59" s="90">
        <f t="shared" si="4"/>
        <v>43.86</v>
      </c>
      <c r="L59" s="91">
        <f t="shared" si="5"/>
        <v>5.7018</v>
      </c>
      <c r="M59" s="91">
        <f t="shared" si="6"/>
        <v>49.5618</v>
      </c>
      <c r="N59" s="96"/>
      <c r="O59" s="99"/>
      <c r="R59" s="51" t="e">
        <f t="shared" si="7"/>
        <v>#VALUE!</v>
      </c>
    </row>
    <row r="60" s="51" customFormat="1" ht="31" customHeight="1" spans="1:18">
      <c r="A60" s="68">
        <v>52</v>
      </c>
      <c r="B60" s="68" t="s">
        <v>140</v>
      </c>
      <c r="C60" s="68" t="s">
        <v>130</v>
      </c>
      <c r="D60" s="73"/>
      <c r="E60" s="73" t="s">
        <v>26</v>
      </c>
      <c r="F60" s="76" t="s">
        <v>27</v>
      </c>
      <c r="G60" s="78">
        <v>83.11</v>
      </c>
      <c r="H60" s="73" t="s">
        <v>27</v>
      </c>
      <c r="I60" s="76" t="s">
        <v>27</v>
      </c>
      <c r="J60" s="76" t="s">
        <v>27</v>
      </c>
      <c r="K60" s="90">
        <f t="shared" si="4"/>
        <v>83.11</v>
      </c>
      <c r="L60" s="91">
        <f t="shared" si="5"/>
        <v>10.8043</v>
      </c>
      <c r="M60" s="91">
        <f t="shared" si="6"/>
        <v>93.9143</v>
      </c>
      <c r="N60" s="96"/>
      <c r="O60" s="99"/>
      <c r="R60" s="51" t="e">
        <f t="shared" si="7"/>
        <v>#VALUE!</v>
      </c>
    </row>
    <row r="61" s="51" customFormat="1" ht="31" customHeight="1" spans="1:18">
      <c r="A61" s="68">
        <v>53</v>
      </c>
      <c r="B61" s="68" t="s">
        <v>141</v>
      </c>
      <c r="C61" s="68" t="s">
        <v>142</v>
      </c>
      <c r="D61" s="73"/>
      <c r="E61" s="73" t="s">
        <v>26</v>
      </c>
      <c r="F61" s="76" t="s">
        <v>27</v>
      </c>
      <c r="G61" s="78">
        <v>43.86</v>
      </c>
      <c r="H61" s="73" t="s">
        <v>27</v>
      </c>
      <c r="I61" s="76" t="s">
        <v>27</v>
      </c>
      <c r="J61" s="76" t="s">
        <v>27</v>
      </c>
      <c r="K61" s="90">
        <f t="shared" si="4"/>
        <v>43.86</v>
      </c>
      <c r="L61" s="91">
        <f t="shared" si="5"/>
        <v>5.7018</v>
      </c>
      <c r="M61" s="91">
        <f t="shared" si="6"/>
        <v>49.5618</v>
      </c>
      <c r="N61" s="96"/>
      <c r="O61" s="99"/>
      <c r="R61" s="51" t="e">
        <f t="shared" si="7"/>
        <v>#VALUE!</v>
      </c>
    </row>
    <row r="62" s="51" customFormat="1" ht="31" customHeight="1" spans="1:18">
      <c r="A62" s="68">
        <v>54</v>
      </c>
      <c r="B62" s="68" t="s">
        <v>143</v>
      </c>
      <c r="C62" s="68" t="s">
        <v>144</v>
      </c>
      <c r="D62" s="73"/>
      <c r="E62" s="73" t="s">
        <v>26</v>
      </c>
      <c r="F62" s="76" t="s">
        <v>27</v>
      </c>
      <c r="G62" s="78">
        <v>80.13</v>
      </c>
      <c r="H62" s="73" t="s">
        <v>27</v>
      </c>
      <c r="I62" s="76" t="s">
        <v>27</v>
      </c>
      <c r="J62" s="76" t="s">
        <v>27</v>
      </c>
      <c r="K62" s="90">
        <f t="shared" si="4"/>
        <v>80.13</v>
      </c>
      <c r="L62" s="91">
        <f t="shared" si="5"/>
        <v>10.4169</v>
      </c>
      <c r="M62" s="91">
        <f t="shared" si="6"/>
        <v>90.5469</v>
      </c>
      <c r="N62" s="96"/>
      <c r="O62" s="99"/>
      <c r="R62" s="51" t="e">
        <f t="shared" si="7"/>
        <v>#VALUE!</v>
      </c>
    </row>
    <row r="63" s="51" customFormat="1" ht="31" customHeight="1" spans="1:18">
      <c r="A63" s="68">
        <v>55</v>
      </c>
      <c r="B63" s="68" t="s">
        <v>145</v>
      </c>
      <c r="C63" s="68" t="s">
        <v>146</v>
      </c>
      <c r="D63" s="73"/>
      <c r="E63" s="73" t="s">
        <v>26</v>
      </c>
      <c r="F63" s="76" t="s">
        <v>27</v>
      </c>
      <c r="G63" s="78">
        <v>80.13</v>
      </c>
      <c r="H63" s="73" t="s">
        <v>27</v>
      </c>
      <c r="I63" s="76" t="s">
        <v>27</v>
      </c>
      <c r="J63" s="76" t="s">
        <v>27</v>
      </c>
      <c r="K63" s="90">
        <f t="shared" si="4"/>
        <v>80.13</v>
      </c>
      <c r="L63" s="91">
        <f t="shared" si="5"/>
        <v>10.4169</v>
      </c>
      <c r="M63" s="91">
        <f t="shared" si="6"/>
        <v>90.5469</v>
      </c>
      <c r="N63" s="96"/>
      <c r="O63" s="99"/>
      <c r="R63" s="51" t="e">
        <f t="shared" si="7"/>
        <v>#VALUE!</v>
      </c>
    </row>
    <row r="64" s="51" customFormat="1" ht="31" customHeight="1" spans="1:18">
      <c r="A64" s="68">
        <v>56</v>
      </c>
      <c r="B64" s="68" t="s">
        <v>147</v>
      </c>
      <c r="C64" s="68" t="s">
        <v>148</v>
      </c>
      <c r="D64" s="73"/>
      <c r="E64" s="73" t="s">
        <v>26</v>
      </c>
      <c r="F64" s="76" t="s">
        <v>27</v>
      </c>
      <c r="G64" s="78">
        <v>32.75</v>
      </c>
      <c r="H64" s="73" t="s">
        <v>27</v>
      </c>
      <c r="I64" s="76" t="s">
        <v>27</v>
      </c>
      <c r="J64" s="76" t="s">
        <v>27</v>
      </c>
      <c r="K64" s="90">
        <f t="shared" si="4"/>
        <v>32.75</v>
      </c>
      <c r="L64" s="91">
        <f t="shared" si="5"/>
        <v>4.2575</v>
      </c>
      <c r="M64" s="91">
        <f t="shared" si="6"/>
        <v>37.0075</v>
      </c>
      <c r="N64" s="96"/>
      <c r="O64" s="99"/>
      <c r="R64" s="51" t="e">
        <f t="shared" si="7"/>
        <v>#VALUE!</v>
      </c>
    </row>
    <row r="65" s="51" customFormat="1" ht="31" customHeight="1" spans="1:18">
      <c r="A65" s="68">
        <v>57</v>
      </c>
      <c r="B65" s="68" t="s">
        <v>149</v>
      </c>
      <c r="C65" s="68" t="s">
        <v>150</v>
      </c>
      <c r="D65" s="73"/>
      <c r="E65" s="73" t="s">
        <v>26</v>
      </c>
      <c r="F65" s="76" t="s">
        <v>27</v>
      </c>
      <c r="G65" s="78">
        <v>81.79</v>
      </c>
      <c r="H65" s="73" t="s">
        <v>27</v>
      </c>
      <c r="I65" s="76" t="s">
        <v>27</v>
      </c>
      <c r="J65" s="76" t="s">
        <v>27</v>
      </c>
      <c r="K65" s="90">
        <f t="shared" si="4"/>
        <v>81.79</v>
      </c>
      <c r="L65" s="91">
        <f t="shared" si="5"/>
        <v>10.6327</v>
      </c>
      <c r="M65" s="91">
        <f t="shared" si="6"/>
        <v>92.4227</v>
      </c>
      <c r="N65" s="96"/>
      <c r="O65" s="99"/>
      <c r="R65" s="51" t="e">
        <f t="shared" si="7"/>
        <v>#VALUE!</v>
      </c>
    </row>
    <row r="66" s="51" customFormat="1" ht="31" customHeight="1" spans="1:18">
      <c r="A66" s="68">
        <v>58</v>
      </c>
      <c r="B66" s="68" t="s">
        <v>151</v>
      </c>
      <c r="C66" s="68" t="s">
        <v>152</v>
      </c>
      <c r="D66" s="73"/>
      <c r="E66" s="73" t="s">
        <v>26</v>
      </c>
      <c r="F66" s="76" t="s">
        <v>27</v>
      </c>
      <c r="G66" s="78">
        <v>36.65</v>
      </c>
      <c r="H66" s="73" t="s">
        <v>27</v>
      </c>
      <c r="I66" s="76" t="s">
        <v>27</v>
      </c>
      <c r="J66" s="76" t="s">
        <v>27</v>
      </c>
      <c r="K66" s="90">
        <f t="shared" si="4"/>
        <v>36.65</v>
      </c>
      <c r="L66" s="91">
        <f t="shared" si="5"/>
        <v>4.7645</v>
      </c>
      <c r="M66" s="91">
        <f t="shared" si="6"/>
        <v>41.4145</v>
      </c>
      <c r="N66" s="96"/>
      <c r="O66" s="99"/>
      <c r="R66" s="51" t="e">
        <f t="shared" si="7"/>
        <v>#VALUE!</v>
      </c>
    </row>
    <row r="67" s="51" customFormat="1" ht="31" customHeight="1" spans="1:18">
      <c r="A67" s="68">
        <v>59</v>
      </c>
      <c r="B67" s="68" t="s">
        <v>153</v>
      </c>
      <c r="C67" s="68" t="s">
        <v>154</v>
      </c>
      <c r="D67" s="73"/>
      <c r="E67" s="73" t="s">
        <v>26</v>
      </c>
      <c r="F67" s="76" t="s">
        <v>27</v>
      </c>
      <c r="G67" s="78">
        <v>48.98</v>
      </c>
      <c r="H67" s="73" t="s">
        <v>27</v>
      </c>
      <c r="I67" s="76" t="s">
        <v>27</v>
      </c>
      <c r="J67" s="76" t="s">
        <v>27</v>
      </c>
      <c r="K67" s="90">
        <f t="shared" si="4"/>
        <v>48.98</v>
      </c>
      <c r="L67" s="91">
        <f t="shared" si="5"/>
        <v>6.3674</v>
      </c>
      <c r="M67" s="91">
        <f t="shared" si="6"/>
        <v>55.3474</v>
      </c>
      <c r="N67" s="96"/>
      <c r="O67" s="99"/>
      <c r="R67" s="51" t="e">
        <f t="shared" si="7"/>
        <v>#VALUE!</v>
      </c>
    </row>
    <row r="68" s="51" customFormat="1" ht="31" customHeight="1" spans="1:18">
      <c r="A68" s="68">
        <v>60</v>
      </c>
      <c r="B68" s="68" t="s">
        <v>155</v>
      </c>
      <c r="C68" s="68" t="s">
        <v>126</v>
      </c>
      <c r="D68" s="73"/>
      <c r="E68" s="73" t="s">
        <v>26</v>
      </c>
      <c r="F68" s="76" t="s">
        <v>27</v>
      </c>
      <c r="G68" s="78">
        <v>90.86</v>
      </c>
      <c r="H68" s="73" t="s">
        <v>27</v>
      </c>
      <c r="I68" s="76" t="s">
        <v>27</v>
      </c>
      <c r="J68" s="76" t="s">
        <v>27</v>
      </c>
      <c r="K68" s="90">
        <f t="shared" si="4"/>
        <v>90.86</v>
      </c>
      <c r="L68" s="91">
        <f t="shared" si="5"/>
        <v>11.8118</v>
      </c>
      <c r="M68" s="91">
        <f t="shared" si="6"/>
        <v>102.6718</v>
      </c>
      <c r="N68" s="96"/>
      <c r="O68" s="99"/>
      <c r="R68" s="51" t="e">
        <f t="shared" si="7"/>
        <v>#VALUE!</v>
      </c>
    </row>
    <row r="69" s="51" customFormat="1" ht="31" customHeight="1" spans="1:18">
      <c r="A69" s="68">
        <v>61</v>
      </c>
      <c r="B69" s="68" t="s">
        <v>156</v>
      </c>
      <c r="C69" s="68" t="s">
        <v>157</v>
      </c>
      <c r="D69" s="73"/>
      <c r="E69" s="73" t="s">
        <v>26</v>
      </c>
      <c r="F69" s="76" t="s">
        <v>27</v>
      </c>
      <c r="G69" s="78">
        <v>88.18</v>
      </c>
      <c r="H69" s="73" t="s">
        <v>27</v>
      </c>
      <c r="I69" s="76" t="s">
        <v>27</v>
      </c>
      <c r="J69" s="76" t="s">
        <v>27</v>
      </c>
      <c r="K69" s="90">
        <f t="shared" si="4"/>
        <v>88.18</v>
      </c>
      <c r="L69" s="91">
        <f t="shared" si="5"/>
        <v>11.4634</v>
      </c>
      <c r="M69" s="91">
        <f t="shared" si="6"/>
        <v>99.6434</v>
      </c>
      <c r="N69" s="96"/>
      <c r="O69" s="99"/>
      <c r="R69" s="51" t="e">
        <f t="shared" si="7"/>
        <v>#VALUE!</v>
      </c>
    </row>
    <row r="70" s="51" customFormat="1" ht="31" customHeight="1" spans="1:18">
      <c r="A70" s="68">
        <v>62</v>
      </c>
      <c r="B70" s="68" t="s">
        <v>158</v>
      </c>
      <c r="C70" s="68" t="s">
        <v>157</v>
      </c>
      <c r="D70" s="73"/>
      <c r="E70" s="73" t="s">
        <v>26</v>
      </c>
      <c r="F70" s="76">
        <v>85.36</v>
      </c>
      <c r="G70" s="78">
        <v>88.18</v>
      </c>
      <c r="H70" s="73" t="s">
        <v>27</v>
      </c>
      <c r="I70" s="76" t="s">
        <v>27</v>
      </c>
      <c r="J70" s="76" t="s">
        <v>27</v>
      </c>
      <c r="K70" s="90">
        <f t="shared" si="4"/>
        <v>88.18</v>
      </c>
      <c r="L70" s="91">
        <f t="shared" si="5"/>
        <v>11.4634</v>
      </c>
      <c r="M70" s="91">
        <f t="shared" si="6"/>
        <v>99.6434</v>
      </c>
      <c r="N70" s="96"/>
      <c r="O70" s="99"/>
      <c r="R70" s="51">
        <f t="shared" si="7"/>
        <v>81.9456</v>
      </c>
    </row>
    <row r="71" s="51" customFormat="1" ht="31" customHeight="1" spans="1:18">
      <c r="A71" s="68">
        <v>63</v>
      </c>
      <c r="B71" s="68" t="s">
        <v>159</v>
      </c>
      <c r="C71" s="68" t="s">
        <v>37</v>
      </c>
      <c r="D71" s="73"/>
      <c r="E71" s="73" t="s">
        <v>26</v>
      </c>
      <c r="F71" s="76">
        <v>85.36</v>
      </c>
      <c r="G71" s="78">
        <v>88.52</v>
      </c>
      <c r="H71" s="73" t="s">
        <v>27</v>
      </c>
      <c r="I71" s="76" t="s">
        <v>27</v>
      </c>
      <c r="J71" s="76" t="s">
        <v>27</v>
      </c>
      <c r="K71" s="90">
        <f t="shared" si="4"/>
        <v>88.52</v>
      </c>
      <c r="L71" s="91">
        <f t="shared" si="5"/>
        <v>11.5076</v>
      </c>
      <c r="M71" s="91">
        <f t="shared" si="6"/>
        <v>100.0276</v>
      </c>
      <c r="N71" s="96" t="s">
        <v>160</v>
      </c>
      <c r="O71" s="99"/>
      <c r="R71" s="51">
        <f t="shared" si="7"/>
        <v>81.9456</v>
      </c>
    </row>
    <row r="72" s="51" customFormat="1" ht="31" customHeight="1" spans="1:18">
      <c r="A72" s="68">
        <v>64</v>
      </c>
      <c r="B72" s="68" t="s">
        <v>161</v>
      </c>
      <c r="C72" s="68" t="s">
        <v>139</v>
      </c>
      <c r="D72" s="73"/>
      <c r="E72" s="73" t="s">
        <v>26</v>
      </c>
      <c r="F72" s="76">
        <v>45.58</v>
      </c>
      <c r="G72" s="78">
        <v>47.46</v>
      </c>
      <c r="H72" s="73" t="s">
        <v>27</v>
      </c>
      <c r="I72" s="76" t="s">
        <v>27</v>
      </c>
      <c r="J72" s="76" t="s">
        <v>27</v>
      </c>
      <c r="K72" s="90">
        <f t="shared" si="4"/>
        <v>47.46</v>
      </c>
      <c r="L72" s="91">
        <f t="shared" si="5"/>
        <v>6.1698</v>
      </c>
      <c r="M72" s="91">
        <f t="shared" si="6"/>
        <v>53.6298</v>
      </c>
      <c r="N72" s="96"/>
      <c r="O72" s="99"/>
      <c r="R72" s="51">
        <f t="shared" si="7"/>
        <v>43.7568</v>
      </c>
    </row>
    <row r="73" s="51" customFormat="1" ht="31" customHeight="1" spans="1:18">
      <c r="A73" s="68">
        <v>65</v>
      </c>
      <c r="B73" s="68" t="s">
        <v>162</v>
      </c>
      <c r="C73" s="68" t="s">
        <v>163</v>
      </c>
      <c r="D73" s="73"/>
      <c r="E73" s="73" t="s">
        <v>26</v>
      </c>
      <c r="F73" s="76">
        <v>45.58</v>
      </c>
      <c r="G73" s="78">
        <v>47.46</v>
      </c>
      <c r="H73" s="73" t="s">
        <v>27</v>
      </c>
      <c r="I73" s="76" t="s">
        <v>27</v>
      </c>
      <c r="J73" s="76" t="s">
        <v>27</v>
      </c>
      <c r="K73" s="90">
        <f t="shared" si="4"/>
        <v>47.46</v>
      </c>
      <c r="L73" s="91">
        <f t="shared" si="5"/>
        <v>6.1698</v>
      </c>
      <c r="M73" s="91">
        <f t="shared" si="6"/>
        <v>53.6298</v>
      </c>
      <c r="N73" s="96"/>
      <c r="O73" s="99"/>
      <c r="R73" s="51">
        <f t="shared" si="7"/>
        <v>43.7568</v>
      </c>
    </row>
    <row r="74" s="53" customFormat="1" ht="35.25" customHeight="1" spans="1:15">
      <c r="A74" s="100" t="s">
        <v>164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11"/>
      <c r="L74" s="100"/>
      <c r="M74" s="100"/>
      <c r="N74" s="100"/>
      <c r="O74" s="102"/>
    </row>
    <row r="75" s="53" customFormat="1" ht="35.25" customHeight="1" spans="1:15">
      <c r="A75" s="101" t="s">
        <v>165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12"/>
      <c r="L75" s="101"/>
      <c r="M75" s="101"/>
      <c r="N75" s="101"/>
      <c r="O75" s="101"/>
    </row>
    <row r="76" s="53" customFormat="1" ht="35.25" customHeight="1" spans="1:15">
      <c r="A76" s="102" t="s">
        <v>166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13"/>
      <c r="L76" s="102"/>
      <c r="M76" s="102"/>
      <c r="N76" s="102"/>
      <c r="O76" s="101"/>
    </row>
    <row r="77" s="53" customFormat="1" ht="35.25" customHeight="1" spans="1:15">
      <c r="A77" s="101" t="s">
        <v>167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12"/>
      <c r="L77" s="101"/>
      <c r="M77" s="101"/>
      <c r="N77" s="101"/>
      <c r="O77" s="101"/>
    </row>
    <row r="78" s="53" customFormat="1" ht="35.25" customHeight="1" spans="1:15">
      <c r="A78" s="101" t="s">
        <v>168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12"/>
      <c r="L78" s="101"/>
      <c r="M78" s="101"/>
      <c r="N78" s="101"/>
      <c r="O78" s="101"/>
    </row>
    <row r="79" s="53" customFormat="1" ht="35.25" customHeight="1" spans="1:15">
      <c r="A79" s="101" t="s">
        <v>169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12"/>
      <c r="L79" s="101"/>
      <c r="M79" s="101"/>
      <c r="N79" s="101"/>
      <c r="O79" s="101"/>
    </row>
    <row r="80" s="53" customFormat="1" ht="35.25" customHeight="1" spans="1:15">
      <c r="A80" s="103" t="s">
        <v>170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14"/>
      <c r="L80" s="103"/>
      <c r="M80" s="103"/>
      <c r="N80" s="103"/>
      <c r="O80" s="103"/>
    </row>
    <row r="81" s="53" customFormat="1" ht="35.25" customHeight="1" spans="1:1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14"/>
      <c r="L81" s="103"/>
      <c r="M81" s="103"/>
      <c r="N81" s="103"/>
      <c r="O81" s="103"/>
    </row>
    <row r="82" s="53" customFormat="1" ht="21.75" customHeight="1" spans="1:15">
      <c r="A82" s="104" t="s">
        <v>171</v>
      </c>
      <c r="B82" s="105"/>
      <c r="C82" s="106"/>
      <c r="H82" s="107" t="s">
        <v>172</v>
      </c>
      <c r="I82" s="115"/>
      <c r="J82" s="106"/>
      <c r="K82" s="116"/>
      <c r="L82" s="109"/>
      <c r="M82" s="109"/>
      <c r="N82" s="117"/>
      <c r="O82" s="118"/>
    </row>
    <row r="83" s="53" customFormat="1" ht="21.75" customHeight="1" spans="1:15">
      <c r="A83" s="106" t="s">
        <v>173</v>
      </c>
      <c r="B83" s="105"/>
      <c r="C83" s="106"/>
      <c r="H83" s="53" t="s">
        <v>174</v>
      </c>
      <c r="I83" s="106"/>
      <c r="J83" s="106"/>
      <c r="K83" s="116"/>
      <c r="L83" s="106"/>
      <c r="M83" s="106"/>
      <c r="N83" s="119"/>
      <c r="O83" s="120"/>
    </row>
    <row r="84" s="53" customFormat="1" ht="21.75" customHeight="1" spans="1:15">
      <c r="A84" s="106"/>
      <c r="B84" s="105"/>
      <c r="C84" s="106"/>
      <c r="I84" s="106"/>
      <c r="J84" s="106"/>
      <c r="K84" s="116"/>
      <c r="L84" s="106"/>
      <c r="M84" s="106"/>
      <c r="N84" s="119"/>
      <c r="O84" s="120"/>
    </row>
    <row r="85" s="53" customFormat="1" ht="21.75" customHeight="1" spans="1:15">
      <c r="A85" s="104" t="s">
        <v>175</v>
      </c>
      <c r="B85" s="104"/>
      <c r="C85" s="108"/>
      <c r="H85" s="53" t="s">
        <v>176</v>
      </c>
      <c r="I85" s="104"/>
      <c r="J85" s="108"/>
      <c r="K85" s="116"/>
      <c r="L85" s="109"/>
      <c r="M85" s="109"/>
      <c r="N85" s="119"/>
      <c r="O85" s="120"/>
    </row>
    <row r="86" s="53" customFormat="1" customHeight="1" spans="1:15">
      <c r="A86" s="109"/>
      <c r="B86" s="110" t="s">
        <v>177</v>
      </c>
      <c r="C86" s="109"/>
      <c r="I86" s="109" t="s">
        <v>177</v>
      </c>
      <c r="J86" s="109"/>
      <c r="K86" s="116"/>
      <c r="L86" s="109"/>
      <c r="M86" s="109"/>
      <c r="N86" s="119"/>
      <c r="O86" s="120"/>
    </row>
    <row r="87" spans="2:2">
      <c r="B87" s="54"/>
    </row>
    <row r="88" spans="2:2">
      <c r="B88" s="54"/>
    </row>
    <row r="89" spans="2:2">
      <c r="B89" s="54"/>
    </row>
    <row r="90" spans="2:2">
      <c r="B90" s="54"/>
    </row>
    <row r="91" spans="2:2">
      <c r="B91" s="54"/>
    </row>
    <row r="92" spans="2:2">
      <c r="B92" s="54"/>
    </row>
    <row r="93" spans="2:2">
      <c r="B93" s="54"/>
    </row>
    <row r="94" spans="2:2">
      <c r="B94" s="54"/>
    </row>
    <row r="95" spans="2:2">
      <c r="B95" s="54"/>
    </row>
    <row r="96" spans="2:2">
      <c r="B96" s="54"/>
    </row>
    <row r="97" spans="2:2">
      <c r="B97" s="54"/>
    </row>
    <row r="98" spans="2:2">
      <c r="B98" s="54"/>
    </row>
    <row r="99" spans="2:2">
      <c r="B99" s="54"/>
    </row>
    <row r="100" spans="2:2">
      <c r="B100" s="54"/>
    </row>
    <row r="101" spans="2:2">
      <c r="B101" s="54"/>
    </row>
    <row r="102" spans="2:2">
      <c r="B102" s="54"/>
    </row>
    <row r="103" spans="2:2">
      <c r="B103" s="54"/>
    </row>
    <row r="104" spans="2:2">
      <c r="B104" s="54"/>
    </row>
    <row r="105" spans="2:2">
      <c r="B105" s="54"/>
    </row>
    <row r="106" spans="2:2">
      <c r="B106" s="54"/>
    </row>
    <row r="107" spans="2:2">
      <c r="B107" s="54"/>
    </row>
    <row r="108" spans="2:2">
      <c r="B108" s="54"/>
    </row>
  </sheetData>
  <autoFilter ref="A8:O86">
    <extLst/>
  </autoFilter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74:N74"/>
    <mergeCell ref="A75:N75"/>
    <mergeCell ref="A76:N76"/>
    <mergeCell ref="A77:N77"/>
    <mergeCell ref="A78:N78"/>
    <mergeCell ref="A79:N79"/>
    <mergeCell ref="A80:N80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D1:D8 D74:D81 I82:I86 D87:D1048576">
    <cfRule type="duplicateValues" dxfId="0" priority="33"/>
  </conditionalFormatting>
  <conditionalFormatting sqref="B9:C50">
    <cfRule type="duplicateValues" dxfId="1" priority="7"/>
  </conditionalFormatting>
  <conditionalFormatting sqref="B51:C73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topLeftCell="A2" workbookViewId="0">
      <selection activeCell="N13" sqref="N13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178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179</v>
      </c>
      <c r="G8" s="18" t="s">
        <v>180</v>
      </c>
      <c r="H8" s="20" t="s">
        <v>181</v>
      </c>
      <c r="I8" s="20" t="s">
        <v>22</v>
      </c>
      <c r="J8" s="20" t="s">
        <v>23</v>
      </c>
      <c r="K8" s="38" t="s">
        <v>182</v>
      </c>
      <c r="L8" s="38"/>
      <c r="M8" s="38"/>
      <c r="N8" s="39"/>
      <c r="O8" s="40"/>
    </row>
    <row r="9" s="1" customFormat="1" ht="32" customHeight="1" spans="1:15">
      <c r="A9" s="21">
        <v>1</v>
      </c>
      <c r="B9" s="22"/>
      <c r="C9" s="22"/>
      <c r="D9" s="22"/>
      <c r="E9" s="22"/>
      <c r="F9" s="23"/>
      <c r="G9" s="50"/>
      <c r="H9" s="23"/>
      <c r="I9" s="23"/>
      <c r="J9" s="23"/>
      <c r="K9" s="41"/>
      <c r="L9" s="42"/>
      <c r="M9" s="42"/>
      <c r="N9" s="43"/>
      <c r="O9" s="44"/>
    </row>
    <row r="10" s="1" customFormat="1" ht="32" customHeight="1" spans="1:15">
      <c r="A10" s="21">
        <v>2</v>
      </c>
      <c r="B10" s="22"/>
      <c r="C10" s="22"/>
      <c r="D10" s="22"/>
      <c r="E10" s="22"/>
      <c r="F10" s="23"/>
      <c r="G10" s="50"/>
      <c r="H10" s="23"/>
      <c r="I10" s="23"/>
      <c r="J10" s="23"/>
      <c r="K10" s="41"/>
      <c r="L10" s="42"/>
      <c r="M10" s="42"/>
      <c r="N10" s="43"/>
      <c r="O10" s="44"/>
    </row>
    <row r="11" s="1" customFormat="1" ht="32" customHeight="1" spans="1:15">
      <c r="A11" s="21">
        <v>3</v>
      </c>
      <c r="B11" s="22"/>
      <c r="C11" s="22"/>
      <c r="D11" s="22"/>
      <c r="E11" s="22"/>
      <c r="F11" s="23"/>
      <c r="G11" s="50"/>
      <c r="H11" s="23"/>
      <c r="I11" s="23"/>
      <c r="J11" s="23"/>
      <c r="K11" s="41"/>
      <c r="L11" s="42"/>
      <c r="M11" s="42"/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50"/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50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164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183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166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167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168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169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170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171</v>
      </c>
      <c r="B25" s="32"/>
      <c r="C25" s="33"/>
      <c r="H25" s="34" t="s">
        <v>172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173</v>
      </c>
      <c r="B26" s="32"/>
      <c r="C26" s="33"/>
      <c r="H26" s="2" t="s">
        <v>174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175</v>
      </c>
      <c r="B28" s="31"/>
      <c r="C28" s="35"/>
      <c r="H28" s="2" t="s">
        <v>176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177</v>
      </c>
      <c r="C29" s="36"/>
      <c r="I29" s="36" t="s">
        <v>177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workbookViewId="0">
      <selection activeCell="B16" sqref="B16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178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184</v>
      </c>
      <c r="G8" s="18" t="s">
        <v>182</v>
      </c>
      <c r="H8" s="20" t="s">
        <v>21</v>
      </c>
      <c r="I8" s="20" t="s">
        <v>22</v>
      </c>
      <c r="J8" s="20" t="s">
        <v>23</v>
      </c>
      <c r="K8" s="38" t="s">
        <v>182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40</v>
      </c>
      <c r="C9" s="22" t="s">
        <v>41</v>
      </c>
      <c r="D9" s="22"/>
      <c r="E9" s="22" t="s">
        <v>26</v>
      </c>
      <c r="F9" s="23" t="s">
        <v>185</v>
      </c>
      <c r="G9" s="24">
        <v>96.05</v>
      </c>
      <c r="H9" s="25" t="s">
        <v>27</v>
      </c>
      <c r="I9" s="25" t="s">
        <v>27</v>
      </c>
      <c r="J9" s="25" t="s">
        <v>27</v>
      </c>
      <c r="K9" s="41">
        <f t="shared" ref="K9:K11" si="0">G9</f>
        <v>96.05</v>
      </c>
      <c r="L9" s="42">
        <f t="shared" ref="L9:L11" si="1">K9*0.13</f>
        <v>12.4865</v>
      </c>
      <c r="M9" s="42">
        <f t="shared" ref="M9:M11" si="2">K9*1.13</f>
        <v>108.5365</v>
      </c>
      <c r="N9" s="43"/>
      <c r="O9" s="44"/>
    </row>
    <row r="10" s="1" customFormat="1" ht="32" customHeight="1" spans="1:15">
      <c r="A10" s="21">
        <v>2</v>
      </c>
      <c r="B10" s="22" t="s">
        <v>42</v>
      </c>
      <c r="C10" s="22" t="s">
        <v>43</v>
      </c>
      <c r="D10" s="22"/>
      <c r="E10" s="22" t="s">
        <v>26</v>
      </c>
      <c r="F10" s="23" t="s">
        <v>185</v>
      </c>
      <c r="G10" s="24">
        <v>48.11</v>
      </c>
      <c r="H10" s="25" t="s">
        <v>27</v>
      </c>
      <c r="I10" s="25" t="s">
        <v>27</v>
      </c>
      <c r="J10" s="25" t="s">
        <v>27</v>
      </c>
      <c r="K10" s="41">
        <f t="shared" si="0"/>
        <v>48.11</v>
      </c>
      <c r="L10" s="42">
        <f t="shared" si="1"/>
        <v>6.2543</v>
      </c>
      <c r="M10" s="42">
        <f t="shared" si="2"/>
        <v>54.3643</v>
      </c>
      <c r="N10" s="43"/>
      <c r="O10" s="44"/>
    </row>
    <row r="11" s="1" customFormat="1" ht="32" customHeight="1" spans="1:15">
      <c r="A11" s="21">
        <v>3</v>
      </c>
      <c r="B11" s="22" t="s">
        <v>44</v>
      </c>
      <c r="C11" s="22" t="s">
        <v>45</v>
      </c>
      <c r="D11" s="22"/>
      <c r="E11" s="22" t="s">
        <v>26</v>
      </c>
      <c r="F11" s="23" t="s">
        <v>185</v>
      </c>
      <c r="G11" s="24">
        <v>98.03</v>
      </c>
      <c r="H11" s="25" t="s">
        <v>27</v>
      </c>
      <c r="I11" s="25" t="s">
        <v>27</v>
      </c>
      <c r="J11" s="25" t="s">
        <v>27</v>
      </c>
      <c r="K11" s="41">
        <f t="shared" si="0"/>
        <v>98.03</v>
      </c>
      <c r="L11" s="42">
        <f t="shared" si="1"/>
        <v>12.7439</v>
      </c>
      <c r="M11" s="42">
        <f t="shared" si="2"/>
        <v>110.7739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24">
        <v>48.11</v>
      </c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24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164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186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166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167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168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169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170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171</v>
      </c>
      <c r="B25" s="32"/>
      <c r="C25" s="33"/>
      <c r="H25" s="34" t="s">
        <v>172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173</v>
      </c>
      <c r="B26" s="32"/>
      <c r="C26" s="33"/>
      <c r="H26" s="2" t="s">
        <v>174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175</v>
      </c>
      <c r="B28" s="31"/>
      <c r="C28" s="35"/>
      <c r="H28" s="2" t="s">
        <v>176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177</v>
      </c>
      <c r="C29" s="36"/>
      <c r="I29" s="36" t="s">
        <v>177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ref="A8:O29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建议</vt:lpstr>
      <vt:lpstr>建议 (2)</vt:lpstr>
      <vt:lpstr>建议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2006-09-14T11:21:00Z</dcterms:created>
  <cp:lastPrinted>2021-10-14T07:11:00Z</cp:lastPrinted>
  <dcterms:modified xsi:type="dcterms:W3CDTF">2024-09-24T08:21:11Z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AC5E3D1497CC4BA5B020C23FA248F1F1_13</vt:lpwstr>
  </property>
</Properties>
</file>