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02" activeTab="4"/>
  </bookViews>
  <sheets>
    <sheet name="缴费工资申报数据" sheetId="1" r:id="rId1"/>
    <sheet name="低于基数人员25人" sheetId="16" r:id="rId2"/>
    <sheet name="高于基数人员2人" sheetId="17" r:id="rId3"/>
    <sheet name="基数为0人员13人" sheetId="18" r:id="rId4"/>
    <sheet name="8月份社保明细总表" sheetId="14" r:id="rId5"/>
  </sheets>
  <definedNames>
    <definedName name="_xlnm._FilterDatabase" localSheetId="0" hidden="1">缴费工资申报数据!$A$3:$T$43</definedName>
    <definedName name="_xlnm._FilterDatabase" localSheetId="1" hidden="1">低于基数人员25人!$A$3:$V$26</definedName>
    <definedName name="_xlnm._FilterDatabase" localSheetId="2" hidden="1">高于基数人员2人!$A$3:$V$5</definedName>
    <definedName name="_xlnm._FilterDatabase" localSheetId="3" hidden="1">基数为0人员13人!$A$3:$V$16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<sst xmlns="http://schemas.openxmlformats.org/spreadsheetml/2006/main" count="392" uniqueCount="116">
  <si>
    <t>单位社保费缴费工资年度申报</t>
  </si>
  <si>
    <r>
      <rPr>
        <b/>
        <sz val="11"/>
        <color indexed="10"/>
        <rFont val="宋体"/>
        <charset val="134"/>
      </rPr>
      <t>*</t>
    </r>
    <r>
      <rPr>
        <b/>
        <sz val="11"/>
        <color auto="1" tint="4.91568895902209e-188"/>
        <rFont val="宋体"/>
        <charset val="134"/>
      </rPr>
      <t>缴费人识</t>
    </r>
    <r>
      <rPr>
        <b/>
        <sz val="11"/>
        <color indexed="8"/>
        <rFont val="宋体"/>
        <charset val="134"/>
      </rPr>
      <t>别号：</t>
    </r>
  </si>
  <si>
    <t>91654004MA77TA2R5J</t>
  </si>
  <si>
    <t>序号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</si>
  <si>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姓名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</si>
  <si>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身份证件类型代码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</si>
  <si>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身份证件号码</t>
    </r>
  </si>
  <si>
    <t>分组</t>
  </si>
  <si>
    <t>上年工资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</si>
  <si>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新缴费工资</t>
    </r>
  </si>
  <si>
    <t>修改后基数</t>
  </si>
  <si>
    <t>刘杰</t>
  </si>
  <si>
    <t>201 - 居民身份证</t>
  </si>
  <si>
    <t>13098319840324206X</t>
  </si>
  <si>
    <t/>
  </si>
  <si>
    <t>孙振普</t>
  </si>
  <si>
    <t>130983199311290739</t>
  </si>
  <si>
    <t>王娜</t>
  </si>
  <si>
    <t>130983198701211421</t>
  </si>
  <si>
    <t>王彩霞</t>
  </si>
  <si>
    <t>13092119990115202X</t>
  </si>
  <si>
    <t>于文浩</t>
  </si>
  <si>
    <t>130983198709250038</t>
  </si>
  <si>
    <t>于天瑞</t>
  </si>
  <si>
    <t>13098320040924113X</t>
  </si>
  <si>
    <t>李阳</t>
  </si>
  <si>
    <t>132930199102222819</t>
  </si>
  <si>
    <t>高彬</t>
  </si>
  <si>
    <t>130983199405195337</t>
  </si>
  <si>
    <t>刘欣</t>
  </si>
  <si>
    <t>130983199605033025</t>
  </si>
  <si>
    <t>左召君</t>
  </si>
  <si>
    <t>130930198612223049</t>
  </si>
  <si>
    <t>赵艳红</t>
  </si>
  <si>
    <t>130983198606120927</t>
  </si>
  <si>
    <t>宋秀凤</t>
  </si>
  <si>
    <t>132930198701314729</t>
  </si>
  <si>
    <t>魏晓艳</t>
  </si>
  <si>
    <t>130924199302164220</t>
  </si>
  <si>
    <t>宋兴云</t>
  </si>
  <si>
    <t>130983198701292428</t>
  </si>
  <si>
    <t>汤凤臣</t>
  </si>
  <si>
    <t>132930198811083554</t>
  </si>
  <si>
    <t>王立泉</t>
  </si>
  <si>
    <t>130983200112243513</t>
  </si>
  <si>
    <t>王维维</t>
  </si>
  <si>
    <t>130983198807062022</t>
  </si>
  <si>
    <t>刘亚楠</t>
  </si>
  <si>
    <t>130983200009030528</t>
  </si>
  <si>
    <t>张美娜</t>
  </si>
  <si>
    <t>232326198503113826</t>
  </si>
  <si>
    <t>范炳雪</t>
  </si>
  <si>
    <t>130983199402243743</t>
  </si>
  <si>
    <t>王蒙蒙</t>
  </si>
  <si>
    <t>132930198702101821</t>
  </si>
  <si>
    <t>王鸿鸣</t>
  </si>
  <si>
    <t>130983199310250057</t>
  </si>
  <si>
    <t>代洪岩</t>
  </si>
  <si>
    <t>220524198801111049</t>
  </si>
  <si>
    <t>孙建超</t>
  </si>
  <si>
    <t>132930198604104711</t>
  </si>
  <si>
    <t>沈祺瑞</t>
  </si>
  <si>
    <t>132930198801202839</t>
  </si>
  <si>
    <t>史培培</t>
  </si>
  <si>
    <t>132930198611272828</t>
  </si>
  <si>
    <t>滕壮福</t>
  </si>
  <si>
    <t>230229199501103612</t>
  </si>
  <si>
    <t>李绪敏</t>
  </si>
  <si>
    <t>130983199811113528</t>
  </si>
  <si>
    <t>孙海燕</t>
  </si>
  <si>
    <t>132930199406014744</t>
  </si>
  <si>
    <t>范丽丽</t>
  </si>
  <si>
    <t>130983200303133560</t>
  </si>
  <si>
    <t>张洪新</t>
  </si>
  <si>
    <t>130983200111275513</t>
  </si>
  <si>
    <t>齐晓文</t>
  </si>
  <si>
    <t>13092420010227421X</t>
  </si>
  <si>
    <t>韩丽君</t>
  </si>
  <si>
    <t>132930199006133517</t>
  </si>
  <si>
    <t>张国庆</t>
  </si>
  <si>
    <t>132930198208052016</t>
  </si>
  <si>
    <t>刘晓</t>
  </si>
  <si>
    <t>132930199008244720</t>
  </si>
  <si>
    <t>李明峻</t>
  </si>
  <si>
    <t>13098319950302091X</t>
  </si>
  <si>
    <t>于海涛</t>
  </si>
  <si>
    <t>132930198101253731</t>
  </si>
  <si>
    <t>韩英明</t>
  </si>
  <si>
    <t>132930197607083712</t>
  </si>
  <si>
    <t>焦国钰</t>
  </si>
  <si>
    <t>130983200405150935</t>
  </si>
  <si>
    <t>秦永军</t>
  </si>
  <si>
    <t>130983198306170017</t>
  </si>
  <si>
    <t>性质</t>
  </si>
  <si>
    <t>用工企业</t>
  </si>
  <si>
    <t>姓名</t>
  </si>
  <si>
    <t>身份证号码</t>
  </si>
  <si>
    <t>公司缴费</t>
  </si>
  <si>
    <t>公司承担</t>
  </si>
  <si>
    <t>（代扣代缴）</t>
  </si>
  <si>
    <t>养老公司</t>
  </si>
  <si>
    <t>工伤公司</t>
  </si>
  <si>
    <t>失业公司</t>
  </si>
  <si>
    <t>医疗公司</t>
  </si>
  <si>
    <t>大额医疗公司</t>
  </si>
  <si>
    <t>养老个人</t>
  </si>
  <si>
    <t>失业个人</t>
  </si>
  <si>
    <t>医疗个人</t>
  </si>
  <si>
    <t>大额医疗个人</t>
  </si>
  <si>
    <t>缴费工资</t>
  </si>
  <si>
    <t>社保基数</t>
  </si>
  <si>
    <t>医疗基数</t>
  </si>
  <si>
    <t>劳务派遣-残保金</t>
  </si>
  <si>
    <t>河北光华荣昌汽车配件有限公司</t>
  </si>
  <si>
    <t>合计</t>
  </si>
  <si>
    <t>实缴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</si>
</sst>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8">
    <font>
      <sz val="11"/>
      <color theme="1"/>
      <name val="??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??"/>
      <charset val="134"/>
      <scheme val="minor"/>
    </font>
    <font>
      <b/>
      <sz val="16"/>
      <color theme="1"/>
      <name val="??"/>
      <charset val="134"/>
      <scheme val="minor"/>
    </font>
    <font>
      <sz val="11"/>
      <color auto="1" tint="4.91568895902209e-188"/>
      <name val="??"/>
      <charset val="134"/>
      <scheme val="minor"/>
    </font>
    <font>
      <u/>
      <sz val="11"/>
      <color rgb="FF0000FF"/>
      <name val="??"/>
      <charset val="134"/>
      <scheme val="minor"/>
    </font>
    <font>
      <u/>
      <sz val="11"/>
      <color rgb="FF800080"/>
      <name val="??"/>
      <charset val="134"/>
      <scheme val="minor"/>
    </font>
    <font>
      <sz val="11"/>
      <color rgb="FFFF0000"/>
      <name val="??"/>
      <charset val="134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134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134"/>
      <scheme val="minor"/>
    </font>
    <font>
      <b/>
      <sz val="11"/>
      <color rgb="FF3F3F3F"/>
      <name val="??"/>
      <charset val="134"/>
      <scheme val="minor"/>
    </font>
    <font>
      <b/>
      <sz val="11"/>
      <color rgb="FFFA7D00"/>
      <name val="??"/>
      <charset val="134"/>
      <scheme val="minor"/>
    </font>
    <font>
      <b/>
      <sz val="11"/>
      <color rgb="FFFFFFFF"/>
      <name val="??"/>
      <charset val="134"/>
      <scheme val="minor"/>
    </font>
    <font>
      <sz val="11"/>
      <color rgb="FFFA7D00"/>
      <name val="??"/>
      <charset val="134"/>
      <scheme val="minor"/>
    </font>
    <font>
      <sz val="11"/>
      <color rgb="FF006100"/>
      <name val="??"/>
      <charset val="134"/>
      <scheme val="minor"/>
    </font>
    <font>
      <sz val="11"/>
      <color rgb="FF9C0006"/>
      <name val="??"/>
      <charset val="134"/>
      <scheme val="minor"/>
    </font>
    <font>
      <sz val="11"/>
      <color rgb="FF9C6500"/>
      <name val="??"/>
      <charset val="134"/>
      <scheme val="minor"/>
    </font>
    <font>
      <sz val="11"/>
      <color theme="0"/>
      <name val="??"/>
      <charset val="134"/>
      <scheme val="minor"/>
    </font>
    <font>
      <b/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auto="1" tint="4.91568895902209e-18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5" borderId="6">
      <alignment vertical="center"/>
    </xf>
    <xf numFmtId="0" fontId="17" fillId="6" borderId="7">
      <alignment vertical="center"/>
    </xf>
    <xf numFmtId="0" fontId="18" fillId="6" borderId="6">
      <alignment vertical="center"/>
    </xf>
    <xf numFmtId="0" fontId="19" fillId="7" borderId="8">
      <alignment vertical="center"/>
    </xf>
    <xf numFmtId="0" fontId="20" fillId="0" borderId="9">
      <alignment vertical="center"/>
    </xf>
    <xf numFmtId="0" fontId="5" fillId="0" borderId="1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0" fillId="12" borderId="0">
      <alignment vertical="center"/>
    </xf>
    <xf numFmtId="0" fontId="0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0" fillId="16" borderId="0">
      <alignment vertical="center"/>
    </xf>
    <xf numFmtId="0" fontId="0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0" fillId="20" borderId="0">
      <alignment vertical="center"/>
    </xf>
    <xf numFmtId="0" fontId="0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0" fillId="24" borderId="0">
      <alignment vertical="center"/>
    </xf>
    <xf numFmtId="0" fontId="0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0" fillId="28" borderId="0">
      <alignment vertical="center"/>
    </xf>
    <xf numFmtId="0" fontId="0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0" fillId="32" borderId="0">
      <alignment vertical="center"/>
    </xf>
    <xf numFmtId="0" fontId="0" fillId="33" borderId="0">
      <alignment vertical="center"/>
    </xf>
    <xf numFmtId="0" fontId="24" fillId="34" borderId="0">
      <alignment vertical="center"/>
    </xf>
    <xf numFmtId="0" fontId="0" fillId="0" borderId="0"/>
  </cellStyleXfs>
  <cellXfs count="30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3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177" fontId="0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177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7" fontId="7" fillId="0" borderId="0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  <pageSetUpPr fitToPage="1"/>
  </sheetPr>
  <dimension ref="A1:T43"/>
  <sheetViews>
    <sheetView workbookViewId="0">
      <selection activeCell="H8" sqref="H8"/>
    </sheetView>
  </sheetViews>
  <sheetFormatPr defaultColWidth="9" defaultRowHeight="14.25"/>
  <cols>
    <col min="1" max="1" width="9" style="21"/>
    <col min="2" max="2" width="19.125" style="22" customWidth="1"/>
    <col min="3" max="3" width="21.375" style="22" customWidth="1"/>
    <col min="4" max="4" width="24.5" style="22" customWidth="1"/>
    <col min="5" max="5" width="29.125" style="22" customWidth="1"/>
    <col min="6" max="6" width="21.75" style="23" customWidth="1"/>
    <col min="7" max="7" width="22.25" style="23" customWidth="1"/>
    <col min="8" max="8" width="14.5" style="19" customWidth="1"/>
    <col min="9" max="9" width="5.875" style="19" customWidth="1"/>
    <col min="10" max="10" width="6.625" style="19" customWidth="1"/>
    <col min="11" max="11" width="6" style="19" customWidth="1"/>
    <col min="12" max="13" width="5.125" style="19" customWidth="1"/>
    <col min="14" max="14" width="4.625" style="19" customWidth="1"/>
    <col min="15" max="15" width="5.125" style="19" customWidth="1"/>
    <col min="16" max="16" width="4.5" style="19" customWidth="1"/>
    <col min="17" max="17" width="5.125" style="19" customWidth="1"/>
    <col min="18" max="18" width="6.125" style="19" customWidth="1"/>
    <col min="19" max="19" width="5.875" style="19" customWidth="1"/>
    <col min="20" max="20" width="5.5" style="19" customWidth="1"/>
    <col min="21" max="21" width="4.375" style="19" customWidth="1"/>
    <col min="22" max="22" width="4.625" style="19" customWidth="1"/>
    <col min="23" max="16384" width="9" style="19"/>
  </cols>
  <sheetData>
    <row r="1" ht="19.5" customHeight="1" spans="2:7">
      <c r="B1" s="24" t="s">
        <v>0</v>
      </c>
      <c r="C1" s="24"/>
      <c r="D1" s="24"/>
      <c r="E1" s="24"/>
      <c r="F1" s="24"/>
      <c r="G1" s="24"/>
    </row>
    <row r="2" ht="16.5" customHeight="1" spans="2:7">
      <c r="B2" s="25" t="s">
        <v>1</v>
      </c>
      <c r="C2" s="26" t="s">
        <v>2</v>
      </c>
      <c r="D2" s="26"/>
      <c r="E2" s="26"/>
      <c r="F2" s="26"/>
      <c r="G2" s="26"/>
    </row>
    <row r="3" s="20" customFormat="1" ht="31.5" customHeight="1" spans="1:20">
      <c r="A3" s="25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7" t="s">
        <v>8</v>
      </c>
      <c r="G3" s="27" t="s">
        <v>9</v>
      </c>
      <c r="H3" s="28" t="s">
        <v>10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7">
      <c r="A4" s="21">
        <v>1</v>
      </c>
      <c r="B4" s="22" t="s">
        <v>11</v>
      </c>
      <c r="C4" s="22" t="s">
        <v>12</v>
      </c>
      <c r="D4" s="22" t="s">
        <v>13</v>
      </c>
      <c r="E4" s="22" t="s">
        <v>14</v>
      </c>
      <c r="F4" s="23">
        <v>3000</v>
      </c>
      <c r="G4" s="29">
        <v>3000</v>
      </c>
    </row>
    <row r="5" spans="1:7">
      <c r="A5" s="21">
        <v>2</v>
      </c>
      <c r="B5" s="22" t="s">
        <v>15</v>
      </c>
      <c r="C5" s="22" t="s">
        <v>12</v>
      </c>
      <c r="D5" s="22" t="s">
        <v>16</v>
      </c>
      <c r="E5" s="22" t="s">
        <v>14</v>
      </c>
      <c r="F5" s="23">
        <v>3000</v>
      </c>
      <c r="G5" s="29">
        <v>0</v>
      </c>
    </row>
    <row r="6" spans="1:7">
      <c r="A6" s="21">
        <v>3</v>
      </c>
      <c r="B6" s="22" t="s">
        <v>17</v>
      </c>
      <c r="C6" s="22" t="s">
        <v>12</v>
      </c>
      <c r="D6" s="22" t="s">
        <v>18</v>
      </c>
      <c r="E6" s="22" t="s">
        <v>14</v>
      </c>
      <c r="F6" s="23">
        <v>3000</v>
      </c>
      <c r="G6" s="29">
        <v>3000</v>
      </c>
    </row>
    <row r="7" spans="1:7">
      <c r="A7" s="21">
        <v>4</v>
      </c>
      <c r="B7" s="22" t="s">
        <v>19</v>
      </c>
      <c r="C7" s="22" t="s">
        <v>12</v>
      </c>
      <c r="D7" s="22" t="s">
        <v>20</v>
      </c>
      <c r="E7" s="22" t="s">
        <v>14</v>
      </c>
      <c r="F7" s="23">
        <v>3000</v>
      </c>
      <c r="G7" s="29">
        <v>2877.26</v>
      </c>
    </row>
    <row r="8" spans="1:7">
      <c r="A8" s="21">
        <v>5</v>
      </c>
      <c r="B8" s="22" t="s">
        <v>21</v>
      </c>
      <c r="C8" s="22" t="s">
        <v>12</v>
      </c>
      <c r="D8" s="22" t="s">
        <v>22</v>
      </c>
      <c r="E8" s="22" t="s">
        <v>14</v>
      </c>
      <c r="F8" s="23">
        <v>3000</v>
      </c>
      <c r="G8" s="29">
        <v>3000</v>
      </c>
    </row>
    <row r="9" spans="1:7">
      <c r="A9" s="21">
        <v>6</v>
      </c>
      <c r="B9" s="22" t="s">
        <v>23</v>
      </c>
      <c r="C9" s="22" t="s">
        <v>12</v>
      </c>
      <c r="D9" s="22" t="s">
        <v>24</v>
      </c>
      <c r="E9" s="22" t="s">
        <v>14</v>
      </c>
      <c r="F9" s="23">
        <v>3000</v>
      </c>
      <c r="G9" s="29">
        <v>3000</v>
      </c>
    </row>
    <row r="10" spans="1:7">
      <c r="A10" s="21">
        <v>7</v>
      </c>
      <c r="B10" s="22" t="s">
        <v>25</v>
      </c>
      <c r="C10" s="22" t="s">
        <v>12</v>
      </c>
      <c r="D10" s="22" t="s">
        <v>26</v>
      </c>
      <c r="E10" s="22" t="s">
        <v>14</v>
      </c>
      <c r="F10" s="23">
        <v>3000</v>
      </c>
      <c r="G10" s="29">
        <v>2300</v>
      </c>
    </row>
    <row r="11" spans="1:8">
      <c r="A11" s="21">
        <v>8</v>
      </c>
      <c r="B11" s="22" t="s">
        <v>27</v>
      </c>
      <c r="C11" s="22" t="s">
        <v>12</v>
      </c>
      <c r="D11" s="22" t="s">
        <v>28</v>
      </c>
      <c r="E11" s="22" t="s">
        <v>14</v>
      </c>
      <c r="F11" s="23">
        <v>3000</v>
      </c>
      <c r="G11" s="29">
        <v>4278.43</v>
      </c>
      <c r="H11" s="29">
        <v>2675.7</v>
      </c>
    </row>
    <row r="12" spans="1:7">
      <c r="A12" s="21">
        <v>9</v>
      </c>
      <c r="B12" s="22" t="s">
        <v>29</v>
      </c>
      <c r="C12" s="22" t="s">
        <v>12</v>
      </c>
      <c r="D12" s="22" t="s">
        <v>30</v>
      </c>
      <c r="E12" s="22" t="s">
        <v>14</v>
      </c>
      <c r="F12" s="23">
        <v>2300</v>
      </c>
      <c r="G12" s="29">
        <v>2300</v>
      </c>
    </row>
    <row r="13" spans="1:7">
      <c r="A13" s="21">
        <v>10</v>
      </c>
      <c r="B13" s="22" t="s">
        <v>31</v>
      </c>
      <c r="C13" s="22" t="s">
        <v>12</v>
      </c>
      <c r="D13" s="22" t="s">
        <v>32</v>
      </c>
      <c r="E13" s="22" t="s">
        <v>14</v>
      </c>
      <c r="F13" s="23">
        <v>3000</v>
      </c>
      <c r="G13" s="29">
        <v>3161.69</v>
      </c>
    </row>
    <row r="14" spans="1:7">
      <c r="A14" s="21">
        <v>11</v>
      </c>
      <c r="B14" s="22" t="s">
        <v>33</v>
      </c>
      <c r="C14" s="22" t="s">
        <v>12</v>
      </c>
      <c r="D14" s="22" t="s">
        <v>34</v>
      </c>
      <c r="E14" s="22" t="s">
        <v>14</v>
      </c>
      <c r="F14" s="23">
        <v>3000</v>
      </c>
      <c r="G14" s="29">
        <v>3176.43</v>
      </c>
    </row>
    <row r="15" spans="1:7">
      <c r="A15" s="21">
        <v>12</v>
      </c>
      <c r="B15" s="22" t="s">
        <v>35</v>
      </c>
      <c r="C15" s="22" t="s">
        <v>12</v>
      </c>
      <c r="D15" s="22" t="s">
        <v>36</v>
      </c>
      <c r="E15" s="22" t="s">
        <v>14</v>
      </c>
      <c r="F15" s="23">
        <v>3000</v>
      </c>
      <c r="G15" s="29">
        <v>3000</v>
      </c>
    </row>
    <row r="16" spans="1:8">
      <c r="A16" s="21">
        <v>13</v>
      </c>
      <c r="B16" s="22" t="s">
        <v>37</v>
      </c>
      <c r="C16" s="22" t="s">
        <v>12</v>
      </c>
      <c r="D16" s="22" t="s">
        <v>38</v>
      </c>
      <c r="E16" s="22" t="s">
        <v>14</v>
      </c>
      <c r="F16" s="23">
        <v>3000</v>
      </c>
      <c r="G16" s="29">
        <v>4428.93</v>
      </c>
      <c r="H16" s="29">
        <v>2750.95</v>
      </c>
    </row>
    <row r="17" spans="1:7">
      <c r="A17" s="21">
        <v>14</v>
      </c>
      <c r="B17" s="22" t="s">
        <v>39</v>
      </c>
      <c r="C17" s="22" t="s">
        <v>12</v>
      </c>
      <c r="D17" s="22" t="s">
        <v>40</v>
      </c>
      <c r="E17" s="22" t="s">
        <v>14</v>
      </c>
      <c r="F17" s="23">
        <v>3000</v>
      </c>
      <c r="G17" s="29">
        <v>3000</v>
      </c>
    </row>
    <row r="18" spans="1:7">
      <c r="A18" s="21">
        <v>15</v>
      </c>
      <c r="B18" s="22" t="s">
        <v>41</v>
      </c>
      <c r="C18" s="22" t="s">
        <v>12</v>
      </c>
      <c r="D18" s="22" t="s">
        <v>42</v>
      </c>
      <c r="E18" s="22" t="s">
        <v>14</v>
      </c>
      <c r="F18" s="23">
        <v>4000</v>
      </c>
      <c r="G18" s="29">
        <v>4453.71</v>
      </c>
    </row>
    <row r="19" spans="1:7">
      <c r="A19" s="21">
        <v>16</v>
      </c>
      <c r="B19" s="22" t="s">
        <v>43</v>
      </c>
      <c r="C19" s="22" t="s">
        <v>12</v>
      </c>
      <c r="D19" s="22" t="s">
        <v>44</v>
      </c>
      <c r="E19" s="22" t="s">
        <v>14</v>
      </c>
      <c r="F19" s="23">
        <v>2300</v>
      </c>
      <c r="G19" s="29">
        <v>2300</v>
      </c>
    </row>
    <row r="20" spans="1:7">
      <c r="A20" s="21">
        <v>17</v>
      </c>
      <c r="B20" s="22" t="s">
        <v>45</v>
      </c>
      <c r="C20" s="22" t="s">
        <v>12</v>
      </c>
      <c r="D20" s="22" t="s">
        <v>46</v>
      </c>
      <c r="E20" s="22" t="s">
        <v>14</v>
      </c>
      <c r="F20" s="23">
        <v>3000</v>
      </c>
      <c r="G20" s="29">
        <v>3000</v>
      </c>
    </row>
    <row r="21" spans="1:7">
      <c r="A21" s="21">
        <v>18</v>
      </c>
      <c r="B21" s="22" t="s">
        <v>47</v>
      </c>
      <c r="C21" s="22" t="s">
        <v>12</v>
      </c>
      <c r="D21" s="22" t="s">
        <v>48</v>
      </c>
      <c r="E21" s="22" t="s">
        <v>14</v>
      </c>
      <c r="F21" s="23">
        <v>3000</v>
      </c>
      <c r="G21" s="29">
        <v>0</v>
      </c>
    </row>
    <row r="22" spans="1:7">
      <c r="A22" s="21">
        <v>19</v>
      </c>
      <c r="B22" s="22" t="s">
        <v>49</v>
      </c>
      <c r="C22" s="22" t="s">
        <v>12</v>
      </c>
      <c r="D22" s="22" t="s">
        <v>50</v>
      </c>
      <c r="E22" s="22" t="s">
        <v>14</v>
      </c>
      <c r="F22" s="23">
        <v>3000</v>
      </c>
      <c r="G22" s="29">
        <v>3000</v>
      </c>
    </row>
    <row r="23" spans="1:7">
      <c r="A23" s="21">
        <v>20</v>
      </c>
      <c r="B23" s="22" t="s">
        <v>51</v>
      </c>
      <c r="C23" s="22" t="s">
        <v>12</v>
      </c>
      <c r="D23" s="22" t="s">
        <v>52</v>
      </c>
      <c r="E23" s="22" t="s">
        <v>14</v>
      </c>
      <c r="F23" s="23">
        <v>3000</v>
      </c>
      <c r="G23" s="29">
        <v>2300</v>
      </c>
    </row>
    <row r="24" spans="1:7">
      <c r="A24" s="21">
        <v>21</v>
      </c>
      <c r="B24" s="22" t="s">
        <v>53</v>
      </c>
      <c r="C24" s="22" t="s">
        <v>12</v>
      </c>
      <c r="D24" s="22" t="s">
        <v>54</v>
      </c>
      <c r="E24" s="22" t="s">
        <v>14</v>
      </c>
      <c r="F24" s="23">
        <v>3000</v>
      </c>
      <c r="G24" s="29">
        <v>3000</v>
      </c>
    </row>
    <row r="25" spans="1:7">
      <c r="A25" s="21">
        <v>22</v>
      </c>
      <c r="B25" s="22" t="s">
        <v>55</v>
      </c>
      <c r="C25" s="22" t="s">
        <v>12</v>
      </c>
      <c r="D25" s="22" t="s">
        <v>56</v>
      </c>
      <c r="E25" s="22" t="s">
        <v>14</v>
      </c>
      <c r="F25" s="23">
        <v>2300</v>
      </c>
      <c r="G25" s="29">
        <v>2300</v>
      </c>
    </row>
    <row r="26" spans="1:7">
      <c r="A26" s="21">
        <v>23</v>
      </c>
      <c r="B26" s="22" t="s">
        <v>57</v>
      </c>
      <c r="C26" s="22" t="s">
        <v>12</v>
      </c>
      <c r="D26" s="22" t="s">
        <v>58</v>
      </c>
      <c r="E26" s="22" t="s">
        <v>14</v>
      </c>
      <c r="F26" s="23">
        <v>3000</v>
      </c>
      <c r="G26" s="29">
        <v>3000</v>
      </c>
    </row>
    <row r="27" spans="1:7">
      <c r="A27" s="21">
        <v>24</v>
      </c>
      <c r="B27" s="22" t="s">
        <v>59</v>
      </c>
      <c r="C27" s="22" t="s">
        <v>12</v>
      </c>
      <c r="D27" s="22" t="s">
        <v>60</v>
      </c>
      <c r="E27" s="22" t="s">
        <v>14</v>
      </c>
      <c r="F27" s="23">
        <v>3000</v>
      </c>
      <c r="G27" s="29">
        <v>0</v>
      </c>
    </row>
    <row r="28" spans="1:7">
      <c r="A28" s="21">
        <v>25</v>
      </c>
      <c r="B28" s="22" t="s">
        <v>61</v>
      </c>
      <c r="C28" s="22" t="s">
        <v>12</v>
      </c>
      <c r="D28" s="22" t="s">
        <v>62</v>
      </c>
      <c r="E28" s="22" t="s">
        <v>14</v>
      </c>
      <c r="F28" s="23">
        <v>3000</v>
      </c>
      <c r="G28" s="29">
        <v>2300</v>
      </c>
    </row>
    <row r="29" spans="1:7">
      <c r="A29" s="21">
        <v>26</v>
      </c>
      <c r="B29" s="22" t="s">
        <v>63</v>
      </c>
      <c r="C29" s="22" t="s">
        <v>12</v>
      </c>
      <c r="D29" s="22" t="s">
        <v>64</v>
      </c>
      <c r="E29" s="22" t="s">
        <v>14</v>
      </c>
      <c r="F29" s="23">
        <v>3000</v>
      </c>
      <c r="G29" s="29">
        <v>0</v>
      </c>
    </row>
    <row r="30" spans="1:7">
      <c r="A30" s="21">
        <v>27</v>
      </c>
      <c r="B30" s="22" t="s">
        <v>65</v>
      </c>
      <c r="C30" s="22" t="s">
        <v>12</v>
      </c>
      <c r="D30" s="22" t="s">
        <v>66</v>
      </c>
      <c r="E30" s="22" t="s">
        <v>14</v>
      </c>
      <c r="F30" s="23">
        <v>3000</v>
      </c>
      <c r="G30" s="29">
        <v>0</v>
      </c>
    </row>
    <row r="31" spans="1:7">
      <c r="A31" s="21">
        <v>28</v>
      </c>
      <c r="B31" s="22" t="s">
        <v>67</v>
      </c>
      <c r="C31" s="22" t="s">
        <v>12</v>
      </c>
      <c r="D31" s="22" t="s">
        <v>68</v>
      </c>
      <c r="E31" s="22" t="s">
        <v>14</v>
      </c>
      <c r="F31" s="23">
        <v>2300</v>
      </c>
      <c r="G31" s="29">
        <v>2300</v>
      </c>
    </row>
    <row r="32" spans="1:7">
      <c r="A32" s="21">
        <v>29</v>
      </c>
      <c r="B32" s="22" t="s">
        <v>69</v>
      </c>
      <c r="C32" s="22" t="s">
        <v>12</v>
      </c>
      <c r="D32" s="22" t="s">
        <v>70</v>
      </c>
      <c r="E32" s="22" t="s">
        <v>14</v>
      </c>
      <c r="F32" s="23">
        <v>3000</v>
      </c>
      <c r="G32" s="29">
        <v>2500</v>
      </c>
    </row>
    <row r="33" spans="1:7">
      <c r="A33" s="21">
        <v>30</v>
      </c>
      <c r="B33" s="22" t="s">
        <v>71</v>
      </c>
      <c r="C33" s="22" t="s">
        <v>12</v>
      </c>
      <c r="D33" s="22" t="s">
        <v>72</v>
      </c>
      <c r="E33" s="22" t="s">
        <v>14</v>
      </c>
      <c r="F33" s="23">
        <v>2300</v>
      </c>
      <c r="G33" s="29">
        <v>0</v>
      </c>
    </row>
    <row r="34" spans="1:7">
      <c r="A34" s="21">
        <v>31</v>
      </c>
      <c r="B34" s="22" t="s">
        <v>73</v>
      </c>
      <c r="C34" s="22" t="s">
        <v>12</v>
      </c>
      <c r="D34" s="22" t="s">
        <v>74</v>
      </c>
      <c r="E34" s="22" t="s">
        <v>14</v>
      </c>
      <c r="F34" s="23">
        <v>2300</v>
      </c>
      <c r="G34" s="29">
        <v>0</v>
      </c>
    </row>
    <row r="35" spans="1:7">
      <c r="A35" s="21">
        <v>32</v>
      </c>
      <c r="B35" s="22" t="s">
        <v>75</v>
      </c>
      <c r="C35" s="22" t="s">
        <v>12</v>
      </c>
      <c r="D35" s="22" t="s">
        <v>76</v>
      </c>
      <c r="E35" s="22" t="s">
        <v>14</v>
      </c>
      <c r="F35" s="23">
        <v>3000</v>
      </c>
      <c r="G35" s="29">
        <v>0</v>
      </c>
    </row>
    <row r="36" spans="1:7">
      <c r="A36" s="21">
        <v>33</v>
      </c>
      <c r="B36" s="22" t="s">
        <v>77</v>
      </c>
      <c r="C36" s="22" t="s">
        <v>12</v>
      </c>
      <c r="D36" s="22" t="s">
        <v>78</v>
      </c>
      <c r="E36" s="22" t="s">
        <v>14</v>
      </c>
      <c r="F36" s="23">
        <v>4000</v>
      </c>
      <c r="G36" s="29">
        <v>5244</v>
      </c>
    </row>
    <row r="37" spans="1:7">
      <c r="A37" s="21">
        <v>34</v>
      </c>
      <c r="B37" s="22" t="s">
        <v>79</v>
      </c>
      <c r="C37" s="22" t="s">
        <v>12</v>
      </c>
      <c r="D37" s="22" t="s">
        <v>80</v>
      </c>
      <c r="E37" s="22" t="s">
        <v>14</v>
      </c>
      <c r="F37" s="23">
        <v>3000</v>
      </c>
      <c r="G37" s="29">
        <v>0</v>
      </c>
    </row>
    <row r="38" spans="1:7">
      <c r="A38" s="21">
        <v>35</v>
      </c>
      <c r="B38" s="22" t="s">
        <v>81</v>
      </c>
      <c r="C38" s="22" t="s">
        <v>12</v>
      </c>
      <c r="D38" s="22" t="s">
        <v>82</v>
      </c>
      <c r="E38" s="22" t="s">
        <v>14</v>
      </c>
      <c r="F38" s="23">
        <v>3000</v>
      </c>
      <c r="G38" s="29">
        <v>0</v>
      </c>
    </row>
    <row r="39" spans="1:7">
      <c r="A39" s="21">
        <v>36</v>
      </c>
      <c r="B39" s="22" t="s">
        <v>83</v>
      </c>
      <c r="C39" s="22" t="s">
        <v>12</v>
      </c>
      <c r="D39" s="22" t="s">
        <v>84</v>
      </c>
      <c r="E39" s="22" t="s">
        <v>14</v>
      </c>
      <c r="F39" s="23">
        <v>3000</v>
      </c>
      <c r="G39" s="29">
        <v>0</v>
      </c>
    </row>
    <row r="40" spans="1:7">
      <c r="A40" s="21">
        <v>37</v>
      </c>
      <c r="B40" s="22" t="s">
        <v>85</v>
      </c>
      <c r="C40" s="22" t="s">
        <v>12</v>
      </c>
      <c r="D40" s="22" t="s">
        <v>86</v>
      </c>
      <c r="E40" s="22" t="s">
        <v>14</v>
      </c>
      <c r="F40" s="23">
        <v>2300</v>
      </c>
      <c r="G40" s="29">
        <v>2300</v>
      </c>
    </row>
    <row r="41" spans="1:7">
      <c r="A41" s="21">
        <v>38</v>
      </c>
      <c r="B41" s="22" t="s">
        <v>87</v>
      </c>
      <c r="C41" s="22" t="s">
        <v>12</v>
      </c>
      <c r="D41" s="22" t="s">
        <v>88</v>
      </c>
      <c r="E41" s="22" t="s">
        <v>14</v>
      </c>
      <c r="F41" s="23">
        <v>2300</v>
      </c>
      <c r="G41" s="29">
        <v>2300</v>
      </c>
    </row>
    <row r="42" spans="1:7">
      <c r="A42" s="21">
        <v>39</v>
      </c>
      <c r="B42" s="22" t="s">
        <v>89</v>
      </c>
      <c r="C42" s="22" t="s">
        <v>12</v>
      </c>
      <c r="D42" s="22" t="s">
        <v>90</v>
      </c>
      <c r="E42" s="22" t="s">
        <v>14</v>
      </c>
      <c r="F42" s="23">
        <v>2300</v>
      </c>
      <c r="G42" s="29">
        <v>0</v>
      </c>
    </row>
    <row r="43" spans="1:7">
      <c r="A43" s="21">
        <v>40</v>
      </c>
      <c r="B43" s="22" t="s">
        <v>91</v>
      </c>
      <c r="C43" s="22" t="s">
        <v>12</v>
      </c>
      <c r="D43" s="22" t="s">
        <v>92</v>
      </c>
      <c r="E43" s="22" t="s">
        <v>14</v>
      </c>
      <c r="F43" s="23">
        <v>3000</v>
      </c>
      <c r="G43" s="29">
        <v>0</v>
      </c>
    </row>
  </sheetData>
  <mergeCells count="2">
    <mergeCell ref="B1:G1"/>
    <mergeCell ref="C2:G2"/>
  </mergeCells>
  <dataValidations count="1">
    <dataValidation type="list" allowBlank="1" showInputMessage="1" showErrorMessage="1" sqref="C4:C65489">
      <formula1>"201 - 居民身份证,202 - 军官证,203 - 武警警官证,204 - 士兵证,208 - 外国护照,210 - 港澳居民来源内地通行证,213 - 台湾居民来往大陆通行证,219 - 香港永久性居民身份证,220 - 台湾身份证,221 - 澳门特别行政区永久性居民身份证,227 - 中国护照,233 - 外国人永久居留身份证（外国人永久居留证）"</formula1>
    </dataValidation>
  </dataValidations>
  <printOptions gridLines="1"/>
  <pageMargins left="0.699305555555556" right="0.699305555555556" top="0.75" bottom="0.75" header="0.3" footer="0.3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D36" sqref="D36"/>
    </sheetView>
  </sheetViews>
  <sheetFormatPr defaultColWidth="9" defaultRowHeight="14.25"/>
  <cols>
    <col min="1" max="1" width="9" style="21"/>
    <col min="2" max="2" width="19.125" style="22" customWidth="1"/>
    <col min="3" max="3" width="21.375" style="22" customWidth="1"/>
    <col min="4" max="4" width="24.5" style="22" customWidth="1"/>
    <col min="5" max="5" width="29.125" style="22" customWidth="1"/>
    <col min="6" max="6" width="21.75" style="23" customWidth="1"/>
    <col min="7" max="7" width="22.25" style="23" customWidth="1"/>
    <col min="8" max="9" width="5.875" style="19" customWidth="1"/>
    <col min="10" max="10" width="6.625" style="19" customWidth="1"/>
    <col min="11" max="11" width="6" style="19" customWidth="1"/>
    <col min="12" max="13" width="5.125" style="19" customWidth="1"/>
    <col min="14" max="14" width="4.625" style="19" customWidth="1"/>
    <col min="15" max="15" width="5.125" style="19" customWidth="1"/>
    <col min="16" max="16" width="4.5" style="19" customWidth="1"/>
    <col min="17" max="17" width="5.125" style="19" customWidth="1"/>
    <col min="18" max="18" width="6.125" style="19" customWidth="1"/>
    <col min="19" max="19" width="5.875" style="19" customWidth="1"/>
    <col min="20" max="20" width="5.5" style="19" customWidth="1"/>
    <col min="21" max="21" width="4.375" style="19" customWidth="1"/>
    <col min="22" max="22" width="4.625" style="19" customWidth="1"/>
    <col min="23" max="16384" width="9" style="19"/>
  </cols>
  <sheetData>
    <row r="1" s="19" customFormat="1" ht="19.5" customHeight="1" spans="1:7">
      <c r="A1" s="21"/>
      <c r="B1" s="24" t="s">
        <v>0</v>
      </c>
      <c r="C1" s="24"/>
      <c r="D1" s="24"/>
      <c r="E1" s="24"/>
      <c r="F1" s="24"/>
      <c r="G1" s="24"/>
    </row>
    <row r="2" s="19" customFormat="1" ht="16.5" customHeight="1" spans="1:7">
      <c r="A2" s="21"/>
      <c r="B2" s="25" t="s">
        <v>1</v>
      </c>
      <c r="C2" s="26" t="s">
        <v>2</v>
      </c>
      <c r="D2" s="26"/>
      <c r="E2" s="26"/>
      <c r="F2" s="26"/>
      <c r="G2" s="26"/>
    </row>
    <row r="3" s="20" customFormat="1" ht="31.5" customHeight="1" spans="1:20">
      <c r="A3" s="25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7" t="s">
        <v>8</v>
      </c>
      <c r="G3" s="27" t="s">
        <v>9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="19" customFormat="1" spans="1:7">
      <c r="A4" s="21">
        <v>1</v>
      </c>
      <c r="B4" s="22" t="s">
        <v>11</v>
      </c>
      <c r="C4" s="22" t="s">
        <v>12</v>
      </c>
      <c r="D4" s="22" t="s">
        <v>13</v>
      </c>
      <c r="E4" s="22" t="s">
        <v>14</v>
      </c>
      <c r="F4" s="23">
        <v>3000</v>
      </c>
      <c r="G4" s="29">
        <v>3000</v>
      </c>
    </row>
    <row r="5" s="19" customFormat="1" spans="1:7">
      <c r="A5" s="21">
        <v>2</v>
      </c>
      <c r="B5" s="22" t="s">
        <v>17</v>
      </c>
      <c r="C5" s="22" t="s">
        <v>12</v>
      </c>
      <c r="D5" s="22" t="s">
        <v>18</v>
      </c>
      <c r="E5" s="22" t="s">
        <v>14</v>
      </c>
      <c r="F5" s="23">
        <v>3000</v>
      </c>
      <c r="G5" s="29">
        <v>3000</v>
      </c>
    </row>
    <row r="6" s="19" customFormat="1" spans="1:7">
      <c r="A6" s="21">
        <v>3</v>
      </c>
      <c r="B6" s="22" t="s">
        <v>19</v>
      </c>
      <c r="C6" s="22" t="s">
        <v>12</v>
      </c>
      <c r="D6" s="22" t="s">
        <v>20</v>
      </c>
      <c r="E6" s="22" t="s">
        <v>14</v>
      </c>
      <c r="F6" s="23">
        <v>3000</v>
      </c>
      <c r="G6" s="29">
        <v>2877.26</v>
      </c>
    </row>
    <row r="7" s="19" customFormat="1" spans="1:7">
      <c r="A7" s="21">
        <v>4</v>
      </c>
      <c r="B7" s="22" t="s">
        <v>21</v>
      </c>
      <c r="C7" s="22" t="s">
        <v>12</v>
      </c>
      <c r="D7" s="22" t="s">
        <v>22</v>
      </c>
      <c r="E7" s="22" t="s">
        <v>14</v>
      </c>
      <c r="F7" s="23">
        <v>3000</v>
      </c>
      <c r="G7" s="29">
        <v>3000</v>
      </c>
    </row>
    <row r="8" s="19" customFormat="1" spans="1:7">
      <c r="A8" s="21">
        <v>5</v>
      </c>
      <c r="B8" s="22" t="s">
        <v>23</v>
      </c>
      <c r="C8" s="22" t="s">
        <v>12</v>
      </c>
      <c r="D8" s="22" t="s">
        <v>24</v>
      </c>
      <c r="E8" s="22" t="s">
        <v>14</v>
      </c>
      <c r="F8" s="23">
        <v>3000</v>
      </c>
      <c r="G8" s="29">
        <v>3000</v>
      </c>
    </row>
    <row r="9" s="19" customFormat="1" spans="1:7">
      <c r="A9" s="21">
        <v>6</v>
      </c>
      <c r="B9" s="22" t="s">
        <v>25</v>
      </c>
      <c r="C9" s="22" t="s">
        <v>12</v>
      </c>
      <c r="D9" s="22" t="s">
        <v>26</v>
      </c>
      <c r="E9" s="22" t="s">
        <v>14</v>
      </c>
      <c r="F9" s="23">
        <v>3000</v>
      </c>
      <c r="G9" s="29">
        <v>2300</v>
      </c>
    </row>
    <row r="10" s="19" customFormat="1" spans="1:7">
      <c r="A10" s="21">
        <v>7</v>
      </c>
      <c r="B10" s="22" t="s">
        <v>29</v>
      </c>
      <c r="C10" s="22" t="s">
        <v>12</v>
      </c>
      <c r="D10" s="22" t="s">
        <v>30</v>
      </c>
      <c r="E10" s="22" t="s">
        <v>14</v>
      </c>
      <c r="F10" s="23">
        <v>2300</v>
      </c>
      <c r="G10" s="29">
        <v>2300</v>
      </c>
    </row>
    <row r="11" s="19" customFormat="1" spans="1:7">
      <c r="A11" s="21">
        <v>8</v>
      </c>
      <c r="B11" s="22" t="s">
        <v>31</v>
      </c>
      <c r="C11" s="22" t="s">
        <v>12</v>
      </c>
      <c r="D11" s="22" t="s">
        <v>32</v>
      </c>
      <c r="E11" s="22" t="s">
        <v>14</v>
      </c>
      <c r="F11" s="23">
        <v>3000</v>
      </c>
      <c r="G11" s="29">
        <v>3161.69</v>
      </c>
    </row>
    <row r="12" s="19" customFormat="1" spans="1:7">
      <c r="A12" s="21">
        <v>9</v>
      </c>
      <c r="B12" s="22" t="s">
        <v>33</v>
      </c>
      <c r="C12" s="22" t="s">
        <v>12</v>
      </c>
      <c r="D12" s="22" t="s">
        <v>34</v>
      </c>
      <c r="E12" s="22" t="s">
        <v>14</v>
      </c>
      <c r="F12" s="23">
        <v>3000</v>
      </c>
      <c r="G12" s="29">
        <v>3176.43</v>
      </c>
    </row>
    <row r="13" s="19" customFormat="1" spans="1:7">
      <c r="A13" s="21">
        <v>10</v>
      </c>
      <c r="B13" s="22" t="s">
        <v>35</v>
      </c>
      <c r="C13" s="22" t="s">
        <v>12</v>
      </c>
      <c r="D13" s="22" t="s">
        <v>36</v>
      </c>
      <c r="E13" s="22" t="s">
        <v>14</v>
      </c>
      <c r="F13" s="23">
        <v>3000</v>
      </c>
      <c r="G13" s="29">
        <v>3000</v>
      </c>
    </row>
    <row r="14" s="19" customFormat="1" spans="1:7">
      <c r="A14" s="21">
        <v>11</v>
      </c>
      <c r="B14" s="22" t="s">
        <v>39</v>
      </c>
      <c r="C14" s="22" t="s">
        <v>12</v>
      </c>
      <c r="D14" s="22" t="s">
        <v>40</v>
      </c>
      <c r="E14" s="22" t="s">
        <v>14</v>
      </c>
      <c r="F14" s="23">
        <v>3000</v>
      </c>
      <c r="G14" s="29">
        <v>3000</v>
      </c>
    </row>
    <row r="15" s="19" customFormat="1" spans="1:7">
      <c r="A15" s="21">
        <v>12</v>
      </c>
      <c r="B15" s="22" t="s">
        <v>43</v>
      </c>
      <c r="C15" s="22" t="s">
        <v>12</v>
      </c>
      <c r="D15" s="22" t="s">
        <v>44</v>
      </c>
      <c r="E15" s="22" t="s">
        <v>14</v>
      </c>
      <c r="F15" s="23">
        <v>2300</v>
      </c>
      <c r="G15" s="29">
        <v>2300</v>
      </c>
    </row>
    <row r="16" s="19" customFormat="1" spans="1:7">
      <c r="A16" s="21">
        <v>13</v>
      </c>
      <c r="B16" s="22" t="s">
        <v>45</v>
      </c>
      <c r="C16" s="22" t="s">
        <v>12</v>
      </c>
      <c r="D16" s="22" t="s">
        <v>46</v>
      </c>
      <c r="E16" s="22" t="s">
        <v>14</v>
      </c>
      <c r="F16" s="23">
        <v>3000</v>
      </c>
      <c r="G16" s="29">
        <v>3000</v>
      </c>
    </row>
    <row r="17" s="19" customFormat="1" spans="1:7">
      <c r="A17" s="21">
        <v>14</v>
      </c>
      <c r="B17" s="22" t="s">
        <v>49</v>
      </c>
      <c r="C17" s="22" t="s">
        <v>12</v>
      </c>
      <c r="D17" s="22" t="s">
        <v>50</v>
      </c>
      <c r="E17" s="22" t="s">
        <v>14</v>
      </c>
      <c r="F17" s="23">
        <v>3000</v>
      </c>
      <c r="G17" s="29">
        <v>3000</v>
      </c>
    </row>
    <row r="18" s="19" customFormat="1" spans="1:7">
      <c r="A18" s="21">
        <v>15</v>
      </c>
      <c r="B18" s="22" t="s">
        <v>51</v>
      </c>
      <c r="C18" s="22" t="s">
        <v>12</v>
      </c>
      <c r="D18" s="22" t="s">
        <v>52</v>
      </c>
      <c r="E18" s="22" t="s">
        <v>14</v>
      </c>
      <c r="F18" s="23">
        <v>3000</v>
      </c>
      <c r="G18" s="29">
        <v>2300</v>
      </c>
    </row>
    <row r="19" s="19" customFormat="1" spans="1:7">
      <c r="A19" s="21">
        <v>16</v>
      </c>
      <c r="B19" s="22" t="s">
        <v>53</v>
      </c>
      <c r="C19" s="22" t="s">
        <v>12</v>
      </c>
      <c r="D19" s="22" t="s">
        <v>54</v>
      </c>
      <c r="E19" s="22" t="s">
        <v>14</v>
      </c>
      <c r="F19" s="23">
        <v>3000</v>
      </c>
      <c r="G19" s="29">
        <v>3000</v>
      </c>
    </row>
    <row r="20" s="19" customFormat="1" spans="1:7">
      <c r="A20" s="21">
        <v>17</v>
      </c>
      <c r="B20" s="22" t="s">
        <v>55</v>
      </c>
      <c r="C20" s="22" t="s">
        <v>12</v>
      </c>
      <c r="D20" s="22" t="s">
        <v>56</v>
      </c>
      <c r="E20" s="22" t="s">
        <v>14</v>
      </c>
      <c r="F20" s="23">
        <v>2300</v>
      </c>
      <c r="G20" s="29">
        <v>2300</v>
      </c>
    </row>
    <row r="21" s="19" customFormat="1" spans="1:7">
      <c r="A21" s="21">
        <v>18</v>
      </c>
      <c r="B21" s="22" t="s">
        <v>57</v>
      </c>
      <c r="C21" s="22" t="s">
        <v>12</v>
      </c>
      <c r="D21" s="22" t="s">
        <v>58</v>
      </c>
      <c r="E21" s="22" t="s">
        <v>14</v>
      </c>
      <c r="F21" s="23">
        <v>3000</v>
      </c>
      <c r="G21" s="29">
        <v>3000</v>
      </c>
    </row>
    <row r="22" s="19" customFormat="1" spans="1:7">
      <c r="A22" s="21">
        <v>19</v>
      </c>
      <c r="B22" s="22" t="s">
        <v>61</v>
      </c>
      <c r="C22" s="22" t="s">
        <v>12</v>
      </c>
      <c r="D22" s="22" t="s">
        <v>62</v>
      </c>
      <c r="E22" s="22" t="s">
        <v>14</v>
      </c>
      <c r="F22" s="23">
        <v>3000</v>
      </c>
      <c r="G22" s="29">
        <v>2300</v>
      </c>
    </row>
    <row r="23" s="19" customFormat="1" spans="1:7">
      <c r="A23" s="21">
        <v>20</v>
      </c>
      <c r="B23" s="22" t="s">
        <v>67</v>
      </c>
      <c r="C23" s="22" t="s">
        <v>12</v>
      </c>
      <c r="D23" s="22" t="s">
        <v>68</v>
      </c>
      <c r="E23" s="22" t="s">
        <v>14</v>
      </c>
      <c r="F23" s="23">
        <v>2300</v>
      </c>
      <c r="G23" s="29">
        <v>2300</v>
      </c>
    </row>
    <row r="24" s="19" customFormat="1" spans="1:7">
      <c r="A24" s="21">
        <v>21</v>
      </c>
      <c r="B24" s="22" t="s">
        <v>69</v>
      </c>
      <c r="C24" s="22" t="s">
        <v>12</v>
      </c>
      <c r="D24" s="22" t="s">
        <v>70</v>
      </c>
      <c r="E24" s="22" t="s">
        <v>14</v>
      </c>
      <c r="F24" s="23">
        <v>3000</v>
      </c>
      <c r="G24" s="29">
        <v>2500</v>
      </c>
    </row>
    <row r="25" s="19" customFormat="1" spans="1:7">
      <c r="A25" s="21">
        <v>22</v>
      </c>
      <c r="B25" s="22" t="s">
        <v>85</v>
      </c>
      <c r="C25" s="22" t="s">
        <v>12</v>
      </c>
      <c r="D25" s="22" t="s">
        <v>86</v>
      </c>
      <c r="E25" s="22" t="s">
        <v>14</v>
      </c>
      <c r="F25" s="23">
        <v>2300</v>
      </c>
      <c r="G25" s="29">
        <v>2300</v>
      </c>
    </row>
    <row r="26" s="19" customFormat="1" spans="1:7">
      <c r="A26" s="21">
        <v>23</v>
      </c>
      <c r="B26" s="22" t="s">
        <v>87</v>
      </c>
      <c r="C26" s="22" t="s">
        <v>12</v>
      </c>
      <c r="D26" s="22" t="s">
        <v>88</v>
      </c>
      <c r="E26" s="22" t="s">
        <v>14</v>
      </c>
      <c r="F26" s="23">
        <v>2300</v>
      </c>
      <c r="G26" s="29">
        <v>2300</v>
      </c>
    </row>
    <row r="27" spans="1:7">
      <c r="A27" s="21">
        <v>24</v>
      </c>
      <c r="B27" s="22" t="s">
        <v>27</v>
      </c>
      <c r="C27" s="22" t="s">
        <v>12</v>
      </c>
      <c r="D27" s="22" t="s">
        <v>28</v>
      </c>
      <c r="E27" s="22" t="s">
        <v>14</v>
      </c>
      <c r="F27" s="23">
        <v>3000</v>
      </c>
      <c r="G27" s="29">
        <v>2675.7</v>
      </c>
    </row>
    <row r="28" spans="1:7">
      <c r="A28" s="21">
        <v>25</v>
      </c>
      <c r="B28" s="22" t="s">
        <v>37</v>
      </c>
      <c r="C28" s="22" t="s">
        <v>12</v>
      </c>
      <c r="D28" s="22" t="s">
        <v>38</v>
      </c>
      <c r="E28" s="22" t="s">
        <v>14</v>
      </c>
      <c r="F28" s="23">
        <v>3000</v>
      </c>
      <c r="G28" s="29">
        <v>2750.95</v>
      </c>
    </row>
  </sheetData>
  <mergeCells count="2">
    <mergeCell ref="B1:G1"/>
    <mergeCell ref="C2:G2"/>
  </mergeCells>
  <dataValidations count="1">
    <dataValidation type="list" allowBlank="1" showInputMessage="1" showErrorMessage="1" sqref="C4:C65472">
      <formula1>"201 - 居民身份证,202 - 军官证,203 - 武警警官证,204 - 士兵证,208 - 外国护照,210 - 港澳居民来源内地通行证,213 - 台湾居民来往大陆通行证,219 - 香港永久性居民身份证,220 - 台湾身份证,221 - 澳门特别行政区永久性居民身份证,227 - 中国护照,233 - 外国人永久居留身份证（外国人永久居留证）"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B4" sqref="B4"/>
    </sheetView>
  </sheetViews>
  <sheetFormatPr defaultColWidth="9" defaultRowHeight="14.25" outlineLevelRow="4"/>
  <cols>
    <col min="1" max="1" width="9" style="21"/>
    <col min="2" max="2" width="19.125" style="22" customWidth="1"/>
    <col min="3" max="3" width="21.375" style="22" customWidth="1"/>
    <col min="4" max="4" width="24.5" style="22" customWidth="1"/>
    <col min="5" max="5" width="29.125" style="22" customWidth="1"/>
    <col min="6" max="6" width="21.75" style="23" customWidth="1"/>
    <col min="7" max="7" width="22.25" style="23" customWidth="1"/>
    <col min="8" max="9" width="5.875" style="19" customWidth="1"/>
    <col min="10" max="10" width="6.625" style="19" customWidth="1"/>
    <col min="11" max="11" width="6" style="19" customWidth="1"/>
    <col min="12" max="13" width="5.125" style="19" customWidth="1"/>
    <col min="14" max="14" width="4.625" style="19" customWidth="1"/>
    <col min="15" max="15" width="5.125" style="19" customWidth="1"/>
    <col min="16" max="16" width="4.5" style="19" customWidth="1"/>
    <col min="17" max="17" width="5.125" style="19" customWidth="1"/>
    <col min="18" max="18" width="6.125" style="19" customWidth="1"/>
    <col min="19" max="19" width="5.875" style="19" customWidth="1"/>
    <col min="20" max="20" width="5.5" style="19" customWidth="1"/>
    <col min="21" max="21" width="4.375" style="19" customWidth="1"/>
    <col min="22" max="22" width="4.625" style="19" customWidth="1"/>
    <col min="23" max="16384" width="9" style="19"/>
  </cols>
  <sheetData>
    <row r="1" s="19" customFormat="1" ht="19.5" customHeight="1" spans="1:7">
      <c r="A1" s="21"/>
      <c r="B1" s="24" t="s">
        <v>0</v>
      </c>
      <c r="C1" s="24"/>
      <c r="D1" s="24"/>
      <c r="E1" s="24"/>
      <c r="F1" s="24"/>
      <c r="G1" s="24"/>
    </row>
    <row r="2" s="19" customFormat="1" ht="16.5" customHeight="1" spans="1:7">
      <c r="A2" s="21"/>
      <c r="B2" s="25" t="s">
        <v>1</v>
      </c>
      <c r="C2" s="26" t="s">
        <v>2</v>
      </c>
      <c r="D2" s="26"/>
      <c r="E2" s="26"/>
      <c r="F2" s="26"/>
      <c r="G2" s="26"/>
    </row>
    <row r="3" s="20" customFormat="1" ht="31.5" customHeight="1" spans="1:20">
      <c r="A3" s="25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7" t="s">
        <v>8</v>
      </c>
      <c r="G3" s="27" t="s">
        <v>9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="19" customFormat="1" spans="1:7">
      <c r="A4" s="21">
        <v>1</v>
      </c>
      <c r="B4" s="22" t="s">
        <v>41</v>
      </c>
      <c r="C4" s="22" t="s">
        <v>12</v>
      </c>
      <c r="D4" s="22" t="s">
        <v>42</v>
      </c>
      <c r="E4" s="22" t="s">
        <v>14</v>
      </c>
      <c r="F4" s="23">
        <v>4000</v>
      </c>
      <c r="G4" s="29">
        <v>4453.71</v>
      </c>
    </row>
    <row r="5" s="19" customFormat="1" spans="1:7">
      <c r="A5" s="21">
        <v>2</v>
      </c>
      <c r="B5" s="22" t="s">
        <v>77</v>
      </c>
      <c r="C5" s="22" t="s">
        <v>12</v>
      </c>
      <c r="D5" s="22" t="s">
        <v>78</v>
      </c>
      <c r="E5" s="22" t="s">
        <v>14</v>
      </c>
      <c r="F5" s="23">
        <v>4000</v>
      </c>
      <c r="G5" s="29">
        <v>5244</v>
      </c>
    </row>
  </sheetData>
  <mergeCells count="2">
    <mergeCell ref="B1:G1"/>
    <mergeCell ref="C2:G2"/>
  </mergeCells>
  <dataValidations count="1">
    <dataValidation type="list" allowBlank="1" showInputMessage="1" showErrorMessage="1" sqref="C4:C65451">
      <formula1>"201 - 居民身份证,202 - 军官证,203 - 武警警官证,204 - 士兵证,208 - 外国护照,210 - 港澳居民来源内地通行证,213 - 台湾居民来往大陆通行证,219 - 香港永久性居民身份证,220 - 台湾身份证,221 - 澳门特别行政区永久性居民身份证,227 - 中国护照,233 - 外国人永久居留身份证（外国人永久居留证）"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E37" sqref="E37"/>
    </sheetView>
  </sheetViews>
  <sheetFormatPr defaultColWidth="9" defaultRowHeight="14.25"/>
  <cols>
    <col min="1" max="1" width="9" style="21"/>
    <col min="2" max="2" width="19.125" style="22" customWidth="1"/>
    <col min="3" max="3" width="21.375" style="22" customWidth="1"/>
    <col min="4" max="4" width="24.5" style="22" customWidth="1"/>
    <col min="5" max="5" width="29.125" style="22" customWidth="1"/>
    <col min="6" max="6" width="21.75" style="23" customWidth="1"/>
    <col min="7" max="7" width="22.25" style="23" customWidth="1"/>
    <col min="8" max="9" width="5.875" style="19" customWidth="1"/>
    <col min="10" max="10" width="6.625" style="19" customWidth="1"/>
    <col min="11" max="11" width="6" style="19" customWidth="1"/>
    <col min="12" max="13" width="5.125" style="19" customWidth="1"/>
    <col min="14" max="14" width="4.625" style="19" customWidth="1"/>
    <col min="15" max="15" width="5.125" style="19" customWidth="1"/>
    <col min="16" max="16" width="4.5" style="19" customWidth="1"/>
    <col min="17" max="17" width="5.125" style="19" customWidth="1"/>
    <col min="18" max="18" width="6.125" style="19" customWidth="1"/>
    <col min="19" max="19" width="5.875" style="19" customWidth="1"/>
    <col min="20" max="20" width="5.5" style="19" customWidth="1"/>
    <col min="21" max="21" width="4.375" style="19" customWidth="1"/>
    <col min="22" max="22" width="4.625" style="19" customWidth="1"/>
    <col min="23" max="16384" width="9" style="19"/>
  </cols>
  <sheetData>
    <row r="1" s="19" customFormat="1" ht="19.5" customHeight="1" spans="1:7">
      <c r="A1" s="21"/>
      <c r="B1" s="24" t="s">
        <v>0</v>
      </c>
      <c r="C1" s="24"/>
      <c r="D1" s="24"/>
      <c r="E1" s="24"/>
      <c r="F1" s="24"/>
      <c r="G1" s="24"/>
    </row>
    <row r="2" s="19" customFormat="1" ht="16.5" customHeight="1" spans="1:7">
      <c r="A2" s="21"/>
      <c r="B2" s="25" t="s">
        <v>1</v>
      </c>
      <c r="C2" s="26" t="s">
        <v>2</v>
      </c>
      <c r="D2" s="26"/>
      <c r="E2" s="26"/>
      <c r="F2" s="26"/>
      <c r="G2" s="26"/>
    </row>
    <row r="3" s="20" customFormat="1" ht="31.5" customHeight="1" spans="1:20">
      <c r="A3" s="25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7" t="s">
        <v>8</v>
      </c>
      <c r="G3" s="27" t="s">
        <v>9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="19" customFormat="1" spans="1:7">
      <c r="A4" s="21">
        <v>1</v>
      </c>
      <c r="B4" s="22" t="s">
        <v>15</v>
      </c>
      <c r="C4" s="22" t="s">
        <v>12</v>
      </c>
      <c r="D4" s="22" t="s">
        <v>16</v>
      </c>
      <c r="E4" s="22" t="s">
        <v>14</v>
      </c>
      <c r="F4" s="23">
        <v>3000</v>
      </c>
      <c r="G4" s="29">
        <v>0</v>
      </c>
    </row>
    <row r="5" s="19" customFormat="1" spans="1:7">
      <c r="A5" s="21">
        <v>2</v>
      </c>
      <c r="B5" s="22" t="s">
        <v>47</v>
      </c>
      <c r="C5" s="22" t="s">
        <v>12</v>
      </c>
      <c r="D5" s="22" t="s">
        <v>48</v>
      </c>
      <c r="E5" s="22" t="s">
        <v>14</v>
      </c>
      <c r="F5" s="23">
        <v>3000</v>
      </c>
      <c r="G5" s="29">
        <v>0</v>
      </c>
    </row>
    <row r="6" s="19" customFormat="1" spans="1:7">
      <c r="A6" s="21">
        <v>3</v>
      </c>
      <c r="B6" s="22" t="s">
        <v>59</v>
      </c>
      <c r="C6" s="22" t="s">
        <v>12</v>
      </c>
      <c r="D6" s="22" t="s">
        <v>60</v>
      </c>
      <c r="E6" s="22" t="s">
        <v>14</v>
      </c>
      <c r="F6" s="23">
        <v>3000</v>
      </c>
      <c r="G6" s="29">
        <v>0</v>
      </c>
    </row>
    <row r="7" s="19" customFormat="1" spans="1:7">
      <c r="A7" s="21">
        <v>4</v>
      </c>
      <c r="B7" s="22" t="s">
        <v>63</v>
      </c>
      <c r="C7" s="22" t="s">
        <v>12</v>
      </c>
      <c r="D7" s="22" t="s">
        <v>64</v>
      </c>
      <c r="E7" s="22" t="s">
        <v>14</v>
      </c>
      <c r="F7" s="23">
        <v>3000</v>
      </c>
      <c r="G7" s="29">
        <v>0</v>
      </c>
    </row>
    <row r="8" s="19" customFormat="1" spans="1:7">
      <c r="A8" s="21">
        <v>5</v>
      </c>
      <c r="B8" s="22" t="s">
        <v>65</v>
      </c>
      <c r="C8" s="22" t="s">
        <v>12</v>
      </c>
      <c r="D8" s="22" t="s">
        <v>66</v>
      </c>
      <c r="E8" s="22" t="s">
        <v>14</v>
      </c>
      <c r="F8" s="23">
        <v>3000</v>
      </c>
      <c r="G8" s="29">
        <v>0</v>
      </c>
    </row>
    <row r="9" s="19" customFormat="1" spans="1:7">
      <c r="A9" s="21">
        <v>6</v>
      </c>
      <c r="B9" s="22" t="s">
        <v>71</v>
      </c>
      <c r="C9" s="22" t="s">
        <v>12</v>
      </c>
      <c r="D9" s="22" t="s">
        <v>72</v>
      </c>
      <c r="E9" s="22" t="s">
        <v>14</v>
      </c>
      <c r="F9" s="23">
        <v>2300</v>
      </c>
      <c r="G9" s="29">
        <v>0</v>
      </c>
    </row>
    <row r="10" s="19" customFormat="1" spans="1:7">
      <c r="A10" s="21">
        <v>7</v>
      </c>
      <c r="B10" s="22" t="s">
        <v>73</v>
      </c>
      <c r="C10" s="22" t="s">
        <v>12</v>
      </c>
      <c r="D10" s="22" t="s">
        <v>74</v>
      </c>
      <c r="E10" s="22" t="s">
        <v>14</v>
      </c>
      <c r="F10" s="23">
        <v>2300</v>
      </c>
      <c r="G10" s="29">
        <v>0</v>
      </c>
    </row>
    <row r="11" s="19" customFormat="1" spans="1:7">
      <c r="A11" s="21">
        <v>8</v>
      </c>
      <c r="B11" s="22" t="s">
        <v>75</v>
      </c>
      <c r="C11" s="22" t="s">
        <v>12</v>
      </c>
      <c r="D11" s="22" t="s">
        <v>76</v>
      </c>
      <c r="E11" s="22" t="s">
        <v>14</v>
      </c>
      <c r="F11" s="23">
        <v>3000</v>
      </c>
      <c r="G11" s="29">
        <v>0</v>
      </c>
    </row>
    <row r="12" s="19" customFormat="1" spans="1:7">
      <c r="A12" s="21">
        <v>9</v>
      </c>
      <c r="B12" s="22" t="s">
        <v>79</v>
      </c>
      <c r="C12" s="22" t="s">
        <v>12</v>
      </c>
      <c r="D12" s="22" t="s">
        <v>80</v>
      </c>
      <c r="E12" s="22" t="s">
        <v>14</v>
      </c>
      <c r="F12" s="23">
        <v>3000</v>
      </c>
      <c r="G12" s="29">
        <v>0</v>
      </c>
    </row>
    <row r="13" s="19" customFormat="1" spans="1:7">
      <c r="A13" s="21">
        <v>10</v>
      </c>
      <c r="B13" s="22" t="s">
        <v>81</v>
      </c>
      <c r="C13" s="22" t="s">
        <v>12</v>
      </c>
      <c r="D13" s="22" t="s">
        <v>82</v>
      </c>
      <c r="E13" s="22" t="s">
        <v>14</v>
      </c>
      <c r="F13" s="23">
        <v>3000</v>
      </c>
      <c r="G13" s="29">
        <v>0</v>
      </c>
    </row>
    <row r="14" s="19" customFormat="1" spans="1:7">
      <c r="A14" s="21">
        <v>11</v>
      </c>
      <c r="B14" s="22" t="s">
        <v>83</v>
      </c>
      <c r="C14" s="22" t="s">
        <v>12</v>
      </c>
      <c r="D14" s="22" t="s">
        <v>84</v>
      </c>
      <c r="E14" s="22" t="s">
        <v>14</v>
      </c>
      <c r="F14" s="23">
        <v>3000</v>
      </c>
      <c r="G14" s="29">
        <v>0</v>
      </c>
    </row>
    <row r="15" s="19" customFormat="1" spans="1:7">
      <c r="A15" s="21">
        <v>12</v>
      </c>
      <c r="B15" s="22" t="s">
        <v>89</v>
      </c>
      <c r="C15" s="22" t="s">
        <v>12</v>
      </c>
      <c r="D15" s="22" t="s">
        <v>90</v>
      </c>
      <c r="E15" s="22" t="s">
        <v>14</v>
      </c>
      <c r="F15" s="23">
        <v>2300</v>
      </c>
      <c r="G15" s="29">
        <v>0</v>
      </c>
    </row>
    <row r="16" s="19" customFormat="1" spans="1:7">
      <c r="A16" s="21">
        <v>13</v>
      </c>
      <c r="B16" s="22" t="s">
        <v>91</v>
      </c>
      <c r="C16" s="22" t="s">
        <v>12</v>
      </c>
      <c r="D16" s="22" t="s">
        <v>92</v>
      </c>
      <c r="E16" s="22" t="s">
        <v>14</v>
      </c>
      <c r="F16" s="23">
        <v>3000</v>
      </c>
      <c r="G16" s="29">
        <v>0</v>
      </c>
    </row>
  </sheetData>
  <mergeCells count="2">
    <mergeCell ref="B1:G1"/>
    <mergeCell ref="C2:G2"/>
  </mergeCells>
  <dataValidations count="1">
    <dataValidation type="list" allowBlank="1" showInputMessage="1" showErrorMessage="1" sqref="C4:C65462">
      <formula1>"201 - 居民身份证,202 - 军官证,203 - 武警警官证,204 - 士兵证,208 - 外国护照,210 - 港澳居民来源内地通行证,213 - 台湾居民来往大陆通行证,219 - 香港永久性居民身份证,220 - 台湾身份证,221 - 澳门特别行政区永久性居民身份证,227 - 中国护照,233 - 外国人永久居留身份证（外国人永久居留证）"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"/>
  <sheetViews>
    <sheetView tabSelected="1" workbookViewId="0">
      <selection activeCell="C3" sqref="C3"/>
    </sheetView>
  </sheetViews>
  <sheetFormatPr defaultColWidth="9" defaultRowHeight="14.25" outlineLevelRow="5"/>
  <cols>
    <col min="1" max="1" width="6.25" style="2" customWidth="1"/>
    <col min="2" max="2" width="13.25" style="2" customWidth="1"/>
    <col min="3" max="3" width="28.75" style="2" customWidth="1"/>
    <col min="4" max="4" width="14.5" style="2" customWidth="1"/>
    <col min="5" max="5" width="25.25" style="2" customWidth="1"/>
    <col min="6" max="6" width="11.75" style="2"/>
    <col min="7" max="8" width="10.125" style="2"/>
    <col min="9" max="10" width="9" style="2"/>
    <col min="11" max="12" width="9.25" style="2"/>
    <col min="13" max="14" width="9" style="2"/>
    <col min="15" max="16" width="9.25" style="2"/>
    <col min="17" max="17" width="9" style="2"/>
    <col min="18" max="20" width="9.875" style="2"/>
    <col min="21" max="16384" width="9" style="2"/>
  </cols>
  <sheetData>
    <row r="1" s="1" customFormat="1" ht="14.4" customHeight="1" spans="1:20">
      <c r="A1" s="3" t="s">
        <v>3</v>
      </c>
      <c r="B1" s="3" t="s">
        <v>93</v>
      </c>
      <c r="C1" s="3" t="s">
        <v>94</v>
      </c>
      <c r="D1" s="3" t="s">
        <v>95</v>
      </c>
      <c r="E1" s="3" t="s">
        <v>96</v>
      </c>
      <c r="F1" s="4" t="s">
        <v>97</v>
      </c>
      <c r="G1" s="5" t="s">
        <v>98</v>
      </c>
      <c r="H1" s="4" t="s">
        <v>99</v>
      </c>
      <c r="I1" s="3" t="s">
        <v>100</v>
      </c>
      <c r="J1" s="3" t="s">
        <v>101</v>
      </c>
      <c r="K1" s="3" t="s">
        <v>102</v>
      </c>
      <c r="L1" s="3" t="s">
        <v>103</v>
      </c>
      <c r="M1" s="3" t="s">
        <v>104</v>
      </c>
      <c r="N1" s="3" t="s">
        <v>105</v>
      </c>
      <c r="O1" s="3" t="s">
        <v>106</v>
      </c>
      <c r="P1" s="3" t="s">
        <v>107</v>
      </c>
      <c r="Q1" s="3" t="s">
        <v>108</v>
      </c>
      <c r="R1" s="3" t="s">
        <v>109</v>
      </c>
      <c r="S1" s="3" t="s">
        <v>110</v>
      </c>
      <c r="T1" s="3" t="s">
        <v>111</v>
      </c>
    </row>
    <row r="2" s="2" customFormat="1" spans="1:20">
      <c r="A2" s="6">
        <v>1</v>
      </c>
      <c r="B2" s="7" t="s">
        <v>112</v>
      </c>
      <c r="C2" s="8" t="s">
        <v>113</v>
      </c>
      <c r="D2" s="7" t="s">
        <v>71</v>
      </c>
      <c r="E2" s="9" t="s">
        <v>72</v>
      </c>
      <c r="F2" s="10">
        <f>G2+H2</f>
        <v>1641.557725</v>
      </c>
      <c r="G2" s="10">
        <f>I2+J2+K2+L2+M2</f>
        <v>1191.317075</v>
      </c>
      <c r="H2" s="10">
        <f>N2+O2+P2+Q2</f>
        <v>450.24065</v>
      </c>
      <c r="I2" s="15">
        <f>S2*0.16</f>
        <v>627.288</v>
      </c>
      <c r="J2" s="15">
        <f>S2*0.0095</f>
        <v>37.245225</v>
      </c>
      <c r="K2" s="15">
        <f>S2*0.007</f>
        <v>27.44385</v>
      </c>
      <c r="L2" s="10">
        <f>T2*0.08</f>
        <v>499.34</v>
      </c>
      <c r="M2" s="10"/>
      <c r="N2" s="15">
        <f>S2*0.08</f>
        <v>313.644</v>
      </c>
      <c r="O2" s="15">
        <f>S2*0.003</f>
        <v>11.76165</v>
      </c>
      <c r="P2" s="10">
        <f>T2*0.02</f>
        <v>124.835</v>
      </c>
      <c r="Q2" s="10"/>
      <c r="R2" s="15">
        <v>2300</v>
      </c>
      <c r="S2" s="15">
        <v>3920.55</v>
      </c>
      <c r="T2" s="17">
        <v>6241.75</v>
      </c>
    </row>
    <row r="3" s="2" customFormat="1" spans="1:20">
      <c r="A3" s="6">
        <v>2</v>
      </c>
      <c r="B3" s="7" t="s">
        <v>112</v>
      </c>
      <c r="C3" s="8" t="s">
        <v>113</v>
      </c>
      <c r="D3" s="7" t="s">
        <v>73</v>
      </c>
      <c r="E3" s="30" t="s">
        <v>74</v>
      </c>
      <c r="F3" s="10">
        <f>G3+H3</f>
        <v>1641.557725</v>
      </c>
      <c r="G3" s="10">
        <f>I3+J3+K3+L3+M3</f>
        <v>1191.317075</v>
      </c>
      <c r="H3" s="10">
        <f>N3+O3+P3+Q3</f>
        <v>450.24065</v>
      </c>
      <c r="I3" s="15">
        <f>S3*0.16</f>
        <v>627.288</v>
      </c>
      <c r="J3" s="15">
        <f>S3*0.0095</f>
        <v>37.245225</v>
      </c>
      <c r="K3" s="15">
        <f>S3*0.007</f>
        <v>27.44385</v>
      </c>
      <c r="L3" s="10">
        <f>T3*0.08</f>
        <v>499.34</v>
      </c>
      <c r="M3" s="10"/>
      <c r="N3" s="15">
        <f>S3*0.08</f>
        <v>313.644</v>
      </c>
      <c r="O3" s="15">
        <f>S3*0.003</f>
        <v>11.76165</v>
      </c>
      <c r="P3" s="10">
        <f>T3*0.02</f>
        <v>124.835</v>
      </c>
      <c r="Q3" s="10"/>
      <c r="R3" s="15">
        <v>2300</v>
      </c>
      <c r="S3" s="15">
        <v>3920.55</v>
      </c>
      <c r="T3" s="17">
        <v>6241.75</v>
      </c>
    </row>
    <row r="4" s="2" customFormat="1" ht="16.5" spans="1:20">
      <c r="A4" s="11"/>
      <c r="B4" s="11"/>
      <c r="C4" s="12" t="s">
        <v>114</v>
      </c>
      <c r="D4" s="11"/>
      <c r="E4" s="12" t="s">
        <v>114</v>
      </c>
      <c r="F4" s="13">
        <f t="shared" ref="F4:T4" si="0">SUM(F2:F3)</f>
        <v>3283.11545</v>
      </c>
      <c r="G4" s="13">
        <f>I4+J4+K4+L4+M4</f>
        <v>2382.63415</v>
      </c>
      <c r="H4" s="13">
        <f t="shared" si="0"/>
        <v>900.4813</v>
      </c>
      <c r="I4" s="13">
        <f t="shared" si="0"/>
        <v>1254.576</v>
      </c>
      <c r="J4" s="16">
        <f t="shared" si="0"/>
        <v>74.49045</v>
      </c>
      <c r="K4" s="13">
        <f t="shared" si="0"/>
        <v>54.8877</v>
      </c>
      <c r="L4" s="13">
        <f t="shared" si="0"/>
        <v>998.68</v>
      </c>
      <c r="M4" s="13">
        <f t="shared" si="0"/>
        <v>0</v>
      </c>
      <c r="N4" s="13">
        <f t="shared" si="0"/>
        <v>627.288</v>
      </c>
      <c r="O4" s="13">
        <f t="shared" si="0"/>
        <v>23.5233</v>
      </c>
      <c r="P4" s="13">
        <f t="shared" si="0"/>
        <v>249.67</v>
      </c>
      <c r="Q4" s="13">
        <f t="shared" si="0"/>
        <v>0</v>
      </c>
      <c r="R4" s="13"/>
      <c r="S4" s="13"/>
      <c r="T4" s="18"/>
    </row>
    <row r="5" spans="5:6">
      <c r="E5" s="2" t="s">
        <v>115</v>
      </c>
      <c r="F5" s="14"/>
    </row>
    <row r="6" spans="6:6">
      <c r="F6" s="14"/>
    </row>
  </sheetData>
  <pageMargins left="0.75" right="0.75" top="1" bottom="1" header="0.5" footer="0.5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缴费工资申报数据</vt:lpstr>
      <vt:lpstr>低于基数人员25人</vt:lpstr>
      <vt:lpstr>高于基数人员2人</vt:lpstr>
      <vt:lpstr>基数为0人员13人</vt:lpstr>
      <vt:lpstr>8月份社保明细总表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孙梦杰</cp:lastModifiedBy>
  <dcterms:created xsi:type="dcterms:W3CDTF">2024-08-08T14:15:00Z</dcterms:created>
  <dcterms:modified xsi:type="dcterms:W3CDTF">2024-09-18T02:39:14Z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FA025CE074284CB99035A2359A35FC39_12</vt:lpwstr>
  </property>
  <property fmtid="{D5CDD505-2E9C-101B-9397-08002B2CF9AE}" pid="4" name="KSOReadingLayout">
    <vt:bool>true</vt:bool>
  </property>
</Properties>
</file>