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6"/>
  </bookViews>
  <sheets>
    <sheet name="出口尼泊尔二排单人" sheetId="1" r:id="rId1"/>
    <sheet name="出口尼泊尔二排双人" sheetId="2" r:id="rId2"/>
    <sheet name="出口尼泊尔四排双人右" sheetId="3" r:id="rId3"/>
    <sheet name="出口尼泊尔四排双人左" sheetId="4" r:id="rId4"/>
    <sheet name="出口尼泊尔一排三人" sheetId="5" r:id="rId5"/>
    <sheet name="尼泊尔窄车左舵四排单人（SBS0010639)" sheetId="6" r:id="rId6"/>
    <sheet name="新尼泊尔窄车左舵四排双人（SBS0010629)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<sst xmlns="http://schemas.openxmlformats.org/spreadsheetml/2006/main" count="1416" uniqueCount="266">
  <si>
    <t>出口尼泊尔二排单人</t>
  </si>
  <si>
    <t>SBS0010733</t>
  </si>
  <si>
    <t>前横管</t>
  </si>
  <si>
    <t>Φ25×2.0×490＝0.56kg×5330元/T＝2.98元</t>
  </si>
  <si>
    <t>工序</t>
  </si>
  <si>
    <t>下料</t>
  </si>
  <si>
    <t>0.1元</t>
  </si>
  <si>
    <t>压扁</t>
  </si>
  <si>
    <t>0.09元</t>
  </si>
  <si>
    <t>压弯</t>
  </si>
  <si>
    <t>冲孔</t>
  </si>
  <si>
    <t>合计</t>
  </si>
  <si>
    <t>0.37元</t>
  </si>
  <si>
    <t>后横管</t>
  </si>
  <si>
    <t>Φ25×2.0×510＝0.58kg×5330元/T＝3.09元</t>
  </si>
  <si>
    <t>前安装管</t>
  </si>
  <si>
    <t>0.28元</t>
  </si>
  <si>
    <t xml:space="preserve">1，截料  </t>
  </si>
  <si>
    <r>
      <rPr>
        <sz val="11"/>
        <color theme="1"/>
        <rFont val="宋体"/>
        <charset val="134"/>
      </rPr>
      <t>Φ25×2.0×355=0.4</t>
    </r>
    <r>
      <rPr>
        <sz val="11"/>
        <color theme="1"/>
        <rFont val="SimSun"/>
        <charset val="134"/>
      </rPr>
      <t>㎏</t>
    </r>
    <r>
      <rPr>
        <sz val="11"/>
        <color theme="1"/>
        <rFont val="宋体"/>
        <charset val="134"/>
      </rPr>
      <t>×5330/T=2.13元</t>
    </r>
  </si>
  <si>
    <t xml:space="preserve">2，压扁   </t>
  </si>
  <si>
    <t xml:space="preserve"> 0.1元</t>
  </si>
  <si>
    <t xml:space="preserve">3，冲孔  </t>
  </si>
  <si>
    <t xml:space="preserve"> 0.09元 </t>
  </si>
  <si>
    <t xml:space="preserve">4，压弯  </t>
  </si>
  <si>
    <t xml:space="preserve">  0.09元</t>
  </si>
  <si>
    <t>连接横管</t>
  </si>
  <si>
    <t xml:space="preserve"> 0.09元</t>
  </si>
  <si>
    <t>小计</t>
  </si>
  <si>
    <t>斜支撑</t>
  </si>
  <si>
    <t>20×40×2.0×403＝0.72kg×4900元/T＝3.56元</t>
  </si>
  <si>
    <t>外支腿</t>
  </si>
  <si>
    <t>20×40×2.0×314＝0.56kg×4900元/T＝2.74元</t>
  </si>
  <si>
    <t>折弯</t>
  </si>
  <si>
    <t>20×40×2.0×970＝1.72kg×4900元/T＝8.43元</t>
  </si>
  <si>
    <t>调整</t>
  </si>
  <si>
    <t>0.15元</t>
  </si>
  <si>
    <t>钻孔Φ7孔×4个</t>
  </si>
  <si>
    <t>0.5元</t>
  </si>
  <si>
    <t>钻孔Φ31孔2个</t>
  </si>
  <si>
    <t>0.25元</t>
  </si>
  <si>
    <t>11垫</t>
  </si>
  <si>
    <t>0.8元</t>
  </si>
  <si>
    <t>M8铁丝</t>
  </si>
  <si>
    <t>1元</t>
  </si>
  <si>
    <t>320铁丝</t>
  </si>
  <si>
    <t>2.7元</t>
  </si>
  <si>
    <t>280铁丝</t>
  </si>
  <si>
    <t>外购件</t>
  </si>
  <si>
    <t>250铁丝</t>
  </si>
  <si>
    <t>0.82元</t>
  </si>
  <si>
    <t>长侧板</t>
  </si>
  <si>
    <t>0.56元</t>
  </si>
  <si>
    <t>短侧板</t>
  </si>
  <si>
    <t>0.35元</t>
  </si>
  <si>
    <t>蛇形簧</t>
  </si>
  <si>
    <r>
      <rPr>
        <sz val="10"/>
        <color theme="1"/>
        <rFont val="宋体"/>
        <charset val="134"/>
      </rPr>
      <t>0.085</t>
    </r>
    <r>
      <rPr>
        <sz val="10"/>
        <color theme="1"/>
        <rFont val="SimSun"/>
        <charset val="134"/>
      </rPr>
      <t>㎏</t>
    </r>
    <r>
      <rPr>
        <sz val="10"/>
        <color theme="1"/>
        <rFont val="宋体"/>
        <charset val="134"/>
      </rPr>
      <t>*3*7500/T=1.91元</t>
    </r>
    <r>
      <rPr>
        <sz val="10"/>
        <color theme="1"/>
        <rFont val="宋体"/>
        <charset val="134"/>
        <scheme val="minor"/>
      </rPr>
      <t>+</t>
    </r>
    <r>
      <rPr>
        <sz val="10"/>
        <color rgb="FFFF0000"/>
        <rFont val="宋体"/>
        <charset val="134"/>
        <scheme val="minor"/>
      </rPr>
      <t>0.0667*3=2.11</t>
    </r>
  </si>
  <si>
    <t>0.66元</t>
  </si>
  <si>
    <t>圆套2个</t>
  </si>
  <si>
    <t>4.79元</t>
  </si>
  <si>
    <t>加强盒</t>
  </si>
  <si>
    <t>3元</t>
  </si>
  <si>
    <t>7/16螺母</t>
  </si>
  <si>
    <t>3.04元</t>
  </si>
  <si>
    <t>M10高强螺母</t>
  </si>
  <si>
    <t>1.64元</t>
  </si>
  <si>
    <t>焊接</t>
  </si>
  <si>
    <t>0.51元</t>
  </si>
  <si>
    <t>打磨、挂簧、调整</t>
  </si>
  <si>
    <t>5.75kg*0.75=4.31按重量计算</t>
  </si>
  <si>
    <t>0.32元×2＝0.64元</t>
  </si>
  <si>
    <t>喷涂</t>
  </si>
  <si>
    <r>
      <rPr>
        <sz val="11"/>
        <color theme="1"/>
        <rFont val="宋体"/>
        <charset val="134"/>
        <scheme val="minor"/>
      </rPr>
      <t>0.53*0.45=0.2385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*14=3.339元按平方计算</t>
    </r>
  </si>
  <si>
    <t>0.11元×4＝0.44元</t>
  </si>
  <si>
    <t>气泡条子</t>
  </si>
  <si>
    <t>挂簧钩6个×0.12元＝0.72元</t>
  </si>
  <si>
    <t>包膜</t>
  </si>
  <si>
    <t>17.54元</t>
  </si>
  <si>
    <t>运费+服务费</t>
  </si>
  <si>
    <t>53*45*46cm/2=0.05m³/27*1900=3.52+服务费0.3=3.82</t>
  </si>
  <si>
    <t>186cm×0.08元＝14.88元</t>
  </si>
  <si>
    <t>成本合计</t>
  </si>
  <si>
    <t>1.5元</t>
  </si>
  <si>
    <t>税+管理费</t>
  </si>
  <si>
    <t>5元</t>
  </si>
  <si>
    <t>利</t>
  </si>
  <si>
    <t>0.46元</t>
  </si>
  <si>
    <t>含税/合计</t>
  </si>
  <si>
    <t>6元</t>
  </si>
  <si>
    <t>未税</t>
  </si>
  <si>
    <t>重量</t>
  </si>
  <si>
    <t>5.75Kg</t>
  </si>
  <si>
    <t>焊缝长度</t>
  </si>
  <si>
    <t>出口尼泊尔二排双人</t>
  </si>
  <si>
    <t>SBS0010730</t>
  </si>
  <si>
    <t>Φ25×2.0×830＝0.94kg×5330元/T＝5.01元</t>
  </si>
  <si>
    <t>下料：</t>
  </si>
  <si>
    <t>压扁：</t>
  </si>
  <si>
    <t>冲孔：</t>
  </si>
  <si>
    <t>压弯：</t>
  </si>
  <si>
    <t>合计：</t>
  </si>
  <si>
    <t>0.42元</t>
  </si>
  <si>
    <t>Φ25×2.0×800＝0.91kg×5330元/T＝4.85元</t>
  </si>
  <si>
    <t>0.33元</t>
  </si>
  <si>
    <t>中支腿</t>
  </si>
  <si>
    <t>连接管</t>
  </si>
  <si>
    <t>20×40×2.0×380＝0.67kg×4900元/T＝3.28元</t>
  </si>
  <si>
    <r>
      <rPr>
        <sz val="11"/>
        <color theme="1"/>
        <rFont val="宋体"/>
        <charset val="134"/>
      </rPr>
      <t>1，80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SimSun"/>
        <charset val="134"/>
      </rPr>
      <t>㎜</t>
    </r>
    <r>
      <rPr>
        <sz val="11"/>
        <color theme="1"/>
        <rFont val="宋体"/>
        <charset val="134"/>
      </rPr>
      <t>铁丝 1</t>
    </r>
  </si>
  <si>
    <t>工序：下料</t>
  </si>
  <si>
    <t>2，M8铁丝    1</t>
  </si>
  <si>
    <t>20×40×2.0×280＝0.5kg×4900元/T＝2.45元</t>
  </si>
  <si>
    <r>
      <rPr>
        <sz val="11"/>
        <color theme="1"/>
        <rFont val="宋体"/>
        <charset val="134"/>
      </rPr>
      <t>3，</t>
    </r>
    <r>
      <rPr>
        <sz val="11"/>
        <color theme="1"/>
        <rFont val="宋体"/>
        <charset val="134"/>
        <scheme val="minor"/>
      </rPr>
      <t>750</t>
    </r>
    <r>
      <rPr>
        <sz val="11"/>
        <color theme="1"/>
        <rFont val="SimSun"/>
        <charset val="134"/>
      </rPr>
      <t>㎜</t>
    </r>
    <r>
      <rPr>
        <sz val="11"/>
        <color theme="1"/>
        <rFont val="宋体"/>
        <charset val="134"/>
      </rPr>
      <t>铁丝 1</t>
    </r>
  </si>
  <si>
    <t>4，280U铁丝 2</t>
  </si>
  <si>
    <t>0.62元</t>
  </si>
  <si>
    <t>5，250U铁丝 3</t>
  </si>
  <si>
    <t>6，长侧板    1</t>
  </si>
  <si>
    <t>0.58元</t>
  </si>
  <si>
    <t>7，短侧板    1</t>
  </si>
  <si>
    <t>0.39*2=0.78元</t>
  </si>
  <si>
    <t>8，挂簧钩   12</t>
  </si>
  <si>
    <t>0.33*3=0.99元</t>
  </si>
  <si>
    <t>9，蛇形簧   6</t>
  </si>
  <si>
    <r>
      <rPr>
        <sz val="10"/>
        <color theme="1"/>
        <rFont val="宋体"/>
        <charset val="134"/>
      </rPr>
      <t>0.085</t>
    </r>
    <r>
      <rPr>
        <sz val="10"/>
        <color theme="1"/>
        <rFont val="SimSun"/>
        <charset val="134"/>
      </rPr>
      <t>㎏</t>
    </r>
    <r>
      <rPr>
        <sz val="10"/>
        <color theme="1"/>
        <rFont val="宋体"/>
        <charset val="134"/>
      </rPr>
      <t>*6*7500/T=3.83元</t>
    </r>
    <r>
      <rPr>
        <sz val="10"/>
        <color theme="1"/>
        <rFont val="宋体"/>
        <charset val="134"/>
        <scheme val="minor"/>
      </rPr>
      <t>+</t>
    </r>
    <r>
      <rPr>
        <sz val="10"/>
        <color rgb="FFFF0000"/>
        <rFont val="宋体"/>
        <charset val="134"/>
        <scheme val="minor"/>
      </rPr>
      <t>0.0667*6=4.23</t>
    </r>
  </si>
  <si>
    <t>10，铸套圆孔 2</t>
  </si>
  <si>
    <t>11，铸套长孔 2</t>
  </si>
  <si>
    <t>12*0.12=1.44元</t>
  </si>
  <si>
    <t>12，加强版     1</t>
  </si>
  <si>
    <t>13，M10高强母  4</t>
  </si>
  <si>
    <t>14，7/16螺母   2</t>
  </si>
  <si>
    <t>1.84元</t>
  </si>
  <si>
    <t>15，窄体连接板  1</t>
  </si>
  <si>
    <t>4*0.11=0.44元</t>
  </si>
  <si>
    <t>打磨、挂簧、调整2次</t>
  </si>
  <si>
    <t>9.65kg*0.75=7.24按重量计算</t>
  </si>
  <si>
    <t>2*0.32元=0.64元</t>
  </si>
  <si>
    <r>
      <rPr>
        <sz val="11"/>
        <color theme="1"/>
        <rFont val="宋体"/>
        <charset val="134"/>
        <scheme val="minor"/>
      </rPr>
      <t>0.9*0.45=0.405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*14=5.67按平方计算</t>
    </r>
  </si>
  <si>
    <t>4.64元</t>
  </si>
  <si>
    <t>18.12元</t>
  </si>
  <si>
    <t>364cm×0.08＝29.12元</t>
  </si>
  <si>
    <r>
      <rPr>
        <sz val="11"/>
        <color theme="1"/>
        <rFont val="宋体"/>
        <charset val="134"/>
      </rPr>
      <t>90</t>
    </r>
    <r>
      <rPr>
        <sz val="11"/>
        <color theme="1"/>
        <rFont val="SimSun"/>
        <charset val="134"/>
      </rPr>
      <t>㎝</t>
    </r>
    <r>
      <rPr>
        <sz val="11"/>
        <color theme="1"/>
        <rFont val="宋体"/>
        <charset val="134"/>
      </rPr>
      <t>*45*46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</rPr>
      <t>2=0.09m³/27*1900=6.3元+服务费0.70=7元</t>
    </r>
  </si>
  <si>
    <t>2.5元</t>
  </si>
  <si>
    <t>10元</t>
  </si>
  <si>
    <t>税管</t>
  </si>
  <si>
    <t>0.64元</t>
  </si>
  <si>
    <t>9.65Kg</t>
  </si>
  <si>
    <t>出口尼泊尔四排双人右</t>
  </si>
  <si>
    <t>SBS0010718</t>
  </si>
  <si>
    <t>5，250U铁丝 2</t>
  </si>
  <si>
    <t>0.33*2=0.66元</t>
  </si>
  <si>
    <t>10，铸套圆孔 1</t>
  </si>
  <si>
    <t>11，铸套长孔 1</t>
  </si>
  <si>
    <t>0.92元</t>
  </si>
  <si>
    <t>16,11垫    2个</t>
  </si>
  <si>
    <t>0.74元</t>
  </si>
  <si>
    <t>28.2元</t>
  </si>
  <si>
    <t>320cm×0.08＝25.6元</t>
  </si>
  <si>
    <t>7.3kg*0.75=5.475按重量计算</t>
  </si>
  <si>
    <t>9.5元</t>
  </si>
  <si>
    <r>
      <rPr>
        <sz val="11"/>
        <color theme="1"/>
        <rFont val="宋体"/>
        <charset val="134"/>
        <scheme val="minor"/>
      </rPr>
      <t>0.7*0.45=0.315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*14=4.41按平方计算</t>
    </r>
  </si>
  <si>
    <t>0.32元</t>
  </si>
  <si>
    <r>
      <rPr>
        <sz val="11"/>
        <color theme="1"/>
        <rFont val="宋体"/>
        <charset val="134"/>
      </rPr>
      <t>70</t>
    </r>
    <r>
      <rPr>
        <sz val="11"/>
        <color theme="1"/>
        <rFont val="SimSun"/>
        <charset val="134"/>
      </rPr>
      <t>㎝</t>
    </r>
    <r>
      <rPr>
        <sz val="11"/>
        <color theme="1"/>
        <rFont val="宋体"/>
        <charset val="134"/>
      </rPr>
      <t>*45*46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</rPr>
      <t>2=0.07m³/27*1900=4.9元+服务费0.70=5.6元</t>
    </r>
  </si>
  <si>
    <t>7.3Kg</t>
  </si>
  <si>
    <t>出口尼泊尔四排双人左</t>
  </si>
  <si>
    <t>SBS0010717</t>
  </si>
  <si>
    <t>出口尼泊尔一排三人</t>
  </si>
  <si>
    <t>SBS0010729</t>
  </si>
  <si>
    <t>Φ25×2.0×1170＝1.33kg×5330元/T＝7.09元</t>
  </si>
  <si>
    <t>0.24元</t>
  </si>
  <si>
    <t>Φ25×2.0×1165＝1.32kg×5330元/T＝7.04元</t>
  </si>
  <si>
    <t>钻孔Φ31孔1个</t>
  </si>
  <si>
    <t>中支腿2个</t>
  </si>
  <si>
    <t>20×40×2.0×920×2＝3.27kg×4900元/T＝16.02元</t>
  </si>
  <si>
    <t>2个中支腿工序</t>
  </si>
  <si>
    <t>0.3元</t>
  </si>
  <si>
    <t>钻孔Φ31孔4个</t>
  </si>
  <si>
    <t>2元</t>
  </si>
  <si>
    <t>3.8元</t>
  </si>
  <si>
    <t>连接管2个</t>
  </si>
  <si>
    <t>20×40×2.0×380×2＝1.35kg×4900元/T＝6.61元</t>
  </si>
  <si>
    <t>0.2元</t>
  </si>
  <si>
    <t>斜支撑2个</t>
  </si>
  <si>
    <t>20×40×2.0×280×2＝0.99kg×4900元/T＝4.85元</t>
  </si>
  <si>
    <t>1，800㎜铁丝 1</t>
  </si>
  <si>
    <t>3，750㎜铁丝 1</t>
  </si>
  <si>
    <t>8，挂簧钩   18</t>
  </si>
  <si>
    <t>18*0.12=2.16元</t>
  </si>
  <si>
    <t>9，蛇形簧  9</t>
  </si>
  <si>
    <t>10.2元</t>
  </si>
  <si>
    <r>
      <rPr>
        <sz val="10"/>
        <color theme="1"/>
        <rFont val="宋体"/>
        <charset val="134"/>
      </rPr>
      <t>0.085</t>
    </r>
    <r>
      <rPr>
        <sz val="10"/>
        <color theme="1"/>
        <rFont val="SimSun"/>
        <charset val="134"/>
      </rPr>
      <t>㎏</t>
    </r>
    <r>
      <rPr>
        <sz val="10"/>
        <color theme="1"/>
        <rFont val="宋体"/>
        <charset val="134"/>
      </rPr>
      <t>*9*7500/T=3.83元</t>
    </r>
    <r>
      <rPr>
        <sz val="10"/>
        <color theme="1"/>
        <rFont val="宋体"/>
        <charset val="134"/>
        <scheme val="minor"/>
      </rPr>
      <t>+</t>
    </r>
    <r>
      <rPr>
        <sz val="10"/>
        <color rgb="FFFF0000"/>
        <rFont val="宋体"/>
        <charset val="134"/>
        <scheme val="minor"/>
      </rPr>
      <t>0.0667*9=6.3375</t>
    </r>
  </si>
  <si>
    <t>10，铸套圆孔 4</t>
  </si>
  <si>
    <t>3.28元</t>
  </si>
  <si>
    <t>14，7/16螺母   4</t>
  </si>
  <si>
    <t>4*0.32元=1.28元</t>
  </si>
  <si>
    <t>15，窄体连接板 2</t>
  </si>
  <si>
    <t>9.28元</t>
  </si>
  <si>
    <t>16，底脚安装件 1</t>
  </si>
  <si>
    <t>0.55元</t>
  </si>
  <si>
    <t>40.2元</t>
  </si>
  <si>
    <t>525cm×0.08＝42元</t>
  </si>
  <si>
    <t>3.5元</t>
  </si>
  <si>
    <t>14.4KG*0.75=10.8</t>
  </si>
  <si>
    <t>15元</t>
  </si>
  <si>
    <t xml:space="preserve">1.2*0.45=0.54*14=7.56  </t>
  </si>
  <si>
    <t>0.84元</t>
  </si>
  <si>
    <r>
      <rPr>
        <sz val="11"/>
        <color theme="1"/>
        <rFont val="宋体"/>
        <charset val="134"/>
      </rPr>
      <t>120</t>
    </r>
    <r>
      <rPr>
        <sz val="11"/>
        <color theme="1"/>
        <rFont val="SimSun"/>
        <charset val="134"/>
      </rPr>
      <t>㎝</t>
    </r>
    <r>
      <rPr>
        <sz val="11"/>
        <color theme="1"/>
        <rFont val="宋体"/>
        <charset val="134"/>
      </rPr>
      <t>*45*46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</rPr>
      <t>2=0.12m³/27*1900=8.4元+服务费1=9.4元</t>
    </r>
  </si>
  <si>
    <t>称重</t>
  </si>
  <si>
    <t>14.4KG</t>
  </si>
  <si>
    <t>尼泊尔窄车左舵四排单人（SBS0010639)</t>
  </si>
  <si>
    <t>Φ25×2.0×498＝0.56kg×5330元/T＝2.98元</t>
  </si>
  <si>
    <t>Φ25×2.0×478＝0.54kg×5330元/T＝2.89元</t>
  </si>
  <si>
    <t>1.9元</t>
  </si>
  <si>
    <t>22垫</t>
  </si>
  <si>
    <t>圆套</t>
  </si>
  <si>
    <t>地脚安装件</t>
  </si>
  <si>
    <t>0.68元</t>
  </si>
  <si>
    <t>17.27元</t>
  </si>
  <si>
    <t>161cm×0.08元＝12.88元</t>
  </si>
  <si>
    <t>5.45kg*0.75=4.09按重量计算</t>
  </si>
  <si>
    <r>
      <rPr>
        <sz val="11"/>
        <color theme="1"/>
        <rFont val="宋体"/>
        <charset val="134"/>
        <scheme val="minor"/>
      </rPr>
      <t>0.54*0.43=0.2322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*14=3.25按平方计算</t>
    </r>
  </si>
  <si>
    <t>54*43*46cm/2=0.05m³/27*1900=3.52+服务费0.3=3.82</t>
  </si>
  <si>
    <t>重量：5.45kg</t>
  </si>
  <si>
    <t>新尼泊尔窄车左舵四排双人（SBS0010629)</t>
  </si>
  <si>
    <t>Φ25×2.0×950＝1.08kg×5330元/T＝5.76元</t>
  </si>
  <si>
    <t>Φ25×2.0×910＝1.03kg×5330元/T＝5.49元</t>
  </si>
  <si>
    <t>冲安全带罩壳装配孔</t>
  </si>
  <si>
    <t>20×40×2.0×1010＝1.79kg×4900元/T＝8.77元</t>
  </si>
  <si>
    <t>2.4元</t>
  </si>
  <si>
    <t>20×40×2.0×960＝1.7kg×4900元/T＝8.33元</t>
  </si>
  <si>
    <t>0.9元</t>
  </si>
  <si>
    <t>20×40×2.0×400＝0.71kg×4900元/T＝3.48元</t>
  </si>
  <si>
    <t>20×40×2.0×403＝0.72kg×4900元/T＝3.53元</t>
  </si>
  <si>
    <t>20×40×2.0×330＝0.59kg×4900元/T＝2.89元</t>
  </si>
  <si>
    <t>M8铁丝1个</t>
  </si>
  <si>
    <t>305U型铁丝3个</t>
  </si>
  <si>
    <t>1.68元</t>
  </si>
  <si>
    <t>800铁丝2个</t>
  </si>
  <si>
    <t>2.48元</t>
  </si>
  <si>
    <t>250铁丝1个</t>
  </si>
  <si>
    <t>蛇形簧6个</t>
  </si>
  <si>
    <t>6.8元</t>
  </si>
  <si>
    <t>圆套3个</t>
  </si>
  <si>
    <t>2.46元</t>
  </si>
  <si>
    <t>安全带支架</t>
  </si>
  <si>
    <t>1.39元</t>
  </si>
  <si>
    <t>地脚安装件2个</t>
  </si>
  <si>
    <t>3.02元</t>
  </si>
  <si>
    <t>长圆套1个</t>
  </si>
  <si>
    <t>0.88元</t>
  </si>
  <si>
    <t>0.32元×4＝1.28元</t>
  </si>
  <si>
    <t>0.11元×6＝0.66元</t>
  </si>
  <si>
    <t>挂簧钩12个×0.12元＝1.44元</t>
  </si>
  <si>
    <t>中间连接板</t>
  </si>
  <si>
    <t>2.0×445×355÷2＝1.24kg×5200元/T＝6.45元</t>
  </si>
  <si>
    <t>2.0×445×355÷2＝1.24kg×4900元/T＝6.08元</t>
  </si>
  <si>
    <t>废铁1.24－0.75＝0.49kg×2400元/T＝1.18元</t>
  </si>
  <si>
    <t>实际：6.45－1.18＝5.27元</t>
  </si>
  <si>
    <t>实际：6.08－1.18＝4.9元</t>
  </si>
  <si>
    <t>工序：裁板</t>
  </si>
  <si>
    <t>落料</t>
  </si>
  <si>
    <t>成型</t>
  </si>
  <si>
    <t>冲定位孔</t>
  </si>
  <si>
    <t>冲装配孔</t>
  </si>
  <si>
    <t>364mm×0.08元＝29.12元</t>
  </si>
  <si>
    <t>总成打磨、挂簧、调整</t>
  </si>
  <si>
    <t>11.1kg*0.75=8.325按重量计算</t>
  </si>
  <si>
    <r>
      <rPr>
        <sz val="11"/>
        <color theme="1"/>
        <rFont val="宋体"/>
        <charset val="134"/>
        <scheme val="minor"/>
      </rPr>
      <t>0.9*0.46=0.405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*14=5.67按平方计算</t>
    </r>
  </si>
  <si>
    <t>11.1kg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</si>
</sst>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SimSun"/>
      <charset val="134"/>
    </font>
    <font>
      <sz val="10"/>
      <color rgb="FFFF0000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2" borderId="0" xfId="0" applyFill="1">
      <alignment vertical="center"/>
    </xf>
    <xf numFmtId="0" fontId="0" fillId="0" borderId="1" xfId="0" applyFill="1" applyBorder="1" applyAlignment="1">
      <alignment vertical="center"/>
    </xf>
    <xf numFmtId="0" fontId="0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282575</xdr:colOff>
      <xdr:row>0</xdr:row>
      <xdr:rowOff>53340</xdr:rowOff>
    </xdr:from>
    <xdr:to>
      <xdr:col>4</xdr:col>
      <xdr:colOff>499745</xdr:colOff>
      <xdr:row>0</xdr:row>
      <xdr:rowOff>1215390</xdr:rowOff>
    </xdr:to>
    <xdr:pic>
      <xdr:nvPicPr>
        <xdr:cNvPr id="2" name="图片 1" descr="二排单人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12665" y="53340"/>
          <a:ext cx="1588770" cy="1162050"/>
        </a:xfrm>
        <a:prstGeom prst="rect">
          <a:avLst/>
        </a:prstGeom>
      </xdr:spPr>
    </xdr:pic>
    <xdr:clientData/>
  </xdr:twoCellAnchor>
  <xdr:twoCellAnchor editAs="oneCell">
    <xdr:from>
      <xdr:col>10</xdr:col>
      <xdr:colOff>86995</xdr:colOff>
      <xdr:row>0</xdr:row>
      <xdr:rowOff>1238250</xdr:rowOff>
    </xdr:from>
    <xdr:to>
      <xdr:col>15</xdr:col>
      <xdr:colOff>42545</xdr:colOff>
      <xdr:row>26</xdr:row>
      <xdr:rowOff>66040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91850" y="1238250"/>
          <a:ext cx="6949440" cy="4371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68580</xdr:colOff>
      <xdr:row>0</xdr:row>
      <xdr:rowOff>22860</xdr:rowOff>
    </xdr:from>
    <xdr:to>
      <xdr:col>3</xdr:col>
      <xdr:colOff>504825</xdr:colOff>
      <xdr:row>0</xdr:row>
      <xdr:rowOff>1025525</xdr:rowOff>
    </xdr:to>
    <xdr:pic>
      <xdr:nvPicPr>
        <xdr:cNvPr id="2" name="图片 1" descr="出口尼泊尔二排双人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95470" y="22860"/>
          <a:ext cx="1774190" cy="1002665"/>
        </a:xfrm>
        <a:prstGeom prst="rect">
          <a:avLst/>
        </a:prstGeom>
      </xdr:spPr>
    </xdr:pic>
    <xdr:clientData/>
  </xdr:twoCellAnchor>
  <xdr:twoCellAnchor editAs="oneCell">
    <xdr:from>
      <xdr:col>9</xdr:col>
      <xdr:colOff>96520</xdr:colOff>
      <xdr:row>1</xdr:row>
      <xdr:rowOff>0</xdr:rowOff>
    </xdr:from>
    <xdr:to>
      <xdr:col>13</xdr:col>
      <xdr:colOff>574675</xdr:colOff>
      <xdr:row>22</xdr:row>
      <xdr:rowOff>19685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53750" y="1079500"/>
          <a:ext cx="6082665" cy="3620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3139440</xdr:colOff>
      <xdr:row>0</xdr:row>
      <xdr:rowOff>121920</xdr:rowOff>
    </xdr:from>
    <xdr:to>
      <xdr:col>3</xdr:col>
      <xdr:colOff>805180</xdr:colOff>
      <xdr:row>0</xdr:row>
      <xdr:rowOff>1586865</xdr:rowOff>
    </xdr:to>
    <xdr:pic>
      <xdr:nvPicPr>
        <xdr:cNvPr id="2" name="图片 1" descr="尼泊尔四排双人（右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121920"/>
          <a:ext cx="2551430" cy="146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144780</xdr:colOff>
      <xdr:row>0</xdr:row>
      <xdr:rowOff>635</xdr:rowOff>
    </xdr:from>
    <xdr:to>
      <xdr:col>3</xdr:col>
      <xdr:colOff>483870</xdr:colOff>
      <xdr:row>0</xdr:row>
      <xdr:rowOff>988695</xdr:rowOff>
    </xdr:to>
    <xdr:pic>
      <xdr:nvPicPr>
        <xdr:cNvPr id="2" name="图片 1" descr="尼泊尔四排双人（左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0235" y="635"/>
          <a:ext cx="1668145" cy="988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3086100</xdr:colOff>
      <xdr:row>0</xdr:row>
      <xdr:rowOff>68580</xdr:rowOff>
    </xdr:from>
    <xdr:to>
      <xdr:col>3</xdr:col>
      <xdr:colOff>567690</xdr:colOff>
      <xdr:row>0</xdr:row>
      <xdr:rowOff>1054735</xdr:rowOff>
    </xdr:to>
    <xdr:pic>
      <xdr:nvPicPr>
        <xdr:cNvPr id="2" name="图片 1" descr="出口尼泊尔一排三人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1155" y="68580"/>
          <a:ext cx="2468880" cy="986155"/>
        </a:xfrm>
        <a:prstGeom prst="rect">
          <a:avLst/>
        </a:prstGeom>
      </xdr:spPr>
    </xdr:pic>
    <xdr:clientData/>
  </xdr:twoCellAnchor>
  <xdr:twoCellAnchor editAs="oneCell">
    <xdr:from>
      <xdr:col>9</xdr:col>
      <xdr:colOff>285115</xdr:colOff>
      <xdr:row>1</xdr:row>
      <xdr:rowOff>0</xdr:rowOff>
    </xdr:from>
    <xdr:to>
      <xdr:col>16</xdr:col>
      <xdr:colOff>467360</xdr:colOff>
      <xdr:row>28</xdr:row>
      <xdr:rowOff>1905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52170" y="1104900"/>
          <a:ext cx="6675120" cy="4631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3215640</xdr:colOff>
      <xdr:row>0</xdr:row>
      <xdr:rowOff>635</xdr:rowOff>
    </xdr:from>
    <xdr:to>
      <xdr:col>4</xdr:col>
      <xdr:colOff>147320</xdr:colOff>
      <xdr:row>0</xdr:row>
      <xdr:rowOff>1024890</xdr:rowOff>
    </xdr:to>
    <xdr:pic>
      <xdr:nvPicPr>
        <xdr:cNvPr id="2" name="图片 1" descr="新四排单人.xls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61840" y="635"/>
          <a:ext cx="1936115" cy="1024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228600</xdr:colOff>
      <xdr:row>0</xdr:row>
      <xdr:rowOff>45720</xdr:rowOff>
    </xdr:from>
    <xdr:to>
      <xdr:col>4</xdr:col>
      <xdr:colOff>628650</xdr:colOff>
      <xdr:row>0</xdr:row>
      <xdr:rowOff>850265</xdr:rowOff>
    </xdr:to>
    <xdr:pic>
      <xdr:nvPicPr>
        <xdr:cNvPr id="2" name="图片 1" descr="新四排双人.xls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3750" y="45720"/>
          <a:ext cx="1755140" cy="804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opLeftCell="B1" workbookViewId="0">
      <selection activeCell="J47" sqref="J47"/>
    </sheetView>
  </sheetViews>
  <sheetFormatPr defaultColWidth="8.89166666666667" defaultRowHeight="13.5"/>
  <cols>
    <col min="1" max="1" width="11.5583333333333" customWidth="1"/>
    <col min="2" max="2" width="47.8916666666667" customWidth="1"/>
    <col min="4" max="4" width="9.10833333333333" customWidth="1"/>
    <col min="6" max="6" width="4" style="37" customWidth="1"/>
    <col min="7" max="7" width="20.875" customWidth="1"/>
    <col min="9" max="9" width="12.625"/>
    <col min="10" max="10" width="10.375"/>
    <col min="11" max="11" width="2.25" customWidth="1"/>
    <col min="12" max="12" width="53.75" customWidth="1"/>
    <col min="14" max="14" width="18" customWidth="1"/>
  </cols>
  <sheetData>
    <row r="1" ht="99" customHeight="1" spans="2:7">
      <c r="B1" t="s">
        <v>0</v>
      </c>
      <c r="G1" s="35" t="s">
        <v>1</v>
      </c>
    </row>
    <row r="2" spans="1:10">
      <c r="A2" s="13" t="s">
        <v>2</v>
      </c>
      <c r="B2" s="13" t="s">
        <v>3</v>
      </c>
      <c r="C2" s="13"/>
      <c r="D2" s="13"/>
      <c r="E2" s="13">
        <v>2.98</v>
      </c>
      <c r="F2" s="38"/>
      <c r="G2" s="39" t="s">
        <v>2</v>
      </c>
      <c r="H2" s="8">
        <v>0.56</v>
      </c>
      <c r="I2" s="8">
        <v>4.9</v>
      </c>
      <c r="J2" s="8">
        <f t="shared" ref="J2:J11" si="0">H2*I2</f>
        <v>2.744</v>
      </c>
    </row>
    <row r="3" spans="1:10">
      <c r="A3" s="13" t="s">
        <v>4</v>
      </c>
      <c r="B3" s="13" t="s">
        <v>5</v>
      </c>
      <c r="C3" s="13" t="s">
        <v>6</v>
      </c>
      <c r="D3" s="13"/>
      <c r="E3" s="13"/>
      <c r="F3" s="38"/>
      <c r="G3" s="30" t="s">
        <v>5</v>
      </c>
      <c r="H3" s="1">
        <v>0.1</v>
      </c>
      <c r="I3" s="1">
        <v>1</v>
      </c>
      <c r="J3" s="1">
        <f t="shared" si="0"/>
        <v>0.1</v>
      </c>
    </row>
    <row r="4" spans="1:10">
      <c r="A4" s="13"/>
      <c r="B4" s="13" t="s">
        <v>7</v>
      </c>
      <c r="C4" s="13" t="s">
        <v>8</v>
      </c>
      <c r="D4" s="13"/>
      <c r="E4" s="13"/>
      <c r="F4" s="38"/>
      <c r="G4" s="30" t="s">
        <v>7</v>
      </c>
      <c r="H4" s="1">
        <v>0.09</v>
      </c>
      <c r="I4" s="1">
        <v>1</v>
      </c>
      <c r="J4" s="1">
        <f t="shared" si="0"/>
        <v>0.09</v>
      </c>
    </row>
    <row r="5" spans="1:10">
      <c r="A5" s="13"/>
      <c r="B5" s="13" t="s">
        <v>9</v>
      </c>
      <c r="C5" s="13" t="s">
        <v>8</v>
      </c>
      <c r="D5" s="13"/>
      <c r="E5" s="13"/>
      <c r="F5" s="38"/>
      <c r="G5" s="30" t="s">
        <v>9</v>
      </c>
      <c r="H5" s="1">
        <v>0.09</v>
      </c>
      <c r="I5" s="1">
        <v>1</v>
      </c>
      <c r="J5" s="1">
        <f t="shared" si="0"/>
        <v>0.09</v>
      </c>
    </row>
    <row r="6" spans="1:10">
      <c r="A6" s="13"/>
      <c r="B6" s="13" t="s">
        <v>10</v>
      </c>
      <c r="C6" s="13" t="s">
        <v>8</v>
      </c>
      <c r="D6" s="13"/>
      <c r="E6" s="13"/>
      <c r="F6" s="38"/>
      <c r="G6" s="30" t="s">
        <v>10</v>
      </c>
      <c r="H6" s="1">
        <v>0.09</v>
      </c>
      <c r="I6" s="1">
        <v>1</v>
      </c>
      <c r="J6" s="1">
        <f t="shared" si="0"/>
        <v>0.09</v>
      </c>
    </row>
    <row r="7" spans="1:10">
      <c r="A7" s="13"/>
      <c r="B7" s="13" t="s">
        <v>11</v>
      </c>
      <c r="C7" s="13" t="s">
        <v>12</v>
      </c>
      <c r="D7" s="13"/>
      <c r="E7" s="13">
        <v>0.37</v>
      </c>
      <c r="F7" s="38"/>
      <c r="G7" s="39" t="s">
        <v>13</v>
      </c>
      <c r="H7" s="8">
        <v>0.58</v>
      </c>
      <c r="I7" s="8">
        <v>4.9</v>
      </c>
      <c r="J7" s="8">
        <f t="shared" si="0"/>
        <v>2.842</v>
      </c>
    </row>
    <row r="8" spans="1:10">
      <c r="A8" s="13" t="s">
        <v>13</v>
      </c>
      <c r="B8" s="13" t="s">
        <v>14</v>
      </c>
      <c r="C8" s="13"/>
      <c r="D8" s="13"/>
      <c r="E8" s="13">
        <v>3.09</v>
      </c>
      <c r="F8" s="38"/>
      <c r="G8" s="30" t="s">
        <v>5</v>
      </c>
      <c r="H8" s="1">
        <v>0.1</v>
      </c>
      <c r="I8" s="1">
        <v>1</v>
      </c>
      <c r="J8" s="1">
        <f t="shared" si="0"/>
        <v>0.1</v>
      </c>
    </row>
    <row r="9" spans="1:10">
      <c r="A9" s="13" t="s">
        <v>4</v>
      </c>
      <c r="B9" s="13" t="s">
        <v>5</v>
      </c>
      <c r="C9" s="13" t="s">
        <v>6</v>
      </c>
      <c r="D9" s="13"/>
      <c r="E9" s="13"/>
      <c r="F9" s="38"/>
      <c r="G9" s="30" t="s">
        <v>7</v>
      </c>
      <c r="H9" s="1">
        <v>0.09</v>
      </c>
      <c r="I9" s="1">
        <v>1</v>
      </c>
      <c r="J9" s="1">
        <f t="shared" si="0"/>
        <v>0.09</v>
      </c>
    </row>
    <row r="10" spans="1:10">
      <c r="A10" s="13"/>
      <c r="B10" s="13" t="s">
        <v>7</v>
      </c>
      <c r="C10" s="13" t="s">
        <v>8</v>
      </c>
      <c r="D10" s="13"/>
      <c r="E10" s="13"/>
      <c r="F10" s="38"/>
      <c r="G10" s="30" t="s">
        <v>10</v>
      </c>
      <c r="H10" s="1">
        <v>0.09</v>
      </c>
      <c r="I10" s="1">
        <v>1</v>
      </c>
      <c r="J10" s="1">
        <f t="shared" si="0"/>
        <v>0.09</v>
      </c>
    </row>
    <row r="11" spans="1:10">
      <c r="A11" s="13"/>
      <c r="B11" s="13" t="s">
        <v>10</v>
      </c>
      <c r="C11" s="13" t="s">
        <v>8</v>
      </c>
      <c r="D11" s="13"/>
      <c r="E11" s="13"/>
      <c r="F11" s="38"/>
      <c r="G11" s="39" t="s">
        <v>15</v>
      </c>
      <c r="H11" s="8">
        <v>0.4</v>
      </c>
      <c r="I11" s="8">
        <v>4.9</v>
      </c>
      <c r="J11" s="8">
        <f t="shared" si="0"/>
        <v>1.96</v>
      </c>
    </row>
    <row r="12" spans="1:10">
      <c r="A12" s="13"/>
      <c r="B12" s="13" t="s">
        <v>11</v>
      </c>
      <c r="C12" s="13" t="s">
        <v>16</v>
      </c>
      <c r="D12" s="13"/>
      <c r="E12" s="13">
        <v>0.28</v>
      </c>
      <c r="F12" s="38"/>
      <c r="G12" s="30" t="s">
        <v>17</v>
      </c>
      <c r="H12" s="1">
        <v>0.1</v>
      </c>
      <c r="I12" s="1">
        <v>1</v>
      </c>
      <c r="J12" s="1">
        <f t="shared" ref="J12:J25" si="1">H12*I12</f>
        <v>0.1</v>
      </c>
    </row>
    <row r="13" spans="1:10">
      <c r="A13" s="30" t="s">
        <v>15</v>
      </c>
      <c r="B13" s="32" t="s">
        <v>18</v>
      </c>
      <c r="C13" s="30"/>
      <c r="D13" s="30"/>
      <c r="E13" s="13">
        <v>2.13</v>
      </c>
      <c r="F13" s="38"/>
      <c r="G13" s="30" t="s">
        <v>19</v>
      </c>
      <c r="H13" s="1">
        <v>0.09</v>
      </c>
      <c r="I13" s="1">
        <v>1</v>
      </c>
      <c r="J13" s="1">
        <f t="shared" si="1"/>
        <v>0.09</v>
      </c>
    </row>
    <row r="14" spans="1:10">
      <c r="A14" s="40" t="s">
        <v>4</v>
      </c>
      <c r="B14" s="13" t="s">
        <v>17</v>
      </c>
      <c r="C14" s="30" t="s">
        <v>20</v>
      </c>
      <c r="D14" s="13"/>
      <c r="E14" s="13"/>
      <c r="F14" s="38"/>
      <c r="G14" s="30" t="s">
        <v>21</v>
      </c>
      <c r="H14" s="1">
        <v>0.09</v>
      </c>
      <c r="I14" s="1">
        <v>1</v>
      </c>
      <c r="J14" s="1">
        <f t="shared" si="1"/>
        <v>0.09</v>
      </c>
    </row>
    <row r="15" spans="1:10">
      <c r="A15" s="41"/>
      <c r="B15" s="13" t="s">
        <v>19</v>
      </c>
      <c r="C15" s="30" t="s">
        <v>22</v>
      </c>
      <c r="D15" s="13"/>
      <c r="E15" s="13"/>
      <c r="F15" s="38"/>
      <c r="G15" s="30" t="s">
        <v>23</v>
      </c>
      <c r="H15" s="1">
        <v>0.09</v>
      </c>
      <c r="I15" s="1">
        <v>1</v>
      </c>
      <c r="J15" s="1">
        <f t="shared" si="1"/>
        <v>0.09</v>
      </c>
    </row>
    <row r="16" spans="1:10">
      <c r="A16" s="41"/>
      <c r="B16" s="13" t="s">
        <v>21</v>
      </c>
      <c r="C16" s="30" t="s">
        <v>24</v>
      </c>
      <c r="D16" s="13"/>
      <c r="E16" s="13"/>
      <c r="F16" s="38"/>
      <c r="G16" s="39" t="s">
        <v>25</v>
      </c>
      <c r="H16" s="8">
        <v>0.72</v>
      </c>
      <c r="I16" s="8">
        <v>4.6</v>
      </c>
      <c r="J16" s="8">
        <f t="shared" si="1"/>
        <v>3.312</v>
      </c>
    </row>
    <row r="17" spans="1:10">
      <c r="A17" s="41"/>
      <c r="B17" s="13" t="s">
        <v>23</v>
      </c>
      <c r="C17" s="30" t="s">
        <v>26</v>
      </c>
      <c r="D17" s="13"/>
      <c r="E17" s="13"/>
      <c r="F17" s="38"/>
      <c r="G17" s="30" t="s">
        <v>5</v>
      </c>
      <c r="H17" s="1">
        <v>0.1</v>
      </c>
      <c r="I17" s="1">
        <v>1</v>
      </c>
      <c r="J17" s="1">
        <f t="shared" si="1"/>
        <v>0.1</v>
      </c>
    </row>
    <row r="18" spans="1:10">
      <c r="A18" s="42"/>
      <c r="B18" s="43" t="s">
        <v>27</v>
      </c>
      <c r="C18" s="13" t="s">
        <v>12</v>
      </c>
      <c r="D18" s="30"/>
      <c r="E18" s="13">
        <v>0.37</v>
      </c>
      <c r="F18" s="38"/>
      <c r="G18" s="39" t="s">
        <v>28</v>
      </c>
      <c r="H18" s="8">
        <v>0.56</v>
      </c>
      <c r="I18" s="8">
        <v>4.6</v>
      </c>
      <c r="J18" s="8">
        <f t="shared" si="1"/>
        <v>2.576</v>
      </c>
    </row>
    <row r="19" spans="1:10">
      <c r="A19" s="13" t="s">
        <v>25</v>
      </c>
      <c r="B19" s="13" t="s">
        <v>29</v>
      </c>
      <c r="C19" s="13"/>
      <c r="D19" s="13"/>
      <c r="E19" s="13">
        <v>3.56</v>
      </c>
      <c r="F19" s="38"/>
      <c r="G19" s="30" t="s">
        <v>5</v>
      </c>
      <c r="H19" s="1">
        <v>0.1</v>
      </c>
      <c r="I19" s="1">
        <v>1</v>
      </c>
      <c r="J19" s="1">
        <f t="shared" si="1"/>
        <v>0.1</v>
      </c>
    </row>
    <row r="20" spans="1:10">
      <c r="A20" s="13" t="s">
        <v>4</v>
      </c>
      <c r="B20" s="13" t="s">
        <v>5</v>
      </c>
      <c r="C20" s="13" t="s">
        <v>6</v>
      </c>
      <c r="D20" s="13"/>
      <c r="E20" s="13">
        <v>0.1</v>
      </c>
      <c r="F20" s="38"/>
      <c r="G20" s="39" t="s">
        <v>30</v>
      </c>
      <c r="H20" s="8">
        <v>1.72</v>
      </c>
      <c r="I20" s="8">
        <v>4.6</v>
      </c>
      <c r="J20" s="8">
        <f t="shared" si="1"/>
        <v>7.912</v>
      </c>
    </row>
    <row r="21" spans="1:10">
      <c r="A21" s="13" t="s">
        <v>28</v>
      </c>
      <c r="B21" s="13" t="s">
        <v>31</v>
      </c>
      <c r="C21" s="13"/>
      <c r="D21" s="13"/>
      <c r="E21" s="13">
        <v>2.74</v>
      </c>
      <c r="F21" s="38"/>
      <c r="G21" s="30" t="s">
        <v>5</v>
      </c>
      <c r="H21" s="1">
        <v>0.15</v>
      </c>
      <c r="I21" s="1">
        <v>1</v>
      </c>
      <c r="J21" s="1">
        <f t="shared" si="1"/>
        <v>0.15</v>
      </c>
    </row>
    <row r="22" spans="1:10">
      <c r="A22" s="13" t="s">
        <v>4</v>
      </c>
      <c r="B22" s="13" t="s">
        <v>5</v>
      </c>
      <c r="C22" s="13" t="s">
        <v>6</v>
      </c>
      <c r="D22" s="13"/>
      <c r="E22" s="13">
        <v>0.1</v>
      </c>
      <c r="F22" s="38"/>
      <c r="G22" s="30" t="s">
        <v>32</v>
      </c>
      <c r="H22" s="1">
        <v>0.5</v>
      </c>
      <c r="I22" s="1">
        <v>1</v>
      </c>
      <c r="J22" s="1">
        <f t="shared" si="1"/>
        <v>0.5</v>
      </c>
    </row>
    <row r="23" spans="1:10">
      <c r="A23" s="13" t="s">
        <v>30</v>
      </c>
      <c r="B23" s="13" t="s">
        <v>33</v>
      </c>
      <c r="C23" s="13"/>
      <c r="D23" s="13"/>
      <c r="E23" s="13">
        <v>8.43</v>
      </c>
      <c r="F23" s="38"/>
      <c r="G23" s="30" t="s">
        <v>34</v>
      </c>
      <c r="H23" s="1">
        <v>0.25</v>
      </c>
      <c r="I23" s="1">
        <v>1</v>
      </c>
      <c r="J23" s="1">
        <f t="shared" si="1"/>
        <v>0.25</v>
      </c>
    </row>
    <row r="24" spans="1:10">
      <c r="A24" s="13" t="s">
        <v>4</v>
      </c>
      <c r="B24" s="13" t="s">
        <v>5</v>
      </c>
      <c r="C24" s="13" t="s">
        <v>35</v>
      </c>
      <c r="D24" s="13"/>
      <c r="E24" s="13"/>
      <c r="F24" s="38"/>
      <c r="G24" s="30" t="s">
        <v>36</v>
      </c>
      <c r="H24" s="44">
        <v>0.8</v>
      </c>
      <c r="I24" s="44">
        <v>1</v>
      </c>
      <c r="J24" s="44">
        <f t="shared" si="1"/>
        <v>0.8</v>
      </c>
    </row>
    <row r="25" spans="1:10">
      <c r="A25" s="13"/>
      <c r="B25" s="13" t="s">
        <v>32</v>
      </c>
      <c r="C25" s="13" t="s">
        <v>37</v>
      </c>
      <c r="D25" s="13"/>
      <c r="E25" s="13"/>
      <c r="F25" s="38"/>
      <c r="G25" s="30" t="s">
        <v>38</v>
      </c>
      <c r="H25" s="44">
        <v>1</v>
      </c>
      <c r="I25" s="44">
        <v>1</v>
      </c>
      <c r="J25" s="44">
        <f t="shared" si="1"/>
        <v>1</v>
      </c>
    </row>
    <row r="26" spans="1:10">
      <c r="A26" s="13"/>
      <c r="B26" s="13" t="s">
        <v>34</v>
      </c>
      <c r="C26" s="13" t="s">
        <v>39</v>
      </c>
      <c r="D26" s="13"/>
      <c r="E26" s="13"/>
      <c r="F26" s="38"/>
      <c r="G26" s="30" t="s">
        <v>40</v>
      </c>
      <c r="H26" s="1">
        <v>0.37</v>
      </c>
      <c r="I26" s="1">
        <v>1</v>
      </c>
      <c r="J26" s="1">
        <f t="shared" ref="J26:J39" si="2">H26*I26</f>
        <v>0.37</v>
      </c>
    </row>
    <row r="27" spans="1:10">
      <c r="A27" s="13"/>
      <c r="B27" s="13" t="s">
        <v>36</v>
      </c>
      <c r="C27" s="13" t="s">
        <v>41</v>
      </c>
      <c r="D27" s="13"/>
      <c r="E27" s="13"/>
      <c r="F27" s="38"/>
      <c r="G27" s="30" t="s">
        <v>42</v>
      </c>
      <c r="H27" s="1">
        <v>0.82</v>
      </c>
      <c r="I27" s="1">
        <v>1</v>
      </c>
      <c r="J27" s="1">
        <f t="shared" si="2"/>
        <v>0.82</v>
      </c>
    </row>
    <row r="28" spans="1:10">
      <c r="A28" s="13"/>
      <c r="B28" s="13" t="s">
        <v>38</v>
      </c>
      <c r="C28" s="13" t="s">
        <v>43</v>
      </c>
      <c r="D28" s="13"/>
      <c r="E28" s="13"/>
      <c r="F28" s="38"/>
      <c r="G28" s="30" t="s">
        <v>44</v>
      </c>
      <c r="H28" s="1">
        <v>0.56</v>
      </c>
      <c r="I28" s="1">
        <v>1</v>
      </c>
      <c r="J28" s="1">
        <f t="shared" si="2"/>
        <v>0.56</v>
      </c>
    </row>
    <row r="29" spans="1:10">
      <c r="A29" s="13"/>
      <c r="B29" s="13" t="s">
        <v>11</v>
      </c>
      <c r="C29" s="13" t="s">
        <v>45</v>
      </c>
      <c r="D29" s="13"/>
      <c r="E29" s="13">
        <v>2.7</v>
      </c>
      <c r="F29" s="38"/>
      <c r="G29" s="30" t="s">
        <v>46</v>
      </c>
      <c r="H29" s="1">
        <v>0.35</v>
      </c>
      <c r="I29" s="1">
        <v>1</v>
      </c>
      <c r="J29" s="1">
        <f t="shared" si="2"/>
        <v>0.35</v>
      </c>
    </row>
    <row r="30" spans="1:10">
      <c r="A30" s="13" t="s">
        <v>47</v>
      </c>
      <c r="B30" s="13" t="s">
        <v>40</v>
      </c>
      <c r="C30" s="13" t="s">
        <v>12</v>
      </c>
      <c r="D30" s="13"/>
      <c r="E30" s="13"/>
      <c r="F30" s="38"/>
      <c r="G30" s="30" t="s">
        <v>48</v>
      </c>
      <c r="H30" s="1">
        <v>0.66</v>
      </c>
      <c r="I30" s="1">
        <v>1</v>
      </c>
      <c r="J30" s="1">
        <f t="shared" si="2"/>
        <v>0.66</v>
      </c>
    </row>
    <row r="31" spans="1:10">
      <c r="A31" s="13"/>
      <c r="B31" s="13" t="s">
        <v>42</v>
      </c>
      <c r="C31" s="13" t="s">
        <v>49</v>
      </c>
      <c r="D31" s="13"/>
      <c r="E31" s="13"/>
      <c r="F31" s="38"/>
      <c r="G31" s="30" t="s">
        <v>50</v>
      </c>
      <c r="H31" s="1">
        <v>4.79</v>
      </c>
      <c r="I31" s="1">
        <v>1</v>
      </c>
      <c r="J31" s="1">
        <f t="shared" si="2"/>
        <v>4.79</v>
      </c>
    </row>
    <row r="32" spans="1:10">
      <c r="A32" s="13"/>
      <c r="B32" s="13" t="s">
        <v>44</v>
      </c>
      <c r="C32" s="13" t="s">
        <v>51</v>
      </c>
      <c r="D32" s="13"/>
      <c r="E32" s="13"/>
      <c r="F32" s="38"/>
      <c r="G32" s="30" t="s">
        <v>52</v>
      </c>
      <c r="H32" s="1">
        <v>3</v>
      </c>
      <c r="I32" s="1">
        <v>1</v>
      </c>
      <c r="J32" s="1">
        <f t="shared" si="2"/>
        <v>3</v>
      </c>
    </row>
    <row r="33" spans="1:14">
      <c r="A33" s="13"/>
      <c r="B33" s="13" t="s">
        <v>46</v>
      </c>
      <c r="C33" s="13" t="s">
        <v>53</v>
      </c>
      <c r="D33" s="13"/>
      <c r="E33" s="13"/>
      <c r="F33" s="38"/>
      <c r="G33" s="30" t="s">
        <v>54</v>
      </c>
      <c r="H33" s="8">
        <v>0.705</v>
      </c>
      <c r="I33" s="8">
        <v>3</v>
      </c>
      <c r="J33" s="8">
        <f t="shared" si="2"/>
        <v>2.115</v>
      </c>
      <c r="L33" s="21" t="s">
        <v>55</v>
      </c>
      <c r="M33" s="22"/>
      <c r="N33" s="45"/>
    </row>
    <row r="34" spans="1:14">
      <c r="A34" s="13"/>
      <c r="B34" s="13" t="s">
        <v>48</v>
      </c>
      <c r="C34" s="13" t="s">
        <v>56</v>
      </c>
      <c r="D34" s="13"/>
      <c r="E34" s="13"/>
      <c r="F34" s="38"/>
      <c r="G34" s="30" t="s">
        <v>57</v>
      </c>
      <c r="H34" s="1">
        <v>0.82</v>
      </c>
      <c r="I34" s="1">
        <v>2</v>
      </c>
      <c r="J34" s="1">
        <f t="shared" si="2"/>
        <v>1.64</v>
      </c>
      <c r="L34" s="45"/>
      <c r="M34" s="45"/>
      <c r="N34" s="45"/>
    </row>
    <row r="35" spans="1:14">
      <c r="A35" s="13"/>
      <c r="B35" s="13" t="s">
        <v>50</v>
      </c>
      <c r="C35" s="13" t="s">
        <v>58</v>
      </c>
      <c r="D35" s="13"/>
      <c r="E35" s="13"/>
      <c r="F35" s="38"/>
      <c r="G35" s="30" t="s">
        <v>59</v>
      </c>
      <c r="H35" s="1">
        <v>0.51</v>
      </c>
      <c r="I35" s="1">
        <v>1</v>
      </c>
      <c r="J35" s="1">
        <f t="shared" si="2"/>
        <v>0.51</v>
      </c>
      <c r="L35" s="45"/>
      <c r="M35" s="45"/>
      <c r="N35" s="45"/>
    </row>
    <row r="36" spans="1:14">
      <c r="A36" s="13"/>
      <c r="B36" s="13" t="s">
        <v>52</v>
      </c>
      <c r="C36" s="13" t="s">
        <v>60</v>
      </c>
      <c r="D36" s="13"/>
      <c r="E36" s="13"/>
      <c r="F36" s="38"/>
      <c r="G36" s="30" t="s">
        <v>61</v>
      </c>
      <c r="H36" s="44">
        <v>0.32</v>
      </c>
      <c r="I36" s="44">
        <v>2</v>
      </c>
      <c r="J36" s="44">
        <f t="shared" si="2"/>
        <v>0.64</v>
      </c>
      <c r="L36" s="45"/>
      <c r="M36" s="45"/>
      <c r="N36" s="45"/>
    </row>
    <row r="37" spans="1:14">
      <c r="A37" s="13"/>
      <c r="B37" s="13" t="s">
        <v>54</v>
      </c>
      <c r="C37" s="13" t="s">
        <v>62</v>
      </c>
      <c r="D37" s="13"/>
      <c r="E37" s="13"/>
      <c r="F37" s="38"/>
      <c r="G37" s="30" t="s">
        <v>63</v>
      </c>
      <c r="H37" s="1">
        <v>0.11</v>
      </c>
      <c r="I37" s="1">
        <v>4</v>
      </c>
      <c r="J37" s="1">
        <f t="shared" si="2"/>
        <v>0.44</v>
      </c>
      <c r="L37" s="45"/>
      <c r="M37" s="45"/>
      <c r="N37" s="45"/>
    </row>
    <row r="38" spans="1:14">
      <c r="A38" s="13"/>
      <c r="B38" s="13" t="s">
        <v>57</v>
      </c>
      <c r="C38" s="13" t="s">
        <v>64</v>
      </c>
      <c r="D38" s="13"/>
      <c r="E38" s="13"/>
      <c r="F38" s="38"/>
      <c r="G38" s="30" t="s">
        <v>65</v>
      </c>
      <c r="H38" s="8">
        <v>168</v>
      </c>
      <c r="I38" s="8">
        <v>0.08</v>
      </c>
      <c r="J38" s="8">
        <f t="shared" si="2"/>
        <v>13.44</v>
      </c>
      <c r="L38" s="45"/>
      <c r="M38" s="45"/>
      <c r="N38" s="45"/>
    </row>
    <row r="39" spans="1:14">
      <c r="A39" s="13"/>
      <c r="B39" s="13" t="s">
        <v>59</v>
      </c>
      <c r="C39" s="13" t="s">
        <v>66</v>
      </c>
      <c r="D39" s="13"/>
      <c r="E39" s="13"/>
      <c r="F39" s="38"/>
      <c r="G39" s="30" t="s">
        <v>67</v>
      </c>
      <c r="H39" s="1">
        <v>1.5</v>
      </c>
      <c r="I39" s="1">
        <v>1</v>
      </c>
      <c r="J39" s="1">
        <f t="shared" si="2"/>
        <v>1.5</v>
      </c>
      <c r="L39" s="12" t="s">
        <v>68</v>
      </c>
      <c r="M39" s="45"/>
      <c r="N39" s="45"/>
    </row>
    <row r="40" spans="1:14">
      <c r="A40" s="13"/>
      <c r="B40" s="13" t="s">
        <v>61</v>
      </c>
      <c r="C40" s="13" t="s">
        <v>69</v>
      </c>
      <c r="D40" s="13"/>
      <c r="E40" s="13"/>
      <c r="F40" s="38"/>
      <c r="G40" s="30" t="s">
        <v>70</v>
      </c>
      <c r="H40" s="1">
        <v>5</v>
      </c>
      <c r="I40" s="1">
        <v>1</v>
      </c>
      <c r="J40" s="8">
        <v>4.31</v>
      </c>
      <c r="L40" s="14" t="s">
        <v>71</v>
      </c>
      <c r="M40" s="45"/>
      <c r="N40" s="45"/>
    </row>
    <row r="41" spans="1:14">
      <c r="A41" s="13"/>
      <c r="B41" s="13" t="s">
        <v>63</v>
      </c>
      <c r="C41" s="13" t="s">
        <v>72</v>
      </c>
      <c r="D41" s="13"/>
      <c r="E41" s="13"/>
      <c r="F41" s="38"/>
      <c r="G41" s="30" t="s">
        <v>73</v>
      </c>
      <c r="H41" s="1">
        <v>0.46</v>
      </c>
      <c r="I41" s="1">
        <v>1</v>
      </c>
      <c r="J41" s="1">
        <f>H41*I41</f>
        <v>0.46</v>
      </c>
      <c r="L41" s="45"/>
      <c r="M41" s="45"/>
      <c r="N41" s="45"/>
    </row>
    <row r="42" spans="1:14">
      <c r="A42" s="13"/>
      <c r="B42" s="13" t="s">
        <v>74</v>
      </c>
      <c r="C42" s="13"/>
      <c r="D42" s="13"/>
      <c r="E42" s="13"/>
      <c r="F42" s="38"/>
      <c r="G42" s="30" t="s">
        <v>75</v>
      </c>
      <c r="H42" s="1">
        <v>0.5</v>
      </c>
      <c r="I42" s="1">
        <v>1</v>
      </c>
      <c r="J42" s="1">
        <f>H42*I42</f>
        <v>0.5</v>
      </c>
      <c r="L42" s="45"/>
      <c r="M42" s="45"/>
      <c r="N42" s="45"/>
    </row>
    <row r="43" spans="1:14">
      <c r="A43" s="13"/>
      <c r="B43" s="13" t="s">
        <v>11</v>
      </c>
      <c r="C43" s="13" t="s">
        <v>76</v>
      </c>
      <c r="D43" s="13"/>
      <c r="E43" s="13">
        <v>17.54</v>
      </c>
      <c r="F43" s="38"/>
      <c r="G43" s="30" t="s">
        <v>77</v>
      </c>
      <c r="H43" s="8">
        <v>3.82</v>
      </c>
      <c r="I43" s="8">
        <v>1</v>
      </c>
      <c r="J43" s="8">
        <f>H43*I43</f>
        <v>3.82</v>
      </c>
      <c r="L43" s="23" t="s">
        <v>78</v>
      </c>
      <c r="M43" s="24"/>
      <c r="N43" s="24"/>
    </row>
    <row r="44" spans="1:10">
      <c r="A44" s="13" t="s">
        <v>65</v>
      </c>
      <c r="B44" s="13" t="s">
        <v>79</v>
      </c>
      <c r="C44" s="13"/>
      <c r="D44" s="13"/>
      <c r="E44" s="13">
        <v>14.88</v>
      </c>
      <c r="F44" s="38"/>
      <c r="G44" s="30" t="s">
        <v>80</v>
      </c>
      <c r="H44" s="1"/>
      <c r="I44" s="1"/>
      <c r="J44" s="1">
        <f>SUM(J2:J43)</f>
        <v>65.191</v>
      </c>
    </row>
    <row r="45" spans="1:10">
      <c r="A45" s="13" t="s">
        <v>67</v>
      </c>
      <c r="B45" s="13"/>
      <c r="C45" s="13" t="s">
        <v>81</v>
      </c>
      <c r="D45" s="13"/>
      <c r="E45" s="13">
        <v>1.5</v>
      </c>
      <c r="F45" s="38"/>
      <c r="G45" s="30" t="s">
        <v>82</v>
      </c>
      <c r="H45" s="1"/>
      <c r="I45" s="1"/>
      <c r="J45" s="1">
        <f>J44*0.13</f>
        <v>8.47483</v>
      </c>
    </row>
    <row r="46" spans="1:10">
      <c r="A46" s="13" t="s">
        <v>70</v>
      </c>
      <c r="B46" s="13"/>
      <c r="C46" s="13" t="s">
        <v>83</v>
      </c>
      <c r="D46" s="13"/>
      <c r="E46" s="13">
        <v>5</v>
      </c>
      <c r="F46" s="38"/>
      <c r="G46" s="30" t="s">
        <v>84</v>
      </c>
      <c r="H46" s="1"/>
      <c r="I46" s="1"/>
      <c r="J46" s="1">
        <f>(J44+J45)*0.1</f>
        <v>7.366583</v>
      </c>
    </row>
    <row r="47" spans="1:10">
      <c r="A47" s="13" t="s">
        <v>73</v>
      </c>
      <c r="B47" s="13"/>
      <c r="C47" s="13" t="s">
        <v>85</v>
      </c>
      <c r="D47" s="13"/>
      <c r="E47" s="13">
        <v>0.46</v>
      </c>
      <c r="F47" s="38"/>
      <c r="G47" s="30" t="s">
        <v>86</v>
      </c>
      <c r="H47" s="1"/>
      <c r="I47" s="1"/>
      <c r="J47" s="1">
        <f>SUM(J44:J46)</f>
        <v>81.032413</v>
      </c>
    </row>
    <row r="48" spans="1:6">
      <c r="A48" s="13" t="s">
        <v>75</v>
      </c>
      <c r="B48" s="13"/>
      <c r="C48" s="13" t="s">
        <v>37</v>
      </c>
      <c r="D48" s="13"/>
      <c r="E48" s="13">
        <v>0.5</v>
      </c>
      <c r="F48" s="38"/>
    </row>
    <row r="49" spans="1:9">
      <c r="A49" s="13" t="s">
        <v>77</v>
      </c>
      <c r="B49" s="13"/>
      <c r="C49" s="13" t="s">
        <v>87</v>
      </c>
      <c r="D49" s="13"/>
      <c r="E49" s="13">
        <v>6</v>
      </c>
      <c r="F49" s="38"/>
      <c r="H49" t="s">
        <v>88</v>
      </c>
      <c r="I49">
        <f>J47/1.13</f>
        <v>71.7101</v>
      </c>
    </row>
    <row r="50" spans="1:6">
      <c r="A50" s="13" t="s">
        <v>80</v>
      </c>
      <c r="B50" s="13"/>
      <c r="C50" s="13"/>
      <c r="D50" s="13"/>
      <c r="E50" s="13">
        <f>SUM(E2:E49)</f>
        <v>72.73</v>
      </c>
      <c r="F50" s="38"/>
    </row>
    <row r="51" spans="1:6">
      <c r="A51" s="13" t="s">
        <v>82</v>
      </c>
      <c r="B51" s="13"/>
      <c r="C51" s="13"/>
      <c r="D51" s="13"/>
      <c r="E51" s="13">
        <v>7.27</v>
      </c>
      <c r="F51" s="38"/>
    </row>
    <row r="52" spans="1:9">
      <c r="A52" s="13" t="s">
        <v>84</v>
      </c>
      <c r="B52" s="13"/>
      <c r="C52" s="13"/>
      <c r="D52" s="13"/>
      <c r="E52" s="13">
        <v>8</v>
      </c>
      <c r="F52" s="38"/>
      <c r="H52" t="s">
        <v>89</v>
      </c>
      <c r="I52" t="s">
        <v>90</v>
      </c>
    </row>
    <row r="53" spans="1:6">
      <c r="A53" s="13" t="s">
        <v>11</v>
      </c>
      <c r="B53" s="13"/>
      <c r="C53" s="13"/>
      <c r="D53" s="13"/>
      <c r="E53" s="13">
        <f>SUM(E50:E52)</f>
        <v>88</v>
      </c>
      <c r="F53" s="38"/>
    </row>
    <row r="56" spans="7:10">
      <c r="G56" s="16" t="s">
        <v>91</v>
      </c>
      <c r="H56" s="1">
        <v>3</v>
      </c>
      <c r="I56" s="1">
        <v>16</v>
      </c>
      <c r="J56" s="1">
        <f t="shared" ref="J56:J60" si="3">H56*I56</f>
        <v>48</v>
      </c>
    </row>
    <row r="57" spans="7:10">
      <c r="G57" s="16"/>
      <c r="H57" s="1">
        <v>4</v>
      </c>
      <c r="I57" s="1">
        <v>8</v>
      </c>
      <c r="J57" s="1">
        <f t="shared" si="3"/>
        <v>32</v>
      </c>
    </row>
    <row r="58" spans="7:10">
      <c r="G58" s="16"/>
      <c r="H58" s="1">
        <v>2</v>
      </c>
      <c r="I58" s="1">
        <v>16</v>
      </c>
      <c r="J58" s="1">
        <f t="shared" si="3"/>
        <v>32</v>
      </c>
    </row>
    <row r="59" spans="7:10">
      <c r="G59" s="16"/>
      <c r="H59" s="1">
        <v>2</v>
      </c>
      <c r="I59" s="1">
        <v>15</v>
      </c>
      <c r="J59" s="1">
        <f t="shared" si="3"/>
        <v>30</v>
      </c>
    </row>
    <row r="60" spans="7:10">
      <c r="G60" s="16"/>
      <c r="H60" s="1">
        <v>1</v>
      </c>
      <c r="I60" s="1">
        <v>24</v>
      </c>
      <c r="J60" s="1">
        <f t="shared" si="3"/>
        <v>24</v>
      </c>
    </row>
    <row r="61" spans="7:10">
      <c r="G61" s="16"/>
      <c r="H61" s="1"/>
      <c r="I61" s="1"/>
      <c r="J61" s="1">
        <v>2</v>
      </c>
    </row>
    <row r="62" spans="10:10">
      <c r="J62">
        <f>SUM(J56:J61)</f>
        <v>168</v>
      </c>
    </row>
  </sheetData>
  <mergeCells count="5">
    <mergeCell ref="B13:D13"/>
    <mergeCell ref="L33:M33"/>
    <mergeCell ref="L43:N43"/>
    <mergeCell ref="A14:A18"/>
    <mergeCell ref="G56:G6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opLeftCell="A38" workbookViewId="0">
      <selection activeCell="I55" sqref="I55"/>
    </sheetView>
  </sheetViews>
  <sheetFormatPr defaultColWidth="8.89166666666667" defaultRowHeight="13.5"/>
  <cols>
    <col min="2" max="2" width="47.8916666666667" customWidth="1"/>
    <col min="3" max="3" width="17.5583333333333" customWidth="1"/>
    <col min="5" max="5" width="2.25" customWidth="1"/>
    <col min="6" max="6" width="19.5" style="17" customWidth="1"/>
    <col min="7" max="7" width="16.625" style="17" customWidth="1"/>
    <col min="8" max="8" width="9.375" style="17"/>
    <col min="9" max="9" width="11.5"/>
    <col min="10" max="10" width="46.875" customWidth="1"/>
  </cols>
  <sheetData>
    <row r="1" customFormat="1" ht="85" customHeight="1" spans="2:8">
      <c r="B1" t="s">
        <v>92</v>
      </c>
      <c r="F1" s="35" t="s">
        <v>93</v>
      </c>
      <c r="G1" s="17"/>
      <c r="H1" s="17"/>
    </row>
    <row r="2" spans="1:9">
      <c r="A2" s="13" t="s">
        <v>2</v>
      </c>
      <c r="B2" s="30" t="s">
        <v>94</v>
      </c>
      <c r="C2" s="30"/>
      <c r="D2" s="13">
        <v>5.01</v>
      </c>
      <c r="F2" s="30" t="s">
        <v>2</v>
      </c>
      <c r="G2" s="27">
        <v>0.94</v>
      </c>
      <c r="H2" s="27">
        <v>4.9</v>
      </c>
      <c r="I2" s="27">
        <f t="shared" ref="I2:I11" si="0">G2*H2</f>
        <v>4.606</v>
      </c>
    </row>
    <row r="3" spans="1:9">
      <c r="A3" s="13" t="s">
        <v>4</v>
      </c>
      <c r="B3" s="30" t="s">
        <v>95</v>
      </c>
      <c r="C3" s="30" t="s">
        <v>35</v>
      </c>
      <c r="D3" s="13"/>
      <c r="F3" s="30" t="s">
        <v>95</v>
      </c>
      <c r="G3" s="30">
        <v>0.15</v>
      </c>
      <c r="H3" s="16">
        <v>1</v>
      </c>
      <c r="I3" s="16">
        <f t="shared" si="0"/>
        <v>0.15</v>
      </c>
    </row>
    <row r="4" spans="1:9">
      <c r="A4" s="13"/>
      <c r="B4" s="30" t="s">
        <v>96</v>
      </c>
      <c r="C4" s="30" t="s">
        <v>8</v>
      </c>
      <c r="D4" s="13"/>
      <c r="F4" s="30" t="s">
        <v>96</v>
      </c>
      <c r="G4" s="30">
        <v>0.09</v>
      </c>
      <c r="H4" s="16">
        <v>1</v>
      </c>
      <c r="I4" s="16">
        <f t="shared" si="0"/>
        <v>0.09</v>
      </c>
    </row>
    <row r="5" spans="1:9">
      <c r="A5" s="13"/>
      <c r="B5" s="30" t="s">
        <v>97</v>
      </c>
      <c r="C5" s="30" t="s">
        <v>8</v>
      </c>
      <c r="D5" s="13"/>
      <c r="F5" s="30" t="s">
        <v>97</v>
      </c>
      <c r="G5" s="30">
        <v>0.09</v>
      </c>
      <c r="H5" s="16">
        <v>1</v>
      </c>
      <c r="I5" s="16">
        <f t="shared" si="0"/>
        <v>0.09</v>
      </c>
    </row>
    <row r="6" spans="1:9">
      <c r="A6" s="13"/>
      <c r="B6" s="30" t="s">
        <v>98</v>
      </c>
      <c r="C6" s="30" t="s">
        <v>8</v>
      </c>
      <c r="D6" s="13"/>
      <c r="F6" s="30" t="s">
        <v>98</v>
      </c>
      <c r="G6" s="30">
        <v>0.09</v>
      </c>
      <c r="H6" s="16">
        <v>1</v>
      </c>
      <c r="I6" s="16">
        <f t="shared" si="0"/>
        <v>0.09</v>
      </c>
    </row>
    <row r="7" spans="1:9">
      <c r="A7" s="13"/>
      <c r="B7" s="30" t="s">
        <v>99</v>
      </c>
      <c r="C7" s="30" t="s">
        <v>100</v>
      </c>
      <c r="D7" s="13">
        <v>0.42</v>
      </c>
      <c r="F7" s="30" t="s">
        <v>13</v>
      </c>
      <c r="G7" s="36">
        <v>0.91</v>
      </c>
      <c r="H7" s="27">
        <v>4.9</v>
      </c>
      <c r="I7" s="27">
        <f t="shared" si="0"/>
        <v>4.459</v>
      </c>
    </row>
    <row r="8" spans="1:9">
      <c r="A8" s="13" t="s">
        <v>13</v>
      </c>
      <c r="B8" s="30" t="s">
        <v>101</v>
      </c>
      <c r="C8" s="30"/>
      <c r="D8" s="13">
        <v>4.85</v>
      </c>
      <c r="F8" s="30" t="s">
        <v>95</v>
      </c>
      <c r="G8" s="30">
        <v>0.15</v>
      </c>
      <c r="H8" s="16">
        <v>1</v>
      </c>
      <c r="I8" s="16">
        <f t="shared" si="0"/>
        <v>0.15</v>
      </c>
    </row>
    <row r="9" spans="1:9">
      <c r="A9" s="13" t="s">
        <v>4</v>
      </c>
      <c r="B9" s="30" t="s">
        <v>95</v>
      </c>
      <c r="C9" s="30" t="s">
        <v>35</v>
      </c>
      <c r="D9" s="13"/>
      <c r="F9" s="30" t="s">
        <v>96</v>
      </c>
      <c r="G9" s="30">
        <v>0.09</v>
      </c>
      <c r="H9" s="16">
        <v>1</v>
      </c>
      <c r="I9" s="16">
        <f t="shared" si="0"/>
        <v>0.09</v>
      </c>
    </row>
    <row r="10" spans="1:9">
      <c r="A10" s="13"/>
      <c r="B10" s="30" t="s">
        <v>96</v>
      </c>
      <c r="C10" s="30" t="s">
        <v>8</v>
      </c>
      <c r="D10" s="13"/>
      <c r="F10" s="30" t="s">
        <v>97</v>
      </c>
      <c r="G10" s="30">
        <v>0.09</v>
      </c>
      <c r="H10" s="16">
        <v>1</v>
      </c>
      <c r="I10" s="16">
        <f t="shared" si="0"/>
        <v>0.09</v>
      </c>
    </row>
    <row r="11" spans="1:9">
      <c r="A11" s="13"/>
      <c r="B11" s="30" t="s">
        <v>97</v>
      </c>
      <c r="C11" s="30" t="s">
        <v>8</v>
      </c>
      <c r="D11" s="13"/>
      <c r="F11" s="30" t="s">
        <v>30</v>
      </c>
      <c r="G11" s="27">
        <v>1.72</v>
      </c>
      <c r="H11" s="27">
        <v>4.6</v>
      </c>
      <c r="I11" s="27">
        <f t="shared" si="0"/>
        <v>7.912</v>
      </c>
    </row>
    <row r="12" spans="1:9">
      <c r="A12" s="13"/>
      <c r="B12" s="30" t="s">
        <v>99</v>
      </c>
      <c r="C12" s="30" t="s">
        <v>102</v>
      </c>
      <c r="D12" s="13">
        <v>0.33</v>
      </c>
      <c r="F12" s="30" t="s">
        <v>5</v>
      </c>
      <c r="G12" s="30">
        <v>0.15</v>
      </c>
      <c r="H12" s="16">
        <v>1</v>
      </c>
      <c r="I12" s="16">
        <f t="shared" ref="I12:I22" si="1">G12*H12</f>
        <v>0.15</v>
      </c>
    </row>
    <row r="13" spans="1:9">
      <c r="A13" s="13" t="s">
        <v>30</v>
      </c>
      <c r="B13" s="30" t="s">
        <v>33</v>
      </c>
      <c r="C13" s="30"/>
      <c r="D13" s="13">
        <v>8.43</v>
      </c>
      <c r="F13" s="30" t="s">
        <v>32</v>
      </c>
      <c r="G13" s="30">
        <v>0.5</v>
      </c>
      <c r="H13" s="16">
        <v>1</v>
      </c>
      <c r="I13" s="16">
        <f t="shared" si="1"/>
        <v>0.5</v>
      </c>
    </row>
    <row r="14" spans="1:9">
      <c r="A14" s="13" t="s">
        <v>4</v>
      </c>
      <c r="B14" s="30" t="s">
        <v>5</v>
      </c>
      <c r="C14" s="30" t="s">
        <v>35</v>
      </c>
      <c r="D14" s="13"/>
      <c r="F14" s="30" t="s">
        <v>34</v>
      </c>
      <c r="G14" s="30">
        <v>0.25</v>
      </c>
      <c r="H14" s="16">
        <v>1</v>
      </c>
      <c r="I14" s="16">
        <f t="shared" si="1"/>
        <v>0.25</v>
      </c>
    </row>
    <row r="15" spans="1:9">
      <c r="A15" s="13"/>
      <c r="B15" s="30" t="s">
        <v>32</v>
      </c>
      <c r="C15" s="30" t="s">
        <v>37</v>
      </c>
      <c r="D15" s="13"/>
      <c r="F15" s="30" t="s">
        <v>36</v>
      </c>
      <c r="G15" s="30">
        <v>0.8</v>
      </c>
      <c r="H15" s="16">
        <v>1</v>
      </c>
      <c r="I15" s="16">
        <f t="shared" si="1"/>
        <v>0.8</v>
      </c>
    </row>
    <row r="16" spans="1:9">
      <c r="A16" s="13"/>
      <c r="B16" s="30" t="s">
        <v>34</v>
      </c>
      <c r="C16" s="30" t="s">
        <v>39</v>
      </c>
      <c r="D16" s="13"/>
      <c r="F16" s="30" t="s">
        <v>38</v>
      </c>
      <c r="G16" s="30">
        <v>1</v>
      </c>
      <c r="H16" s="16">
        <v>1</v>
      </c>
      <c r="I16" s="16">
        <f t="shared" si="1"/>
        <v>1</v>
      </c>
    </row>
    <row r="17" spans="1:9">
      <c r="A17" s="13"/>
      <c r="B17" s="30" t="s">
        <v>36</v>
      </c>
      <c r="C17" s="30" t="s">
        <v>41</v>
      </c>
      <c r="D17" s="13"/>
      <c r="F17" s="30" t="s">
        <v>103</v>
      </c>
      <c r="G17" s="27">
        <v>1.72</v>
      </c>
      <c r="H17" s="27">
        <v>4.6</v>
      </c>
      <c r="I17" s="27">
        <f t="shared" si="1"/>
        <v>7.912</v>
      </c>
    </row>
    <row r="18" spans="1:9">
      <c r="A18" s="13"/>
      <c r="B18" s="30" t="s">
        <v>38</v>
      </c>
      <c r="C18" s="30" t="s">
        <v>43</v>
      </c>
      <c r="D18" s="13"/>
      <c r="F18" s="30" t="s">
        <v>5</v>
      </c>
      <c r="G18" s="30">
        <v>0.15</v>
      </c>
      <c r="H18" s="16">
        <v>1</v>
      </c>
      <c r="I18" s="16">
        <f t="shared" si="1"/>
        <v>0.15</v>
      </c>
    </row>
    <row r="19" spans="1:9">
      <c r="A19" s="13"/>
      <c r="B19" s="30" t="s">
        <v>11</v>
      </c>
      <c r="C19" s="30" t="s">
        <v>45</v>
      </c>
      <c r="D19" s="13">
        <v>2.7</v>
      </c>
      <c r="F19" s="30" t="s">
        <v>32</v>
      </c>
      <c r="G19" s="30">
        <v>0.5</v>
      </c>
      <c r="H19" s="16">
        <v>1</v>
      </c>
      <c r="I19" s="16">
        <f t="shared" si="1"/>
        <v>0.5</v>
      </c>
    </row>
    <row r="20" spans="1:9">
      <c r="A20" s="13" t="s">
        <v>103</v>
      </c>
      <c r="B20" s="30" t="s">
        <v>33</v>
      </c>
      <c r="C20" s="30"/>
      <c r="D20" s="13">
        <v>8.43</v>
      </c>
      <c r="F20" s="30" t="s">
        <v>34</v>
      </c>
      <c r="G20" s="30">
        <v>0.25</v>
      </c>
      <c r="H20" s="16">
        <v>1</v>
      </c>
      <c r="I20" s="16">
        <f t="shared" si="1"/>
        <v>0.25</v>
      </c>
    </row>
    <row r="21" spans="1:9">
      <c r="A21" s="13" t="s">
        <v>4</v>
      </c>
      <c r="B21" s="30" t="s">
        <v>5</v>
      </c>
      <c r="C21" s="30" t="s">
        <v>35</v>
      </c>
      <c r="D21" s="13"/>
      <c r="F21" s="30" t="s">
        <v>36</v>
      </c>
      <c r="G21" s="30">
        <v>0.8</v>
      </c>
      <c r="H21" s="16">
        <v>1</v>
      </c>
      <c r="I21" s="16">
        <f t="shared" si="1"/>
        <v>0.8</v>
      </c>
    </row>
    <row r="22" spans="1:9">
      <c r="A22" s="13"/>
      <c r="B22" s="30" t="s">
        <v>32</v>
      </c>
      <c r="C22" s="30" t="s">
        <v>37</v>
      </c>
      <c r="D22" s="13"/>
      <c r="F22" s="30" t="s">
        <v>38</v>
      </c>
      <c r="G22" s="30">
        <v>1</v>
      </c>
      <c r="H22" s="16">
        <v>1</v>
      </c>
      <c r="I22" s="16">
        <f t="shared" si="1"/>
        <v>1</v>
      </c>
    </row>
    <row r="23" spans="1:9">
      <c r="A23" s="13"/>
      <c r="B23" s="30" t="s">
        <v>34</v>
      </c>
      <c r="C23" s="30" t="s">
        <v>39</v>
      </c>
      <c r="D23" s="13"/>
      <c r="F23" s="30" t="s">
        <v>25</v>
      </c>
      <c r="G23" s="27">
        <v>0.72</v>
      </c>
      <c r="H23" s="27">
        <v>4.6</v>
      </c>
      <c r="I23" s="27">
        <f t="shared" ref="I23:I26" si="2">G23*H23</f>
        <v>3.312</v>
      </c>
    </row>
    <row r="24" spans="1:9">
      <c r="A24" s="13"/>
      <c r="B24" s="30" t="s">
        <v>36</v>
      </c>
      <c r="C24" s="30" t="s">
        <v>41</v>
      </c>
      <c r="D24" s="13"/>
      <c r="F24" s="30" t="s">
        <v>5</v>
      </c>
      <c r="G24" s="16">
        <v>0.1</v>
      </c>
      <c r="H24" s="16">
        <v>1</v>
      </c>
      <c r="I24" s="16">
        <f t="shared" si="2"/>
        <v>0.1</v>
      </c>
    </row>
    <row r="25" spans="1:9">
      <c r="A25" s="13"/>
      <c r="B25" s="30" t="s">
        <v>38</v>
      </c>
      <c r="C25" s="30" t="s">
        <v>43</v>
      </c>
      <c r="D25" s="13"/>
      <c r="F25" s="30" t="s">
        <v>28</v>
      </c>
      <c r="G25" s="27">
        <v>0.56</v>
      </c>
      <c r="H25" s="27">
        <v>4.6</v>
      </c>
      <c r="I25" s="27">
        <f t="shared" si="2"/>
        <v>2.576</v>
      </c>
    </row>
    <row r="26" spans="1:9">
      <c r="A26" s="13"/>
      <c r="B26" s="30" t="s">
        <v>11</v>
      </c>
      <c r="C26" s="30" t="s">
        <v>45</v>
      </c>
      <c r="D26" s="13">
        <v>2.7</v>
      </c>
      <c r="F26" s="30" t="s">
        <v>5</v>
      </c>
      <c r="G26" s="16">
        <v>0.1</v>
      </c>
      <c r="H26" s="16">
        <v>1</v>
      </c>
      <c r="I26" s="16">
        <f t="shared" si="2"/>
        <v>0.1</v>
      </c>
    </row>
    <row r="27" spans="1:9">
      <c r="A27" s="13" t="s">
        <v>25</v>
      </c>
      <c r="B27" s="30" t="s">
        <v>29</v>
      </c>
      <c r="C27" s="30"/>
      <c r="D27" s="13">
        <v>3.56</v>
      </c>
      <c r="F27" s="30" t="s">
        <v>104</v>
      </c>
      <c r="G27" s="27">
        <v>0.67</v>
      </c>
      <c r="H27" s="27">
        <v>4.6</v>
      </c>
      <c r="I27" s="27">
        <f t="shared" ref="I27:I30" si="3">G27*H27</f>
        <v>3.082</v>
      </c>
    </row>
    <row r="28" spans="1:9">
      <c r="A28" s="13" t="s">
        <v>4</v>
      </c>
      <c r="B28" s="30" t="s">
        <v>5</v>
      </c>
      <c r="C28" s="30" t="s">
        <v>6</v>
      </c>
      <c r="D28" s="13">
        <v>0.1</v>
      </c>
      <c r="F28" s="30" t="s">
        <v>5</v>
      </c>
      <c r="G28" s="16">
        <v>0.1</v>
      </c>
      <c r="H28" s="16">
        <v>1</v>
      </c>
      <c r="I28" s="16">
        <f t="shared" si="3"/>
        <v>0.1</v>
      </c>
    </row>
    <row r="29" spans="1:9">
      <c r="A29" s="13" t="s">
        <v>28</v>
      </c>
      <c r="B29" s="30" t="s">
        <v>31</v>
      </c>
      <c r="C29" s="30"/>
      <c r="D29" s="13">
        <v>2.74</v>
      </c>
      <c r="F29" s="30" t="s">
        <v>28</v>
      </c>
      <c r="G29" s="27">
        <v>0.5</v>
      </c>
      <c r="H29" s="27">
        <v>4.6</v>
      </c>
      <c r="I29" s="27">
        <f t="shared" si="3"/>
        <v>2.3</v>
      </c>
    </row>
    <row r="30" spans="1:9">
      <c r="A30" s="13" t="s">
        <v>4</v>
      </c>
      <c r="B30" s="30" t="s">
        <v>5</v>
      </c>
      <c r="C30" s="30" t="s">
        <v>6</v>
      </c>
      <c r="D30" s="13">
        <v>0.1</v>
      </c>
      <c r="F30" s="30" t="s">
        <v>4</v>
      </c>
      <c r="G30" s="16">
        <v>0.1</v>
      </c>
      <c r="H30" s="16">
        <v>1</v>
      </c>
      <c r="I30" s="16">
        <f t="shared" si="3"/>
        <v>0.1</v>
      </c>
    </row>
    <row r="31" spans="1:9">
      <c r="A31" s="13" t="s">
        <v>104</v>
      </c>
      <c r="B31" s="13" t="s">
        <v>105</v>
      </c>
      <c r="C31" s="13"/>
      <c r="D31" s="13">
        <v>3.28</v>
      </c>
      <c r="F31" s="32" t="s">
        <v>106</v>
      </c>
      <c r="G31" s="30">
        <v>0.62</v>
      </c>
      <c r="H31" s="16">
        <v>1</v>
      </c>
      <c r="I31" s="16">
        <f t="shared" ref="I31:I45" si="4">G31*H31</f>
        <v>0.62</v>
      </c>
    </row>
    <row r="32" spans="1:9">
      <c r="A32" s="13"/>
      <c r="B32" s="13" t="s">
        <v>107</v>
      </c>
      <c r="C32" s="13" t="s">
        <v>6</v>
      </c>
      <c r="D32" s="13">
        <v>0.1</v>
      </c>
      <c r="F32" s="30" t="s">
        <v>108</v>
      </c>
      <c r="G32" s="30">
        <v>0.82</v>
      </c>
      <c r="H32" s="16">
        <v>1</v>
      </c>
      <c r="I32" s="16">
        <f t="shared" si="4"/>
        <v>0.82</v>
      </c>
    </row>
    <row r="33" spans="1:9">
      <c r="A33" s="13" t="s">
        <v>28</v>
      </c>
      <c r="B33" s="13" t="s">
        <v>109</v>
      </c>
      <c r="C33" s="13"/>
      <c r="D33" s="13">
        <v>2.45</v>
      </c>
      <c r="F33" s="32" t="s">
        <v>110</v>
      </c>
      <c r="G33" s="30">
        <v>0.58</v>
      </c>
      <c r="H33" s="16">
        <v>1</v>
      </c>
      <c r="I33" s="16">
        <f t="shared" si="4"/>
        <v>0.58</v>
      </c>
    </row>
    <row r="34" spans="1:9">
      <c r="A34" s="13"/>
      <c r="B34" s="13" t="s">
        <v>107</v>
      </c>
      <c r="C34" s="13" t="s">
        <v>6</v>
      </c>
      <c r="D34" s="13">
        <v>0.1</v>
      </c>
      <c r="F34" s="32" t="s">
        <v>111</v>
      </c>
      <c r="G34" s="30">
        <v>0.39</v>
      </c>
      <c r="H34" s="16">
        <v>2</v>
      </c>
      <c r="I34" s="16">
        <f t="shared" si="4"/>
        <v>0.78</v>
      </c>
    </row>
    <row r="35" spans="1:9">
      <c r="A35" s="30" t="s">
        <v>47</v>
      </c>
      <c r="B35" s="32" t="s">
        <v>106</v>
      </c>
      <c r="C35" s="30" t="s">
        <v>112</v>
      </c>
      <c r="D35" s="13"/>
      <c r="F35" s="32" t="s">
        <v>113</v>
      </c>
      <c r="G35" s="30">
        <v>0.33</v>
      </c>
      <c r="H35" s="16">
        <v>3</v>
      </c>
      <c r="I35" s="16">
        <f t="shared" si="4"/>
        <v>0.99</v>
      </c>
    </row>
    <row r="36" spans="1:9">
      <c r="A36" s="30"/>
      <c r="B36" s="30" t="s">
        <v>108</v>
      </c>
      <c r="C36" s="30" t="s">
        <v>49</v>
      </c>
      <c r="D36" s="13"/>
      <c r="F36" s="30" t="s">
        <v>114</v>
      </c>
      <c r="G36" s="30">
        <v>4.79</v>
      </c>
      <c r="H36" s="16">
        <v>1</v>
      </c>
      <c r="I36" s="16">
        <f t="shared" si="4"/>
        <v>4.79</v>
      </c>
    </row>
    <row r="37" spans="1:9">
      <c r="A37" s="30"/>
      <c r="B37" s="32" t="s">
        <v>110</v>
      </c>
      <c r="C37" s="30" t="s">
        <v>115</v>
      </c>
      <c r="D37" s="13"/>
      <c r="F37" s="30" t="s">
        <v>116</v>
      </c>
      <c r="G37" s="30">
        <v>3</v>
      </c>
      <c r="H37" s="16">
        <v>1</v>
      </c>
      <c r="I37" s="16">
        <f t="shared" si="4"/>
        <v>3</v>
      </c>
    </row>
    <row r="38" spans="1:9">
      <c r="A38" s="30"/>
      <c r="B38" s="32" t="s">
        <v>111</v>
      </c>
      <c r="C38" s="30" t="s">
        <v>117</v>
      </c>
      <c r="D38" s="13"/>
      <c r="F38" s="30" t="s">
        <v>118</v>
      </c>
      <c r="G38" s="30">
        <v>0.12</v>
      </c>
      <c r="H38" s="16">
        <v>12</v>
      </c>
      <c r="I38" s="16">
        <f t="shared" si="4"/>
        <v>1.44</v>
      </c>
    </row>
    <row r="39" spans="1:11">
      <c r="A39" s="30"/>
      <c r="B39" s="32" t="s">
        <v>113</v>
      </c>
      <c r="C39" s="30" t="s">
        <v>119</v>
      </c>
      <c r="D39" s="13"/>
      <c r="F39" s="30" t="s">
        <v>120</v>
      </c>
      <c r="G39" s="31">
        <v>0.705</v>
      </c>
      <c r="H39" s="27">
        <v>6</v>
      </c>
      <c r="I39" s="27">
        <f t="shared" si="4"/>
        <v>4.23</v>
      </c>
      <c r="J39" s="9" t="s">
        <v>121</v>
      </c>
      <c r="K39" s="10"/>
    </row>
    <row r="40" spans="1:9">
      <c r="A40" s="30"/>
      <c r="B40" s="30" t="s">
        <v>114</v>
      </c>
      <c r="C40" s="30" t="s">
        <v>58</v>
      </c>
      <c r="D40" s="13"/>
      <c r="F40" s="30" t="s">
        <v>122</v>
      </c>
      <c r="G40" s="30">
        <v>0.82</v>
      </c>
      <c r="H40" s="16">
        <v>2</v>
      </c>
      <c r="I40" s="16">
        <f t="shared" si="4"/>
        <v>1.64</v>
      </c>
    </row>
    <row r="41" spans="1:9">
      <c r="A41" s="30"/>
      <c r="B41" s="30" t="s">
        <v>116</v>
      </c>
      <c r="C41" s="30" t="s">
        <v>60</v>
      </c>
      <c r="D41" s="13"/>
      <c r="F41" s="30" t="s">
        <v>123</v>
      </c>
      <c r="G41" s="30">
        <v>0.92</v>
      </c>
      <c r="H41" s="16">
        <v>2</v>
      </c>
      <c r="I41" s="16">
        <f t="shared" si="4"/>
        <v>1.84</v>
      </c>
    </row>
    <row r="42" spans="1:9">
      <c r="A42" s="30"/>
      <c r="B42" s="30" t="s">
        <v>118</v>
      </c>
      <c r="C42" s="30" t="s">
        <v>124</v>
      </c>
      <c r="D42" s="13"/>
      <c r="F42" s="30" t="s">
        <v>125</v>
      </c>
      <c r="G42" s="30">
        <v>0.51</v>
      </c>
      <c r="H42" s="16">
        <v>1</v>
      </c>
      <c r="I42" s="16">
        <f t="shared" si="4"/>
        <v>0.51</v>
      </c>
    </row>
    <row r="43" spans="1:9">
      <c r="A43" s="30"/>
      <c r="B43" s="30" t="s">
        <v>120</v>
      </c>
      <c r="C43" s="33">
        <v>6.8</v>
      </c>
      <c r="D43" s="13"/>
      <c r="F43" s="30" t="s">
        <v>126</v>
      </c>
      <c r="G43" s="30">
        <v>0.11</v>
      </c>
      <c r="H43" s="16">
        <v>4</v>
      </c>
      <c r="I43" s="16">
        <f t="shared" si="4"/>
        <v>0.44</v>
      </c>
    </row>
    <row r="44" spans="1:9">
      <c r="A44" s="30"/>
      <c r="B44" s="30" t="s">
        <v>122</v>
      </c>
      <c r="C44" s="30" t="s">
        <v>64</v>
      </c>
      <c r="D44" s="13"/>
      <c r="F44" s="32" t="s">
        <v>127</v>
      </c>
      <c r="G44" s="30">
        <v>0.32</v>
      </c>
      <c r="H44" s="16">
        <v>2</v>
      </c>
      <c r="I44" s="16">
        <f t="shared" si="4"/>
        <v>0.64</v>
      </c>
    </row>
    <row r="45" spans="1:9">
      <c r="A45" s="30"/>
      <c r="B45" s="30" t="s">
        <v>123</v>
      </c>
      <c r="C45" s="30" t="s">
        <v>128</v>
      </c>
      <c r="D45" s="13"/>
      <c r="F45" s="33" t="s">
        <v>129</v>
      </c>
      <c r="G45" s="30">
        <v>4.64</v>
      </c>
      <c r="H45" s="16">
        <v>1</v>
      </c>
      <c r="I45" s="16">
        <f t="shared" si="4"/>
        <v>4.64</v>
      </c>
    </row>
    <row r="46" spans="1:9">
      <c r="A46" s="30"/>
      <c r="B46" s="30" t="s">
        <v>125</v>
      </c>
      <c r="C46" s="30" t="s">
        <v>66</v>
      </c>
      <c r="D46" s="13"/>
      <c r="F46" s="30" t="s">
        <v>65</v>
      </c>
      <c r="G46" s="27">
        <v>301</v>
      </c>
      <c r="H46" s="27">
        <v>0.08</v>
      </c>
      <c r="I46" s="27">
        <f t="shared" ref="I46:I51" si="5">G46*H46</f>
        <v>24.08</v>
      </c>
    </row>
    <row r="47" spans="1:10">
      <c r="A47" s="30"/>
      <c r="B47" s="30" t="s">
        <v>126</v>
      </c>
      <c r="C47" s="30" t="s">
        <v>130</v>
      </c>
      <c r="D47" s="13"/>
      <c r="F47" s="30" t="s">
        <v>131</v>
      </c>
      <c r="G47" s="16">
        <v>2.5</v>
      </c>
      <c r="H47" s="16">
        <v>1</v>
      </c>
      <c r="I47" s="16">
        <f t="shared" si="5"/>
        <v>2.5</v>
      </c>
      <c r="J47" s="12" t="s">
        <v>132</v>
      </c>
    </row>
    <row r="48" spans="1:10">
      <c r="A48" s="30"/>
      <c r="B48" s="32" t="s">
        <v>127</v>
      </c>
      <c r="C48" s="30" t="s">
        <v>133</v>
      </c>
      <c r="D48" s="13"/>
      <c r="F48" s="30" t="s">
        <v>70</v>
      </c>
      <c r="G48" s="27">
        <v>8.7</v>
      </c>
      <c r="H48" s="27">
        <v>1</v>
      </c>
      <c r="I48" s="27">
        <v>7.24</v>
      </c>
      <c r="J48" s="14" t="s">
        <v>134</v>
      </c>
    </row>
    <row r="49" spans="1:9">
      <c r="A49" s="30"/>
      <c r="B49" s="33" t="s">
        <v>129</v>
      </c>
      <c r="C49" s="30" t="s">
        <v>135</v>
      </c>
      <c r="D49" s="13"/>
      <c r="F49" s="30" t="s">
        <v>73</v>
      </c>
      <c r="G49" s="16">
        <v>0.64</v>
      </c>
      <c r="H49" s="16">
        <v>1</v>
      </c>
      <c r="I49" s="16">
        <f t="shared" si="5"/>
        <v>0.64</v>
      </c>
    </row>
    <row r="50" spans="1:9">
      <c r="A50" s="30"/>
      <c r="B50" s="30" t="s">
        <v>27</v>
      </c>
      <c r="C50" s="30" t="s">
        <v>136</v>
      </c>
      <c r="D50" s="13">
        <v>18.12</v>
      </c>
      <c r="F50" s="30" t="s">
        <v>75</v>
      </c>
      <c r="G50" s="27">
        <v>1</v>
      </c>
      <c r="H50" s="27">
        <v>1</v>
      </c>
      <c r="I50" s="27">
        <f t="shared" si="5"/>
        <v>1</v>
      </c>
    </row>
    <row r="51" ht="14.25" spans="1:12">
      <c r="A51" s="13" t="s">
        <v>65</v>
      </c>
      <c r="B51" s="30" t="s">
        <v>137</v>
      </c>
      <c r="C51" s="30"/>
      <c r="D51" s="13">
        <v>29.12</v>
      </c>
      <c r="F51" s="30" t="s">
        <v>77</v>
      </c>
      <c r="G51" s="27">
        <v>7</v>
      </c>
      <c r="H51" s="27">
        <v>1</v>
      </c>
      <c r="I51" s="27">
        <f t="shared" si="5"/>
        <v>7</v>
      </c>
      <c r="J51" s="15" t="s">
        <v>138</v>
      </c>
      <c r="K51" s="16"/>
      <c r="L51" s="16"/>
    </row>
    <row r="52" spans="1:9">
      <c r="A52" s="13" t="s">
        <v>131</v>
      </c>
      <c r="B52" s="30"/>
      <c r="C52" s="30" t="s">
        <v>139</v>
      </c>
      <c r="D52" s="13">
        <v>2.5</v>
      </c>
      <c r="F52" s="30" t="s">
        <v>80</v>
      </c>
      <c r="G52" s="16"/>
      <c r="H52" s="16"/>
      <c r="I52" s="1">
        <f>SUM(I2:I51)</f>
        <v>112.129</v>
      </c>
    </row>
    <row r="53" spans="1:9">
      <c r="A53" s="13" t="s">
        <v>70</v>
      </c>
      <c r="B53" s="30"/>
      <c r="C53" s="30" t="s">
        <v>140</v>
      </c>
      <c r="D53" s="13">
        <v>10</v>
      </c>
      <c r="F53" s="30" t="s">
        <v>141</v>
      </c>
      <c r="G53" s="16"/>
      <c r="H53" s="16"/>
      <c r="I53" s="1">
        <f>I52*0.13</f>
        <v>14.57677</v>
      </c>
    </row>
    <row r="54" spans="1:9">
      <c r="A54" s="13" t="s">
        <v>73</v>
      </c>
      <c r="B54" s="30"/>
      <c r="C54" s="30" t="s">
        <v>142</v>
      </c>
      <c r="D54" s="13">
        <v>0.64</v>
      </c>
      <c r="F54" s="30" t="s">
        <v>84</v>
      </c>
      <c r="G54" s="16"/>
      <c r="H54" s="16"/>
      <c r="I54" s="1">
        <f>(I52+I53)*0.1</f>
        <v>12.670577</v>
      </c>
    </row>
    <row r="55" spans="1:9">
      <c r="A55" s="13" t="s">
        <v>75</v>
      </c>
      <c r="B55" s="30"/>
      <c r="C55" s="30" t="s">
        <v>81</v>
      </c>
      <c r="D55" s="13">
        <v>1.5</v>
      </c>
      <c r="F55" s="30" t="s">
        <v>11</v>
      </c>
      <c r="G55" s="16"/>
      <c r="H55" s="16"/>
      <c r="I55" s="1">
        <f>SUM(I52:I54)</f>
        <v>139.376347</v>
      </c>
    </row>
    <row r="56" spans="1:4">
      <c r="A56" s="13" t="s">
        <v>77</v>
      </c>
      <c r="B56" s="13"/>
      <c r="C56" s="30" t="s">
        <v>140</v>
      </c>
      <c r="D56" s="13">
        <v>10</v>
      </c>
    </row>
    <row r="57" spans="1:8">
      <c r="A57" s="13" t="s">
        <v>80</v>
      </c>
      <c r="B57" s="30"/>
      <c r="C57" s="30"/>
      <c r="D57" s="13">
        <f>SUM(D2:D56)</f>
        <v>117.18</v>
      </c>
      <c r="G57" s="17" t="s">
        <v>88</v>
      </c>
      <c r="H57" s="17">
        <f>I55/1.13</f>
        <v>123.3419</v>
      </c>
    </row>
    <row r="58" spans="1:4">
      <c r="A58" s="13" t="s">
        <v>141</v>
      </c>
      <c r="B58" s="30"/>
      <c r="C58" s="30"/>
      <c r="D58" s="13">
        <v>11.72</v>
      </c>
    </row>
    <row r="59" spans="1:8">
      <c r="A59" s="13" t="s">
        <v>84</v>
      </c>
      <c r="B59" s="30"/>
      <c r="C59" s="30"/>
      <c r="D59" s="13">
        <v>12.89</v>
      </c>
      <c r="G59" t="s">
        <v>89</v>
      </c>
      <c r="H59" t="s">
        <v>143</v>
      </c>
    </row>
    <row r="60" spans="1:4">
      <c r="A60" s="13" t="s">
        <v>11</v>
      </c>
      <c r="B60" s="30"/>
      <c r="C60" s="30"/>
      <c r="D60" s="13">
        <f>SUM(D57:D59)</f>
        <v>141.79</v>
      </c>
    </row>
    <row r="64" spans="6:9">
      <c r="F64" s="16" t="s">
        <v>91</v>
      </c>
      <c r="G64" s="1">
        <v>3</v>
      </c>
      <c r="H64" s="1">
        <v>32</v>
      </c>
      <c r="I64" s="1">
        <f t="shared" ref="I64:I72" si="6">G64*H64</f>
        <v>96</v>
      </c>
    </row>
    <row r="65" spans="6:9">
      <c r="F65" s="16"/>
      <c r="G65" s="1">
        <v>2</v>
      </c>
      <c r="H65" s="1">
        <v>8</v>
      </c>
      <c r="I65" s="1">
        <f t="shared" si="6"/>
        <v>16</v>
      </c>
    </row>
    <row r="66" spans="6:9">
      <c r="F66" s="16"/>
      <c r="G66" s="1">
        <v>4</v>
      </c>
      <c r="H66" s="1">
        <v>16</v>
      </c>
      <c r="I66" s="1">
        <f t="shared" si="6"/>
        <v>64</v>
      </c>
    </row>
    <row r="67" spans="6:9">
      <c r="F67" s="16"/>
      <c r="G67" s="1">
        <v>2</v>
      </c>
      <c r="H67" s="1">
        <v>8</v>
      </c>
      <c r="I67" s="1">
        <f t="shared" si="6"/>
        <v>16</v>
      </c>
    </row>
    <row r="68" spans="6:9">
      <c r="F68" s="16"/>
      <c r="G68" s="1">
        <v>4</v>
      </c>
      <c r="H68" s="1">
        <v>4</v>
      </c>
      <c r="I68" s="1">
        <f t="shared" si="6"/>
        <v>16</v>
      </c>
    </row>
    <row r="69" spans="6:9">
      <c r="F69" s="16"/>
      <c r="G69" s="1">
        <v>2</v>
      </c>
      <c r="H69" s="1">
        <v>12</v>
      </c>
      <c r="I69" s="1">
        <f t="shared" si="6"/>
        <v>24</v>
      </c>
    </row>
    <row r="70" spans="6:9">
      <c r="F70" s="16"/>
      <c r="G70" s="1">
        <v>2</v>
      </c>
      <c r="H70" s="1">
        <v>18</v>
      </c>
      <c r="I70" s="1">
        <f t="shared" si="6"/>
        <v>36</v>
      </c>
    </row>
    <row r="71" spans="6:9">
      <c r="F71" s="16"/>
      <c r="G71" s="1">
        <v>1</v>
      </c>
      <c r="H71" s="1">
        <v>19</v>
      </c>
      <c r="I71" s="1">
        <f t="shared" si="6"/>
        <v>19</v>
      </c>
    </row>
    <row r="72" spans="6:9">
      <c r="F72" s="16"/>
      <c r="G72" s="1">
        <v>1</v>
      </c>
      <c r="H72" s="1">
        <v>14</v>
      </c>
      <c r="I72" s="1">
        <f t="shared" si="6"/>
        <v>14</v>
      </c>
    </row>
    <row r="73" spans="6:9">
      <c r="F73"/>
      <c r="G73"/>
      <c r="H73"/>
      <c r="I73">
        <f>SUM(I64:I72)</f>
        <v>301</v>
      </c>
    </row>
  </sheetData>
  <mergeCells count="4">
    <mergeCell ref="J39:K39"/>
    <mergeCell ref="J51:L51"/>
    <mergeCell ref="A35:A50"/>
    <mergeCell ref="F64:F7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opLeftCell="B1" workbookViewId="0">
      <selection activeCell="I50" sqref="I50"/>
    </sheetView>
  </sheetViews>
  <sheetFormatPr defaultColWidth="8.89166666666667" defaultRowHeight="13.5"/>
  <cols>
    <col min="1" max="1" width="16.775" customWidth="1"/>
    <col min="2" max="2" width="46.5583333333333" customWidth="1"/>
    <col min="3" max="3" width="17.5583333333333" customWidth="1"/>
    <col min="4" max="4" width="12.775" customWidth="1"/>
    <col min="5" max="5" width="2.5" customWidth="1"/>
    <col min="6" max="6" width="18.625" customWidth="1"/>
    <col min="7" max="7" width="46.25" customWidth="1"/>
    <col min="8" max="8" width="14.5" customWidth="1"/>
    <col min="9" max="9" width="16.75" style="17" customWidth="1"/>
    <col min="10" max="10" width="34.5" customWidth="1"/>
  </cols>
  <sheetData>
    <row r="1" customFormat="1" ht="129" customHeight="1" spans="2:9">
      <c r="B1" s="17" t="s">
        <v>144</v>
      </c>
      <c r="C1" s="17"/>
      <c r="G1" s="34" t="s">
        <v>145</v>
      </c>
      <c r="I1" s="17"/>
    </row>
    <row r="2" spans="1:9">
      <c r="A2" s="1" t="s">
        <v>2</v>
      </c>
      <c r="B2" s="16" t="s">
        <v>94</v>
      </c>
      <c r="C2" s="16"/>
      <c r="D2" s="1">
        <v>5.01</v>
      </c>
      <c r="F2" s="1" t="s">
        <v>2</v>
      </c>
      <c r="G2" s="27">
        <v>0.94</v>
      </c>
      <c r="H2" s="27">
        <v>4.9</v>
      </c>
      <c r="I2" s="27">
        <f>G2*H2</f>
        <v>4.606</v>
      </c>
    </row>
    <row r="3" spans="1:9">
      <c r="A3" s="13" t="s">
        <v>4</v>
      </c>
      <c r="B3" s="30" t="s">
        <v>95</v>
      </c>
      <c r="C3" s="30" t="s">
        <v>35</v>
      </c>
      <c r="D3" s="13"/>
      <c r="F3" s="13" t="s">
        <v>4</v>
      </c>
      <c r="G3" s="30" t="s">
        <v>95</v>
      </c>
      <c r="H3" s="30" t="s">
        <v>35</v>
      </c>
      <c r="I3" s="30">
        <v>0.15</v>
      </c>
    </row>
    <row r="4" spans="1:9">
      <c r="A4" s="13"/>
      <c r="B4" s="30" t="s">
        <v>96</v>
      </c>
      <c r="C4" s="30" t="s">
        <v>8</v>
      </c>
      <c r="D4" s="13"/>
      <c r="F4" s="13"/>
      <c r="G4" s="30" t="s">
        <v>96</v>
      </c>
      <c r="H4" s="30" t="s">
        <v>8</v>
      </c>
      <c r="I4" s="30">
        <v>0.09</v>
      </c>
    </row>
    <row r="5" spans="1:9">
      <c r="A5" s="13"/>
      <c r="B5" s="30" t="s">
        <v>97</v>
      </c>
      <c r="C5" s="30" t="s">
        <v>8</v>
      </c>
      <c r="D5" s="13"/>
      <c r="F5" s="13"/>
      <c r="G5" s="30" t="s">
        <v>97</v>
      </c>
      <c r="H5" s="30" t="s">
        <v>8</v>
      </c>
      <c r="I5" s="30">
        <v>0.09</v>
      </c>
    </row>
    <row r="6" spans="1:9">
      <c r="A6" s="13"/>
      <c r="B6" s="30" t="s">
        <v>98</v>
      </c>
      <c r="C6" s="30" t="s">
        <v>8</v>
      </c>
      <c r="D6" s="13"/>
      <c r="F6" s="13"/>
      <c r="G6" s="30" t="s">
        <v>98</v>
      </c>
      <c r="H6" s="30" t="s">
        <v>8</v>
      </c>
      <c r="I6" s="30">
        <v>0.09</v>
      </c>
    </row>
    <row r="7" spans="1:9">
      <c r="A7" s="13"/>
      <c r="B7" s="30" t="s">
        <v>99</v>
      </c>
      <c r="C7" s="30" t="s">
        <v>100</v>
      </c>
      <c r="D7" s="13">
        <v>0.42</v>
      </c>
      <c r="F7" s="13"/>
      <c r="G7" s="30" t="s">
        <v>99</v>
      </c>
      <c r="H7" s="30" t="s">
        <v>100</v>
      </c>
      <c r="I7" s="30"/>
    </row>
    <row r="8" spans="1:9">
      <c r="A8" s="1" t="s">
        <v>13</v>
      </c>
      <c r="B8" s="16" t="s">
        <v>101</v>
      </c>
      <c r="C8" s="16"/>
      <c r="D8" s="1">
        <v>4.85</v>
      </c>
      <c r="F8" s="1" t="s">
        <v>13</v>
      </c>
      <c r="G8" s="27">
        <v>0.91</v>
      </c>
      <c r="H8" s="27">
        <v>4.9</v>
      </c>
      <c r="I8" s="27">
        <f>G8*H8</f>
        <v>4.459</v>
      </c>
    </row>
    <row r="9" spans="1:9">
      <c r="A9" s="13" t="s">
        <v>4</v>
      </c>
      <c r="B9" s="30" t="s">
        <v>95</v>
      </c>
      <c r="C9" s="30" t="s">
        <v>35</v>
      </c>
      <c r="D9" s="13"/>
      <c r="F9" s="13" t="s">
        <v>4</v>
      </c>
      <c r="G9" s="30" t="s">
        <v>95</v>
      </c>
      <c r="H9" s="30" t="s">
        <v>35</v>
      </c>
      <c r="I9" s="30">
        <v>0.15</v>
      </c>
    </row>
    <row r="10" spans="1:9">
      <c r="A10" s="13"/>
      <c r="B10" s="30" t="s">
        <v>96</v>
      </c>
      <c r="C10" s="30" t="s">
        <v>8</v>
      </c>
      <c r="D10" s="13"/>
      <c r="F10" s="13"/>
      <c r="G10" s="30" t="s">
        <v>96</v>
      </c>
      <c r="H10" s="30" t="s">
        <v>8</v>
      </c>
      <c r="I10" s="30">
        <v>0.09</v>
      </c>
    </row>
    <row r="11" spans="1:9">
      <c r="A11" s="13"/>
      <c r="B11" s="30" t="s">
        <v>97</v>
      </c>
      <c r="C11" s="30" t="s">
        <v>8</v>
      </c>
      <c r="D11" s="13"/>
      <c r="F11" s="13"/>
      <c r="G11" s="30" t="s">
        <v>97</v>
      </c>
      <c r="H11" s="30" t="s">
        <v>8</v>
      </c>
      <c r="I11" s="30">
        <v>0.09</v>
      </c>
    </row>
    <row r="12" spans="1:9">
      <c r="A12" s="13"/>
      <c r="B12" s="30" t="s">
        <v>99</v>
      </c>
      <c r="C12" s="30" t="s">
        <v>102</v>
      </c>
      <c r="D12" s="13">
        <v>0.33</v>
      </c>
      <c r="F12" s="13"/>
      <c r="G12" s="30" t="s">
        <v>99</v>
      </c>
      <c r="H12" s="30" t="s">
        <v>102</v>
      </c>
      <c r="I12" s="30"/>
    </row>
    <row r="13" spans="1:9">
      <c r="A13" s="13" t="s">
        <v>30</v>
      </c>
      <c r="B13" s="30" t="s">
        <v>33</v>
      </c>
      <c r="C13" s="30"/>
      <c r="D13" s="13">
        <v>8.43</v>
      </c>
      <c r="F13" s="13" t="s">
        <v>30</v>
      </c>
      <c r="G13" s="31">
        <v>1.72</v>
      </c>
      <c r="H13" s="8">
        <v>4.6</v>
      </c>
      <c r="I13" s="27">
        <f>G13*H13</f>
        <v>7.912</v>
      </c>
    </row>
    <row r="14" spans="1:9">
      <c r="A14" s="13" t="s">
        <v>4</v>
      </c>
      <c r="B14" s="30" t="s">
        <v>5</v>
      </c>
      <c r="C14" s="30" t="s">
        <v>35</v>
      </c>
      <c r="D14" s="13"/>
      <c r="F14" s="13" t="s">
        <v>4</v>
      </c>
      <c r="G14" s="30" t="s">
        <v>5</v>
      </c>
      <c r="H14" s="30" t="s">
        <v>35</v>
      </c>
      <c r="I14" s="30">
        <v>0.15</v>
      </c>
    </row>
    <row r="15" spans="1:9">
      <c r="A15" s="13"/>
      <c r="B15" s="30" t="s">
        <v>32</v>
      </c>
      <c r="C15" s="30" t="s">
        <v>37</v>
      </c>
      <c r="D15" s="13"/>
      <c r="F15" s="13"/>
      <c r="G15" s="30" t="s">
        <v>32</v>
      </c>
      <c r="H15" s="30" t="s">
        <v>37</v>
      </c>
      <c r="I15" s="30">
        <v>0.5</v>
      </c>
    </row>
    <row r="16" spans="1:9">
      <c r="A16" s="13"/>
      <c r="B16" s="30" t="s">
        <v>34</v>
      </c>
      <c r="C16" s="30" t="s">
        <v>39</v>
      </c>
      <c r="D16" s="13"/>
      <c r="F16" s="13"/>
      <c r="G16" s="30" t="s">
        <v>34</v>
      </c>
      <c r="H16" s="30" t="s">
        <v>39</v>
      </c>
      <c r="I16" s="30">
        <v>0.25</v>
      </c>
    </row>
    <row r="17" spans="1:9">
      <c r="A17" s="13"/>
      <c r="B17" s="30" t="s">
        <v>36</v>
      </c>
      <c r="C17" s="30" t="s">
        <v>41</v>
      </c>
      <c r="D17" s="13"/>
      <c r="F17" s="13"/>
      <c r="G17" s="30" t="s">
        <v>36</v>
      </c>
      <c r="H17" s="30" t="s">
        <v>41</v>
      </c>
      <c r="I17" s="30">
        <v>0.8</v>
      </c>
    </row>
    <row r="18" spans="1:9">
      <c r="A18" s="13"/>
      <c r="B18" s="30" t="s">
        <v>38</v>
      </c>
      <c r="C18" s="30" t="s">
        <v>43</v>
      </c>
      <c r="D18" s="13"/>
      <c r="F18" s="13"/>
      <c r="G18" s="30" t="s">
        <v>38</v>
      </c>
      <c r="H18" s="30" t="s">
        <v>43</v>
      </c>
      <c r="I18" s="30">
        <v>1</v>
      </c>
    </row>
    <row r="19" spans="1:9">
      <c r="A19" s="13"/>
      <c r="B19" s="30" t="s">
        <v>11</v>
      </c>
      <c r="C19" s="30" t="s">
        <v>45</v>
      </c>
      <c r="D19" s="13">
        <v>2.7</v>
      </c>
      <c r="F19" s="13"/>
      <c r="G19" s="30" t="s">
        <v>11</v>
      </c>
      <c r="H19" s="30" t="s">
        <v>45</v>
      </c>
      <c r="I19" s="30">
        <v>2.7</v>
      </c>
    </row>
    <row r="20" spans="1:9">
      <c r="A20" s="13" t="s">
        <v>25</v>
      </c>
      <c r="B20" s="30" t="s">
        <v>29</v>
      </c>
      <c r="C20" s="30"/>
      <c r="D20" s="13">
        <v>3.56</v>
      </c>
      <c r="F20" s="13" t="s">
        <v>25</v>
      </c>
      <c r="G20" s="31">
        <v>0.72</v>
      </c>
      <c r="H20" s="8">
        <v>4.6</v>
      </c>
      <c r="I20" s="27">
        <f>G20*H20</f>
        <v>3.312</v>
      </c>
    </row>
    <row r="21" spans="1:9">
      <c r="A21" s="13" t="s">
        <v>4</v>
      </c>
      <c r="B21" s="30" t="s">
        <v>5</v>
      </c>
      <c r="C21" s="30" t="s">
        <v>6</v>
      </c>
      <c r="D21" s="13">
        <v>0.1</v>
      </c>
      <c r="F21" s="13" t="s">
        <v>4</v>
      </c>
      <c r="G21" s="30" t="s">
        <v>5</v>
      </c>
      <c r="H21" s="30" t="s">
        <v>6</v>
      </c>
      <c r="I21" s="30">
        <v>0.1</v>
      </c>
    </row>
    <row r="22" spans="1:9">
      <c r="A22" s="13" t="s">
        <v>28</v>
      </c>
      <c r="B22" s="30" t="s">
        <v>31</v>
      </c>
      <c r="C22" s="30"/>
      <c r="D22" s="13">
        <v>2.74</v>
      </c>
      <c r="F22" s="13" t="s">
        <v>28</v>
      </c>
      <c r="G22" s="31">
        <v>0.56</v>
      </c>
      <c r="H22" s="8">
        <v>4.6</v>
      </c>
      <c r="I22" s="27">
        <f>G22*H22</f>
        <v>2.576</v>
      </c>
    </row>
    <row r="23" spans="1:9">
      <c r="A23" s="13" t="s">
        <v>4</v>
      </c>
      <c r="B23" s="30" t="s">
        <v>5</v>
      </c>
      <c r="C23" s="30" t="s">
        <v>6</v>
      </c>
      <c r="D23" s="13">
        <v>0.1</v>
      </c>
      <c r="F23" s="13" t="s">
        <v>4</v>
      </c>
      <c r="G23" s="30" t="s">
        <v>5</v>
      </c>
      <c r="H23" s="30" t="s">
        <v>6</v>
      </c>
      <c r="I23" s="30">
        <v>0.1</v>
      </c>
    </row>
    <row r="24" spans="1:9">
      <c r="A24" s="30" t="s">
        <v>47</v>
      </c>
      <c r="B24" s="32" t="s">
        <v>106</v>
      </c>
      <c r="C24" s="30" t="s">
        <v>112</v>
      </c>
      <c r="D24" s="1"/>
      <c r="F24" s="30" t="s">
        <v>47</v>
      </c>
      <c r="G24" s="32" t="s">
        <v>106</v>
      </c>
      <c r="H24" s="30" t="s">
        <v>112</v>
      </c>
      <c r="I24" s="30">
        <v>0.62</v>
      </c>
    </row>
    <row r="25" spans="1:9">
      <c r="A25" s="30"/>
      <c r="B25" s="30" t="s">
        <v>108</v>
      </c>
      <c r="C25" s="30" t="s">
        <v>49</v>
      </c>
      <c r="D25" s="1"/>
      <c r="F25" s="30"/>
      <c r="G25" s="30" t="s">
        <v>108</v>
      </c>
      <c r="H25" s="30" t="s">
        <v>49</v>
      </c>
      <c r="I25" s="30">
        <v>0.82</v>
      </c>
    </row>
    <row r="26" spans="1:9">
      <c r="A26" s="30"/>
      <c r="B26" s="32" t="s">
        <v>110</v>
      </c>
      <c r="C26" s="30" t="s">
        <v>115</v>
      </c>
      <c r="D26" s="1"/>
      <c r="F26" s="30"/>
      <c r="G26" s="32" t="s">
        <v>110</v>
      </c>
      <c r="H26" s="30" t="s">
        <v>115</v>
      </c>
      <c r="I26" s="30">
        <v>0.58</v>
      </c>
    </row>
    <row r="27" spans="1:9">
      <c r="A27" s="30"/>
      <c r="B27" s="32" t="s">
        <v>111</v>
      </c>
      <c r="C27" s="30" t="s">
        <v>117</v>
      </c>
      <c r="D27" s="1"/>
      <c r="F27" s="30"/>
      <c r="G27" s="32" t="s">
        <v>111</v>
      </c>
      <c r="H27" s="30" t="s">
        <v>117</v>
      </c>
      <c r="I27" s="16">
        <v>0.78</v>
      </c>
    </row>
    <row r="28" spans="1:9">
      <c r="A28" s="30"/>
      <c r="B28" s="32" t="s">
        <v>146</v>
      </c>
      <c r="C28" s="30" t="s">
        <v>147</v>
      </c>
      <c r="D28" s="1"/>
      <c r="F28" s="30"/>
      <c r="G28" s="32" t="s">
        <v>146</v>
      </c>
      <c r="H28" s="30" t="s">
        <v>147</v>
      </c>
      <c r="I28" s="16">
        <v>0.66</v>
      </c>
    </row>
    <row r="29" spans="1:9">
      <c r="A29" s="30"/>
      <c r="B29" s="30" t="s">
        <v>114</v>
      </c>
      <c r="C29" s="30" t="s">
        <v>58</v>
      </c>
      <c r="D29" s="1"/>
      <c r="F29" s="30"/>
      <c r="G29" s="30" t="s">
        <v>114</v>
      </c>
      <c r="H29" s="30" t="s">
        <v>58</v>
      </c>
      <c r="I29" s="16">
        <v>4.79</v>
      </c>
    </row>
    <row r="30" spans="1:9">
      <c r="A30" s="30"/>
      <c r="B30" s="30" t="s">
        <v>116</v>
      </c>
      <c r="C30" s="30" t="s">
        <v>60</v>
      </c>
      <c r="D30" s="1"/>
      <c r="F30" s="30"/>
      <c r="G30" s="30" t="s">
        <v>116</v>
      </c>
      <c r="H30" s="30" t="s">
        <v>60</v>
      </c>
      <c r="I30" s="16">
        <v>3</v>
      </c>
    </row>
    <row r="31" spans="1:9">
      <c r="A31" s="30"/>
      <c r="B31" s="30" t="s">
        <v>118</v>
      </c>
      <c r="C31" s="30" t="s">
        <v>124</v>
      </c>
      <c r="D31" s="1"/>
      <c r="F31" s="30"/>
      <c r="G31" s="30" t="s">
        <v>118</v>
      </c>
      <c r="H31" s="30" t="s">
        <v>124</v>
      </c>
      <c r="I31" s="16">
        <v>1.44</v>
      </c>
    </row>
    <row r="32" spans="1:11">
      <c r="A32" s="30"/>
      <c r="B32" s="30" t="s">
        <v>120</v>
      </c>
      <c r="C32" s="33">
        <v>6.8</v>
      </c>
      <c r="D32" s="1"/>
      <c r="F32" s="30"/>
      <c r="G32" s="30" t="s">
        <v>120</v>
      </c>
      <c r="H32" s="33">
        <v>6.8</v>
      </c>
      <c r="I32" s="27">
        <v>4.23</v>
      </c>
      <c r="J32" s="9" t="s">
        <v>121</v>
      </c>
      <c r="K32" s="10"/>
    </row>
    <row r="33" spans="1:9">
      <c r="A33" s="30"/>
      <c r="B33" s="30" t="s">
        <v>148</v>
      </c>
      <c r="C33" s="30" t="s">
        <v>49</v>
      </c>
      <c r="D33" s="1"/>
      <c r="F33" s="30"/>
      <c r="G33" s="30" t="s">
        <v>148</v>
      </c>
      <c r="H33" s="30" t="s">
        <v>49</v>
      </c>
      <c r="I33" s="30">
        <v>0.82</v>
      </c>
    </row>
    <row r="34" spans="1:9">
      <c r="A34" s="30"/>
      <c r="B34" s="30" t="s">
        <v>149</v>
      </c>
      <c r="C34" s="30" t="s">
        <v>150</v>
      </c>
      <c r="D34" s="1"/>
      <c r="F34" s="30"/>
      <c r="G34" s="30" t="s">
        <v>149</v>
      </c>
      <c r="H34" s="30" t="s">
        <v>150</v>
      </c>
      <c r="I34" s="30">
        <v>0.92</v>
      </c>
    </row>
    <row r="35" spans="1:9">
      <c r="A35" s="30"/>
      <c r="B35" s="30" t="s">
        <v>125</v>
      </c>
      <c r="C35" s="30" t="s">
        <v>66</v>
      </c>
      <c r="D35" s="1"/>
      <c r="F35" s="30"/>
      <c r="G35" s="30" t="s">
        <v>125</v>
      </c>
      <c r="H35" s="30" t="s">
        <v>66</v>
      </c>
      <c r="I35" s="30">
        <v>0.51</v>
      </c>
    </row>
    <row r="36" spans="1:9">
      <c r="A36" s="30"/>
      <c r="B36" s="30" t="s">
        <v>126</v>
      </c>
      <c r="C36" s="30" t="s">
        <v>130</v>
      </c>
      <c r="D36" s="1"/>
      <c r="F36" s="30"/>
      <c r="G36" s="30" t="s">
        <v>126</v>
      </c>
      <c r="H36" s="30" t="s">
        <v>130</v>
      </c>
      <c r="I36" s="16">
        <v>0.44</v>
      </c>
    </row>
    <row r="37" spans="1:9">
      <c r="A37" s="30"/>
      <c r="B37" s="32" t="s">
        <v>127</v>
      </c>
      <c r="C37" s="30" t="s">
        <v>133</v>
      </c>
      <c r="D37" s="1"/>
      <c r="F37" s="30"/>
      <c r="G37" s="32" t="s">
        <v>127</v>
      </c>
      <c r="H37" s="30" t="s">
        <v>133</v>
      </c>
      <c r="I37" s="16">
        <v>0.64</v>
      </c>
    </row>
    <row r="38" spans="1:9">
      <c r="A38" s="30"/>
      <c r="B38" s="33" t="s">
        <v>129</v>
      </c>
      <c r="C38" s="30" t="s">
        <v>135</v>
      </c>
      <c r="D38" s="1"/>
      <c r="F38" s="30"/>
      <c r="G38" s="33" t="s">
        <v>129</v>
      </c>
      <c r="H38" s="30" t="s">
        <v>135</v>
      </c>
      <c r="I38" s="16">
        <v>4.64</v>
      </c>
    </row>
    <row r="39" spans="1:9">
      <c r="A39" s="30"/>
      <c r="B39" s="33" t="s">
        <v>151</v>
      </c>
      <c r="C39" s="30" t="s">
        <v>152</v>
      </c>
      <c r="D39" s="1"/>
      <c r="F39" s="30"/>
      <c r="G39" s="33" t="s">
        <v>151</v>
      </c>
      <c r="H39" s="30" t="s">
        <v>152</v>
      </c>
      <c r="I39" s="16">
        <v>0.74</v>
      </c>
    </row>
    <row r="40" spans="1:9">
      <c r="A40" s="30"/>
      <c r="B40" s="30" t="s">
        <v>27</v>
      </c>
      <c r="C40" s="30" t="s">
        <v>153</v>
      </c>
      <c r="D40" s="1">
        <v>28.2</v>
      </c>
      <c r="F40" s="30"/>
      <c r="G40" s="30" t="s">
        <v>27</v>
      </c>
      <c r="H40" s="30" t="s">
        <v>153</v>
      </c>
      <c r="I40" s="16"/>
    </row>
    <row r="41" spans="1:9">
      <c r="A41" s="1" t="s">
        <v>65</v>
      </c>
      <c r="B41" s="16" t="s">
        <v>154</v>
      </c>
      <c r="C41" s="16"/>
      <c r="D41" s="1">
        <v>25.6</v>
      </c>
      <c r="F41" s="1" t="s">
        <v>65</v>
      </c>
      <c r="G41" s="27">
        <v>301</v>
      </c>
      <c r="H41" s="27">
        <v>0.08</v>
      </c>
      <c r="I41" s="27">
        <f>G41*H41</f>
        <v>24.08</v>
      </c>
    </row>
    <row r="42" spans="1:10">
      <c r="A42" s="1" t="s">
        <v>131</v>
      </c>
      <c r="B42" s="16"/>
      <c r="C42" s="16" t="s">
        <v>139</v>
      </c>
      <c r="D42" s="1">
        <v>2.5</v>
      </c>
      <c r="F42" s="1" t="s">
        <v>131</v>
      </c>
      <c r="G42" s="16"/>
      <c r="H42" s="16" t="s">
        <v>139</v>
      </c>
      <c r="I42" s="16">
        <v>2.5</v>
      </c>
      <c r="J42" s="12" t="s">
        <v>155</v>
      </c>
    </row>
    <row r="43" spans="1:10">
      <c r="A43" s="1" t="s">
        <v>70</v>
      </c>
      <c r="B43" s="16"/>
      <c r="C43" s="16" t="s">
        <v>156</v>
      </c>
      <c r="D43" s="1">
        <v>9.5</v>
      </c>
      <c r="F43" s="1" t="s">
        <v>70</v>
      </c>
      <c r="G43" s="16"/>
      <c r="H43" s="16" t="s">
        <v>156</v>
      </c>
      <c r="I43" s="27">
        <v>5.475</v>
      </c>
      <c r="J43" s="14" t="s">
        <v>157</v>
      </c>
    </row>
    <row r="44" spans="1:9">
      <c r="A44" s="13" t="s">
        <v>73</v>
      </c>
      <c r="B44" s="30"/>
      <c r="C44" s="30" t="s">
        <v>158</v>
      </c>
      <c r="D44" s="13">
        <v>0.32</v>
      </c>
      <c r="F44" s="13" t="s">
        <v>73</v>
      </c>
      <c r="G44" s="30"/>
      <c r="H44" s="30" t="s">
        <v>158</v>
      </c>
      <c r="I44" s="30">
        <v>0.32</v>
      </c>
    </row>
    <row r="45" spans="1:9">
      <c r="A45" s="13" t="s">
        <v>75</v>
      </c>
      <c r="B45" s="30"/>
      <c r="C45" s="30" t="s">
        <v>37</v>
      </c>
      <c r="D45" s="13">
        <v>0.5</v>
      </c>
      <c r="F45" s="13" t="s">
        <v>75</v>
      </c>
      <c r="G45" s="30"/>
      <c r="H45" s="30" t="s">
        <v>37</v>
      </c>
      <c r="I45" s="30">
        <v>0.5</v>
      </c>
    </row>
    <row r="46" ht="14.25" spans="1:12">
      <c r="A46" s="13" t="s">
        <v>77</v>
      </c>
      <c r="B46" s="13"/>
      <c r="C46" s="30" t="s">
        <v>140</v>
      </c>
      <c r="D46" s="13">
        <v>10</v>
      </c>
      <c r="F46" s="13" t="s">
        <v>77</v>
      </c>
      <c r="G46" s="13"/>
      <c r="H46" s="30" t="s">
        <v>140</v>
      </c>
      <c r="I46" s="31">
        <v>5.6</v>
      </c>
      <c r="J46" s="15" t="s">
        <v>159</v>
      </c>
      <c r="K46" s="16"/>
      <c r="L46" s="16"/>
    </row>
    <row r="47" spans="1:9">
      <c r="A47" s="1" t="s">
        <v>80</v>
      </c>
      <c r="B47" s="16"/>
      <c r="C47" s="16"/>
      <c r="D47" s="1">
        <f>SUM(D2:D46)</f>
        <v>104.86</v>
      </c>
      <c r="F47" s="1" t="s">
        <v>80</v>
      </c>
      <c r="G47" s="16"/>
      <c r="H47" s="16"/>
      <c r="I47" s="16">
        <f>SUM(I2:I46)</f>
        <v>93.32</v>
      </c>
    </row>
    <row r="48" spans="1:9">
      <c r="A48" s="1" t="s">
        <v>141</v>
      </c>
      <c r="B48" s="16"/>
      <c r="C48" s="16"/>
      <c r="D48" s="1">
        <v>10.49</v>
      </c>
      <c r="F48" s="1" t="s">
        <v>141</v>
      </c>
      <c r="G48" s="16"/>
      <c r="H48" s="16"/>
      <c r="I48" s="16">
        <f>I47*0.13</f>
        <v>12.1316</v>
      </c>
    </row>
    <row r="49" spans="1:9">
      <c r="A49" s="1" t="s">
        <v>84</v>
      </c>
      <c r="B49" s="16"/>
      <c r="C49" s="16"/>
      <c r="D49" s="1">
        <v>11.54</v>
      </c>
      <c r="F49" s="1" t="s">
        <v>84</v>
      </c>
      <c r="G49" s="16"/>
      <c r="H49" s="16"/>
      <c r="I49" s="16">
        <f>(I47+I48)*0.1</f>
        <v>10.54516</v>
      </c>
    </row>
    <row r="50" spans="1:9">
      <c r="A50" s="1" t="s">
        <v>11</v>
      </c>
      <c r="B50" s="16"/>
      <c r="C50" s="16"/>
      <c r="D50" s="1">
        <f>SUM(D47:D49)</f>
        <v>126.89</v>
      </c>
      <c r="F50" s="1" t="s">
        <v>11</v>
      </c>
      <c r="G50" s="16"/>
      <c r="H50" s="16"/>
      <c r="I50" s="16">
        <f>SUM(I47:I49)</f>
        <v>115.99676</v>
      </c>
    </row>
    <row r="52" spans="8:9">
      <c r="H52" t="s">
        <v>88</v>
      </c>
      <c r="I52" s="17">
        <f>I50/1.13</f>
        <v>102.652</v>
      </c>
    </row>
    <row r="54" spans="8:9">
      <c r="H54" t="s">
        <v>89</v>
      </c>
      <c r="I54" t="s">
        <v>160</v>
      </c>
    </row>
  </sheetData>
  <mergeCells count="4">
    <mergeCell ref="J32:K32"/>
    <mergeCell ref="J46:L46"/>
    <mergeCell ref="A24:A40"/>
    <mergeCell ref="F24:F40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opLeftCell="A23" workbookViewId="0">
      <selection activeCell="I50" sqref="I50"/>
    </sheetView>
  </sheetViews>
  <sheetFormatPr defaultColWidth="8.89166666666667" defaultRowHeight="13.5"/>
  <cols>
    <col min="1" max="1" width="11.775" customWidth="1"/>
    <col min="2" max="2" width="44.3333333333333" style="17" customWidth="1"/>
    <col min="3" max="3" width="17.4416666666667" style="17" customWidth="1"/>
    <col min="6" max="6" width="13" customWidth="1"/>
    <col min="7" max="7" width="26.625" customWidth="1"/>
    <col min="8" max="8" width="17.5" style="17" customWidth="1"/>
    <col min="10" max="10" width="42.25" customWidth="1"/>
  </cols>
  <sheetData>
    <row r="1" customFormat="1" ht="85" customHeight="1" spans="2:8">
      <c r="B1" s="17" t="s">
        <v>161</v>
      </c>
      <c r="C1" s="17"/>
      <c r="G1" s="29" t="s">
        <v>162</v>
      </c>
      <c r="H1" s="17"/>
    </row>
    <row r="2" spans="1:9">
      <c r="A2" s="1" t="s">
        <v>2</v>
      </c>
      <c r="B2" s="16" t="s">
        <v>94</v>
      </c>
      <c r="C2" s="16"/>
      <c r="D2" s="1">
        <v>5.01</v>
      </c>
      <c r="F2" s="1" t="s">
        <v>2</v>
      </c>
      <c r="G2" s="27">
        <v>0.94</v>
      </c>
      <c r="H2" s="27">
        <v>4.9</v>
      </c>
      <c r="I2" s="27">
        <f>G2*H2</f>
        <v>4.606</v>
      </c>
    </row>
    <row r="3" spans="1:9">
      <c r="A3" s="13" t="s">
        <v>4</v>
      </c>
      <c r="B3" s="30" t="s">
        <v>95</v>
      </c>
      <c r="C3" s="30" t="s">
        <v>35</v>
      </c>
      <c r="D3" s="13"/>
      <c r="F3" s="13" t="s">
        <v>4</v>
      </c>
      <c r="G3" s="30" t="s">
        <v>95</v>
      </c>
      <c r="H3" s="30" t="s">
        <v>35</v>
      </c>
      <c r="I3" s="30">
        <v>0.15</v>
      </c>
    </row>
    <row r="4" spans="1:9">
      <c r="A4" s="13"/>
      <c r="B4" s="30" t="s">
        <v>96</v>
      </c>
      <c r="C4" s="30" t="s">
        <v>8</v>
      </c>
      <c r="D4" s="13"/>
      <c r="F4" s="13"/>
      <c r="G4" s="30" t="s">
        <v>96</v>
      </c>
      <c r="H4" s="30" t="s">
        <v>8</v>
      </c>
      <c r="I4" s="30">
        <v>0.09</v>
      </c>
    </row>
    <row r="5" spans="1:9">
      <c r="A5" s="13"/>
      <c r="B5" s="30" t="s">
        <v>97</v>
      </c>
      <c r="C5" s="30" t="s">
        <v>8</v>
      </c>
      <c r="D5" s="13"/>
      <c r="F5" s="13"/>
      <c r="G5" s="30" t="s">
        <v>97</v>
      </c>
      <c r="H5" s="30" t="s">
        <v>8</v>
      </c>
      <c r="I5" s="30">
        <v>0.09</v>
      </c>
    </row>
    <row r="6" spans="1:9">
      <c r="A6" s="13"/>
      <c r="B6" s="30" t="s">
        <v>98</v>
      </c>
      <c r="C6" s="30" t="s">
        <v>8</v>
      </c>
      <c r="D6" s="13"/>
      <c r="F6" s="13"/>
      <c r="G6" s="30" t="s">
        <v>98</v>
      </c>
      <c r="H6" s="30" t="s">
        <v>8</v>
      </c>
      <c r="I6" s="30">
        <v>0.09</v>
      </c>
    </row>
    <row r="7" spans="1:9">
      <c r="A7" s="13"/>
      <c r="B7" s="30" t="s">
        <v>99</v>
      </c>
      <c r="C7" s="30" t="s">
        <v>100</v>
      </c>
      <c r="D7" s="13">
        <v>0.42</v>
      </c>
      <c r="F7" s="13"/>
      <c r="G7" s="30" t="s">
        <v>99</v>
      </c>
      <c r="H7" s="30" t="s">
        <v>100</v>
      </c>
      <c r="I7" s="30"/>
    </row>
    <row r="8" spans="1:9">
      <c r="A8" s="1" t="s">
        <v>13</v>
      </c>
      <c r="B8" s="16" t="s">
        <v>101</v>
      </c>
      <c r="C8" s="16"/>
      <c r="D8" s="1">
        <v>4.85</v>
      </c>
      <c r="F8" s="1" t="s">
        <v>13</v>
      </c>
      <c r="G8" s="27">
        <v>0.91</v>
      </c>
      <c r="H8" s="27">
        <v>4.9</v>
      </c>
      <c r="I8" s="27">
        <f>G8*H8</f>
        <v>4.459</v>
      </c>
    </row>
    <row r="9" spans="1:9">
      <c r="A9" s="13" t="s">
        <v>4</v>
      </c>
      <c r="B9" s="30" t="s">
        <v>95</v>
      </c>
      <c r="C9" s="30" t="s">
        <v>35</v>
      </c>
      <c r="D9" s="13"/>
      <c r="F9" s="13" t="s">
        <v>4</v>
      </c>
      <c r="G9" s="30" t="s">
        <v>95</v>
      </c>
      <c r="H9" s="30" t="s">
        <v>35</v>
      </c>
      <c r="I9" s="30">
        <v>0.15</v>
      </c>
    </row>
    <row r="10" spans="1:9">
      <c r="A10" s="13"/>
      <c r="B10" s="30" t="s">
        <v>96</v>
      </c>
      <c r="C10" s="30" t="s">
        <v>8</v>
      </c>
      <c r="D10" s="13"/>
      <c r="F10" s="13"/>
      <c r="G10" s="30" t="s">
        <v>96</v>
      </c>
      <c r="H10" s="30" t="s">
        <v>8</v>
      </c>
      <c r="I10" s="30">
        <v>0.09</v>
      </c>
    </row>
    <row r="11" spans="1:9">
      <c r="A11" s="13"/>
      <c r="B11" s="30" t="s">
        <v>97</v>
      </c>
      <c r="C11" s="30" t="s">
        <v>8</v>
      </c>
      <c r="D11" s="13"/>
      <c r="F11" s="13"/>
      <c r="G11" s="30" t="s">
        <v>97</v>
      </c>
      <c r="H11" s="30" t="s">
        <v>8</v>
      </c>
      <c r="I11" s="30">
        <v>0.09</v>
      </c>
    </row>
    <row r="12" spans="1:9">
      <c r="A12" s="13"/>
      <c r="B12" s="30" t="s">
        <v>99</v>
      </c>
      <c r="C12" s="30" t="s">
        <v>102</v>
      </c>
      <c r="D12" s="13">
        <v>0.33</v>
      </c>
      <c r="F12" s="13"/>
      <c r="G12" s="30" t="s">
        <v>99</v>
      </c>
      <c r="H12" s="30" t="s">
        <v>102</v>
      </c>
      <c r="I12" s="30"/>
    </row>
    <row r="13" spans="1:9">
      <c r="A13" s="13" t="s">
        <v>30</v>
      </c>
      <c r="B13" s="30" t="s">
        <v>33</v>
      </c>
      <c r="C13" s="30"/>
      <c r="D13" s="13">
        <v>8.43</v>
      </c>
      <c r="F13" s="13" t="s">
        <v>30</v>
      </c>
      <c r="G13" s="31">
        <v>1.72</v>
      </c>
      <c r="H13" s="27">
        <v>4.6</v>
      </c>
      <c r="I13" s="27">
        <f>G13*H13</f>
        <v>7.912</v>
      </c>
    </row>
    <row r="14" spans="1:9">
      <c r="A14" s="13" t="s">
        <v>4</v>
      </c>
      <c r="B14" s="30" t="s">
        <v>5</v>
      </c>
      <c r="C14" s="30" t="s">
        <v>35</v>
      </c>
      <c r="D14" s="13"/>
      <c r="F14" s="13" t="s">
        <v>4</v>
      </c>
      <c r="G14" s="30" t="s">
        <v>5</v>
      </c>
      <c r="H14" s="30" t="s">
        <v>35</v>
      </c>
      <c r="I14" s="30">
        <v>0.15</v>
      </c>
    </row>
    <row r="15" spans="1:9">
      <c r="A15" s="13"/>
      <c r="B15" s="30" t="s">
        <v>32</v>
      </c>
      <c r="C15" s="30" t="s">
        <v>37</v>
      </c>
      <c r="D15" s="13"/>
      <c r="F15" s="13"/>
      <c r="G15" s="30" t="s">
        <v>32</v>
      </c>
      <c r="H15" s="30" t="s">
        <v>37</v>
      </c>
      <c r="I15" s="30">
        <v>0.5</v>
      </c>
    </row>
    <row r="16" spans="1:9">
      <c r="A16" s="13"/>
      <c r="B16" s="30" t="s">
        <v>34</v>
      </c>
      <c r="C16" s="30" t="s">
        <v>39</v>
      </c>
      <c r="D16" s="13"/>
      <c r="F16" s="13"/>
      <c r="G16" s="30" t="s">
        <v>34</v>
      </c>
      <c r="H16" s="30" t="s">
        <v>39</v>
      </c>
      <c r="I16" s="30">
        <v>0.25</v>
      </c>
    </row>
    <row r="17" spans="1:9">
      <c r="A17" s="13"/>
      <c r="B17" s="30" t="s">
        <v>36</v>
      </c>
      <c r="C17" s="30" t="s">
        <v>41</v>
      </c>
      <c r="D17" s="13"/>
      <c r="F17" s="13"/>
      <c r="G17" s="30" t="s">
        <v>36</v>
      </c>
      <c r="H17" s="30" t="s">
        <v>41</v>
      </c>
      <c r="I17" s="30">
        <v>0.8</v>
      </c>
    </row>
    <row r="18" spans="1:9">
      <c r="A18" s="13"/>
      <c r="B18" s="30" t="s">
        <v>38</v>
      </c>
      <c r="C18" s="30" t="s">
        <v>43</v>
      </c>
      <c r="D18" s="13"/>
      <c r="F18" s="13"/>
      <c r="G18" s="30" t="s">
        <v>38</v>
      </c>
      <c r="H18" s="30" t="s">
        <v>43</v>
      </c>
      <c r="I18" s="30">
        <v>1</v>
      </c>
    </row>
    <row r="19" spans="1:9">
      <c r="A19" s="13"/>
      <c r="B19" s="30" t="s">
        <v>11</v>
      </c>
      <c r="C19" s="30" t="s">
        <v>45</v>
      </c>
      <c r="D19" s="13">
        <v>2.7</v>
      </c>
      <c r="F19" s="13"/>
      <c r="G19" s="30" t="s">
        <v>11</v>
      </c>
      <c r="H19" s="30" t="s">
        <v>45</v>
      </c>
      <c r="I19" s="30">
        <v>2.7</v>
      </c>
    </row>
    <row r="20" spans="1:9">
      <c r="A20" s="13" t="s">
        <v>25</v>
      </c>
      <c r="B20" s="30" t="s">
        <v>29</v>
      </c>
      <c r="C20" s="30"/>
      <c r="D20" s="13">
        <v>3.56</v>
      </c>
      <c r="F20" s="13" t="s">
        <v>25</v>
      </c>
      <c r="G20" s="31">
        <v>0.72</v>
      </c>
      <c r="H20" s="27">
        <v>4.6</v>
      </c>
      <c r="I20" s="27">
        <f>G20*H20</f>
        <v>3.312</v>
      </c>
    </row>
    <row r="21" spans="1:9">
      <c r="A21" s="13" t="s">
        <v>4</v>
      </c>
      <c r="B21" s="30" t="s">
        <v>5</v>
      </c>
      <c r="C21" s="30" t="s">
        <v>6</v>
      </c>
      <c r="D21" s="13">
        <v>0.1</v>
      </c>
      <c r="F21" s="13" t="s">
        <v>4</v>
      </c>
      <c r="G21" s="30" t="s">
        <v>5</v>
      </c>
      <c r="H21" s="30" t="s">
        <v>6</v>
      </c>
      <c r="I21" s="30">
        <v>0.1</v>
      </c>
    </row>
    <row r="22" spans="1:9">
      <c r="A22" s="13" t="s">
        <v>28</v>
      </c>
      <c r="B22" s="30" t="s">
        <v>31</v>
      </c>
      <c r="C22" s="30"/>
      <c r="D22" s="13">
        <v>2.74</v>
      </c>
      <c r="F22" s="13" t="s">
        <v>28</v>
      </c>
      <c r="G22" s="31">
        <v>0.56</v>
      </c>
      <c r="H22" s="27">
        <v>4.6</v>
      </c>
      <c r="I22" s="27">
        <f>G22*H22</f>
        <v>2.576</v>
      </c>
    </row>
    <row r="23" spans="1:9">
      <c r="A23" s="13" t="s">
        <v>4</v>
      </c>
      <c r="B23" s="30" t="s">
        <v>5</v>
      </c>
      <c r="C23" s="30" t="s">
        <v>6</v>
      </c>
      <c r="D23" s="13">
        <v>0.1</v>
      </c>
      <c r="F23" s="13" t="s">
        <v>4</v>
      </c>
      <c r="G23" s="30" t="s">
        <v>5</v>
      </c>
      <c r="H23" s="30" t="s">
        <v>6</v>
      </c>
      <c r="I23" s="30">
        <v>0.1</v>
      </c>
    </row>
    <row r="24" spans="1:9">
      <c r="A24" s="30" t="s">
        <v>47</v>
      </c>
      <c r="B24" s="32" t="s">
        <v>106</v>
      </c>
      <c r="C24" s="30" t="s">
        <v>112</v>
      </c>
      <c r="D24" s="1"/>
      <c r="F24" s="30" t="s">
        <v>47</v>
      </c>
      <c r="G24" s="32" t="s">
        <v>106</v>
      </c>
      <c r="H24" s="30" t="s">
        <v>112</v>
      </c>
      <c r="I24" s="30">
        <v>0.62</v>
      </c>
    </row>
    <row r="25" spans="1:9">
      <c r="A25" s="30"/>
      <c r="B25" s="30" t="s">
        <v>108</v>
      </c>
      <c r="C25" s="30" t="s">
        <v>49</v>
      </c>
      <c r="D25" s="1"/>
      <c r="F25" s="30"/>
      <c r="G25" s="30" t="s">
        <v>108</v>
      </c>
      <c r="H25" s="30" t="s">
        <v>49</v>
      </c>
      <c r="I25" s="30">
        <v>0.82</v>
      </c>
    </row>
    <row r="26" spans="1:9">
      <c r="A26" s="30"/>
      <c r="B26" s="32" t="s">
        <v>110</v>
      </c>
      <c r="C26" s="30" t="s">
        <v>115</v>
      </c>
      <c r="D26" s="1"/>
      <c r="F26" s="30"/>
      <c r="G26" s="32" t="s">
        <v>110</v>
      </c>
      <c r="H26" s="30" t="s">
        <v>115</v>
      </c>
      <c r="I26" s="30">
        <v>0.58</v>
      </c>
    </row>
    <row r="27" spans="1:9">
      <c r="A27" s="30"/>
      <c r="B27" s="32" t="s">
        <v>111</v>
      </c>
      <c r="C27" s="30" t="s">
        <v>117</v>
      </c>
      <c r="D27" s="1"/>
      <c r="F27" s="30"/>
      <c r="G27" s="32" t="s">
        <v>111</v>
      </c>
      <c r="H27" s="30" t="s">
        <v>117</v>
      </c>
      <c r="I27" s="16">
        <v>0.78</v>
      </c>
    </row>
    <row r="28" spans="1:9">
      <c r="A28" s="30"/>
      <c r="B28" s="32" t="s">
        <v>146</v>
      </c>
      <c r="C28" s="30" t="s">
        <v>147</v>
      </c>
      <c r="D28" s="1"/>
      <c r="F28" s="30"/>
      <c r="G28" s="32" t="s">
        <v>146</v>
      </c>
      <c r="H28" s="30" t="s">
        <v>147</v>
      </c>
      <c r="I28" s="16">
        <v>0.66</v>
      </c>
    </row>
    <row r="29" spans="1:9">
      <c r="A29" s="30"/>
      <c r="B29" s="30" t="s">
        <v>114</v>
      </c>
      <c r="C29" s="30" t="s">
        <v>58</v>
      </c>
      <c r="D29" s="1"/>
      <c r="F29" s="30"/>
      <c r="G29" s="30" t="s">
        <v>114</v>
      </c>
      <c r="H29" s="30" t="s">
        <v>58</v>
      </c>
      <c r="I29" s="16">
        <v>4.79</v>
      </c>
    </row>
    <row r="30" spans="1:9">
      <c r="A30" s="30"/>
      <c r="B30" s="30" t="s">
        <v>116</v>
      </c>
      <c r="C30" s="30" t="s">
        <v>60</v>
      </c>
      <c r="D30" s="1"/>
      <c r="F30" s="30"/>
      <c r="G30" s="30" t="s">
        <v>116</v>
      </c>
      <c r="H30" s="30" t="s">
        <v>60</v>
      </c>
      <c r="I30" s="16">
        <v>3</v>
      </c>
    </row>
    <row r="31" spans="1:9">
      <c r="A31" s="30"/>
      <c r="B31" s="30" t="s">
        <v>118</v>
      </c>
      <c r="C31" s="30" t="s">
        <v>124</v>
      </c>
      <c r="D31" s="1"/>
      <c r="F31" s="30"/>
      <c r="G31" s="30" t="s">
        <v>118</v>
      </c>
      <c r="H31" s="30" t="s">
        <v>124</v>
      </c>
      <c r="I31" s="16">
        <v>1.44</v>
      </c>
    </row>
    <row r="32" spans="1:11">
      <c r="A32" s="30"/>
      <c r="B32" s="30" t="s">
        <v>120</v>
      </c>
      <c r="C32" s="33">
        <v>6.8</v>
      </c>
      <c r="D32" s="1"/>
      <c r="F32" s="30"/>
      <c r="G32" s="30" t="s">
        <v>120</v>
      </c>
      <c r="H32" s="33">
        <v>6.8</v>
      </c>
      <c r="I32" s="27">
        <v>4.23</v>
      </c>
      <c r="J32" s="9" t="s">
        <v>121</v>
      </c>
      <c r="K32" s="10"/>
    </row>
    <row r="33" spans="1:9">
      <c r="A33" s="30"/>
      <c r="B33" s="30" t="s">
        <v>148</v>
      </c>
      <c r="C33" s="30" t="s">
        <v>49</v>
      </c>
      <c r="D33" s="1"/>
      <c r="F33" s="30"/>
      <c r="G33" s="30" t="s">
        <v>148</v>
      </c>
      <c r="H33" s="30" t="s">
        <v>49</v>
      </c>
      <c r="I33" s="30">
        <v>0.82</v>
      </c>
    </row>
    <row r="34" spans="1:9">
      <c r="A34" s="30"/>
      <c r="B34" s="30" t="s">
        <v>149</v>
      </c>
      <c r="C34" s="30" t="s">
        <v>150</v>
      </c>
      <c r="D34" s="1"/>
      <c r="F34" s="30"/>
      <c r="G34" s="30" t="s">
        <v>149</v>
      </c>
      <c r="H34" s="30" t="s">
        <v>150</v>
      </c>
      <c r="I34" s="30">
        <v>0.92</v>
      </c>
    </row>
    <row r="35" spans="1:9">
      <c r="A35" s="30"/>
      <c r="B35" s="30" t="s">
        <v>125</v>
      </c>
      <c r="C35" s="30" t="s">
        <v>66</v>
      </c>
      <c r="D35" s="1"/>
      <c r="F35" s="30"/>
      <c r="G35" s="30" t="s">
        <v>125</v>
      </c>
      <c r="H35" s="30" t="s">
        <v>66</v>
      </c>
      <c r="I35" s="30">
        <v>0.51</v>
      </c>
    </row>
    <row r="36" spans="1:9">
      <c r="A36" s="30"/>
      <c r="B36" s="30" t="s">
        <v>126</v>
      </c>
      <c r="C36" s="30" t="s">
        <v>130</v>
      </c>
      <c r="D36" s="1"/>
      <c r="F36" s="30"/>
      <c r="G36" s="30" t="s">
        <v>126</v>
      </c>
      <c r="H36" s="30" t="s">
        <v>130</v>
      </c>
      <c r="I36" s="16">
        <v>0.44</v>
      </c>
    </row>
    <row r="37" spans="1:9">
      <c r="A37" s="30"/>
      <c r="B37" s="32" t="s">
        <v>127</v>
      </c>
      <c r="C37" s="30" t="s">
        <v>133</v>
      </c>
      <c r="D37" s="1"/>
      <c r="F37" s="30"/>
      <c r="G37" s="32" t="s">
        <v>127</v>
      </c>
      <c r="H37" s="30" t="s">
        <v>133</v>
      </c>
      <c r="I37" s="16">
        <v>0.64</v>
      </c>
    </row>
    <row r="38" spans="1:9">
      <c r="A38" s="30"/>
      <c r="B38" s="33" t="s">
        <v>129</v>
      </c>
      <c r="C38" s="30" t="s">
        <v>135</v>
      </c>
      <c r="D38" s="1"/>
      <c r="F38" s="30"/>
      <c r="G38" s="33" t="s">
        <v>129</v>
      </c>
      <c r="H38" s="30" t="s">
        <v>135</v>
      </c>
      <c r="I38" s="16">
        <v>4.64</v>
      </c>
    </row>
    <row r="39" spans="1:9">
      <c r="A39" s="30"/>
      <c r="B39" s="33" t="s">
        <v>151</v>
      </c>
      <c r="C39" s="30" t="s">
        <v>152</v>
      </c>
      <c r="D39" s="1"/>
      <c r="F39" s="30"/>
      <c r="G39" s="33" t="s">
        <v>151</v>
      </c>
      <c r="H39" s="30" t="s">
        <v>152</v>
      </c>
      <c r="I39" s="16">
        <v>0.74</v>
      </c>
    </row>
    <row r="40" spans="1:9">
      <c r="A40" s="30"/>
      <c r="B40" s="30" t="s">
        <v>27</v>
      </c>
      <c r="C40" s="30" t="s">
        <v>153</v>
      </c>
      <c r="D40" s="1">
        <v>28.2</v>
      </c>
      <c r="F40" s="30"/>
      <c r="G40" s="30" t="s">
        <v>27</v>
      </c>
      <c r="H40" s="30" t="s">
        <v>153</v>
      </c>
      <c r="I40" s="16"/>
    </row>
    <row r="41" spans="1:9">
      <c r="A41" s="1" t="s">
        <v>65</v>
      </c>
      <c r="B41" s="16" t="s">
        <v>154</v>
      </c>
      <c r="C41" s="16"/>
      <c r="D41" s="1">
        <v>25.6</v>
      </c>
      <c r="F41" s="1" t="s">
        <v>65</v>
      </c>
      <c r="G41" s="27">
        <v>301</v>
      </c>
      <c r="H41" s="27">
        <v>0.08</v>
      </c>
      <c r="I41" s="27">
        <f>G41*H41</f>
        <v>24.08</v>
      </c>
    </row>
    <row r="42" spans="1:10">
      <c r="A42" s="1" t="s">
        <v>131</v>
      </c>
      <c r="B42" s="16"/>
      <c r="C42" s="16" t="s">
        <v>139</v>
      </c>
      <c r="D42" s="1">
        <v>2.5</v>
      </c>
      <c r="F42" s="1" t="s">
        <v>131</v>
      </c>
      <c r="G42" s="16"/>
      <c r="H42" s="16" t="s">
        <v>139</v>
      </c>
      <c r="I42" s="16">
        <v>2.5</v>
      </c>
      <c r="J42" s="12" t="s">
        <v>155</v>
      </c>
    </row>
    <row r="43" spans="1:10">
      <c r="A43" s="1" t="s">
        <v>70</v>
      </c>
      <c r="B43" s="16"/>
      <c r="C43" s="16" t="s">
        <v>156</v>
      </c>
      <c r="D43" s="1">
        <v>9.5</v>
      </c>
      <c r="F43" s="1" t="s">
        <v>70</v>
      </c>
      <c r="G43" s="16"/>
      <c r="H43" s="16" t="s">
        <v>156</v>
      </c>
      <c r="I43" s="27">
        <v>5.475</v>
      </c>
      <c r="J43" s="14" t="s">
        <v>157</v>
      </c>
    </row>
    <row r="44" s="18" customFormat="1" spans="1:12">
      <c r="A44" s="13" t="s">
        <v>73</v>
      </c>
      <c r="B44" s="30"/>
      <c r="C44" s="30" t="s">
        <v>158</v>
      </c>
      <c r="D44" s="13">
        <v>0.32</v>
      </c>
      <c r="F44" s="13" t="s">
        <v>73</v>
      </c>
      <c r="G44" s="30"/>
      <c r="H44" s="30" t="s">
        <v>158</v>
      </c>
      <c r="I44" s="30">
        <v>0.32</v>
      </c>
      <c r="J44"/>
      <c r="K44"/>
      <c r="L44"/>
    </row>
    <row r="45" s="18" customFormat="1" spans="1:12">
      <c r="A45" s="13" t="s">
        <v>75</v>
      </c>
      <c r="B45" s="30"/>
      <c r="C45" s="30" t="s">
        <v>37</v>
      </c>
      <c r="D45" s="13">
        <v>0.5</v>
      </c>
      <c r="F45" s="13" t="s">
        <v>75</v>
      </c>
      <c r="G45" s="30"/>
      <c r="H45" s="30" t="s">
        <v>37</v>
      </c>
      <c r="I45" s="30">
        <v>0.5</v>
      </c>
      <c r="J45"/>
      <c r="K45"/>
      <c r="L45"/>
    </row>
    <row r="46" ht="14.25" spans="1:12">
      <c r="A46" s="13" t="s">
        <v>77</v>
      </c>
      <c r="B46" s="13"/>
      <c r="C46" s="30" t="s">
        <v>140</v>
      </c>
      <c r="D46" s="13">
        <v>10</v>
      </c>
      <c r="E46" s="18"/>
      <c r="F46" s="13" t="s">
        <v>77</v>
      </c>
      <c r="G46" s="13"/>
      <c r="H46" s="30" t="s">
        <v>140</v>
      </c>
      <c r="I46" s="31">
        <v>5.6</v>
      </c>
      <c r="J46" s="15" t="s">
        <v>159</v>
      </c>
      <c r="K46" s="16"/>
      <c r="L46" s="16"/>
    </row>
    <row r="47" spans="1:9">
      <c r="A47" s="1" t="s">
        <v>80</v>
      </c>
      <c r="B47" s="16"/>
      <c r="C47" s="16"/>
      <c r="D47" s="1">
        <f>SUM(D2:D46)</f>
        <v>104.86</v>
      </c>
      <c r="F47" s="1" t="s">
        <v>80</v>
      </c>
      <c r="G47" s="16"/>
      <c r="H47" s="16"/>
      <c r="I47" s="16">
        <f>SUM(I2:I46)</f>
        <v>93.32</v>
      </c>
    </row>
    <row r="48" spans="1:9">
      <c r="A48" s="1" t="s">
        <v>141</v>
      </c>
      <c r="B48" s="16"/>
      <c r="C48" s="16"/>
      <c r="D48" s="1">
        <v>10.49</v>
      </c>
      <c r="F48" s="1" t="s">
        <v>141</v>
      </c>
      <c r="G48" s="16"/>
      <c r="H48" s="16"/>
      <c r="I48" s="16">
        <f>I47*0.13</f>
        <v>12.1316</v>
      </c>
    </row>
    <row r="49" spans="1:9">
      <c r="A49" s="1" t="s">
        <v>84</v>
      </c>
      <c r="B49" s="16"/>
      <c r="C49" s="16"/>
      <c r="D49" s="1">
        <v>11.54</v>
      </c>
      <c r="F49" s="1" t="s">
        <v>84</v>
      </c>
      <c r="G49" s="16"/>
      <c r="H49" s="16"/>
      <c r="I49" s="16">
        <f>(I47+I48)*0.1</f>
        <v>10.54516</v>
      </c>
    </row>
    <row r="50" spans="1:9">
      <c r="A50" s="1" t="s">
        <v>11</v>
      </c>
      <c r="B50" s="16"/>
      <c r="C50" s="16"/>
      <c r="D50" s="1">
        <f>SUM(D47:D49)</f>
        <v>126.89</v>
      </c>
      <c r="F50" s="1" t="s">
        <v>11</v>
      </c>
      <c r="G50" s="16"/>
      <c r="H50" s="16"/>
      <c r="I50" s="16">
        <f>SUM(I47:I49)</f>
        <v>115.99676</v>
      </c>
    </row>
    <row r="51" spans="9:9">
      <c r="I51" s="17"/>
    </row>
    <row r="52" spans="8:9">
      <c r="H52" s="17" t="s">
        <v>88</v>
      </c>
      <c r="I52" s="17">
        <f>I50/1.13</f>
        <v>102.652</v>
      </c>
    </row>
    <row r="54" spans="8:9">
      <c r="H54" s="17" t="s">
        <v>89</v>
      </c>
      <c r="I54" s="17" t="s">
        <v>160</v>
      </c>
    </row>
  </sheetData>
  <mergeCells count="4">
    <mergeCell ref="J32:K32"/>
    <mergeCell ref="J46:L46"/>
    <mergeCell ref="A24:A40"/>
    <mergeCell ref="F24:F4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workbookViewId="0">
      <selection activeCell="I55" sqref="I55"/>
    </sheetView>
  </sheetViews>
  <sheetFormatPr defaultColWidth="8.89166666666667" defaultRowHeight="13.5"/>
  <cols>
    <col min="1" max="1" width="14.1083333333333" customWidth="1"/>
    <col min="2" max="2" width="47.8916666666667" customWidth="1"/>
    <col min="3" max="3" width="17.5583333333333" customWidth="1"/>
    <col min="7" max="7" width="44.625" customWidth="1"/>
    <col min="8" max="8" width="12.75" customWidth="1"/>
    <col min="9" max="9" width="10.5" customWidth="1"/>
    <col min="10" max="10" width="3.875" customWidth="1"/>
    <col min="11" max="11" width="36.875" customWidth="1"/>
  </cols>
  <sheetData>
    <row r="1" customFormat="1" ht="87" customHeight="1" spans="2:7">
      <c r="B1" t="s">
        <v>163</v>
      </c>
      <c r="G1" s="26" t="s">
        <v>164</v>
      </c>
    </row>
    <row r="2" spans="1:9">
      <c r="A2" s="1" t="s">
        <v>2</v>
      </c>
      <c r="B2" s="1" t="s">
        <v>165</v>
      </c>
      <c r="C2" s="1"/>
      <c r="D2" s="1">
        <v>7.09</v>
      </c>
      <c r="F2" s="1" t="s">
        <v>2</v>
      </c>
      <c r="G2" s="8">
        <v>1.33</v>
      </c>
      <c r="H2" s="8">
        <v>4.9</v>
      </c>
      <c r="I2" s="8">
        <f>G2*H2</f>
        <v>6.517</v>
      </c>
    </row>
    <row r="3" spans="1:9">
      <c r="A3" s="1" t="s">
        <v>4</v>
      </c>
      <c r="B3" s="1" t="s">
        <v>95</v>
      </c>
      <c r="C3" s="1" t="s">
        <v>35</v>
      </c>
      <c r="D3" s="1"/>
      <c r="F3" s="1" t="s">
        <v>4</v>
      </c>
      <c r="G3" s="1" t="s">
        <v>95</v>
      </c>
      <c r="H3" s="1" t="s">
        <v>35</v>
      </c>
      <c r="I3" s="1">
        <v>0.15</v>
      </c>
    </row>
    <row r="4" spans="1:9">
      <c r="A4" s="1"/>
      <c r="B4" s="1" t="s">
        <v>98</v>
      </c>
      <c r="C4" s="1" t="s">
        <v>8</v>
      </c>
      <c r="D4" s="1"/>
      <c r="F4" s="1"/>
      <c r="G4" s="1" t="s">
        <v>98</v>
      </c>
      <c r="H4" s="1" t="s">
        <v>8</v>
      </c>
      <c r="I4" s="1">
        <v>0.09</v>
      </c>
    </row>
    <row r="5" spans="1:9">
      <c r="A5" s="1"/>
      <c r="B5" s="1" t="s">
        <v>99</v>
      </c>
      <c r="C5" s="1" t="s">
        <v>166</v>
      </c>
      <c r="D5" s="1">
        <v>0.24</v>
      </c>
      <c r="F5" s="1"/>
      <c r="G5" s="1" t="s">
        <v>99</v>
      </c>
      <c r="H5" s="1" t="s">
        <v>166</v>
      </c>
      <c r="I5" s="1"/>
    </row>
    <row r="6" spans="1:9">
      <c r="A6" s="1" t="s">
        <v>13</v>
      </c>
      <c r="B6" s="1" t="s">
        <v>167</v>
      </c>
      <c r="C6" s="1"/>
      <c r="D6" s="1">
        <v>7.04</v>
      </c>
      <c r="F6" s="1" t="s">
        <v>13</v>
      </c>
      <c r="G6" s="8">
        <v>1.32</v>
      </c>
      <c r="H6" s="8">
        <v>4.9</v>
      </c>
      <c r="I6" s="8">
        <f>G6*H6</f>
        <v>6.468</v>
      </c>
    </row>
    <row r="7" spans="1:9">
      <c r="A7" s="1" t="s">
        <v>4</v>
      </c>
      <c r="B7" s="1" t="s">
        <v>95</v>
      </c>
      <c r="C7" s="1" t="s">
        <v>35</v>
      </c>
      <c r="D7" s="1">
        <v>0.15</v>
      </c>
      <c r="F7" s="1" t="s">
        <v>4</v>
      </c>
      <c r="G7" s="1" t="s">
        <v>95</v>
      </c>
      <c r="H7" s="1" t="s">
        <v>35</v>
      </c>
      <c r="I7" s="1">
        <v>0.15</v>
      </c>
    </row>
    <row r="8" spans="1:9">
      <c r="A8" s="1" t="s">
        <v>30</v>
      </c>
      <c r="B8" s="1" t="s">
        <v>33</v>
      </c>
      <c r="C8" s="1"/>
      <c r="D8" s="1">
        <v>8.43</v>
      </c>
      <c r="F8" s="1" t="s">
        <v>30</v>
      </c>
      <c r="G8" s="8">
        <v>1.72</v>
      </c>
      <c r="H8" s="8">
        <v>4.6</v>
      </c>
      <c r="I8" s="8">
        <f>G8*H8</f>
        <v>7.912</v>
      </c>
    </row>
    <row r="9" spans="1:9">
      <c r="A9" s="1" t="s">
        <v>4</v>
      </c>
      <c r="B9" s="1" t="s">
        <v>5</v>
      </c>
      <c r="C9" s="1" t="s">
        <v>35</v>
      </c>
      <c r="D9" s="1"/>
      <c r="F9" s="1" t="s">
        <v>4</v>
      </c>
      <c r="G9" s="1" t="s">
        <v>5</v>
      </c>
      <c r="H9" s="1" t="s">
        <v>35</v>
      </c>
      <c r="I9" s="1">
        <v>0.15</v>
      </c>
    </row>
    <row r="10" spans="1:9">
      <c r="A10" s="1"/>
      <c r="B10" s="1" t="s">
        <v>32</v>
      </c>
      <c r="C10" s="1" t="s">
        <v>37</v>
      </c>
      <c r="D10" s="1"/>
      <c r="F10" s="1"/>
      <c r="G10" s="1" t="s">
        <v>32</v>
      </c>
      <c r="H10" s="1" t="s">
        <v>37</v>
      </c>
      <c r="I10" s="1">
        <v>0.5</v>
      </c>
    </row>
    <row r="11" spans="1:9">
      <c r="A11" s="1"/>
      <c r="B11" s="1" t="s">
        <v>34</v>
      </c>
      <c r="C11" s="1" t="s">
        <v>39</v>
      </c>
      <c r="D11" s="1"/>
      <c r="F11" s="1"/>
      <c r="G11" s="1" t="s">
        <v>34</v>
      </c>
      <c r="H11" s="1" t="s">
        <v>39</v>
      </c>
      <c r="I11" s="1">
        <v>0.25</v>
      </c>
    </row>
    <row r="12" spans="1:9">
      <c r="A12" s="1"/>
      <c r="B12" s="1" t="s">
        <v>36</v>
      </c>
      <c r="C12" s="1" t="s">
        <v>41</v>
      </c>
      <c r="D12" s="1"/>
      <c r="F12" s="1"/>
      <c r="G12" s="1" t="s">
        <v>36</v>
      </c>
      <c r="H12" s="1" t="s">
        <v>41</v>
      </c>
      <c r="I12" s="1">
        <v>0.8</v>
      </c>
    </row>
    <row r="13" spans="1:9">
      <c r="A13" s="1"/>
      <c r="B13" s="1" t="s">
        <v>168</v>
      </c>
      <c r="C13" s="1" t="s">
        <v>37</v>
      </c>
      <c r="D13" s="1"/>
      <c r="F13" s="1"/>
      <c r="G13" s="1" t="s">
        <v>168</v>
      </c>
      <c r="H13" s="1" t="s">
        <v>37</v>
      </c>
      <c r="I13" s="1">
        <v>0.5</v>
      </c>
    </row>
    <row r="14" spans="1:9">
      <c r="A14" s="1"/>
      <c r="B14" s="1" t="s">
        <v>11</v>
      </c>
      <c r="C14" s="1" t="s">
        <v>45</v>
      </c>
      <c r="D14" s="1">
        <v>2.7</v>
      </c>
      <c r="F14" s="1"/>
      <c r="G14" s="1" t="s">
        <v>11</v>
      </c>
      <c r="H14" s="1" t="s">
        <v>45</v>
      </c>
      <c r="I14" s="1"/>
    </row>
    <row r="15" spans="1:9">
      <c r="A15" s="1" t="s">
        <v>169</v>
      </c>
      <c r="B15" s="1" t="s">
        <v>170</v>
      </c>
      <c r="C15" s="1"/>
      <c r="D15" s="1">
        <v>16.02</v>
      </c>
      <c r="F15" s="1" t="s">
        <v>169</v>
      </c>
      <c r="G15" s="8">
        <v>3.27</v>
      </c>
      <c r="H15" s="8">
        <v>4.6</v>
      </c>
      <c r="I15" s="8">
        <f>G15*H15</f>
        <v>15.042</v>
      </c>
    </row>
    <row r="16" spans="1:9">
      <c r="A16" s="1" t="s">
        <v>171</v>
      </c>
      <c r="B16" s="1" t="s">
        <v>5</v>
      </c>
      <c r="C16" s="1" t="s">
        <v>172</v>
      </c>
      <c r="D16" s="1"/>
      <c r="F16" s="1" t="s">
        <v>171</v>
      </c>
      <c r="G16" s="1" t="s">
        <v>5</v>
      </c>
      <c r="H16" s="1" t="s">
        <v>172</v>
      </c>
      <c r="I16" s="1">
        <v>0.3</v>
      </c>
    </row>
    <row r="17" spans="1:9">
      <c r="A17" s="1"/>
      <c r="B17" s="1" t="s">
        <v>32</v>
      </c>
      <c r="C17" s="1" t="s">
        <v>43</v>
      </c>
      <c r="D17" s="1"/>
      <c r="F17" s="1"/>
      <c r="G17" s="1" t="s">
        <v>32</v>
      </c>
      <c r="H17" s="1" t="s">
        <v>43</v>
      </c>
      <c r="I17" s="1">
        <v>1</v>
      </c>
    </row>
    <row r="18" spans="1:9">
      <c r="A18" s="1"/>
      <c r="B18" s="1" t="s">
        <v>34</v>
      </c>
      <c r="C18" s="1" t="s">
        <v>37</v>
      </c>
      <c r="D18" s="1"/>
      <c r="F18" s="1"/>
      <c r="G18" s="1" t="s">
        <v>34</v>
      </c>
      <c r="H18" s="1" t="s">
        <v>37</v>
      </c>
      <c r="I18" s="1">
        <v>0.5</v>
      </c>
    </row>
    <row r="19" spans="1:9">
      <c r="A19" s="1"/>
      <c r="B19" s="1" t="s">
        <v>173</v>
      </c>
      <c r="C19" s="1" t="s">
        <v>174</v>
      </c>
      <c r="D19" s="1"/>
      <c r="F19" s="1"/>
      <c r="G19" s="1" t="s">
        <v>173</v>
      </c>
      <c r="H19" s="1" t="s">
        <v>174</v>
      </c>
      <c r="I19" s="1">
        <v>2</v>
      </c>
    </row>
    <row r="20" spans="1:9">
      <c r="A20" s="1"/>
      <c r="B20" s="1" t="s">
        <v>11</v>
      </c>
      <c r="C20" s="1" t="s">
        <v>175</v>
      </c>
      <c r="D20" s="1">
        <v>3.8</v>
      </c>
      <c r="F20" s="1"/>
      <c r="G20" s="1" t="s">
        <v>11</v>
      </c>
      <c r="H20" s="1" t="s">
        <v>175</v>
      </c>
      <c r="I20" s="1"/>
    </row>
    <row r="21" spans="1:9">
      <c r="A21" s="1" t="s">
        <v>25</v>
      </c>
      <c r="B21" s="1" t="s">
        <v>29</v>
      </c>
      <c r="C21" s="1"/>
      <c r="D21" s="1">
        <v>3.56</v>
      </c>
      <c r="F21" s="1" t="s">
        <v>25</v>
      </c>
      <c r="G21" s="8">
        <v>0.72</v>
      </c>
      <c r="H21" s="8">
        <v>4.6</v>
      </c>
      <c r="I21" s="8">
        <f t="shared" ref="I21:I25" si="0">G21*H21</f>
        <v>3.312</v>
      </c>
    </row>
    <row r="22" spans="1:9">
      <c r="A22" s="1" t="s">
        <v>4</v>
      </c>
      <c r="B22" s="1" t="s">
        <v>5</v>
      </c>
      <c r="C22" s="1" t="s">
        <v>6</v>
      </c>
      <c r="D22" s="1">
        <v>0.1</v>
      </c>
      <c r="F22" s="1" t="s">
        <v>4</v>
      </c>
      <c r="G22" s="8" t="s">
        <v>5</v>
      </c>
      <c r="H22" s="1" t="s">
        <v>6</v>
      </c>
      <c r="I22" s="1">
        <v>0.1</v>
      </c>
    </row>
    <row r="23" spans="1:9">
      <c r="A23" s="1" t="s">
        <v>28</v>
      </c>
      <c r="B23" s="1" t="s">
        <v>31</v>
      </c>
      <c r="C23" s="1"/>
      <c r="D23" s="1">
        <v>2.74</v>
      </c>
      <c r="F23" s="1" t="s">
        <v>28</v>
      </c>
      <c r="G23" s="8">
        <v>0.56</v>
      </c>
      <c r="H23" s="8">
        <v>4.6</v>
      </c>
      <c r="I23" s="8">
        <f t="shared" si="0"/>
        <v>2.576</v>
      </c>
    </row>
    <row r="24" spans="1:9">
      <c r="A24" s="1" t="s">
        <v>4</v>
      </c>
      <c r="B24" s="1" t="s">
        <v>5</v>
      </c>
      <c r="C24" s="1" t="s">
        <v>6</v>
      </c>
      <c r="D24" s="1">
        <v>0.1</v>
      </c>
      <c r="F24" s="1" t="s">
        <v>4</v>
      </c>
      <c r="G24" s="8" t="s">
        <v>5</v>
      </c>
      <c r="H24" s="1" t="s">
        <v>6</v>
      </c>
      <c r="I24" s="1">
        <v>0.1</v>
      </c>
    </row>
    <row r="25" spans="1:9">
      <c r="A25" s="1" t="s">
        <v>176</v>
      </c>
      <c r="B25" s="1" t="s">
        <v>177</v>
      </c>
      <c r="C25" s="1"/>
      <c r="D25" s="1">
        <v>6.61</v>
      </c>
      <c r="F25" s="1" t="s">
        <v>176</v>
      </c>
      <c r="G25" s="8">
        <v>1.35</v>
      </c>
      <c r="H25" s="8">
        <v>4.6</v>
      </c>
      <c r="I25" s="8">
        <f t="shared" si="0"/>
        <v>6.21</v>
      </c>
    </row>
    <row r="26" spans="1:9">
      <c r="A26" s="1"/>
      <c r="B26" s="1" t="s">
        <v>107</v>
      </c>
      <c r="C26" s="1" t="s">
        <v>178</v>
      </c>
      <c r="D26" s="1">
        <v>0.2</v>
      </c>
      <c r="F26" s="1"/>
      <c r="G26" s="8" t="s">
        <v>107</v>
      </c>
      <c r="H26" s="1" t="s">
        <v>178</v>
      </c>
      <c r="I26" s="1">
        <v>0.2</v>
      </c>
    </row>
    <row r="27" spans="1:9">
      <c r="A27" s="1" t="s">
        <v>179</v>
      </c>
      <c r="B27" s="1" t="s">
        <v>180</v>
      </c>
      <c r="C27" s="1"/>
      <c r="D27" s="1">
        <v>4.85</v>
      </c>
      <c r="F27" s="1" t="s">
        <v>179</v>
      </c>
      <c r="G27" s="8">
        <v>0.99</v>
      </c>
      <c r="H27" s="8">
        <v>4.6</v>
      </c>
      <c r="I27" s="8">
        <f>G27*H27</f>
        <v>4.554</v>
      </c>
    </row>
    <row r="28" spans="1:9">
      <c r="A28" s="1"/>
      <c r="B28" s="1" t="s">
        <v>107</v>
      </c>
      <c r="C28" s="1" t="s">
        <v>178</v>
      </c>
      <c r="D28" s="1">
        <v>0.2</v>
      </c>
      <c r="F28" s="1"/>
      <c r="G28" s="1" t="s">
        <v>107</v>
      </c>
      <c r="H28" s="1" t="s">
        <v>178</v>
      </c>
      <c r="I28" s="1">
        <v>0.2</v>
      </c>
    </row>
    <row r="29" spans="1:9">
      <c r="A29" s="1" t="s">
        <v>47</v>
      </c>
      <c r="B29" s="1" t="s">
        <v>181</v>
      </c>
      <c r="C29" s="1" t="s">
        <v>112</v>
      </c>
      <c r="D29" s="1"/>
      <c r="F29" s="1" t="s">
        <v>47</v>
      </c>
      <c r="G29" s="1" t="s">
        <v>181</v>
      </c>
      <c r="H29" s="1" t="s">
        <v>112</v>
      </c>
      <c r="I29" s="1">
        <v>0.62</v>
      </c>
    </row>
    <row r="30" spans="1:9">
      <c r="A30" s="1"/>
      <c r="B30" s="1" t="s">
        <v>108</v>
      </c>
      <c r="C30" s="1" t="s">
        <v>49</v>
      </c>
      <c r="D30" s="1"/>
      <c r="F30" s="1"/>
      <c r="G30" s="1" t="s">
        <v>108</v>
      </c>
      <c r="H30" s="1" t="s">
        <v>49</v>
      </c>
      <c r="I30" s="1">
        <v>0.82</v>
      </c>
    </row>
    <row r="31" spans="1:9">
      <c r="A31" s="1"/>
      <c r="B31" s="1" t="s">
        <v>182</v>
      </c>
      <c r="C31" s="1" t="s">
        <v>115</v>
      </c>
      <c r="D31" s="1"/>
      <c r="F31" s="1"/>
      <c r="G31" s="1" t="s">
        <v>182</v>
      </c>
      <c r="H31" s="1" t="s">
        <v>115</v>
      </c>
      <c r="I31" s="1">
        <v>0.58</v>
      </c>
    </row>
    <row r="32" spans="1:9">
      <c r="A32" s="1"/>
      <c r="B32" s="1" t="s">
        <v>111</v>
      </c>
      <c r="C32" s="1" t="s">
        <v>117</v>
      </c>
      <c r="D32" s="1"/>
      <c r="F32" s="1"/>
      <c r="G32" s="1" t="s">
        <v>111</v>
      </c>
      <c r="H32" s="1" t="s">
        <v>117</v>
      </c>
      <c r="I32" s="1">
        <v>0.78</v>
      </c>
    </row>
    <row r="33" spans="1:9">
      <c r="A33" s="1"/>
      <c r="B33" s="1" t="s">
        <v>113</v>
      </c>
      <c r="C33" s="1" t="s">
        <v>119</v>
      </c>
      <c r="D33" s="1"/>
      <c r="F33" s="1"/>
      <c r="G33" s="1" t="s">
        <v>113</v>
      </c>
      <c r="H33" s="1" t="s">
        <v>119</v>
      </c>
      <c r="I33" s="1">
        <v>0.99</v>
      </c>
    </row>
    <row r="34" spans="1:9">
      <c r="A34" s="1"/>
      <c r="B34" s="1" t="s">
        <v>114</v>
      </c>
      <c r="C34" s="1" t="s">
        <v>58</v>
      </c>
      <c r="D34" s="1"/>
      <c r="F34" s="1"/>
      <c r="G34" s="1" t="s">
        <v>114</v>
      </c>
      <c r="H34" s="1" t="s">
        <v>58</v>
      </c>
      <c r="I34" s="1">
        <v>4.79</v>
      </c>
    </row>
    <row r="35" spans="1:9">
      <c r="A35" s="1"/>
      <c r="B35" s="1" t="s">
        <v>116</v>
      </c>
      <c r="C35" s="1" t="s">
        <v>60</v>
      </c>
      <c r="D35" s="1"/>
      <c r="F35" s="1"/>
      <c r="G35" s="1" t="s">
        <v>116</v>
      </c>
      <c r="H35" s="1" t="s">
        <v>60</v>
      </c>
      <c r="I35" s="1">
        <v>3</v>
      </c>
    </row>
    <row r="36" spans="1:9">
      <c r="A36" s="1"/>
      <c r="B36" s="1" t="s">
        <v>183</v>
      </c>
      <c r="C36" s="1" t="s">
        <v>184</v>
      </c>
      <c r="D36" s="1"/>
      <c r="F36" s="1"/>
      <c r="G36" s="1" t="s">
        <v>183</v>
      </c>
      <c r="H36" s="1" t="s">
        <v>184</v>
      </c>
      <c r="I36" s="1">
        <v>2.16</v>
      </c>
    </row>
    <row r="37" spans="1:12">
      <c r="A37" s="1"/>
      <c r="B37" s="1" t="s">
        <v>185</v>
      </c>
      <c r="C37" s="1" t="s">
        <v>186</v>
      </c>
      <c r="D37" s="1"/>
      <c r="F37" s="1"/>
      <c r="G37" s="1" t="s">
        <v>185</v>
      </c>
      <c r="H37" s="1" t="s">
        <v>186</v>
      </c>
      <c r="I37" s="8">
        <v>6.3375</v>
      </c>
      <c r="K37" s="9" t="s">
        <v>187</v>
      </c>
      <c r="L37" s="10"/>
    </row>
    <row r="38" spans="1:9">
      <c r="A38" s="1"/>
      <c r="B38" s="1" t="s">
        <v>188</v>
      </c>
      <c r="C38" s="1" t="s">
        <v>189</v>
      </c>
      <c r="D38" s="1"/>
      <c r="F38" s="1"/>
      <c r="G38" s="1" t="s">
        <v>188</v>
      </c>
      <c r="H38" s="1" t="s">
        <v>189</v>
      </c>
      <c r="I38" s="1">
        <v>3.28</v>
      </c>
    </row>
    <row r="39" spans="1:9">
      <c r="A39" s="1"/>
      <c r="B39" s="1" t="s">
        <v>149</v>
      </c>
      <c r="C39" s="1" t="s">
        <v>150</v>
      </c>
      <c r="D39" s="1"/>
      <c r="F39" s="1"/>
      <c r="G39" s="1" t="s">
        <v>149</v>
      </c>
      <c r="H39" s="1" t="s">
        <v>150</v>
      </c>
      <c r="I39" s="1">
        <v>0.92</v>
      </c>
    </row>
    <row r="40" spans="1:9">
      <c r="A40" s="1"/>
      <c r="B40" s="1" t="s">
        <v>125</v>
      </c>
      <c r="C40" s="1" t="s">
        <v>66</v>
      </c>
      <c r="D40" s="1"/>
      <c r="F40" s="1"/>
      <c r="G40" s="1" t="s">
        <v>125</v>
      </c>
      <c r="H40" s="1" t="s">
        <v>66</v>
      </c>
      <c r="I40" s="1">
        <v>0.51</v>
      </c>
    </row>
    <row r="41" spans="1:9">
      <c r="A41" s="1"/>
      <c r="B41" s="1" t="s">
        <v>126</v>
      </c>
      <c r="C41" s="1" t="s">
        <v>130</v>
      </c>
      <c r="D41" s="1"/>
      <c r="F41" s="1"/>
      <c r="G41" s="1" t="s">
        <v>126</v>
      </c>
      <c r="H41" s="1" t="s">
        <v>130</v>
      </c>
      <c r="I41" s="1">
        <v>0.44</v>
      </c>
    </row>
    <row r="42" spans="1:9">
      <c r="A42" s="1"/>
      <c r="B42" s="1" t="s">
        <v>190</v>
      </c>
      <c r="C42" s="1" t="s">
        <v>191</v>
      </c>
      <c r="D42" s="1"/>
      <c r="F42" s="1"/>
      <c r="G42" s="1" t="s">
        <v>190</v>
      </c>
      <c r="H42" s="1" t="s">
        <v>191</v>
      </c>
      <c r="I42" s="1">
        <v>1.28</v>
      </c>
    </row>
    <row r="43" spans="1:9">
      <c r="A43" s="1"/>
      <c r="B43" s="1" t="s">
        <v>192</v>
      </c>
      <c r="C43" s="1" t="s">
        <v>193</v>
      </c>
      <c r="D43" s="1"/>
      <c r="F43" s="1"/>
      <c r="G43" s="1" t="s">
        <v>192</v>
      </c>
      <c r="H43" s="1" t="s">
        <v>193</v>
      </c>
      <c r="I43" s="1">
        <v>9.28</v>
      </c>
    </row>
    <row r="44" spans="1:9">
      <c r="A44" s="1"/>
      <c r="B44" s="1" t="s">
        <v>194</v>
      </c>
      <c r="C44" s="1" t="s">
        <v>195</v>
      </c>
      <c r="D44" s="1"/>
      <c r="F44" s="1"/>
      <c r="G44" s="1" t="s">
        <v>194</v>
      </c>
      <c r="H44" s="1" t="s">
        <v>195</v>
      </c>
      <c r="I44" s="1">
        <v>0.55</v>
      </c>
    </row>
    <row r="45" spans="1:9">
      <c r="A45" s="1"/>
      <c r="B45" s="1" t="s">
        <v>27</v>
      </c>
      <c r="C45" s="1" t="s">
        <v>196</v>
      </c>
      <c r="D45" s="1">
        <v>40.2</v>
      </c>
      <c r="F45" s="1"/>
      <c r="G45" s="1" t="s">
        <v>27</v>
      </c>
      <c r="H45" s="1" t="s">
        <v>196</v>
      </c>
      <c r="I45" s="1"/>
    </row>
    <row r="46" spans="1:9">
      <c r="A46" s="1" t="s">
        <v>65</v>
      </c>
      <c r="B46" s="1" t="s">
        <v>197</v>
      </c>
      <c r="C46" s="1"/>
      <c r="D46" s="1">
        <v>42</v>
      </c>
      <c r="F46" s="1" t="s">
        <v>65</v>
      </c>
      <c r="G46" s="8">
        <v>366</v>
      </c>
      <c r="H46" s="27">
        <v>0.08</v>
      </c>
      <c r="I46" s="8">
        <f>G46*H46</f>
        <v>29.28</v>
      </c>
    </row>
    <row r="47" spans="1:11">
      <c r="A47" s="1" t="s">
        <v>131</v>
      </c>
      <c r="B47" s="1"/>
      <c r="C47" s="1" t="s">
        <v>198</v>
      </c>
      <c r="D47" s="1">
        <v>3.5</v>
      </c>
      <c r="F47" s="1" t="s">
        <v>131</v>
      </c>
      <c r="G47" s="1"/>
      <c r="H47" s="1" t="s">
        <v>198</v>
      </c>
      <c r="I47" s="1">
        <v>3.5</v>
      </c>
      <c r="K47" s="12" t="s">
        <v>199</v>
      </c>
    </row>
    <row r="48" spans="1:11">
      <c r="A48" s="1" t="s">
        <v>70</v>
      </c>
      <c r="B48" s="1"/>
      <c r="C48" s="1" t="s">
        <v>200</v>
      </c>
      <c r="D48" s="1">
        <v>15</v>
      </c>
      <c r="F48" s="1" t="s">
        <v>70</v>
      </c>
      <c r="G48" s="1"/>
      <c r="H48" s="1" t="s">
        <v>200</v>
      </c>
      <c r="I48" s="8">
        <v>10.8</v>
      </c>
      <c r="K48" s="12" t="s">
        <v>201</v>
      </c>
    </row>
    <row r="49" spans="1:9">
      <c r="A49" s="1" t="s">
        <v>73</v>
      </c>
      <c r="B49" s="1"/>
      <c r="C49" s="1" t="s">
        <v>202</v>
      </c>
      <c r="D49" s="1">
        <v>0.84</v>
      </c>
      <c r="F49" s="1" t="s">
        <v>73</v>
      </c>
      <c r="G49" s="1"/>
      <c r="H49" s="1" t="s">
        <v>202</v>
      </c>
      <c r="I49" s="1">
        <v>0.84</v>
      </c>
    </row>
    <row r="50" spans="1:9">
      <c r="A50" s="1" t="s">
        <v>75</v>
      </c>
      <c r="B50" s="1"/>
      <c r="C50" s="1" t="s">
        <v>139</v>
      </c>
      <c r="D50" s="1">
        <v>2.5</v>
      </c>
      <c r="F50" s="1" t="s">
        <v>75</v>
      </c>
      <c r="G50" s="1"/>
      <c r="H50" s="1" t="s">
        <v>139</v>
      </c>
      <c r="I50" s="1">
        <v>2.5</v>
      </c>
    </row>
    <row r="51" ht="14.25" spans="1:13">
      <c r="A51" s="1" t="s">
        <v>77</v>
      </c>
      <c r="B51" s="1"/>
      <c r="C51" s="1" t="s">
        <v>200</v>
      </c>
      <c r="D51" s="1">
        <v>15</v>
      </c>
      <c r="F51" s="1" t="s">
        <v>77</v>
      </c>
      <c r="G51" s="1"/>
      <c r="H51" s="1" t="s">
        <v>200</v>
      </c>
      <c r="I51" s="8">
        <v>9.4</v>
      </c>
      <c r="K51" s="15" t="s">
        <v>203</v>
      </c>
      <c r="L51" s="16"/>
      <c r="M51" s="16"/>
    </row>
    <row r="52" spans="1:9">
      <c r="A52" s="1" t="s">
        <v>80</v>
      </c>
      <c r="B52" s="1"/>
      <c r="C52" s="1"/>
      <c r="D52" s="1">
        <f>SUM(D2:D51)</f>
        <v>182.87</v>
      </c>
      <c r="F52" s="1" t="s">
        <v>80</v>
      </c>
      <c r="G52" s="1"/>
      <c r="H52" s="1"/>
      <c r="I52" s="1">
        <f>SUM(I2:I51)</f>
        <v>152.2385</v>
      </c>
    </row>
    <row r="53" spans="1:9">
      <c r="A53" s="1" t="s">
        <v>141</v>
      </c>
      <c r="B53" s="1"/>
      <c r="C53" s="1"/>
      <c r="D53" s="1">
        <v>18.29</v>
      </c>
      <c r="F53" s="1" t="s">
        <v>141</v>
      </c>
      <c r="G53" s="1"/>
      <c r="H53" s="1"/>
      <c r="I53" s="1">
        <f>I52*0.13</f>
        <v>19.791005</v>
      </c>
    </row>
    <row r="54" spans="1:9">
      <c r="A54" s="1" t="s">
        <v>84</v>
      </c>
      <c r="B54" s="1"/>
      <c r="C54" s="1"/>
      <c r="D54" s="1">
        <v>20.11</v>
      </c>
      <c r="F54" s="1" t="s">
        <v>84</v>
      </c>
      <c r="G54" s="1"/>
      <c r="H54" s="1"/>
      <c r="I54" s="1">
        <f>(I52+I53)*0.1</f>
        <v>17.2029505</v>
      </c>
    </row>
    <row r="55" spans="1:9">
      <c r="A55" s="1" t="s">
        <v>11</v>
      </c>
      <c r="B55" s="1"/>
      <c r="C55" s="1"/>
      <c r="D55" s="1">
        <f>SUM(D52:D54)</f>
        <v>221.27</v>
      </c>
      <c r="F55" s="1" t="s">
        <v>11</v>
      </c>
      <c r="G55" s="1"/>
      <c r="H55" s="1"/>
      <c r="I55" s="1">
        <f>SUM(I52:I54)</f>
        <v>189.2324555</v>
      </c>
    </row>
    <row r="58" spans="3:8">
      <c r="C58" s="16" t="s">
        <v>91</v>
      </c>
      <c r="D58" s="25"/>
      <c r="E58" s="1"/>
      <c r="F58" s="1">
        <v>16</v>
      </c>
      <c r="G58" s="28" t="s">
        <v>88</v>
      </c>
      <c r="H58">
        <f>I55/1.13</f>
        <v>167.46235</v>
      </c>
    </row>
    <row r="59" spans="3:6">
      <c r="C59" s="16"/>
      <c r="D59" s="25">
        <v>2</v>
      </c>
      <c r="E59" s="1">
        <v>18</v>
      </c>
      <c r="F59" s="1">
        <f t="shared" ref="F59:F64" si="1">D59*E59</f>
        <v>36</v>
      </c>
    </row>
    <row r="60" spans="3:8">
      <c r="C60" s="16"/>
      <c r="D60" s="25">
        <v>2</v>
      </c>
      <c r="E60" s="1">
        <v>26</v>
      </c>
      <c r="F60" s="1">
        <f t="shared" si="1"/>
        <v>52</v>
      </c>
      <c r="G60" s="28" t="s">
        <v>204</v>
      </c>
      <c r="H60" t="s">
        <v>205</v>
      </c>
    </row>
    <row r="61" spans="3:6">
      <c r="C61" s="16"/>
      <c r="D61" s="25">
        <v>4</v>
      </c>
      <c r="E61" s="1">
        <v>6</v>
      </c>
      <c r="F61" s="1">
        <f t="shared" si="1"/>
        <v>24</v>
      </c>
    </row>
    <row r="62" spans="3:6">
      <c r="C62" s="16"/>
      <c r="D62" s="25">
        <v>4</v>
      </c>
      <c r="E62" s="1">
        <v>12</v>
      </c>
      <c r="F62" s="1">
        <f t="shared" si="1"/>
        <v>48</v>
      </c>
    </row>
    <row r="63" spans="3:6">
      <c r="C63" s="16"/>
      <c r="D63" s="25">
        <v>2.5</v>
      </c>
      <c r="E63" s="1">
        <v>11</v>
      </c>
      <c r="F63" s="1">
        <f t="shared" si="1"/>
        <v>27.5</v>
      </c>
    </row>
    <row r="64" spans="3:6">
      <c r="C64" s="16"/>
      <c r="D64" s="25">
        <v>3.5</v>
      </c>
      <c r="E64" s="1">
        <v>30</v>
      </c>
      <c r="F64" s="1">
        <f t="shared" si="1"/>
        <v>105</v>
      </c>
    </row>
    <row r="65" spans="3:6">
      <c r="C65" s="16"/>
      <c r="D65" s="25"/>
      <c r="E65" s="1"/>
      <c r="F65" s="1">
        <v>4.5</v>
      </c>
    </row>
    <row r="66" spans="3:6">
      <c r="C66" s="16"/>
      <c r="D66" s="25"/>
      <c r="E66" s="1"/>
      <c r="F66" s="1">
        <v>22</v>
      </c>
    </row>
    <row r="67" spans="3:6">
      <c r="C67" s="16"/>
      <c r="D67" s="25"/>
      <c r="E67" s="1"/>
      <c r="F67" s="1">
        <v>24</v>
      </c>
    </row>
    <row r="68" spans="3:6">
      <c r="C68" s="16"/>
      <c r="D68" s="25"/>
      <c r="E68" s="1"/>
      <c r="F68" s="1">
        <v>7</v>
      </c>
    </row>
    <row r="69" spans="6:6">
      <c r="F69">
        <v>366</v>
      </c>
    </row>
  </sheetData>
  <mergeCells count="3">
    <mergeCell ref="K37:L37"/>
    <mergeCell ref="K51:M51"/>
    <mergeCell ref="C58:C68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opLeftCell="B35" workbookViewId="0">
      <selection activeCell="K49" sqref="K49"/>
    </sheetView>
  </sheetViews>
  <sheetFormatPr defaultColWidth="8.89166666666667" defaultRowHeight="13.5"/>
  <cols>
    <col min="1" max="1" width="17.6666666666667" customWidth="1"/>
    <col min="2" max="2" width="47.8916666666667" customWidth="1"/>
    <col min="8" max="8" width="44.875" customWidth="1"/>
    <col min="9" max="9" width="10.25" customWidth="1"/>
    <col min="11" max="11" width="9.375"/>
    <col min="12" max="12" width="0.625" customWidth="1"/>
    <col min="13" max="13" width="52.75" customWidth="1"/>
  </cols>
  <sheetData>
    <row r="1" ht="85" customHeight="1" spans="1:5">
      <c r="A1" s="18" t="s">
        <v>206</v>
      </c>
      <c r="B1" s="18"/>
      <c r="C1" s="18"/>
      <c r="D1" s="18"/>
      <c r="E1" s="18"/>
    </row>
    <row r="2" spans="1:11">
      <c r="A2" s="13" t="s">
        <v>2</v>
      </c>
      <c r="B2" s="13" t="s">
        <v>207</v>
      </c>
      <c r="C2" s="13"/>
      <c r="D2" s="13"/>
      <c r="E2" s="13">
        <v>2.98</v>
      </c>
      <c r="G2" s="13" t="s">
        <v>2</v>
      </c>
      <c r="H2" s="19">
        <v>0.56</v>
      </c>
      <c r="I2" s="19">
        <v>4.9</v>
      </c>
      <c r="J2" s="19"/>
      <c r="K2" s="19">
        <f>H2*I2</f>
        <v>2.744</v>
      </c>
    </row>
    <row r="3" spans="1:11">
      <c r="A3" s="13" t="s">
        <v>4</v>
      </c>
      <c r="B3" s="13" t="s">
        <v>5</v>
      </c>
      <c r="C3" s="13" t="s">
        <v>6</v>
      </c>
      <c r="D3" s="13"/>
      <c r="E3" s="13"/>
      <c r="G3" s="13" t="s">
        <v>4</v>
      </c>
      <c r="H3" s="13" t="s">
        <v>5</v>
      </c>
      <c r="I3" s="13" t="s">
        <v>6</v>
      </c>
      <c r="J3" s="13"/>
      <c r="K3" s="13">
        <v>0.1</v>
      </c>
    </row>
    <row r="4" spans="1:11">
      <c r="A4" s="13"/>
      <c r="B4" s="13" t="s">
        <v>7</v>
      </c>
      <c r="C4" s="13" t="s">
        <v>8</v>
      </c>
      <c r="D4" s="13"/>
      <c r="E4" s="13"/>
      <c r="G4" s="13"/>
      <c r="H4" s="13" t="s">
        <v>7</v>
      </c>
      <c r="I4" s="13" t="s">
        <v>8</v>
      </c>
      <c r="J4" s="13"/>
      <c r="K4" s="13">
        <v>0.09</v>
      </c>
    </row>
    <row r="5" spans="1:11">
      <c r="A5" s="13"/>
      <c r="B5" s="13" t="s">
        <v>9</v>
      </c>
      <c r="C5" s="13" t="s">
        <v>8</v>
      </c>
      <c r="D5" s="13"/>
      <c r="E5" s="13"/>
      <c r="G5" s="13"/>
      <c r="H5" s="13" t="s">
        <v>9</v>
      </c>
      <c r="I5" s="13" t="s">
        <v>8</v>
      </c>
      <c r="J5" s="13"/>
      <c r="K5" s="13">
        <v>0.09</v>
      </c>
    </row>
    <row r="6" spans="1:11">
      <c r="A6" s="13"/>
      <c r="B6" s="13" t="s">
        <v>10</v>
      </c>
      <c r="C6" s="13" t="s">
        <v>8</v>
      </c>
      <c r="D6" s="13"/>
      <c r="E6" s="13"/>
      <c r="G6" s="13"/>
      <c r="H6" s="13" t="s">
        <v>10</v>
      </c>
      <c r="I6" s="13" t="s">
        <v>8</v>
      </c>
      <c r="J6" s="13"/>
      <c r="K6" s="13">
        <v>0.09</v>
      </c>
    </row>
    <row r="7" spans="1:11">
      <c r="A7" s="13"/>
      <c r="B7" s="13" t="s">
        <v>11</v>
      </c>
      <c r="C7" s="13" t="s">
        <v>12</v>
      </c>
      <c r="D7" s="13"/>
      <c r="E7" s="13">
        <v>0.37</v>
      </c>
      <c r="G7" s="13"/>
      <c r="H7" s="13" t="s">
        <v>11</v>
      </c>
      <c r="I7" s="13" t="s">
        <v>12</v>
      </c>
      <c r="J7" s="13"/>
      <c r="K7" s="13"/>
    </row>
    <row r="8" spans="1:11">
      <c r="A8" s="13" t="s">
        <v>13</v>
      </c>
      <c r="B8" s="13" t="s">
        <v>208</v>
      </c>
      <c r="C8" s="13"/>
      <c r="D8" s="13"/>
      <c r="E8" s="13">
        <v>2.89</v>
      </c>
      <c r="G8" s="13" t="s">
        <v>13</v>
      </c>
      <c r="H8" s="19">
        <v>0.54</v>
      </c>
      <c r="I8" s="19">
        <v>4.9</v>
      </c>
      <c r="J8" s="19"/>
      <c r="K8" s="19">
        <f>H8*I8</f>
        <v>2.646</v>
      </c>
    </row>
    <row r="9" spans="1:11">
      <c r="A9" s="13" t="s">
        <v>4</v>
      </c>
      <c r="B9" s="13" t="s">
        <v>5</v>
      </c>
      <c r="C9" s="13" t="s">
        <v>6</v>
      </c>
      <c r="D9" s="13"/>
      <c r="E9" s="13"/>
      <c r="G9" s="13" t="s">
        <v>4</v>
      </c>
      <c r="H9" s="13" t="s">
        <v>5</v>
      </c>
      <c r="I9" s="13" t="s">
        <v>6</v>
      </c>
      <c r="J9" s="13"/>
      <c r="K9" s="13">
        <v>0.1</v>
      </c>
    </row>
    <row r="10" spans="1:11">
      <c r="A10" s="13"/>
      <c r="B10" s="13" t="s">
        <v>7</v>
      </c>
      <c r="C10" s="13" t="s">
        <v>8</v>
      </c>
      <c r="D10" s="13"/>
      <c r="E10" s="13"/>
      <c r="G10" s="13"/>
      <c r="H10" s="13" t="s">
        <v>7</v>
      </c>
      <c r="I10" s="13" t="s">
        <v>8</v>
      </c>
      <c r="J10" s="13"/>
      <c r="K10" s="13">
        <v>0.09</v>
      </c>
    </row>
    <row r="11" spans="1:11">
      <c r="A11" s="13"/>
      <c r="B11" s="13" t="s">
        <v>10</v>
      </c>
      <c r="C11" s="13" t="s">
        <v>8</v>
      </c>
      <c r="D11" s="13"/>
      <c r="E11" s="13"/>
      <c r="G11" s="13"/>
      <c r="H11" s="13" t="s">
        <v>10</v>
      </c>
      <c r="I11" s="13" t="s">
        <v>8</v>
      </c>
      <c r="J11" s="13"/>
      <c r="K11" s="13">
        <v>0.09</v>
      </c>
    </row>
    <row r="12" spans="1:11">
      <c r="A12" s="13"/>
      <c r="B12" s="13" t="s">
        <v>11</v>
      </c>
      <c r="C12" s="13" t="s">
        <v>16</v>
      </c>
      <c r="D12" s="13"/>
      <c r="E12" s="13">
        <v>0.28</v>
      </c>
      <c r="G12" s="13"/>
      <c r="H12" s="13" t="s">
        <v>11</v>
      </c>
      <c r="I12" s="13" t="s">
        <v>16</v>
      </c>
      <c r="J12" s="13"/>
      <c r="K12" s="13"/>
    </row>
    <row r="13" spans="1:11">
      <c r="A13" s="13" t="s">
        <v>25</v>
      </c>
      <c r="B13" s="13" t="s">
        <v>29</v>
      </c>
      <c r="C13" s="13"/>
      <c r="D13" s="13"/>
      <c r="E13" s="13">
        <v>3.56</v>
      </c>
      <c r="G13" s="13" t="s">
        <v>25</v>
      </c>
      <c r="H13" s="13">
        <v>0.72</v>
      </c>
      <c r="I13" s="13">
        <v>4.6</v>
      </c>
      <c r="J13" s="13"/>
      <c r="K13" s="19">
        <f t="shared" ref="K13:K17" si="0">H13*I13</f>
        <v>3.312</v>
      </c>
    </row>
    <row r="14" spans="1:11">
      <c r="A14" s="13" t="s">
        <v>4</v>
      </c>
      <c r="B14" s="13" t="s">
        <v>5</v>
      </c>
      <c r="C14" s="13" t="s">
        <v>6</v>
      </c>
      <c r="D14" s="13"/>
      <c r="E14" s="13">
        <v>0.1</v>
      </c>
      <c r="G14" s="13" t="s">
        <v>4</v>
      </c>
      <c r="H14" s="13" t="s">
        <v>5</v>
      </c>
      <c r="I14" s="13" t="s">
        <v>6</v>
      </c>
      <c r="J14" s="13"/>
      <c r="K14" s="13">
        <v>0.1</v>
      </c>
    </row>
    <row r="15" spans="1:11">
      <c r="A15" s="13" t="s">
        <v>28</v>
      </c>
      <c r="B15" s="13" t="s">
        <v>31</v>
      </c>
      <c r="C15" s="13"/>
      <c r="D15" s="13"/>
      <c r="E15" s="13">
        <v>2.74</v>
      </c>
      <c r="G15" s="13" t="s">
        <v>28</v>
      </c>
      <c r="H15" s="13">
        <v>0.56</v>
      </c>
      <c r="I15" s="13">
        <v>4.6</v>
      </c>
      <c r="J15" s="13"/>
      <c r="K15" s="19">
        <f t="shared" si="0"/>
        <v>2.576</v>
      </c>
    </row>
    <row r="16" spans="1:11">
      <c r="A16" s="13" t="s">
        <v>4</v>
      </c>
      <c r="B16" s="13" t="s">
        <v>5</v>
      </c>
      <c r="C16" s="13" t="s">
        <v>6</v>
      </c>
      <c r="D16" s="13"/>
      <c r="E16" s="13">
        <v>0.1</v>
      </c>
      <c r="G16" s="13" t="s">
        <v>4</v>
      </c>
      <c r="H16" s="13" t="s">
        <v>5</v>
      </c>
      <c r="I16" s="13" t="s">
        <v>6</v>
      </c>
      <c r="J16" s="13"/>
      <c r="K16" s="13">
        <v>0.1</v>
      </c>
    </row>
    <row r="17" spans="1:11">
      <c r="A17" s="13" t="s">
        <v>30</v>
      </c>
      <c r="B17" s="13" t="s">
        <v>33</v>
      </c>
      <c r="C17" s="13"/>
      <c r="D17" s="13"/>
      <c r="E17" s="13">
        <v>8.43</v>
      </c>
      <c r="G17" s="13" t="s">
        <v>30</v>
      </c>
      <c r="H17" s="13">
        <v>1.72</v>
      </c>
      <c r="I17" s="13">
        <v>4.6</v>
      </c>
      <c r="J17" s="13"/>
      <c r="K17" s="19">
        <f t="shared" si="0"/>
        <v>7.912</v>
      </c>
    </row>
    <row r="18" spans="1:11">
      <c r="A18" s="13" t="s">
        <v>4</v>
      </c>
      <c r="B18" s="13" t="s">
        <v>5</v>
      </c>
      <c r="C18" s="13" t="s">
        <v>35</v>
      </c>
      <c r="D18" s="13"/>
      <c r="E18" s="13"/>
      <c r="G18" s="13" t="s">
        <v>4</v>
      </c>
      <c r="H18" s="13" t="s">
        <v>5</v>
      </c>
      <c r="I18" s="13" t="s">
        <v>35</v>
      </c>
      <c r="J18" s="13"/>
      <c r="K18" s="13">
        <v>0.15</v>
      </c>
    </row>
    <row r="19" spans="1:11">
      <c r="A19" s="13"/>
      <c r="B19" s="13" t="s">
        <v>32</v>
      </c>
      <c r="C19" s="13" t="s">
        <v>37</v>
      </c>
      <c r="D19" s="13"/>
      <c r="E19" s="13"/>
      <c r="G19" s="13"/>
      <c r="H19" s="13" t="s">
        <v>32</v>
      </c>
      <c r="I19" s="13" t="s">
        <v>37</v>
      </c>
      <c r="J19" s="13"/>
      <c r="K19" s="13">
        <v>0.5</v>
      </c>
    </row>
    <row r="20" spans="1:11">
      <c r="A20" s="13"/>
      <c r="B20" s="13" t="s">
        <v>34</v>
      </c>
      <c r="C20" s="13" t="s">
        <v>39</v>
      </c>
      <c r="D20" s="13"/>
      <c r="E20" s="13"/>
      <c r="G20" s="13"/>
      <c r="H20" s="13" t="s">
        <v>34</v>
      </c>
      <c r="I20" s="13" t="s">
        <v>39</v>
      </c>
      <c r="J20" s="13"/>
      <c r="K20" s="13">
        <v>0.25</v>
      </c>
    </row>
    <row r="21" spans="1:11">
      <c r="A21" s="13"/>
      <c r="B21" s="13" t="s">
        <v>36</v>
      </c>
      <c r="C21" s="13" t="s">
        <v>37</v>
      </c>
      <c r="D21" s="13"/>
      <c r="E21" s="13"/>
      <c r="G21" s="13"/>
      <c r="H21" s="13" t="s">
        <v>36</v>
      </c>
      <c r="I21" s="13" t="s">
        <v>37</v>
      </c>
      <c r="J21" s="13"/>
      <c r="K21" s="13">
        <v>0.5</v>
      </c>
    </row>
    <row r="22" spans="1:11">
      <c r="A22" s="13"/>
      <c r="B22" s="13" t="s">
        <v>168</v>
      </c>
      <c r="C22" s="13" t="s">
        <v>37</v>
      </c>
      <c r="D22" s="13"/>
      <c r="E22" s="13"/>
      <c r="G22" s="13"/>
      <c r="H22" s="13" t="s">
        <v>168</v>
      </c>
      <c r="I22" s="13" t="s">
        <v>37</v>
      </c>
      <c r="J22" s="13"/>
      <c r="K22" s="13">
        <v>0.5</v>
      </c>
    </row>
    <row r="23" spans="1:11">
      <c r="A23" s="13"/>
      <c r="B23" s="13" t="s">
        <v>11</v>
      </c>
      <c r="C23" s="13" t="s">
        <v>209</v>
      </c>
      <c r="D23" s="13"/>
      <c r="E23" s="13">
        <v>1.9</v>
      </c>
      <c r="G23" s="13"/>
      <c r="H23" s="13" t="s">
        <v>11</v>
      </c>
      <c r="I23" s="13" t="s">
        <v>209</v>
      </c>
      <c r="J23" s="13"/>
      <c r="K23" s="13"/>
    </row>
    <row r="24" spans="1:11">
      <c r="A24" s="13" t="s">
        <v>47</v>
      </c>
      <c r="B24" s="13" t="s">
        <v>40</v>
      </c>
      <c r="C24" s="13" t="s">
        <v>12</v>
      </c>
      <c r="D24" s="13"/>
      <c r="E24" s="13"/>
      <c r="G24" s="13" t="s">
        <v>47</v>
      </c>
      <c r="H24" s="13" t="s">
        <v>40</v>
      </c>
      <c r="I24" s="13" t="s">
        <v>12</v>
      </c>
      <c r="J24" s="13"/>
      <c r="K24" s="13">
        <v>0.37</v>
      </c>
    </row>
    <row r="25" spans="1:11">
      <c r="A25" s="13"/>
      <c r="B25" s="13" t="s">
        <v>210</v>
      </c>
      <c r="C25" s="13" t="s">
        <v>195</v>
      </c>
      <c r="D25" s="13"/>
      <c r="E25" s="13"/>
      <c r="G25" s="13"/>
      <c r="H25" s="13" t="s">
        <v>210</v>
      </c>
      <c r="I25" s="13" t="s">
        <v>195</v>
      </c>
      <c r="J25" s="13"/>
      <c r="K25" s="13">
        <v>0.55</v>
      </c>
    </row>
    <row r="26" spans="1:11">
      <c r="A26" s="13"/>
      <c r="B26" s="13" t="s">
        <v>42</v>
      </c>
      <c r="C26" s="13" t="s">
        <v>49</v>
      </c>
      <c r="D26" s="13"/>
      <c r="E26" s="13"/>
      <c r="G26" s="13"/>
      <c r="H26" s="13" t="s">
        <v>42</v>
      </c>
      <c r="I26" s="13" t="s">
        <v>49</v>
      </c>
      <c r="J26" s="13"/>
      <c r="K26" s="13">
        <v>0.82</v>
      </c>
    </row>
    <row r="27" spans="1:11">
      <c r="A27" s="13"/>
      <c r="B27" s="13" t="s">
        <v>44</v>
      </c>
      <c r="C27" s="13" t="s">
        <v>51</v>
      </c>
      <c r="D27" s="13"/>
      <c r="E27" s="13"/>
      <c r="G27" s="13"/>
      <c r="H27" s="13" t="s">
        <v>44</v>
      </c>
      <c r="I27" s="13" t="s">
        <v>51</v>
      </c>
      <c r="J27" s="13"/>
      <c r="K27" s="13">
        <v>0.56</v>
      </c>
    </row>
    <row r="28" spans="1:11">
      <c r="A28" s="13"/>
      <c r="B28" s="13" t="s">
        <v>46</v>
      </c>
      <c r="C28" s="13" t="s">
        <v>53</v>
      </c>
      <c r="D28" s="13"/>
      <c r="E28" s="13"/>
      <c r="G28" s="13"/>
      <c r="H28" s="13" t="s">
        <v>46</v>
      </c>
      <c r="I28" s="13" t="s">
        <v>53</v>
      </c>
      <c r="J28" s="13"/>
      <c r="K28" s="13">
        <v>0.35</v>
      </c>
    </row>
    <row r="29" spans="1:11">
      <c r="A29" s="13"/>
      <c r="B29" s="13" t="s">
        <v>48</v>
      </c>
      <c r="C29" s="13" t="s">
        <v>56</v>
      </c>
      <c r="D29" s="13"/>
      <c r="E29" s="13"/>
      <c r="G29" s="13"/>
      <c r="H29" s="13" t="s">
        <v>48</v>
      </c>
      <c r="I29" s="13" t="s">
        <v>56</v>
      </c>
      <c r="J29" s="13"/>
      <c r="K29" s="13">
        <v>0.66</v>
      </c>
    </row>
    <row r="30" spans="1:11">
      <c r="A30" s="13"/>
      <c r="B30" s="13" t="s">
        <v>50</v>
      </c>
      <c r="C30" s="13" t="s">
        <v>58</v>
      </c>
      <c r="D30" s="13"/>
      <c r="E30" s="13"/>
      <c r="G30" s="13"/>
      <c r="H30" s="13" t="s">
        <v>50</v>
      </c>
      <c r="I30" s="13" t="s">
        <v>58</v>
      </c>
      <c r="J30" s="13"/>
      <c r="K30" s="13">
        <v>4.79</v>
      </c>
    </row>
    <row r="31" spans="1:11">
      <c r="A31" s="13"/>
      <c r="B31" s="13" t="s">
        <v>52</v>
      </c>
      <c r="C31" s="13" t="s">
        <v>60</v>
      </c>
      <c r="D31" s="13"/>
      <c r="E31" s="13"/>
      <c r="G31" s="13"/>
      <c r="H31" s="13" t="s">
        <v>52</v>
      </c>
      <c r="I31" s="13" t="s">
        <v>60</v>
      </c>
      <c r="J31" s="13"/>
      <c r="K31" s="13">
        <v>3</v>
      </c>
    </row>
    <row r="32" spans="1:14">
      <c r="A32" s="13"/>
      <c r="B32" s="13" t="s">
        <v>54</v>
      </c>
      <c r="C32" s="13" t="s">
        <v>62</v>
      </c>
      <c r="D32" s="13"/>
      <c r="E32" s="13"/>
      <c r="G32" s="13"/>
      <c r="H32" s="13" t="s">
        <v>54</v>
      </c>
      <c r="I32" s="13" t="s">
        <v>62</v>
      </c>
      <c r="J32" s="13"/>
      <c r="K32" s="19">
        <v>2.11</v>
      </c>
      <c r="M32" s="21" t="s">
        <v>55</v>
      </c>
      <c r="N32" s="22"/>
    </row>
    <row r="33" spans="1:11">
      <c r="A33" s="13"/>
      <c r="B33" s="13" t="s">
        <v>211</v>
      </c>
      <c r="C33" s="13" t="s">
        <v>49</v>
      </c>
      <c r="D33" s="13"/>
      <c r="E33" s="13"/>
      <c r="G33" s="13"/>
      <c r="H33" s="13" t="s">
        <v>211</v>
      </c>
      <c r="I33" s="13" t="s">
        <v>49</v>
      </c>
      <c r="J33" s="13"/>
      <c r="K33" s="13">
        <v>0.82</v>
      </c>
    </row>
    <row r="34" spans="1:11">
      <c r="A34" s="13"/>
      <c r="B34" s="13" t="s">
        <v>212</v>
      </c>
      <c r="C34" s="13" t="s">
        <v>213</v>
      </c>
      <c r="D34" s="13"/>
      <c r="E34" s="13"/>
      <c r="G34" s="13"/>
      <c r="H34" s="13" t="s">
        <v>212</v>
      </c>
      <c r="I34" s="13" t="s">
        <v>213</v>
      </c>
      <c r="J34" s="13"/>
      <c r="K34" s="13">
        <v>0.68</v>
      </c>
    </row>
    <row r="35" spans="1:11">
      <c r="A35" s="13"/>
      <c r="B35" s="13" t="s">
        <v>59</v>
      </c>
      <c r="C35" s="13" t="s">
        <v>66</v>
      </c>
      <c r="D35" s="13"/>
      <c r="E35" s="13"/>
      <c r="G35" s="13"/>
      <c r="H35" s="13" t="s">
        <v>59</v>
      </c>
      <c r="I35" s="13" t="s">
        <v>66</v>
      </c>
      <c r="J35" s="13"/>
      <c r="K35" s="13">
        <v>0.51</v>
      </c>
    </row>
    <row r="36" spans="1:11">
      <c r="A36" s="13"/>
      <c r="B36" s="13" t="s">
        <v>61</v>
      </c>
      <c r="C36" s="13" t="s">
        <v>69</v>
      </c>
      <c r="D36" s="13"/>
      <c r="E36" s="13"/>
      <c r="G36" s="13"/>
      <c r="H36" s="13" t="s">
        <v>61</v>
      </c>
      <c r="I36" s="13" t="s">
        <v>69</v>
      </c>
      <c r="J36" s="13"/>
      <c r="K36" s="13">
        <v>0.64</v>
      </c>
    </row>
    <row r="37" spans="1:11">
      <c r="A37" s="13"/>
      <c r="B37" s="13" t="s">
        <v>63</v>
      </c>
      <c r="C37" s="13" t="s">
        <v>72</v>
      </c>
      <c r="D37" s="13"/>
      <c r="E37" s="13"/>
      <c r="G37" s="13"/>
      <c r="H37" s="13" t="s">
        <v>63</v>
      </c>
      <c r="I37" s="13" t="s">
        <v>72</v>
      </c>
      <c r="J37" s="13"/>
      <c r="K37" s="13">
        <v>0.44</v>
      </c>
    </row>
    <row r="38" spans="1:11">
      <c r="A38" s="13"/>
      <c r="B38" s="13" t="s">
        <v>74</v>
      </c>
      <c r="C38" s="13"/>
      <c r="D38" s="13"/>
      <c r="E38" s="13"/>
      <c r="G38" s="13"/>
      <c r="H38" s="13" t="s">
        <v>74</v>
      </c>
      <c r="I38" s="13"/>
      <c r="J38" s="13"/>
      <c r="K38" s="13">
        <v>0.72</v>
      </c>
    </row>
    <row r="39" spans="1:11">
      <c r="A39" s="13"/>
      <c r="B39" s="13" t="s">
        <v>11</v>
      </c>
      <c r="C39" s="13" t="s">
        <v>214</v>
      </c>
      <c r="D39" s="13"/>
      <c r="E39" s="13">
        <v>17.95</v>
      </c>
      <c r="G39" s="13"/>
      <c r="H39" s="13" t="s">
        <v>11</v>
      </c>
      <c r="I39" s="13"/>
      <c r="J39" s="13"/>
      <c r="K39" s="13"/>
    </row>
    <row r="40" spans="1:11">
      <c r="A40" s="13" t="s">
        <v>65</v>
      </c>
      <c r="B40" s="13" t="s">
        <v>215</v>
      </c>
      <c r="C40" s="13"/>
      <c r="D40" s="13"/>
      <c r="E40" s="13">
        <v>12.88</v>
      </c>
      <c r="G40" s="13" t="s">
        <v>65</v>
      </c>
      <c r="H40" s="19">
        <v>163</v>
      </c>
      <c r="I40" s="19">
        <v>0.08</v>
      </c>
      <c r="J40" s="19"/>
      <c r="K40" s="19">
        <f>H40*I40</f>
        <v>13.04</v>
      </c>
    </row>
    <row r="41" spans="1:13">
      <c r="A41" s="13" t="s">
        <v>67</v>
      </c>
      <c r="B41" s="13"/>
      <c r="C41" s="13" t="s">
        <v>81</v>
      </c>
      <c r="D41" s="13"/>
      <c r="E41" s="13">
        <v>1.5</v>
      </c>
      <c r="G41" s="13" t="s">
        <v>67</v>
      </c>
      <c r="H41" s="13"/>
      <c r="I41" s="13" t="s">
        <v>81</v>
      </c>
      <c r="J41" s="13"/>
      <c r="K41" s="13">
        <v>1.5</v>
      </c>
      <c r="M41" s="12" t="s">
        <v>216</v>
      </c>
    </row>
    <row r="42" spans="1:13">
      <c r="A42" s="13" t="s">
        <v>70</v>
      </c>
      <c r="B42" s="13"/>
      <c r="C42" s="13" t="s">
        <v>83</v>
      </c>
      <c r="D42" s="13"/>
      <c r="E42" s="13">
        <v>5</v>
      </c>
      <c r="G42" s="13" t="s">
        <v>70</v>
      </c>
      <c r="H42" s="13"/>
      <c r="I42" s="13" t="s">
        <v>83</v>
      </c>
      <c r="J42" s="13"/>
      <c r="K42" s="19">
        <v>4.09</v>
      </c>
      <c r="M42" s="14" t="s">
        <v>217</v>
      </c>
    </row>
    <row r="43" spans="1:11">
      <c r="A43" s="13" t="s">
        <v>73</v>
      </c>
      <c r="B43" s="13"/>
      <c r="C43" s="13" t="s">
        <v>158</v>
      </c>
      <c r="D43" s="13"/>
      <c r="E43" s="13">
        <v>0.32</v>
      </c>
      <c r="G43" s="13" t="s">
        <v>73</v>
      </c>
      <c r="H43" s="13"/>
      <c r="I43" s="13" t="s">
        <v>158</v>
      </c>
      <c r="J43" s="13"/>
      <c r="K43" s="13">
        <v>0.32</v>
      </c>
    </row>
    <row r="44" spans="1:11">
      <c r="A44" s="13" t="s">
        <v>75</v>
      </c>
      <c r="B44" s="13"/>
      <c r="C44" s="13" t="s">
        <v>37</v>
      </c>
      <c r="D44" s="13"/>
      <c r="E44" s="13">
        <v>0.5</v>
      </c>
      <c r="G44" s="13" t="s">
        <v>75</v>
      </c>
      <c r="H44" s="13"/>
      <c r="I44" s="13" t="s">
        <v>37</v>
      </c>
      <c r="J44" s="13"/>
      <c r="K44" s="13">
        <v>0.5</v>
      </c>
    </row>
    <row r="45" spans="1:15">
      <c r="A45" s="13" t="s">
        <v>77</v>
      </c>
      <c r="B45" s="13"/>
      <c r="C45" s="13" t="s">
        <v>87</v>
      </c>
      <c r="D45" s="13"/>
      <c r="E45" s="13">
        <v>6</v>
      </c>
      <c r="G45" s="13" t="s">
        <v>77</v>
      </c>
      <c r="H45" s="13"/>
      <c r="I45" s="13" t="s">
        <v>87</v>
      </c>
      <c r="J45" s="13"/>
      <c r="K45" s="19">
        <v>3.82</v>
      </c>
      <c r="M45" s="23" t="s">
        <v>218</v>
      </c>
      <c r="N45" s="24"/>
      <c r="O45" s="24"/>
    </row>
    <row r="46" spans="1:11">
      <c r="A46" s="13" t="s">
        <v>80</v>
      </c>
      <c r="B46" s="13"/>
      <c r="C46" s="13"/>
      <c r="D46" s="13"/>
      <c r="E46" s="13">
        <f>SUM(E2:E45)</f>
        <v>67.5</v>
      </c>
      <c r="G46" s="13" t="s">
        <v>80</v>
      </c>
      <c r="H46" s="13"/>
      <c r="I46" s="13"/>
      <c r="J46" s="13"/>
      <c r="K46" s="13">
        <f>SUM(K2:K45)</f>
        <v>62.23</v>
      </c>
    </row>
    <row r="47" spans="1:11">
      <c r="A47" s="13" t="s">
        <v>82</v>
      </c>
      <c r="B47" s="13"/>
      <c r="C47" s="13"/>
      <c r="D47" s="13"/>
      <c r="E47" s="13">
        <v>6.75</v>
      </c>
      <c r="G47" s="13" t="s">
        <v>82</v>
      </c>
      <c r="H47" s="13"/>
      <c r="I47" s="13"/>
      <c r="J47" s="13"/>
      <c r="K47" s="13">
        <f>K46*0.13</f>
        <v>8.0899</v>
      </c>
    </row>
    <row r="48" spans="1:11">
      <c r="A48" s="13" t="s">
        <v>84</v>
      </c>
      <c r="B48" s="13"/>
      <c r="C48" s="13"/>
      <c r="D48" s="13"/>
      <c r="E48" s="13">
        <v>7.43</v>
      </c>
      <c r="G48" s="13" t="s">
        <v>84</v>
      </c>
      <c r="H48" s="13"/>
      <c r="I48" s="13"/>
      <c r="J48" s="13"/>
      <c r="K48" s="13">
        <f>(K46+K47)*0.1</f>
        <v>7.03199</v>
      </c>
    </row>
    <row r="49" spans="1:11">
      <c r="A49" s="13" t="s">
        <v>11</v>
      </c>
      <c r="B49" s="13"/>
      <c r="C49" s="13"/>
      <c r="D49" s="13"/>
      <c r="E49" s="13">
        <f>SUM(E46:E48)</f>
        <v>81.68</v>
      </c>
      <c r="G49" s="13" t="s">
        <v>11</v>
      </c>
      <c r="H49" s="13"/>
      <c r="I49" s="13"/>
      <c r="J49" s="13"/>
      <c r="K49" s="13">
        <f>SUM(K46:K48)</f>
        <v>77.35189</v>
      </c>
    </row>
    <row r="51" spans="9:13">
      <c r="I51" t="s">
        <v>88</v>
      </c>
      <c r="J51">
        <f>K49/1.13</f>
        <v>68.453</v>
      </c>
      <c r="M51" t="s">
        <v>219</v>
      </c>
    </row>
    <row r="53" spans="8:11">
      <c r="H53" s="16" t="s">
        <v>91</v>
      </c>
      <c r="I53" s="25">
        <v>3</v>
      </c>
      <c r="J53" s="1">
        <v>18</v>
      </c>
      <c r="K53" s="1">
        <f t="shared" ref="K53:K58" si="1">I53*J53</f>
        <v>54</v>
      </c>
    </row>
    <row r="54" spans="8:11">
      <c r="H54" s="16"/>
      <c r="I54" s="25">
        <v>4</v>
      </c>
      <c r="J54" s="1">
        <v>9</v>
      </c>
      <c r="K54" s="1">
        <f t="shared" si="1"/>
        <v>36</v>
      </c>
    </row>
    <row r="55" spans="8:11">
      <c r="H55" s="16"/>
      <c r="I55" s="25"/>
      <c r="J55" s="1"/>
      <c r="K55" s="1">
        <v>5</v>
      </c>
    </row>
    <row r="56" spans="8:11">
      <c r="H56" s="16"/>
      <c r="I56" s="25"/>
      <c r="J56" s="1"/>
      <c r="K56" s="1">
        <v>4</v>
      </c>
    </row>
    <row r="57" spans="8:11">
      <c r="H57" s="16"/>
      <c r="I57" s="25">
        <v>2</v>
      </c>
      <c r="J57" s="1">
        <v>19</v>
      </c>
      <c r="K57" s="1">
        <f t="shared" si="1"/>
        <v>38</v>
      </c>
    </row>
    <row r="58" spans="8:11">
      <c r="H58" s="16"/>
      <c r="I58" s="25">
        <v>1</v>
      </c>
      <c r="J58" s="1">
        <v>26</v>
      </c>
      <c r="K58" s="1">
        <f t="shared" si="1"/>
        <v>26</v>
      </c>
    </row>
    <row r="59" spans="8:11">
      <c r="H59" s="20"/>
      <c r="K59">
        <f>SUM(K53:K58)</f>
        <v>163</v>
      </c>
    </row>
    <row r="60" spans="8:8">
      <c r="H60" s="20"/>
    </row>
    <row r="61" spans="8:8">
      <c r="H61" s="20"/>
    </row>
  </sheetData>
  <mergeCells count="3">
    <mergeCell ref="M32:N32"/>
    <mergeCell ref="M45:O45"/>
    <mergeCell ref="H53:H5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tabSelected="1" workbookViewId="0">
      <selection activeCell="N73" sqref="N73"/>
    </sheetView>
  </sheetViews>
  <sheetFormatPr defaultColWidth="8.89166666666667" defaultRowHeight="13.5"/>
  <cols>
    <col min="1" max="1" width="21.75" customWidth="1"/>
    <col min="2" max="2" width="19" customWidth="1"/>
    <col min="7" max="7" width="3.125" customWidth="1"/>
    <col min="8" max="8" width="11.75" customWidth="1"/>
    <col min="9" max="9" width="41.25" customWidth="1"/>
    <col min="12" max="13" width="9.375"/>
    <col min="14" max="14" width="41.25" customWidth="1"/>
  </cols>
  <sheetData>
    <row r="1" customFormat="1" ht="84" customHeight="1" spans="1:1">
      <c r="A1" t="s">
        <v>220</v>
      </c>
    </row>
    <row r="2" spans="1:13">
      <c r="A2" s="1" t="s">
        <v>2</v>
      </c>
      <c r="B2" s="1" t="s">
        <v>221</v>
      </c>
      <c r="C2" s="1"/>
      <c r="D2" s="1"/>
      <c r="E2" s="1"/>
      <c r="F2" s="1">
        <v>5.76</v>
      </c>
      <c r="H2" s="1" t="s">
        <v>2</v>
      </c>
      <c r="I2" s="1" t="s">
        <v>221</v>
      </c>
      <c r="J2" s="1"/>
      <c r="K2" s="8">
        <v>1.08</v>
      </c>
      <c r="L2" s="8">
        <v>4.9</v>
      </c>
      <c r="M2" s="8">
        <f>K2*L2</f>
        <v>5.292</v>
      </c>
    </row>
    <row r="3" spans="1:13">
      <c r="A3" s="1"/>
      <c r="B3" s="1" t="s">
        <v>4</v>
      </c>
      <c r="C3" s="1" t="s">
        <v>95</v>
      </c>
      <c r="D3" s="1"/>
      <c r="E3" s="1">
        <v>0.15</v>
      </c>
      <c r="F3" s="1"/>
      <c r="H3" s="1"/>
      <c r="I3" s="1" t="s">
        <v>4</v>
      </c>
      <c r="J3" s="1" t="s">
        <v>95</v>
      </c>
      <c r="K3" s="1"/>
      <c r="L3" s="1">
        <v>0.15</v>
      </c>
      <c r="M3" s="1"/>
    </row>
    <row r="4" spans="1:13">
      <c r="A4" s="1"/>
      <c r="B4" s="1"/>
      <c r="C4" s="1" t="s">
        <v>96</v>
      </c>
      <c r="D4" s="1"/>
      <c r="E4" s="1">
        <v>0.09</v>
      </c>
      <c r="F4" s="1"/>
      <c r="H4" s="1"/>
      <c r="I4" s="1"/>
      <c r="J4" s="1" t="s">
        <v>96</v>
      </c>
      <c r="K4" s="1"/>
      <c r="L4" s="1">
        <v>0.09</v>
      </c>
      <c r="M4" s="1"/>
    </row>
    <row r="5" spans="1:13">
      <c r="A5" s="1"/>
      <c r="B5" s="1"/>
      <c r="C5" s="1" t="s">
        <v>97</v>
      </c>
      <c r="D5" s="1"/>
      <c r="E5" s="1">
        <v>0.09</v>
      </c>
      <c r="F5" s="1"/>
      <c r="H5" s="1"/>
      <c r="I5" s="1"/>
      <c r="J5" s="1" t="s">
        <v>97</v>
      </c>
      <c r="K5" s="1"/>
      <c r="L5" s="1">
        <v>0.09</v>
      </c>
      <c r="M5" s="1"/>
    </row>
    <row r="6" spans="1:13">
      <c r="A6" s="1"/>
      <c r="B6" s="1"/>
      <c r="C6" s="1" t="s">
        <v>98</v>
      </c>
      <c r="D6" s="1"/>
      <c r="E6" s="1">
        <v>0.09</v>
      </c>
      <c r="F6" s="1"/>
      <c r="H6" s="1"/>
      <c r="I6" s="1"/>
      <c r="J6" s="1" t="s">
        <v>98</v>
      </c>
      <c r="K6" s="1"/>
      <c r="L6" s="1">
        <v>0.09</v>
      </c>
      <c r="M6" s="1"/>
    </row>
    <row r="7" spans="1:13">
      <c r="A7" s="1"/>
      <c r="B7" s="1"/>
      <c r="C7" s="1" t="s">
        <v>99</v>
      </c>
      <c r="D7" s="1"/>
      <c r="E7" s="1"/>
      <c r="F7" s="1">
        <v>0.42</v>
      </c>
      <c r="H7" s="1"/>
      <c r="I7" s="1"/>
      <c r="J7" s="1" t="s">
        <v>99</v>
      </c>
      <c r="K7" s="1"/>
      <c r="L7" s="1"/>
      <c r="M7" s="1">
        <v>0.42</v>
      </c>
    </row>
    <row r="8" spans="1:13">
      <c r="A8" s="1" t="s">
        <v>13</v>
      </c>
      <c r="B8" s="1" t="s">
        <v>222</v>
      </c>
      <c r="C8" s="1"/>
      <c r="D8" s="1"/>
      <c r="E8" s="1"/>
      <c r="F8" s="1">
        <v>5.49</v>
      </c>
      <c r="H8" s="1" t="s">
        <v>13</v>
      </c>
      <c r="I8" s="1" t="s">
        <v>222</v>
      </c>
      <c r="J8" s="1"/>
      <c r="K8" s="8">
        <v>1.03</v>
      </c>
      <c r="L8" s="8">
        <v>4.9</v>
      </c>
      <c r="M8" s="8">
        <f>K8*L8</f>
        <v>5.047</v>
      </c>
    </row>
    <row r="9" spans="1:13">
      <c r="A9" s="1"/>
      <c r="B9" s="1" t="s">
        <v>4</v>
      </c>
      <c r="C9" s="1" t="s">
        <v>95</v>
      </c>
      <c r="D9" s="1"/>
      <c r="E9" s="1">
        <v>0.15</v>
      </c>
      <c r="F9" s="1"/>
      <c r="H9" s="1"/>
      <c r="I9" s="1" t="s">
        <v>4</v>
      </c>
      <c r="J9" s="1" t="s">
        <v>95</v>
      </c>
      <c r="K9" s="1"/>
      <c r="L9" s="1">
        <v>0.15</v>
      </c>
      <c r="M9" s="1"/>
    </row>
    <row r="10" spans="1:13">
      <c r="A10" s="1"/>
      <c r="B10" s="1"/>
      <c r="C10" s="1" t="s">
        <v>96</v>
      </c>
      <c r="D10" s="1"/>
      <c r="E10" s="1">
        <v>0.09</v>
      </c>
      <c r="F10" s="1"/>
      <c r="H10" s="1"/>
      <c r="I10" s="1"/>
      <c r="J10" s="1" t="s">
        <v>96</v>
      </c>
      <c r="K10" s="1"/>
      <c r="L10" s="1">
        <v>0.09</v>
      </c>
      <c r="M10" s="1"/>
    </row>
    <row r="11" spans="1:13">
      <c r="A11" s="1"/>
      <c r="B11" s="1"/>
      <c r="C11" s="1" t="s">
        <v>97</v>
      </c>
      <c r="D11" s="1"/>
      <c r="E11" s="1">
        <v>0.09</v>
      </c>
      <c r="F11" s="1"/>
      <c r="H11" s="1"/>
      <c r="I11" s="1"/>
      <c r="J11" s="1" t="s">
        <v>97</v>
      </c>
      <c r="K11" s="1"/>
      <c r="L11" s="1">
        <v>0.09</v>
      </c>
      <c r="M11" s="1"/>
    </row>
    <row r="12" spans="1:13">
      <c r="A12" s="1"/>
      <c r="B12" s="1"/>
      <c r="C12" s="2" t="s">
        <v>223</v>
      </c>
      <c r="D12" s="3"/>
      <c r="E12" s="1">
        <v>0.09</v>
      </c>
      <c r="F12" s="1"/>
      <c r="H12" s="1"/>
      <c r="I12" s="1"/>
      <c r="J12" s="2" t="s">
        <v>223</v>
      </c>
      <c r="K12" s="3"/>
      <c r="L12" s="1">
        <v>0.09</v>
      </c>
      <c r="M12" s="1"/>
    </row>
    <row r="13" spans="1:13">
      <c r="A13" s="1"/>
      <c r="B13" s="1"/>
      <c r="C13" s="1" t="s">
        <v>99</v>
      </c>
      <c r="D13" s="1"/>
      <c r="E13" s="1"/>
      <c r="F13" s="1">
        <v>0.42</v>
      </c>
      <c r="H13" s="1"/>
      <c r="I13" s="1"/>
      <c r="J13" s="1" t="s">
        <v>99</v>
      </c>
      <c r="K13" s="1"/>
      <c r="L13" s="1"/>
      <c r="M13" s="1">
        <v>0.42</v>
      </c>
    </row>
    <row r="14" spans="1:13">
      <c r="A14" s="1" t="s">
        <v>30</v>
      </c>
      <c r="B14" s="1" t="s">
        <v>224</v>
      </c>
      <c r="C14" s="1"/>
      <c r="D14" s="1"/>
      <c r="E14" s="1"/>
      <c r="F14" s="1">
        <v>8.77</v>
      </c>
      <c r="H14" s="1" t="s">
        <v>30</v>
      </c>
      <c r="I14" s="1" t="s">
        <v>224</v>
      </c>
      <c r="J14" s="1"/>
      <c r="K14" s="8">
        <v>1.79</v>
      </c>
      <c r="L14" s="8">
        <v>4.6</v>
      </c>
      <c r="M14" s="8">
        <f>K14*L14</f>
        <v>8.234</v>
      </c>
    </row>
    <row r="15" spans="1:13">
      <c r="A15" s="1"/>
      <c r="B15" s="1" t="s">
        <v>95</v>
      </c>
      <c r="C15" s="1" t="s">
        <v>35</v>
      </c>
      <c r="D15" s="1"/>
      <c r="E15" s="1"/>
      <c r="F15" s="1"/>
      <c r="H15" s="1"/>
      <c r="I15" s="1" t="s">
        <v>95</v>
      </c>
      <c r="J15" s="1" t="s">
        <v>35</v>
      </c>
      <c r="K15" s="1"/>
      <c r="L15" s="1">
        <v>0.15</v>
      </c>
      <c r="M15" s="1"/>
    </row>
    <row r="16" spans="1:13">
      <c r="A16" s="1"/>
      <c r="B16" s="1" t="s">
        <v>32</v>
      </c>
      <c r="C16" s="1" t="s">
        <v>37</v>
      </c>
      <c r="D16" s="1"/>
      <c r="E16" s="1"/>
      <c r="F16" s="1"/>
      <c r="H16" s="1"/>
      <c r="I16" s="1" t="s">
        <v>32</v>
      </c>
      <c r="J16" s="1" t="s">
        <v>37</v>
      </c>
      <c r="K16" s="1"/>
      <c r="L16" s="1">
        <v>0.5</v>
      </c>
      <c r="M16" s="1"/>
    </row>
    <row r="17" spans="1:13">
      <c r="A17" s="1"/>
      <c r="B17" s="1" t="s">
        <v>34</v>
      </c>
      <c r="C17" s="1" t="s">
        <v>39</v>
      </c>
      <c r="D17" s="1"/>
      <c r="E17" s="1"/>
      <c r="F17" s="1"/>
      <c r="H17" s="1"/>
      <c r="I17" s="1" t="s">
        <v>34</v>
      </c>
      <c r="J17" s="1" t="s">
        <v>39</v>
      </c>
      <c r="K17" s="1"/>
      <c r="L17" s="1">
        <v>0.25</v>
      </c>
      <c r="M17" s="1"/>
    </row>
    <row r="18" spans="1:13">
      <c r="A18" s="1"/>
      <c r="B18" s="1" t="s">
        <v>36</v>
      </c>
      <c r="C18" s="1" t="s">
        <v>37</v>
      </c>
      <c r="D18" s="1"/>
      <c r="E18" s="1"/>
      <c r="F18" s="1"/>
      <c r="H18" s="1"/>
      <c r="I18" s="1" t="s">
        <v>36</v>
      </c>
      <c r="J18" s="1" t="s">
        <v>37</v>
      </c>
      <c r="K18" s="1"/>
      <c r="L18" s="1">
        <v>0.5</v>
      </c>
      <c r="M18" s="1"/>
    </row>
    <row r="19" spans="1:13">
      <c r="A19" s="1"/>
      <c r="B19" s="1" t="s">
        <v>38</v>
      </c>
      <c r="C19" s="1" t="s">
        <v>43</v>
      </c>
      <c r="D19" s="1"/>
      <c r="E19" s="1"/>
      <c r="F19" s="1"/>
      <c r="H19" s="1"/>
      <c r="I19" s="1" t="s">
        <v>38</v>
      </c>
      <c r="J19" s="1" t="s">
        <v>43</v>
      </c>
      <c r="K19" s="1"/>
      <c r="L19" s="1">
        <v>1</v>
      </c>
      <c r="M19" s="1"/>
    </row>
    <row r="20" spans="1:13">
      <c r="A20" s="1"/>
      <c r="B20" s="1" t="s">
        <v>11</v>
      </c>
      <c r="C20" s="1" t="s">
        <v>225</v>
      </c>
      <c r="D20" s="1"/>
      <c r="E20" s="1"/>
      <c r="F20" s="1">
        <v>2.4</v>
      </c>
      <c r="H20" s="1"/>
      <c r="I20" s="1" t="s">
        <v>11</v>
      </c>
      <c r="J20" s="1" t="s">
        <v>225</v>
      </c>
      <c r="K20" s="1"/>
      <c r="L20" s="1"/>
      <c r="M20" s="1">
        <v>2.4</v>
      </c>
    </row>
    <row r="21" spans="1:13">
      <c r="A21" s="1" t="s">
        <v>103</v>
      </c>
      <c r="B21" s="1" t="s">
        <v>226</v>
      </c>
      <c r="C21" s="1"/>
      <c r="D21" s="1"/>
      <c r="E21" s="1"/>
      <c r="F21" s="1">
        <v>8.33</v>
      </c>
      <c r="H21" s="1" t="s">
        <v>103</v>
      </c>
      <c r="I21" s="1" t="s">
        <v>226</v>
      </c>
      <c r="J21" s="1"/>
      <c r="K21" s="8">
        <v>1.7</v>
      </c>
      <c r="L21" s="8">
        <v>4.6</v>
      </c>
      <c r="M21" s="8">
        <f>K21*L21</f>
        <v>7.82</v>
      </c>
    </row>
    <row r="22" spans="1:13">
      <c r="A22" s="1"/>
      <c r="B22" s="1" t="s">
        <v>95</v>
      </c>
      <c r="C22" s="1" t="s">
        <v>35</v>
      </c>
      <c r="D22" s="1"/>
      <c r="E22" s="1"/>
      <c r="F22" s="1"/>
      <c r="H22" s="1"/>
      <c r="I22" s="1" t="s">
        <v>95</v>
      </c>
      <c r="J22" s="1" t="s">
        <v>35</v>
      </c>
      <c r="K22" s="1"/>
      <c r="L22" s="1">
        <v>0.15</v>
      </c>
      <c r="M22" s="1"/>
    </row>
    <row r="23" spans="1:13">
      <c r="A23" s="1"/>
      <c r="B23" s="1" t="s">
        <v>32</v>
      </c>
      <c r="C23" s="1" t="s">
        <v>37</v>
      </c>
      <c r="D23" s="1"/>
      <c r="E23" s="1"/>
      <c r="F23" s="1"/>
      <c r="H23" s="1"/>
      <c r="I23" s="1" t="s">
        <v>32</v>
      </c>
      <c r="J23" s="1" t="s">
        <v>37</v>
      </c>
      <c r="K23" s="1"/>
      <c r="L23" s="1">
        <v>0.5</v>
      </c>
      <c r="M23" s="1"/>
    </row>
    <row r="24" spans="1:13">
      <c r="A24" s="1"/>
      <c r="B24" s="1" t="s">
        <v>34</v>
      </c>
      <c r="C24" s="1" t="s">
        <v>39</v>
      </c>
      <c r="D24" s="1"/>
      <c r="E24" s="1"/>
      <c r="F24" s="1"/>
      <c r="H24" s="1"/>
      <c r="I24" s="1" t="s">
        <v>34</v>
      </c>
      <c r="J24" s="1" t="s">
        <v>39</v>
      </c>
      <c r="K24" s="1"/>
      <c r="L24" s="1">
        <v>0.25</v>
      </c>
      <c r="M24" s="1"/>
    </row>
    <row r="25" spans="1:13">
      <c r="A25" s="1"/>
      <c r="B25" s="1" t="s">
        <v>11</v>
      </c>
      <c r="C25" s="1" t="s">
        <v>227</v>
      </c>
      <c r="D25" s="1"/>
      <c r="E25" s="1"/>
      <c r="F25" s="1">
        <v>0.9</v>
      </c>
      <c r="H25" s="1"/>
      <c r="I25" s="1" t="s">
        <v>11</v>
      </c>
      <c r="J25" s="1" t="s">
        <v>227</v>
      </c>
      <c r="K25" s="1"/>
      <c r="L25" s="1"/>
      <c r="M25" s="1">
        <v>0.9</v>
      </c>
    </row>
    <row r="26" spans="1:13">
      <c r="A26" s="1" t="s">
        <v>104</v>
      </c>
      <c r="B26" s="1" t="s">
        <v>228</v>
      </c>
      <c r="C26" s="1"/>
      <c r="D26" s="1"/>
      <c r="E26" s="1"/>
      <c r="F26" s="1">
        <v>3.48</v>
      </c>
      <c r="H26" s="1" t="s">
        <v>104</v>
      </c>
      <c r="I26" s="1" t="s">
        <v>228</v>
      </c>
      <c r="J26" s="1"/>
      <c r="K26" s="8">
        <v>0.71</v>
      </c>
      <c r="L26" s="8">
        <v>4.6</v>
      </c>
      <c r="M26" s="8">
        <f t="shared" ref="M26:M30" si="0">K26*L26</f>
        <v>3.266</v>
      </c>
    </row>
    <row r="27" spans="1:13">
      <c r="A27" s="1"/>
      <c r="B27" s="1" t="s">
        <v>107</v>
      </c>
      <c r="C27" s="1" t="s">
        <v>6</v>
      </c>
      <c r="D27" s="1"/>
      <c r="E27" s="1"/>
      <c r="F27" s="1">
        <v>0.1</v>
      </c>
      <c r="H27" s="1"/>
      <c r="I27" s="1" t="s">
        <v>107</v>
      </c>
      <c r="J27" s="1" t="s">
        <v>6</v>
      </c>
      <c r="K27" s="1"/>
      <c r="L27" s="1"/>
      <c r="M27" s="1">
        <v>0.1</v>
      </c>
    </row>
    <row r="28" spans="1:13">
      <c r="A28" s="1" t="s">
        <v>104</v>
      </c>
      <c r="B28" s="1" t="s">
        <v>229</v>
      </c>
      <c r="C28" s="1"/>
      <c r="D28" s="1"/>
      <c r="E28" s="1"/>
      <c r="F28" s="1">
        <v>3.53</v>
      </c>
      <c r="H28" s="1" t="s">
        <v>104</v>
      </c>
      <c r="I28" s="1" t="s">
        <v>229</v>
      </c>
      <c r="J28" s="1"/>
      <c r="K28" s="8">
        <v>0.72</v>
      </c>
      <c r="L28" s="8">
        <v>4.6</v>
      </c>
      <c r="M28" s="8">
        <f t="shared" si="0"/>
        <v>3.312</v>
      </c>
    </row>
    <row r="29" spans="1:13">
      <c r="A29" s="1"/>
      <c r="B29" s="1" t="s">
        <v>107</v>
      </c>
      <c r="C29" s="1" t="s">
        <v>6</v>
      </c>
      <c r="D29" s="1"/>
      <c r="E29" s="1"/>
      <c r="F29" s="1">
        <v>0.1</v>
      </c>
      <c r="H29" s="1"/>
      <c r="I29" s="1" t="s">
        <v>107</v>
      </c>
      <c r="J29" s="1" t="s">
        <v>6</v>
      </c>
      <c r="K29" s="1"/>
      <c r="L29" s="1"/>
      <c r="M29" s="1">
        <v>0.1</v>
      </c>
    </row>
    <row r="30" spans="1:13">
      <c r="A30" s="1" t="s">
        <v>104</v>
      </c>
      <c r="B30" s="1" t="s">
        <v>105</v>
      </c>
      <c r="C30" s="1"/>
      <c r="D30" s="1"/>
      <c r="E30" s="1"/>
      <c r="F30" s="1">
        <v>3.28</v>
      </c>
      <c r="H30" s="1" t="s">
        <v>104</v>
      </c>
      <c r="I30" s="1" t="s">
        <v>105</v>
      </c>
      <c r="J30" s="1"/>
      <c r="K30" s="8">
        <v>0.67</v>
      </c>
      <c r="L30" s="8">
        <v>4.6</v>
      </c>
      <c r="M30" s="8">
        <f t="shared" si="0"/>
        <v>3.082</v>
      </c>
    </row>
    <row r="31" spans="1:13">
      <c r="A31" s="1"/>
      <c r="B31" s="1" t="s">
        <v>107</v>
      </c>
      <c r="C31" s="1" t="s">
        <v>6</v>
      </c>
      <c r="D31" s="1"/>
      <c r="E31" s="1"/>
      <c r="F31" s="1">
        <v>0.1</v>
      </c>
      <c r="H31" s="1"/>
      <c r="I31" s="1" t="s">
        <v>107</v>
      </c>
      <c r="J31" s="1" t="s">
        <v>6</v>
      </c>
      <c r="K31" s="1"/>
      <c r="L31" s="1"/>
      <c r="M31" s="1">
        <v>0.1</v>
      </c>
    </row>
    <row r="32" spans="1:13">
      <c r="A32" s="1" t="s">
        <v>28</v>
      </c>
      <c r="B32" s="1" t="s">
        <v>230</v>
      </c>
      <c r="C32" s="1"/>
      <c r="D32" s="1"/>
      <c r="E32" s="1"/>
      <c r="F32" s="1">
        <v>2.89</v>
      </c>
      <c r="H32" s="1" t="s">
        <v>28</v>
      </c>
      <c r="I32" s="1" t="s">
        <v>230</v>
      </c>
      <c r="J32" s="1"/>
      <c r="K32" s="8">
        <v>0.59</v>
      </c>
      <c r="L32" s="8">
        <v>4.6</v>
      </c>
      <c r="M32" s="8">
        <f>K32*L32</f>
        <v>2.714</v>
      </c>
    </row>
    <row r="33" spans="1:13">
      <c r="A33" s="1"/>
      <c r="B33" s="1" t="s">
        <v>107</v>
      </c>
      <c r="C33" s="1" t="s">
        <v>6</v>
      </c>
      <c r="D33" s="1"/>
      <c r="E33" s="1"/>
      <c r="F33" s="1">
        <v>0.1</v>
      </c>
      <c r="H33" s="1"/>
      <c r="I33" s="1" t="s">
        <v>107</v>
      </c>
      <c r="J33" s="1" t="s">
        <v>6</v>
      </c>
      <c r="K33" s="1"/>
      <c r="L33" s="1"/>
      <c r="M33" s="1">
        <v>0.1</v>
      </c>
    </row>
    <row r="34" spans="1:13">
      <c r="A34" s="1" t="s">
        <v>28</v>
      </c>
      <c r="B34" s="1" t="s">
        <v>109</v>
      </c>
      <c r="C34" s="1"/>
      <c r="D34" s="1"/>
      <c r="E34" s="1"/>
      <c r="F34" s="1">
        <v>2.45</v>
      </c>
      <c r="H34" s="1" t="s">
        <v>28</v>
      </c>
      <c r="I34" s="1" t="s">
        <v>109</v>
      </c>
      <c r="J34" s="1"/>
      <c r="K34" s="8">
        <v>0.5</v>
      </c>
      <c r="L34" s="8">
        <v>4.6</v>
      </c>
      <c r="M34" s="8">
        <f>K34*L34</f>
        <v>2.3</v>
      </c>
    </row>
    <row r="35" spans="1:13">
      <c r="A35" s="1"/>
      <c r="B35" s="1" t="s">
        <v>107</v>
      </c>
      <c r="C35" s="1" t="s">
        <v>6</v>
      </c>
      <c r="D35" s="1"/>
      <c r="E35" s="1"/>
      <c r="F35" s="1">
        <v>0.1</v>
      </c>
      <c r="H35" s="1"/>
      <c r="I35" s="1" t="s">
        <v>107</v>
      </c>
      <c r="J35" s="1" t="s">
        <v>6</v>
      </c>
      <c r="K35" s="1"/>
      <c r="L35" s="1">
        <v>0.1</v>
      </c>
      <c r="M35" s="1">
        <v>0.1</v>
      </c>
    </row>
    <row r="36" spans="1:13">
      <c r="A36" s="1" t="s">
        <v>47</v>
      </c>
      <c r="B36" s="1" t="s">
        <v>40</v>
      </c>
      <c r="C36" s="1" t="s">
        <v>12</v>
      </c>
      <c r="D36" s="1"/>
      <c r="E36" s="1"/>
      <c r="F36" s="1"/>
      <c r="H36" s="1" t="s">
        <v>47</v>
      </c>
      <c r="I36" s="1" t="s">
        <v>40</v>
      </c>
      <c r="J36" s="1" t="s">
        <v>12</v>
      </c>
      <c r="K36" s="1"/>
      <c r="L36" s="1">
        <v>0.37</v>
      </c>
      <c r="M36" s="1"/>
    </row>
    <row r="37" spans="1:13">
      <c r="A37" s="1"/>
      <c r="B37" s="1" t="s">
        <v>210</v>
      </c>
      <c r="C37" s="1" t="s">
        <v>195</v>
      </c>
      <c r="D37" s="1"/>
      <c r="E37" s="1"/>
      <c r="F37" s="1"/>
      <c r="H37" s="1"/>
      <c r="I37" s="1" t="s">
        <v>210</v>
      </c>
      <c r="J37" s="1" t="s">
        <v>195</v>
      </c>
      <c r="K37" s="1"/>
      <c r="L37" s="1">
        <v>0.55</v>
      </c>
      <c r="M37" s="1"/>
    </row>
    <row r="38" spans="1:13">
      <c r="A38" s="1"/>
      <c r="B38" s="1" t="s">
        <v>231</v>
      </c>
      <c r="C38" s="1" t="s">
        <v>49</v>
      </c>
      <c r="D38" s="1"/>
      <c r="E38" s="1"/>
      <c r="F38" s="1"/>
      <c r="H38" s="1"/>
      <c r="I38" s="1" t="s">
        <v>231</v>
      </c>
      <c r="J38" s="1" t="s">
        <v>49</v>
      </c>
      <c r="K38" s="1"/>
      <c r="L38" s="1">
        <v>0.82</v>
      </c>
      <c r="M38" s="1"/>
    </row>
    <row r="39" spans="1:13">
      <c r="A39" s="1"/>
      <c r="B39" s="1" t="s">
        <v>232</v>
      </c>
      <c r="C39" s="1" t="s">
        <v>233</v>
      </c>
      <c r="D39" s="1"/>
      <c r="E39" s="1"/>
      <c r="F39" s="1"/>
      <c r="H39" s="1"/>
      <c r="I39" s="1" t="s">
        <v>232</v>
      </c>
      <c r="J39" s="1" t="s">
        <v>233</v>
      </c>
      <c r="K39" s="1"/>
      <c r="L39" s="1">
        <v>1.68</v>
      </c>
      <c r="M39" s="1"/>
    </row>
    <row r="40" spans="1:13">
      <c r="A40" s="1"/>
      <c r="B40" s="1" t="s">
        <v>234</v>
      </c>
      <c r="C40" s="1" t="s">
        <v>235</v>
      </c>
      <c r="D40" s="1"/>
      <c r="E40" s="1"/>
      <c r="F40" s="1"/>
      <c r="H40" s="1"/>
      <c r="I40" s="1" t="s">
        <v>234</v>
      </c>
      <c r="J40" s="1" t="s">
        <v>235</v>
      </c>
      <c r="K40" s="1"/>
      <c r="L40" s="1">
        <v>2.48</v>
      </c>
      <c r="M40" s="1"/>
    </row>
    <row r="41" spans="1:13">
      <c r="A41" s="1"/>
      <c r="B41" s="1" t="s">
        <v>236</v>
      </c>
      <c r="C41" s="1" t="s">
        <v>56</v>
      </c>
      <c r="D41" s="1"/>
      <c r="E41" s="1"/>
      <c r="F41" s="1"/>
      <c r="H41" s="1"/>
      <c r="I41" s="1" t="s">
        <v>236</v>
      </c>
      <c r="J41" s="1" t="s">
        <v>56</v>
      </c>
      <c r="K41" s="1"/>
      <c r="L41" s="1">
        <v>0.66</v>
      </c>
      <c r="M41" s="1"/>
    </row>
    <row r="42" spans="1:13">
      <c r="A42" s="1"/>
      <c r="B42" s="1" t="s">
        <v>50</v>
      </c>
      <c r="C42" s="1" t="s">
        <v>58</v>
      </c>
      <c r="D42" s="1"/>
      <c r="E42" s="1"/>
      <c r="F42" s="1"/>
      <c r="H42" s="1"/>
      <c r="I42" s="1" t="s">
        <v>50</v>
      </c>
      <c r="J42" s="1" t="s">
        <v>58</v>
      </c>
      <c r="K42" s="1"/>
      <c r="L42" s="1">
        <v>4.79</v>
      </c>
      <c r="M42" s="1"/>
    </row>
    <row r="43" spans="1:13">
      <c r="A43" s="1"/>
      <c r="B43" s="1" t="s">
        <v>52</v>
      </c>
      <c r="C43" s="1" t="s">
        <v>60</v>
      </c>
      <c r="D43" s="1"/>
      <c r="E43" s="1"/>
      <c r="F43" s="1"/>
      <c r="H43" s="1"/>
      <c r="I43" s="1" t="s">
        <v>52</v>
      </c>
      <c r="J43" s="1" t="s">
        <v>60</v>
      </c>
      <c r="K43" s="1"/>
      <c r="L43" s="1">
        <v>3</v>
      </c>
      <c r="M43" s="1"/>
    </row>
    <row r="44" spans="1:15">
      <c r="A44" s="1"/>
      <c r="B44" s="1" t="s">
        <v>237</v>
      </c>
      <c r="C44" s="1" t="s">
        <v>238</v>
      </c>
      <c r="D44" s="1"/>
      <c r="E44" s="1"/>
      <c r="F44" s="1"/>
      <c r="H44" s="1"/>
      <c r="I44" s="1" t="s">
        <v>237</v>
      </c>
      <c r="J44" s="1" t="s">
        <v>238</v>
      </c>
      <c r="K44" s="1"/>
      <c r="L44" s="8">
        <v>4.23</v>
      </c>
      <c r="M44" s="1"/>
      <c r="N44" s="9" t="s">
        <v>121</v>
      </c>
      <c r="O44" s="10"/>
    </row>
    <row r="45" spans="1:13">
      <c r="A45" s="1"/>
      <c r="B45" s="1" t="s">
        <v>239</v>
      </c>
      <c r="C45" s="1" t="s">
        <v>240</v>
      </c>
      <c r="D45" s="1"/>
      <c r="E45" s="1"/>
      <c r="F45" s="1"/>
      <c r="H45" s="1"/>
      <c r="I45" s="1" t="s">
        <v>239</v>
      </c>
      <c r="J45" s="1" t="s">
        <v>240</v>
      </c>
      <c r="K45" s="1"/>
      <c r="L45" s="1">
        <v>2.46</v>
      </c>
      <c r="M45" s="1"/>
    </row>
    <row r="46" spans="1:13">
      <c r="A46" s="1"/>
      <c r="B46" s="1" t="s">
        <v>241</v>
      </c>
      <c r="C46" s="1" t="s">
        <v>242</v>
      </c>
      <c r="D46" s="1"/>
      <c r="E46" s="1"/>
      <c r="F46" s="1"/>
      <c r="H46" s="1"/>
      <c r="I46" s="1" t="s">
        <v>241</v>
      </c>
      <c r="J46" s="1" t="s">
        <v>242</v>
      </c>
      <c r="K46" s="1"/>
      <c r="L46" s="1">
        <v>1.39</v>
      </c>
      <c r="M46" s="1"/>
    </row>
    <row r="47" customFormat="1" spans="2:13">
      <c r="B47" s="1" t="s">
        <v>243</v>
      </c>
      <c r="C47" s="1" t="s">
        <v>244</v>
      </c>
      <c r="D47" s="1"/>
      <c r="E47" s="1"/>
      <c r="F47" s="1"/>
      <c r="I47" s="1" t="s">
        <v>243</v>
      </c>
      <c r="J47" s="1" t="s">
        <v>244</v>
      </c>
      <c r="K47" s="1"/>
      <c r="L47" s="1">
        <v>3.02</v>
      </c>
      <c r="M47" s="1"/>
    </row>
    <row r="48" spans="1:13">
      <c r="A48" s="1"/>
      <c r="B48" s="1" t="s">
        <v>245</v>
      </c>
      <c r="C48" s="1" t="s">
        <v>246</v>
      </c>
      <c r="D48" s="1"/>
      <c r="E48" s="1"/>
      <c r="F48" s="1"/>
      <c r="H48" s="1"/>
      <c r="I48" s="1" t="s">
        <v>245</v>
      </c>
      <c r="J48" s="1" t="s">
        <v>246</v>
      </c>
      <c r="K48" s="1"/>
      <c r="L48" s="1">
        <v>0.88</v>
      </c>
      <c r="M48" s="1"/>
    </row>
    <row r="49" spans="1:13">
      <c r="A49" s="1"/>
      <c r="B49" s="1" t="s">
        <v>59</v>
      </c>
      <c r="C49" s="1" t="s">
        <v>66</v>
      </c>
      <c r="D49" s="1"/>
      <c r="E49" s="1"/>
      <c r="F49" s="1"/>
      <c r="H49" s="1"/>
      <c r="I49" s="1" t="s">
        <v>59</v>
      </c>
      <c r="J49" s="1" t="s">
        <v>66</v>
      </c>
      <c r="K49" s="1"/>
      <c r="L49" s="1">
        <v>0.51</v>
      </c>
      <c r="M49" s="1"/>
    </row>
    <row r="50" spans="1:13">
      <c r="A50" s="1"/>
      <c r="B50" s="1" t="s">
        <v>61</v>
      </c>
      <c r="C50" s="1" t="s">
        <v>247</v>
      </c>
      <c r="D50" s="1"/>
      <c r="E50" s="1"/>
      <c r="F50" s="1"/>
      <c r="H50" s="1"/>
      <c r="I50" s="1" t="s">
        <v>61</v>
      </c>
      <c r="J50" s="1" t="s">
        <v>247</v>
      </c>
      <c r="K50" s="1"/>
      <c r="L50" s="1">
        <v>1.28</v>
      </c>
      <c r="M50" s="1"/>
    </row>
    <row r="51" spans="1:13">
      <c r="A51" s="1"/>
      <c r="B51" s="1" t="s">
        <v>63</v>
      </c>
      <c r="C51" s="1" t="s">
        <v>248</v>
      </c>
      <c r="D51" s="1"/>
      <c r="E51" s="1"/>
      <c r="F51" s="1"/>
      <c r="H51" s="1"/>
      <c r="I51" s="1" t="s">
        <v>63</v>
      </c>
      <c r="J51" s="1" t="s">
        <v>248</v>
      </c>
      <c r="K51" s="1"/>
      <c r="L51" s="1">
        <v>0.66</v>
      </c>
      <c r="M51" s="1"/>
    </row>
    <row r="52" spans="1:13">
      <c r="A52" s="1"/>
      <c r="B52" s="1" t="s">
        <v>249</v>
      </c>
      <c r="C52" s="1"/>
      <c r="D52" s="1"/>
      <c r="E52" s="1"/>
      <c r="F52" s="1"/>
      <c r="H52" s="1"/>
      <c r="I52" s="1" t="s">
        <v>249</v>
      </c>
      <c r="J52" s="1"/>
      <c r="K52" s="1"/>
      <c r="L52" s="1">
        <v>1.44</v>
      </c>
      <c r="M52" s="1"/>
    </row>
    <row r="53" spans="1:13">
      <c r="A53" s="1"/>
      <c r="B53" s="4" t="s">
        <v>11</v>
      </c>
      <c r="C53" s="5"/>
      <c r="D53" s="5"/>
      <c r="E53" s="6"/>
      <c r="F53" s="7">
        <v>32.13</v>
      </c>
      <c r="H53" s="1"/>
      <c r="I53" s="4" t="s">
        <v>11</v>
      </c>
      <c r="J53" s="5"/>
      <c r="K53" s="5"/>
      <c r="L53" s="6"/>
      <c r="M53" s="11">
        <v>30.22</v>
      </c>
    </row>
    <row r="54" spans="1:13">
      <c r="A54" s="1" t="s">
        <v>250</v>
      </c>
      <c r="B54" s="1" t="s">
        <v>251</v>
      </c>
      <c r="C54" s="1"/>
      <c r="D54" s="1"/>
      <c r="E54" s="1"/>
      <c r="F54" s="1"/>
      <c r="H54" s="1" t="s">
        <v>250</v>
      </c>
      <c r="I54" s="8" t="s">
        <v>252</v>
      </c>
      <c r="J54" s="1"/>
      <c r="K54" s="1"/>
      <c r="L54" s="1"/>
      <c r="M54" s="1"/>
    </row>
    <row r="55" spans="1:13">
      <c r="A55" s="1"/>
      <c r="B55" s="1" t="s">
        <v>253</v>
      </c>
      <c r="C55" s="1"/>
      <c r="D55" s="1"/>
      <c r="E55" s="1"/>
      <c r="F55" s="1"/>
      <c r="H55" s="1"/>
      <c r="I55" s="8" t="s">
        <v>253</v>
      </c>
      <c r="J55" s="1"/>
      <c r="K55" s="1"/>
      <c r="L55" s="1"/>
      <c r="M55" s="1"/>
    </row>
    <row r="56" spans="1:13">
      <c r="A56" s="1"/>
      <c r="B56" s="1" t="s">
        <v>254</v>
      </c>
      <c r="C56" s="1"/>
      <c r="D56" s="1"/>
      <c r="E56" s="1"/>
      <c r="F56" s="1">
        <v>5.27</v>
      </c>
      <c r="H56" s="1"/>
      <c r="I56" s="8" t="s">
        <v>255</v>
      </c>
      <c r="J56" s="1"/>
      <c r="K56" s="1"/>
      <c r="L56" s="1"/>
      <c r="M56" s="8">
        <v>4.9</v>
      </c>
    </row>
    <row r="57" spans="1:13">
      <c r="A57" s="1"/>
      <c r="B57" s="1" t="s">
        <v>256</v>
      </c>
      <c r="C57" s="1">
        <v>0.2</v>
      </c>
      <c r="D57" s="1"/>
      <c r="E57" s="1"/>
      <c r="F57" s="1"/>
      <c r="H57" s="1"/>
      <c r="I57" s="1" t="s">
        <v>256</v>
      </c>
      <c r="J57" s="1">
        <v>0.2</v>
      </c>
      <c r="K57" s="1"/>
      <c r="L57" s="1"/>
      <c r="M57" s="1"/>
    </row>
    <row r="58" spans="1:13">
      <c r="A58" s="1"/>
      <c r="B58" s="1" t="s">
        <v>257</v>
      </c>
      <c r="C58" s="1">
        <v>0.15</v>
      </c>
      <c r="D58" s="1"/>
      <c r="E58" s="1"/>
      <c r="F58" s="1"/>
      <c r="H58" s="1"/>
      <c r="I58" s="1" t="s">
        <v>257</v>
      </c>
      <c r="J58" s="1">
        <v>0.15</v>
      </c>
      <c r="K58" s="1"/>
      <c r="L58" s="1"/>
      <c r="M58" s="1"/>
    </row>
    <row r="59" spans="1:13">
      <c r="A59" s="1"/>
      <c r="B59" s="1" t="s">
        <v>258</v>
      </c>
      <c r="C59" s="1">
        <v>0.2</v>
      </c>
      <c r="D59" s="1"/>
      <c r="E59" s="1"/>
      <c r="F59" s="1"/>
      <c r="H59" s="1"/>
      <c r="I59" s="1" t="s">
        <v>258</v>
      </c>
      <c r="J59" s="1">
        <v>0.2</v>
      </c>
      <c r="K59" s="1"/>
      <c r="L59" s="1"/>
      <c r="M59" s="1"/>
    </row>
    <row r="60" spans="1:13">
      <c r="A60" s="1"/>
      <c r="B60" s="1" t="s">
        <v>259</v>
      </c>
      <c r="C60" s="1">
        <v>0.08</v>
      </c>
      <c r="D60" s="1"/>
      <c r="E60" s="1"/>
      <c r="F60" s="1"/>
      <c r="H60" s="1"/>
      <c r="I60" s="1" t="s">
        <v>259</v>
      </c>
      <c r="J60" s="1">
        <v>0.08</v>
      </c>
      <c r="K60" s="1"/>
      <c r="L60" s="1"/>
      <c r="M60" s="1"/>
    </row>
    <row r="61" spans="1:13">
      <c r="A61" s="1"/>
      <c r="B61" s="1" t="s">
        <v>260</v>
      </c>
      <c r="C61" s="1">
        <v>0.15</v>
      </c>
      <c r="D61" s="1"/>
      <c r="E61" s="1"/>
      <c r="F61" s="1"/>
      <c r="H61" s="1"/>
      <c r="I61" s="1" t="s">
        <v>260</v>
      </c>
      <c r="J61" s="1">
        <v>0.15</v>
      </c>
      <c r="K61" s="1"/>
      <c r="L61" s="1"/>
      <c r="M61" s="1"/>
    </row>
    <row r="62" spans="1:13">
      <c r="A62" s="1"/>
      <c r="B62" s="1" t="s">
        <v>11</v>
      </c>
      <c r="C62" s="1">
        <v>0.78</v>
      </c>
      <c r="D62" s="1"/>
      <c r="E62" s="1"/>
      <c r="F62" s="1">
        <v>0.78</v>
      </c>
      <c r="H62" s="1"/>
      <c r="I62" s="1" t="s">
        <v>11</v>
      </c>
      <c r="J62" s="1">
        <v>0.78</v>
      </c>
      <c r="K62" s="1"/>
      <c r="L62" s="1"/>
      <c r="M62" s="1">
        <v>0.78</v>
      </c>
    </row>
    <row r="63" spans="1:13">
      <c r="A63" s="1" t="s">
        <v>65</v>
      </c>
      <c r="B63" s="1" t="s">
        <v>261</v>
      </c>
      <c r="C63" s="1"/>
      <c r="D63" s="1"/>
      <c r="E63" s="1"/>
      <c r="F63" s="1">
        <v>29.12</v>
      </c>
      <c r="H63" s="1" t="s">
        <v>65</v>
      </c>
      <c r="I63" s="1" t="s">
        <v>261</v>
      </c>
      <c r="J63" s="1"/>
      <c r="K63" s="8">
        <v>364</v>
      </c>
      <c r="L63" s="8">
        <v>0.08</v>
      </c>
      <c r="M63" s="8">
        <f>K63*L63</f>
        <v>29.12</v>
      </c>
    </row>
    <row r="64" spans="1:14">
      <c r="A64" s="1" t="s">
        <v>262</v>
      </c>
      <c r="B64" s="1" t="s">
        <v>139</v>
      </c>
      <c r="C64" s="1"/>
      <c r="D64" s="1"/>
      <c r="E64" s="1"/>
      <c r="F64" s="1">
        <v>2.5</v>
      </c>
      <c r="H64" s="1" t="s">
        <v>262</v>
      </c>
      <c r="I64" s="1" t="s">
        <v>139</v>
      </c>
      <c r="J64" s="1"/>
      <c r="K64" s="1"/>
      <c r="L64" s="1"/>
      <c r="M64" s="1">
        <v>2.5</v>
      </c>
      <c r="N64" s="12" t="s">
        <v>263</v>
      </c>
    </row>
    <row r="65" spans="1:14">
      <c r="A65" s="1" t="s">
        <v>70</v>
      </c>
      <c r="B65" s="1" t="s">
        <v>140</v>
      </c>
      <c r="C65" s="1"/>
      <c r="D65" s="1"/>
      <c r="E65" s="1"/>
      <c r="F65" s="1">
        <v>10</v>
      </c>
      <c r="H65" s="1" t="s">
        <v>70</v>
      </c>
      <c r="I65" s="1" t="s">
        <v>140</v>
      </c>
      <c r="J65" s="1"/>
      <c r="K65" s="1"/>
      <c r="L65" s="1"/>
      <c r="M65" s="8">
        <v>8.325</v>
      </c>
      <c r="N65" s="14" t="s">
        <v>264</v>
      </c>
    </row>
    <row r="66" spans="1:13">
      <c r="A66" s="13" t="s">
        <v>73</v>
      </c>
      <c r="B66" s="13"/>
      <c r="C66" s="13" t="s">
        <v>142</v>
      </c>
      <c r="D66" s="13"/>
      <c r="E66" s="13"/>
      <c r="F66" s="1">
        <v>0.64</v>
      </c>
      <c r="H66" s="13" t="s">
        <v>73</v>
      </c>
      <c r="I66" s="13"/>
      <c r="J66" s="13" t="s">
        <v>142</v>
      </c>
      <c r="K66" s="13"/>
      <c r="L66" s="13"/>
      <c r="M66" s="1">
        <v>0.64</v>
      </c>
    </row>
    <row r="67" spans="1:13">
      <c r="A67" s="13" t="s">
        <v>75</v>
      </c>
      <c r="B67" s="13"/>
      <c r="C67" s="13" t="s">
        <v>81</v>
      </c>
      <c r="D67" s="13"/>
      <c r="E67" s="13"/>
      <c r="F67" s="1">
        <v>1.5</v>
      </c>
      <c r="H67" s="13" t="s">
        <v>75</v>
      </c>
      <c r="I67" s="13"/>
      <c r="J67" s="13" t="s">
        <v>81</v>
      </c>
      <c r="K67" s="13"/>
      <c r="L67" s="13"/>
      <c r="M67" s="1">
        <v>1.5</v>
      </c>
    </row>
    <row r="68" ht="14.25" spans="1:16">
      <c r="A68" s="1" t="s">
        <v>77</v>
      </c>
      <c r="B68" s="1" t="s">
        <v>140</v>
      </c>
      <c r="C68" s="1"/>
      <c r="D68" s="1"/>
      <c r="E68" s="1"/>
      <c r="F68" s="1">
        <v>10</v>
      </c>
      <c r="H68" s="1" t="s">
        <v>77</v>
      </c>
      <c r="I68" s="1" t="s">
        <v>140</v>
      </c>
      <c r="J68" s="1"/>
      <c r="K68" s="1"/>
      <c r="L68" s="1"/>
      <c r="M68" s="8">
        <v>7</v>
      </c>
      <c r="N68" s="15" t="s">
        <v>138</v>
      </c>
      <c r="O68" s="16"/>
      <c r="P68" s="16"/>
    </row>
    <row r="69" spans="1:13">
      <c r="A69" s="1" t="s">
        <v>80</v>
      </c>
      <c r="B69" s="1"/>
      <c r="C69" s="1"/>
      <c r="D69" s="1"/>
      <c r="E69" s="1"/>
      <c r="F69" s="1">
        <f>SUM(F2:F68)</f>
        <v>140.56</v>
      </c>
      <c r="H69" s="1" t="s">
        <v>80</v>
      </c>
      <c r="I69" s="1"/>
      <c r="J69" s="1"/>
      <c r="K69" s="1"/>
      <c r="L69" s="1"/>
      <c r="M69" s="1">
        <f>SUM(M2:M68)</f>
        <v>130.692</v>
      </c>
    </row>
    <row r="70" spans="1:13">
      <c r="A70" s="1" t="s">
        <v>141</v>
      </c>
      <c r="B70" s="1"/>
      <c r="C70" s="1"/>
      <c r="D70" s="1"/>
      <c r="E70" s="1"/>
      <c r="F70" s="1">
        <v>14.06</v>
      </c>
      <c r="H70" s="1" t="s">
        <v>141</v>
      </c>
      <c r="I70" s="1"/>
      <c r="J70" s="1"/>
      <c r="K70" s="1"/>
      <c r="L70" s="1"/>
      <c r="M70" s="1">
        <f>M69*0.13</f>
        <v>16.98996</v>
      </c>
    </row>
    <row r="71" spans="1:13">
      <c r="A71" s="1" t="s">
        <v>84</v>
      </c>
      <c r="B71" s="1"/>
      <c r="C71" s="1"/>
      <c r="D71" s="1"/>
      <c r="E71" s="1"/>
      <c r="F71" s="1">
        <v>15.46</v>
      </c>
      <c r="H71" s="1" t="s">
        <v>84</v>
      </c>
      <c r="I71" s="1"/>
      <c r="J71" s="1"/>
      <c r="K71" s="1"/>
      <c r="L71" s="1"/>
      <c r="M71" s="13">
        <f>(M69+M70)*0.1</f>
        <v>14.768196</v>
      </c>
    </row>
    <row r="72" spans="1:13">
      <c r="A72" s="1" t="s">
        <v>11</v>
      </c>
      <c r="B72" s="1"/>
      <c r="C72" s="1"/>
      <c r="D72" s="1"/>
      <c r="E72" s="1"/>
      <c r="F72" s="1">
        <f>SUM(F69:F71)</f>
        <v>170.08</v>
      </c>
      <c r="H72" s="1" t="s">
        <v>11</v>
      </c>
      <c r="I72" s="1"/>
      <c r="J72" s="1"/>
      <c r="K72" s="1"/>
      <c r="L72" s="1"/>
      <c r="M72" s="1">
        <f>SUM(M69:M71)</f>
        <v>162.450156</v>
      </c>
    </row>
    <row r="75" spans="11:12">
      <c r="K75" s="17" t="s">
        <v>88</v>
      </c>
      <c r="L75" s="17">
        <f>M72/1.13</f>
        <v>143.7612</v>
      </c>
    </row>
    <row r="76" spans="11:12">
      <c r="K76" s="17" t="s">
        <v>89</v>
      </c>
      <c r="L76" s="17" t="s">
        <v>265</v>
      </c>
    </row>
  </sheetData>
  <mergeCells count="6">
    <mergeCell ref="C12:D12"/>
    <mergeCell ref="J12:K12"/>
    <mergeCell ref="N44:O44"/>
    <mergeCell ref="B53:E53"/>
    <mergeCell ref="I53:L53"/>
    <mergeCell ref="N68:P6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出口尼泊尔二排单人</vt:lpstr>
      <vt:lpstr>出口尼泊尔二排双人</vt:lpstr>
      <vt:lpstr>出口尼泊尔四排双人右</vt:lpstr>
      <vt:lpstr>出口尼泊尔四排双人左</vt:lpstr>
      <vt:lpstr>出口尼泊尔一排三人</vt:lpstr>
      <vt:lpstr>尼泊尔窄车左舵四排单人（SBS0010639)</vt:lpstr>
      <vt:lpstr>新尼泊尔窄车左舵四排双人（SBS0010629)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李林峰</cp:lastModifiedBy>
  <dcterms:created xsi:type="dcterms:W3CDTF">2024-08-10T06:02:00Z</dcterms:created>
  <dcterms:modified xsi:type="dcterms:W3CDTF">2024-10-10T07:49:36Z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A66C683DA30E4E699B9A7A12F1984998_11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