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交接\张长江\21-Benz H6\光华荣昌转盘数据\H6 转盘\转盘用整椅数据 A9609109920\sample\H6 转盘样件方案_20241018\样件数据和方案\"/>
    </mc:Choice>
  </mc:AlternateContent>
  <xr:revisionPtr revIDLastSave="0" documentId="13_ncr:1_{6BFD4C54-0CCB-420D-BBFE-880B30010BEF}" xr6:coauthVersionLast="47" xr6:coauthVersionMax="47" xr10:uidLastSave="{00000000-0000-0000-0000-000000000000}"/>
  <bookViews>
    <workbookView xWindow="-120" yWindow="-120" windowWidth="29040" windowHeight="15525" tabRatio="491" firstSheet="1" activeTab="1" xr2:uid="{00000000-000D-0000-FFFF-FFFF00000000}"/>
  </bookViews>
  <sheets>
    <sheet name="KING" sheetId="6" state="veryHidden" r:id="rId1"/>
    <sheet name="H6 转盘座椅 EBOM" sheetId="5" r:id="rId2"/>
  </sheets>
  <definedNames>
    <definedName name="_xlnm._FilterDatabase" localSheetId="1" hidden="1">'H6 转盘座椅 EBOM'!$A$9:$AG$48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2" i="5" l="1"/>
  <c r="A31" i="5"/>
  <c r="A30" i="5"/>
  <c r="A29" i="5"/>
  <c r="AA41" i="5" l="1"/>
  <c r="AA36" i="5"/>
  <c r="A24" i="5"/>
  <c r="A23" i="5"/>
  <c r="A26" i="5"/>
  <c r="A22" i="5"/>
  <c r="A15" i="5"/>
  <c r="A20" i="5"/>
  <c r="A35" i="5" l="1"/>
  <c r="A33" i="5"/>
  <c r="AA16" i="5" l="1"/>
  <c r="A21" i="5"/>
  <c r="A27" i="5" l="1"/>
  <c r="A19" i="5"/>
  <c r="A25" i="5"/>
  <c r="AA12" i="5"/>
  <c r="A28" i="5"/>
  <c r="A18" i="5"/>
  <c r="A37" i="5"/>
  <c r="A10" i="5" l="1"/>
  <c r="A11" i="5"/>
  <c r="A12" i="5"/>
  <c r="A13" i="5"/>
  <c r="A14" i="5"/>
  <c r="A16" i="5"/>
  <c r="A17" i="5"/>
  <c r="A34" i="5"/>
  <c r="AA11" i="5"/>
  <c r="AA10" i="5" l="1"/>
  <c r="A36" i="5"/>
</calcChain>
</file>

<file path=xl/sharedStrings.xml><?xml version="1.0" encoding="utf-8"?>
<sst xmlns="http://schemas.openxmlformats.org/spreadsheetml/2006/main" count="262" uniqueCount="162">
  <si>
    <t>图示</t>
  </si>
  <si>
    <t>备注</t>
  </si>
  <si>
    <t>零件号</t>
  </si>
  <si>
    <r>
      <t>设计</t>
    </r>
    <r>
      <rPr>
        <b/>
        <sz val="14"/>
        <rFont val="Arial"/>
        <family val="2"/>
      </rPr>
      <t>:</t>
    </r>
  </si>
  <si>
    <t>校核：</t>
  </si>
  <si>
    <t>会签：</t>
  </si>
  <si>
    <t>中文名称</t>
  </si>
  <si>
    <r>
      <t>批准</t>
    </r>
    <r>
      <rPr>
        <b/>
        <sz val="14"/>
        <rFont val="Arial"/>
        <family val="2"/>
      </rPr>
      <t xml:space="preserve">: </t>
    </r>
  </si>
  <si>
    <t>规格型号</t>
  </si>
  <si>
    <t>说明：</t>
  </si>
  <si>
    <t>价格</t>
  </si>
  <si>
    <t>序号</t>
  </si>
  <si>
    <t>装配等级</t>
  </si>
  <si>
    <t>零件描述</t>
  </si>
  <si>
    <t>重要度</t>
  </si>
  <si>
    <t>单位</t>
  </si>
  <si>
    <t>数据版本</t>
  </si>
  <si>
    <t>图纸号</t>
  </si>
  <si>
    <t>图纸版本</t>
  </si>
  <si>
    <t>是否申请新零件号</t>
  </si>
  <si>
    <t>零件类别</t>
  </si>
  <si>
    <t>材料</t>
  </si>
  <si>
    <t>材料标准</t>
  </si>
  <si>
    <t>轮廓尺寸
(长*宽*高)</t>
  </si>
  <si>
    <t>表面处理</t>
  </si>
  <si>
    <t>用量</t>
  </si>
  <si>
    <t>——</t>
  </si>
  <si>
    <t>标准件</t>
  </si>
  <si>
    <t>焊接总成件</t>
  </si>
  <si>
    <t>钣金件</t>
  </si>
  <si>
    <t>M8</t>
  </si>
  <si>
    <t>日期：</t>
    <phoneticPr fontId="15" type="noConversion"/>
  </si>
  <si>
    <t>标准化：</t>
    <phoneticPr fontId="15" type="noConversion"/>
  </si>
  <si>
    <t>内六角花形盘头螺钉</t>
    <phoneticPr fontId="15" type="noConversion"/>
  </si>
  <si>
    <t>BFA0010089</t>
    <phoneticPr fontId="15" type="noConversion"/>
  </si>
  <si>
    <t>BFA0010062</t>
    <phoneticPr fontId="15" type="noConversion"/>
  </si>
  <si>
    <t>H6 转盘座椅总成EBOM清单</t>
    <phoneticPr fontId="15" type="noConversion"/>
  </si>
  <si>
    <t>焊接方螺母</t>
    <phoneticPr fontId="15" type="noConversion"/>
  </si>
  <si>
    <t>新开发</t>
    <phoneticPr fontId="15" type="noConversion"/>
  </si>
  <si>
    <t>主驾转盘总成</t>
    <phoneticPr fontId="18" type="noConversion"/>
  </si>
  <si>
    <t>副驾转盘总成</t>
    <phoneticPr fontId="18" type="noConversion"/>
  </si>
  <si>
    <t>沿用件            Y/N</t>
  </si>
  <si>
    <t>转盘下板总成</t>
    <phoneticPr fontId="15" type="noConversion"/>
  </si>
  <si>
    <t>转盘上板总成</t>
    <phoneticPr fontId="15" type="noConversion"/>
  </si>
  <si>
    <t>转盘下板</t>
    <phoneticPr fontId="15" type="noConversion"/>
  </si>
  <si>
    <t>转盘上板</t>
    <phoneticPr fontId="15" type="noConversion"/>
  </si>
  <si>
    <t>重量
（kg）</t>
    <phoneticPr fontId="15" type="noConversion"/>
  </si>
  <si>
    <t>车型配置</t>
    <phoneticPr fontId="15" type="noConversion"/>
  </si>
  <si>
    <t>重量(kg)</t>
    <phoneticPr fontId="15" type="noConversion"/>
  </si>
  <si>
    <t>装配总成件</t>
  </si>
  <si>
    <t>ASSY</t>
    <phoneticPr fontId="15" type="noConversion"/>
  </si>
  <si>
    <t>435*275*33</t>
    <phoneticPr fontId="15" type="noConversion"/>
  </si>
  <si>
    <t>电泳</t>
    <phoneticPr fontId="15" type="noConversion"/>
  </si>
  <si>
    <t>SPFH590-t2.5</t>
    <phoneticPr fontId="15" type="noConversion"/>
  </si>
  <si>
    <t>SPFH590-t4</t>
    <phoneticPr fontId="15" type="noConversion"/>
  </si>
  <si>
    <t>线材件</t>
  </si>
  <si>
    <t>65Mn</t>
    <phoneticPr fontId="15" type="noConversion"/>
  </si>
  <si>
    <t>30*18*13</t>
    <phoneticPr fontId="15" type="noConversion"/>
  </si>
  <si>
    <t>驾驶员转盘座椅总成</t>
    <phoneticPr fontId="15" type="noConversion"/>
  </si>
  <si>
    <t>副驶员转盘座椅总成</t>
    <phoneticPr fontId="15" type="noConversion"/>
  </si>
  <si>
    <t>版本：</t>
    <phoneticPr fontId="15" type="noConversion"/>
  </si>
  <si>
    <t>425*302*21</t>
    <phoneticPr fontId="15" type="noConversion"/>
  </si>
  <si>
    <t>425*302*10</t>
    <phoneticPr fontId="15" type="noConversion"/>
  </si>
  <si>
    <t>110*16*28</t>
    <phoneticPr fontId="15" type="noConversion"/>
  </si>
  <si>
    <t>425*302*24</t>
    <phoneticPr fontId="15" type="noConversion"/>
  </si>
  <si>
    <t>转盘下板防脱钩</t>
    <phoneticPr fontId="15" type="noConversion"/>
  </si>
  <si>
    <t>100*40*20</t>
    <phoneticPr fontId="15" type="noConversion"/>
  </si>
  <si>
    <t>M8</t>
    <phoneticPr fontId="15" type="noConversion"/>
  </si>
  <si>
    <t>ASSY</t>
    <phoneticPr fontId="15" type="noConversion"/>
  </si>
  <si>
    <t>44*43*19</t>
    <phoneticPr fontId="15" type="noConversion"/>
  </si>
  <si>
    <t>锁止机构</t>
    <phoneticPr fontId="15" type="noConversion"/>
  </si>
  <si>
    <t>电泳</t>
    <phoneticPr fontId="15" type="noConversion"/>
  </si>
  <si>
    <t>250*168*33</t>
    <phoneticPr fontId="15" type="noConversion"/>
  </si>
  <si>
    <t>发黑</t>
    <phoneticPr fontId="15" type="noConversion"/>
  </si>
  <si>
    <t>电泳</t>
    <phoneticPr fontId="15" type="noConversion"/>
  </si>
  <si>
    <t>加工方式</t>
    <phoneticPr fontId="15" type="noConversion"/>
  </si>
  <si>
    <t>试制车间装配</t>
    <phoneticPr fontId="15" type="noConversion"/>
  </si>
  <si>
    <t>试制车间焊接</t>
    <phoneticPr fontId="15" type="noConversion"/>
  </si>
  <si>
    <t>标准件</t>
    <phoneticPr fontId="15" type="noConversion"/>
  </si>
  <si>
    <t>供应商加工（海兴中盛）</t>
    <phoneticPr fontId="15" type="noConversion"/>
  </si>
  <si>
    <t>3D打印(PA6)</t>
    <phoneticPr fontId="15" type="noConversion"/>
  </si>
  <si>
    <t>SHT0017294-10</t>
    <phoneticPr fontId="15" type="noConversion"/>
  </si>
  <si>
    <t>SHT0017294-106</t>
    <phoneticPr fontId="15" type="noConversion"/>
  </si>
  <si>
    <t>转盘上板子防脱钩（长）</t>
    <phoneticPr fontId="15" type="noConversion"/>
  </si>
  <si>
    <t>转盘上板防脱钩（短）</t>
    <phoneticPr fontId="15" type="noConversion"/>
  </si>
  <si>
    <t>SHT0017294-19</t>
    <phoneticPr fontId="15" type="noConversion"/>
  </si>
  <si>
    <t>SHT0017294-21</t>
    <phoneticPr fontId="15" type="noConversion"/>
  </si>
  <si>
    <t>SHT0017294-20</t>
    <phoneticPr fontId="15" type="noConversion"/>
  </si>
  <si>
    <t>拼焊</t>
    <phoneticPr fontId="15" type="noConversion"/>
  </si>
  <si>
    <t>SHT0017298_sample a3_001</t>
    <phoneticPr fontId="15" type="noConversion"/>
  </si>
  <si>
    <t>SHT0017298_sample a3_004</t>
    <phoneticPr fontId="15" type="noConversion"/>
  </si>
  <si>
    <t>新开发</t>
    <phoneticPr fontId="15" type="noConversion"/>
  </si>
  <si>
    <t>上板前支撑块</t>
    <phoneticPr fontId="15" type="noConversion"/>
  </si>
  <si>
    <t>下板前支撑块</t>
    <phoneticPr fontId="15" type="noConversion"/>
  </si>
  <si>
    <t>SHT0017294-32</t>
    <phoneticPr fontId="15" type="noConversion"/>
  </si>
  <si>
    <t>SHT0017294-33</t>
    <phoneticPr fontId="15" type="noConversion"/>
  </si>
  <si>
    <t>BFA0010038</t>
    <phoneticPr fontId="15" type="noConversion"/>
  </si>
  <si>
    <t>内梅花盘头带介自攻螺钉</t>
    <phoneticPr fontId="15" type="noConversion"/>
  </si>
  <si>
    <t>沿用</t>
    <phoneticPr fontId="15" type="noConversion"/>
  </si>
  <si>
    <t>标准件</t>
    <phoneticPr fontId="15" type="noConversion"/>
  </si>
  <si>
    <t>沿用件</t>
    <phoneticPr fontId="15" type="noConversion"/>
  </si>
  <si>
    <t>备注</t>
    <phoneticPr fontId="15" type="noConversion"/>
  </si>
  <si>
    <t>Q43640</t>
    <phoneticPr fontId="15" type="noConversion"/>
  </si>
  <si>
    <t>开口挡圈</t>
    <phoneticPr fontId="15" type="noConversion"/>
  </si>
  <si>
    <t>标准件</t>
    <phoneticPr fontId="15" type="noConversion"/>
  </si>
  <si>
    <t>SHT0017294-28000</t>
    <phoneticPr fontId="15" type="noConversion"/>
  </si>
  <si>
    <t>Q5100532</t>
    <phoneticPr fontId="15" type="noConversion"/>
  </si>
  <si>
    <t>锁止机构销轴</t>
    <phoneticPr fontId="15" type="noConversion"/>
  </si>
  <si>
    <t>机加工</t>
    <phoneticPr fontId="15" type="noConversion"/>
  </si>
  <si>
    <t>PT5×12
装配上板前支撑块</t>
    <phoneticPr fontId="15" type="noConversion"/>
  </si>
  <si>
    <t>主驾锁止机构回位簧</t>
    <phoneticPr fontId="15" type="noConversion"/>
  </si>
  <si>
    <t>SHT0017294-34-1</t>
    <phoneticPr fontId="15" type="noConversion"/>
  </si>
  <si>
    <t>圆环组合</t>
    <phoneticPr fontId="15" type="noConversion"/>
  </si>
  <si>
    <t>沿用上次试制零件</t>
    <phoneticPr fontId="15" type="noConversion"/>
  </si>
  <si>
    <t>SHT0017294-40</t>
    <phoneticPr fontId="15" type="noConversion"/>
  </si>
  <si>
    <t>防转</t>
    <phoneticPr fontId="15" type="noConversion"/>
  </si>
  <si>
    <t>M6</t>
    <phoneticPr fontId="15" type="noConversion"/>
  </si>
  <si>
    <t>BFA0000316</t>
    <phoneticPr fontId="15" type="noConversion"/>
  </si>
  <si>
    <t>BFA0010037</t>
    <phoneticPr fontId="15" type="noConversion"/>
  </si>
  <si>
    <t>内梅花三角牙自攻螺钉</t>
    <phoneticPr fontId="15" type="noConversion"/>
  </si>
  <si>
    <t>B</t>
    <phoneticPr fontId="15" type="noConversion"/>
  </si>
  <si>
    <t>ea</t>
    <phoneticPr fontId="15" type="noConversion"/>
  </si>
  <si>
    <t>A</t>
    <phoneticPr fontId="15" type="noConversion"/>
  </si>
  <si>
    <t>——</t>
    <phoneticPr fontId="15" type="noConversion"/>
  </si>
  <si>
    <t>Y</t>
    <phoneticPr fontId="15" type="noConversion"/>
  </si>
  <si>
    <t>N</t>
    <phoneticPr fontId="15" type="noConversion"/>
  </si>
  <si>
    <t>0.0027</t>
    <phoneticPr fontId="15" type="noConversion"/>
  </si>
  <si>
    <t xml:space="preserve">黑色 </t>
    <phoneticPr fontId="15" type="noConversion"/>
  </si>
  <si>
    <t>BFA0010093</t>
    <phoneticPr fontId="15" type="noConversion"/>
  </si>
  <si>
    <t>六角法兰承面带齿螺栓</t>
    <phoneticPr fontId="15" type="noConversion"/>
  </si>
  <si>
    <t>连接转盘上板与圆环</t>
    <phoneticPr fontId="15" type="noConversion"/>
  </si>
  <si>
    <t>M8×12</t>
    <phoneticPr fontId="15" type="noConversion"/>
  </si>
  <si>
    <t>连接转盘下板与压板</t>
    <phoneticPr fontId="15" type="noConversion"/>
  </si>
  <si>
    <t>M8×16</t>
    <phoneticPr fontId="15" type="noConversion"/>
  </si>
  <si>
    <t>SHT0017294-9</t>
    <phoneticPr fontId="15" type="noConversion"/>
  </si>
  <si>
    <t>锁舌支架</t>
    <phoneticPr fontId="15" type="noConversion"/>
  </si>
  <si>
    <t>主驾转盘解锁杆焊接总成</t>
    <phoneticPr fontId="15" type="noConversion"/>
  </si>
  <si>
    <t>主驾转盘解锁杆</t>
    <phoneticPr fontId="15" type="noConversion"/>
  </si>
  <si>
    <t>20#</t>
    <phoneticPr fontId="15" type="noConversion"/>
  </si>
  <si>
    <t>8*365</t>
    <phoneticPr fontId="15" type="noConversion"/>
  </si>
  <si>
    <t>镀锌</t>
    <phoneticPr fontId="15" type="noConversion"/>
  </si>
  <si>
    <t>脚踏杆</t>
    <phoneticPr fontId="15" type="noConversion"/>
  </si>
  <si>
    <t>8*220</t>
    <phoneticPr fontId="15" type="noConversion"/>
  </si>
  <si>
    <t>手柄杆</t>
    <phoneticPr fontId="15" type="noConversion"/>
  </si>
  <si>
    <t>副驾转盘解锁杆焊接总成</t>
    <phoneticPr fontId="15" type="noConversion"/>
  </si>
  <si>
    <t>副驾转盘解锁杆</t>
    <phoneticPr fontId="15" type="noConversion"/>
  </si>
  <si>
    <t>弹性圆柱销</t>
    <phoneticPr fontId="15" type="noConversion"/>
  </si>
  <si>
    <t>Φ4*20</t>
    <phoneticPr fontId="15" type="noConversion"/>
  </si>
  <si>
    <t>解锁杆扭簧</t>
    <phoneticPr fontId="15" type="noConversion"/>
  </si>
  <si>
    <t>解锁手柄</t>
    <phoneticPr fontId="15" type="noConversion"/>
  </si>
  <si>
    <t>塑料件</t>
  </si>
  <si>
    <t>ABS</t>
    <phoneticPr fontId="15" type="noConversion"/>
  </si>
  <si>
    <t>45*40*35</t>
    <phoneticPr fontId="15" type="noConversion"/>
  </si>
  <si>
    <t>脚踏</t>
    <phoneticPr fontId="15" type="noConversion"/>
  </si>
  <si>
    <t>SHT0017294-27-1</t>
    <phoneticPr fontId="15" type="noConversion"/>
  </si>
  <si>
    <t>滑块</t>
    <phoneticPr fontId="15" type="noConversion"/>
  </si>
  <si>
    <t>POM</t>
    <phoneticPr fontId="15" type="noConversion"/>
  </si>
  <si>
    <t>55*82*4</t>
    <phoneticPr fontId="15" type="noConversion"/>
  </si>
  <si>
    <t>上板后部支撑块</t>
    <phoneticPr fontId="15" type="noConversion"/>
  </si>
  <si>
    <t>PA6+GF30</t>
    <phoneticPr fontId="15" type="noConversion"/>
  </si>
  <si>
    <t>157*294*22</t>
    <phoneticPr fontId="15" type="noConversion"/>
  </si>
  <si>
    <t>SHT0017294-39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</si>
</sst>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_);[Red]\(0.0000\)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Arial"/>
      <family val="2"/>
    </font>
    <font>
      <b/>
      <sz val="14"/>
      <name val="Arial"/>
      <family val="2"/>
    </font>
    <font>
      <b/>
      <sz val="14"/>
      <name val="宋体"/>
      <family val="3"/>
      <charset val="134"/>
    </font>
    <font>
      <b/>
      <sz val="20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2"/>
      <color indexed="0"/>
      <name val="宋体"/>
      <family val="3"/>
      <charset val="134"/>
    </font>
    <font>
      <sz val="11"/>
      <color theme="1"/>
      <name val="Tahoma"/>
      <family val="2"/>
    </font>
    <font>
      <sz val="9"/>
      <name val="Arial"/>
      <family val="2"/>
    </font>
    <font>
      <sz val="11"/>
      <color indexed="8"/>
      <name val="宋体"/>
      <family val="3"/>
      <charset val="134"/>
    </font>
    <font>
      <b/>
      <sz val="10"/>
      <name val="Arial"/>
      <family val="2"/>
    </font>
    <font>
      <sz val="12"/>
      <name val="新細明體"/>
      <family val="1"/>
    </font>
    <font>
      <sz val="9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0"/>
      <name val="微软雅黑"/>
      <family val="2"/>
      <charset val="134"/>
    </font>
    <font>
      <sz val="1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7" fillId="0" borderId="0"/>
    <xf numFmtId="0" fontId="1" fillId="0" borderId="0">
      <alignment vertical="center"/>
    </xf>
    <xf numFmtId="0" fontId="11" fillId="0" borderId="1" applyNumberFormat="0" applyFill="0" applyBorder="0" applyAlignment="0" applyProtection="0">
      <alignment vertical="center"/>
    </xf>
    <xf numFmtId="0" fontId="1" fillId="0" borderId="0">
      <alignment vertical="center"/>
    </xf>
    <xf numFmtId="0" fontId="14" fillId="0" borderId="0"/>
    <xf numFmtId="0" fontId="7" fillId="0" borderId="0"/>
    <xf numFmtId="0" fontId="7" fillId="0" borderId="0"/>
    <xf numFmtId="0" fontId="13" fillId="0" borderId="0" applyNumberFormat="0" applyFill="0" applyBorder="0" applyAlignment="0" applyProtection="0">
      <alignment vertical="center"/>
    </xf>
    <xf numFmtId="0" fontId="7" fillId="0" borderId="0"/>
    <xf numFmtId="0" fontId="9" fillId="0" borderId="0" applyNumberFormat="0" applyBorder="0" applyProtection="0">
      <alignment vertical="center"/>
    </xf>
    <xf numFmtId="0" fontId="12" fillId="2" borderId="4" applyNumberFormat="0" applyFont="0" applyAlignment="0" applyProtection="0">
      <alignment vertical="center"/>
    </xf>
    <xf numFmtId="0" fontId="10" fillId="0" borderId="0"/>
    <xf numFmtId="0" fontId="7" fillId="0" borderId="0"/>
    <xf numFmtId="0" fontId="16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0" borderId="1" applyNumberForma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2" fillId="0" borderId="0" xfId="9" applyFont="1" applyAlignment="1" applyProtection="1">
      <alignment horizontal="center" vertical="top" wrapText="1"/>
      <protection locked="0"/>
    </xf>
    <xf numFmtId="0" fontId="2" fillId="0" borderId="0" xfId="3" applyFont="1" applyFill="1" applyBorder="1" applyAlignment="1" applyProtection="1">
      <alignment horizontal="center" vertical="center" wrapText="1"/>
      <protection locked="0"/>
    </xf>
    <xf numFmtId="0" fontId="6" fillId="0" borderId="0" xfId="3" applyFont="1" applyFill="1" applyBorder="1" applyAlignment="1" applyProtection="1">
      <alignment horizontal="left" vertical="center" wrapText="1"/>
      <protection locked="0"/>
    </xf>
    <xf numFmtId="0" fontId="2" fillId="0" borderId="0" xfId="9" applyFont="1" applyAlignment="1" applyProtection="1">
      <alignment horizontal="left" vertical="center" wrapText="1"/>
      <protection locked="0"/>
    </xf>
    <xf numFmtId="0" fontId="2" fillId="0" borderId="0" xfId="9" applyFont="1" applyAlignment="1" applyProtection="1">
      <alignment horizontal="center" vertical="center" wrapText="1"/>
      <protection locked="0"/>
    </xf>
    <xf numFmtId="49" fontId="2" fillId="0" borderId="0" xfId="9" applyNumberFormat="1" applyFont="1" applyAlignment="1" applyProtection="1">
      <alignment horizontal="center" vertical="center" wrapText="1"/>
      <protection locked="0"/>
    </xf>
    <xf numFmtId="0" fontId="2" fillId="0" borderId="0" xfId="9" applyFont="1" applyAlignment="1" applyProtection="1">
      <alignment vertical="center" wrapText="1"/>
      <protection locked="0"/>
    </xf>
    <xf numFmtId="176" fontId="2" fillId="0" borderId="0" xfId="9" applyNumberFormat="1" applyFont="1" applyAlignment="1" applyProtection="1">
      <alignment horizontal="left" vertical="center" wrapText="1"/>
      <protection locked="0"/>
    </xf>
    <xf numFmtId="176" fontId="8" fillId="0" borderId="0" xfId="9" applyNumberFormat="1" applyFont="1" applyAlignment="1" applyProtection="1">
      <alignment horizontal="left" vertical="center" wrapText="1"/>
      <protection locked="0"/>
    </xf>
    <xf numFmtId="49" fontId="23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17" applyFont="1" applyFill="1" applyBorder="1" applyAlignment="1" applyProtection="1">
      <alignment horizontal="center" vertical="center" wrapText="1" shrinkToFit="1"/>
      <protection locked="0"/>
    </xf>
    <xf numFmtId="0" fontId="19" fillId="0" borderId="1" xfId="4" applyFont="1" applyBorder="1" applyAlignment="1">
      <alignment horizontal="center" vertical="center" wrapText="1"/>
    </xf>
    <xf numFmtId="0" fontId="19" fillId="0" borderId="1" xfId="4" applyFont="1" applyBorder="1" applyAlignment="1">
      <alignment horizontal="center" vertical="center"/>
    </xf>
    <xf numFmtId="0" fontId="21" fillId="0" borderId="1" xfId="4" applyFont="1" applyBorder="1" applyAlignment="1">
      <alignment horizontal="center" vertical="center" wrapText="1"/>
    </xf>
    <xf numFmtId="176" fontId="19" fillId="0" borderId="1" xfId="4" applyNumberFormat="1" applyFont="1" applyBorder="1" applyAlignment="1">
      <alignment horizontal="center" vertical="center"/>
    </xf>
    <xf numFmtId="176" fontId="19" fillId="0" borderId="1" xfId="9" applyNumberFormat="1" applyFont="1" applyBorder="1" applyAlignment="1" applyProtection="1">
      <alignment horizontal="center" vertical="center" wrapText="1"/>
      <protection locked="0"/>
    </xf>
    <xf numFmtId="0" fontId="6" fillId="5" borderId="0" xfId="3" applyFont="1" applyFill="1" applyBorder="1" applyAlignment="1" applyProtection="1">
      <alignment horizontal="left" vertical="center" wrapText="1"/>
      <protection locked="0"/>
    </xf>
    <xf numFmtId="49" fontId="19" fillId="0" borderId="1" xfId="0" applyNumberFormat="1" applyFont="1" applyBorder="1" applyAlignment="1">
      <alignment horizontal="center" vertical="center" wrapText="1"/>
    </xf>
    <xf numFmtId="0" fontId="23" fillId="0" borderId="1" xfId="4" applyFont="1" applyBorder="1" applyAlignment="1">
      <alignment horizontal="center" vertical="center" wrapText="1"/>
    </xf>
    <xf numFmtId="0" fontId="23" fillId="0" borderId="1" xfId="9" applyFont="1" applyBorder="1" applyAlignment="1" applyProtection="1">
      <alignment horizontal="center" vertical="center" wrapText="1"/>
      <protection locked="0"/>
    </xf>
    <xf numFmtId="49" fontId="23" fillId="0" borderId="1" xfId="9" applyNumberFormat="1" applyFont="1" applyBorder="1" applyAlignment="1" applyProtection="1">
      <alignment horizontal="center" vertical="center" wrapText="1"/>
      <protection locked="0"/>
    </xf>
    <xf numFmtId="0" fontId="22" fillId="0" borderId="0" xfId="9" applyFont="1" applyAlignment="1" applyProtection="1">
      <alignment horizontal="center" vertical="center"/>
      <protection locked="0"/>
    </xf>
    <xf numFmtId="0" fontId="6" fillId="6" borderId="0" xfId="3" applyFont="1" applyFill="1" applyBorder="1" applyAlignment="1" applyProtection="1">
      <alignment horizontal="left" vertical="center" wrapText="1"/>
      <protection locked="0"/>
    </xf>
    <xf numFmtId="0" fontId="24" fillId="6" borderId="0" xfId="3" applyFont="1" applyFill="1" applyBorder="1" applyAlignment="1" applyProtection="1">
      <alignment horizontal="left" vertical="center" wrapText="1"/>
      <protection locked="0"/>
    </xf>
    <xf numFmtId="0" fontId="19" fillId="0" borderId="1" xfId="3" applyFont="1" applyFill="1" applyBorder="1" applyAlignment="1" applyProtection="1">
      <alignment horizontal="center" vertical="center"/>
      <protection locked="0"/>
    </xf>
    <xf numFmtId="49" fontId="19" fillId="0" borderId="1" xfId="9" applyNumberFormat="1" applyFont="1" applyBorder="1" applyAlignment="1" applyProtection="1">
      <alignment horizontal="center" vertical="center" wrapText="1"/>
      <protection locked="0"/>
    </xf>
    <xf numFmtId="0" fontId="19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19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9" fillId="0" borderId="3" xfId="9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>
      <alignment horizontal="center" vertical="center" wrapText="1"/>
    </xf>
    <xf numFmtId="0" fontId="22" fillId="0" borderId="0" xfId="9" applyFont="1" applyFill="1" applyAlignment="1" applyProtection="1">
      <alignment horizontal="center" vertical="center"/>
      <protection locked="0"/>
    </xf>
    <xf numFmtId="0" fontId="19" fillId="0" borderId="5" xfId="9" applyFont="1" applyFill="1" applyBorder="1" applyAlignment="1" applyProtection="1">
      <alignment horizontal="center" vertical="center" wrapText="1"/>
      <protection locked="0"/>
    </xf>
    <xf numFmtId="0" fontId="19" fillId="0" borderId="5" xfId="0" applyFont="1" applyFill="1" applyBorder="1" applyAlignment="1">
      <alignment horizontal="center" vertical="center" wrapText="1"/>
    </xf>
    <xf numFmtId="0" fontId="19" fillId="0" borderId="5" xfId="9" applyFont="1" applyFill="1" applyBorder="1" applyAlignment="1" applyProtection="1">
      <alignment horizontal="left" vertical="center" wrapText="1"/>
      <protection locked="0"/>
    </xf>
    <xf numFmtId="176" fontId="19" fillId="0" borderId="5" xfId="9" applyNumberFormat="1" applyFont="1" applyFill="1" applyBorder="1" applyAlignment="1" applyProtection="1">
      <alignment horizontal="center" vertical="center" wrapText="1"/>
      <protection locked="0"/>
    </xf>
    <xf numFmtId="176" fontId="22" fillId="0" borderId="0" xfId="9" applyNumberFormat="1" applyFont="1" applyFill="1" applyAlignment="1" applyProtection="1">
      <alignment horizontal="center" vertical="center"/>
      <protection locked="0"/>
    </xf>
    <xf numFmtId="0" fontId="20" fillId="0" borderId="5" xfId="9" applyFont="1" applyFill="1" applyBorder="1" applyAlignment="1" applyProtection="1">
      <alignment horizontal="center" vertical="center" wrapText="1"/>
      <protection locked="0"/>
    </xf>
    <xf numFmtId="0" fontId="19" fillId="0" borderId="1" xfId="9" applyFont="1" applyFill="1" applyBorder="1" applyAlignment="1" applyProtection="1">
      <alignment horizontal="center" vertical="center" wrapText="1"/>
      <protection locked="0"/>
    </xf>
    <xf numFmtId="0" fontId="19" fillId="0" borderId="1" xfId="9" applyFont="1" applyFill="1" applyBorder="1" applyAlignment="1" applyProtection="1">
      <alignment horizontal="left" vertical="center" wrapText="1"/>
      <protection locked="0"/>
    </xf>
    <xf numFmtId="0" fontId="19" fillId="0" borderId="1" xfId="0" applyFont="1" applyFill="1" applyBorder="1" applyAlignment="1">
      <alignment horizontal="left" vertical="center" wrapText="1"/>
    </xf>
    <xf numFmtId="49" fontId="19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4" applyFont="1" applyFill="1" applyBorder="1" applyAlignment="1">
      <alignment horizontal="center" vertical="center" wrapText="1"/>
    </xf>
    <xf numFmtId="0" fontId="19" fillId="0" borderId="1" xfId="4" applyFont="1" applyFill="1" applyBorder="1" applyAlignment="1">
      <alignment horizontal="center" vertical="center"/>
    </xf>
    <xf numFmtId="0" fontId="21" fillId="0" borderId="1" xfId="4" applyFont="1" applyFill="1" applyBorder="1" applyAlignment="1">
      <alignment horizontal="center" vertical="center" wrapText="1"/>
    </xf>
    <xf numFmtId="176" fontId="19" fillId="0" borderId="1" xfId="4" applyNumberFormat="1" applyFont="1" applyFill="1" applyBorder="1" applyAlignment="1">
      <alignment horizontal="center" vertical="center"/>
    </xf>
    <xf numFmtId="176" fontId="19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>
      <alignment vertical="center"/>
    </xf>
    <xf numFmtId="0" fontId="23" fillId="0" borderId="1" xfId="4" applyFont="1" applyFill="1" applyBorder="1" applyAlignment="1">
      <alignment horizontal="center" vertical="center" wrapText="1"/>
    </xf>
    <xf numFmtId="0" fontId="23" fillId="0" borderId="1" xfId="9" applyFont="1" applyFill="1" applyBorder="1" applyAlignment="1" applyProtection="1">
      <alignment horizontal="center" vertical="center" wrapText="1"/>
      <protection locked="0"/>
    </xf>
    <xf numFmtId="49" fontId="23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9" applyFont="1" applyFill="1" applyBorder="1" applyAlignment="1">
      <alignment horizontal="center" vertical="center" wrapText="1"/>
    </xf>
    <xf numFmtId="176" fontId="23" fillId="0" borderId="1" xfId="9" applyNumberFormat="1" applyFont="1" applyFill="1" applyBorder="1" applyAlignment="1">
      <alignment horizontal="center" vertical="center" wrapText="1"/>
    </xf>
    <xf numFmtId="0" fontId="23" fillId="0" borderId="1" xfId="9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>
      <alignment vertical="center"/>
    </xf>
    <xf numFmtId="0" fontId="23" fillId="0" borderId="1" xfId="3" applyFont="1" applyFill="1" applyBorder="1" applyAlignment="1" applyProtection="1">
      <alignment horizontal="center" vertical="center"/>
      <protection locked="0"/>
    </xf>
    <xf numFmtId="0" fontId="22" fillId="0" borderId="1" xfId="9" applyFont="1" applyFill="1" applyBorder="1" applyAlignment="1" applyProtection="1">
      <alignment horizontal="center" vertical="center"/>
      <protection locked="0"/>
    </xf>
    <xf numFmtId="49" fontId="19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9" applyFont="1" applyAlignment="1" applyProtection="1">
      <alignment horizontal="center" vertical="center" wrapText="1"/>
      <protection locked="0"/>
    </xf>
    <xf numFmtId="0" fontId="4" fillId="0" borderId="2" xfId="9" applyFont="1" applyFill="1" applyBorder="1" applyAlignment="1" applyProtection="1">
      <alignment horizontal="left" vertical="center"/>
      <protection locked="0"/>
    </xf>
    <xf numFmtId="0" fontId="3" fillId="0" borderId="3" xfId="9" applyFont="1" applyFill="1" applyBorder="1" applyAlignment="1" applyProtection="1">
      <alignment horizontal="left" vertical="center"/>
      <protection locked="0"/>
    </xf>
    <xf numFmtId="0" fontId="4" fillId="0" borderId="3" xfId="9" applyFont="1" applyFill="1" applyBorder="1" applyAlignment="1" applyProtection="1">
      <alignment horizontal="left" vertical="center"/>
      <protection locked="0"/>
    </xf>
    <xf numFmtId="0" fontId="4" fillId="0" borderId="3" xfId="9" applyFont="1" applyFill="1" applyBorder="1" applyAlignment="1" applyProtection="1">
      <alignment horizontal="left" vertical="center" wrapText="1"/>
      <protection locked="0"/>
    </xf>
    <xf numFmtId="0" fontId="3" fillId="0" borderId="3" xfId="9" applyFont="1" applyFill="1" applyBorder="1" applyAlignment="1" applyProtection="1">
      <alignment horizontal="left" vertical="center" wrapText="1"/>
      <protection locked="0"/>
    </xf>
    <xf numFmtId="0" fontId="4" fillId="0" borderId="6" xfId="9" applyFont="1" applyFill="1" applyBorder="1" applyAlignment="1" applyProtection="1">
      <alignment horizontal="left" vertical="center"/>
      <protection locked="0"/>
    </xf>
    <xf numFmtId="0" fontId="4" fillId="0" borderId="5" xfId="9" applyFont="1" applyFill="1" applyBorder="1" applyAlignment="1" applyProtection="1">
      <alignment horizontal="left" vertical="center"/>
      <protection locked="0"/>
    </xf>
    <xf numFmtId="0" fontId="5" fillId="0" borderId="3" xfId="9" applyFont="1" applyFill="1" applyBorder="1" applyAlignment="1" applyProtection="1">
      <alignment horizontal="center" vertical="center" wrapText="1"/>
      <protection locked="0"/>
    </xf>
    <xf numFmtId="0" fontId="5" fillId="0" borderId="5" xfId="9" applyFont="1" applyFill="1" applyBorder="1" applyAlignment="1" applyProtection="1">
      <alignment horizontal="center" vertical="center" wrapText="1"/>
      <protection locked="0"/>
    </xf>
    <xf numFmtId="176" fontId="5" fillId="0" borderId="5" xfId="9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9" applyFont="1" applyFill="1" applyBorder="1" applyAlignment="1" applyProtection="1">
      <alignment horizontal="left" vertical="center" wrapText="1"/>
      <protection locked="0"/>
    </xf>
    <xf numFmtId="0" fontId="3" fillId="0" borderId="5" xfId="9" applyFont="1" applyFill="1" applyBorder="1" applyAlignment="1" applyProtection="1">
      <alignment horizontal="left" vertical="center" wrapText="1"/>
      <protection locked="0"/>
    </xf>
    <xf numFmtId="0" fontId="4" fillId="0" borderId="5" xfId="9" applyFont="1" applyFill="1" applyBorder="1" applyAlignment="1" applyProtection="1">
      <alignment horizontal="left" vertical="center" wrapText="1"/>
      <protection locked="0"/>
    </xf>
    <xf numFmtId="0" fontId="19" fillId="0" borderId="1" xfId="9" applyFont="1" applyFill="1" applyBorder="1" applyAlignment="1" applyProtection="1">
      <alignment horizontal="center" vertical="center" wrapText="1"/>
      <protection locked="0"/>
    </xf>
    <xf numFmtId="0" fontId="19" fillId="0" borderId="1" xfId="3" applyNumberFormat="1" applyFont="1" applyFill="1" applyBorder="1" applyAlignment="1" applyProtection="1">
      <alignment horizontal="center" vertical="center" wrapText="1"/>
      <protection locked="0"/>
    </xf>
    <xf numFmtId="176" fontId="4" fillId="0" borderId="6" xfId="9" applyNumberFormat="1" applyFont="1" applyFill="1" applyBorder="1" applyAlignment="1" applyProtection="1">
      <alignment horizontal="left" vertical="top" wrapText="1"/>
      <protection locked="0"/>
    </xf>
    <xf numFmtId="176" fontId="4" fillId="0" borderId="5" xfId="9" applyNumberFormat="1" applyFont="1" applyFill="1" applyBorder="1" applyAlignment="1" applyProtection="1">
      <alignment horizontal="left" vertical="top" wrapText="1"/>
      <protection locked="0"/>
    </xf>
    <xf numFmtId="0" fontId="4" fillId="0" borderId="6" xfId="9" applyFont="1" applyFill="1" applyBorder="1" applyAlignment="1" applyProtection="1">
      <alignment horizontal="left" vertical="top" wrapText="1"/>
      <protection locked="0"/>
    </xf>
    <xf numFmtId="0" fontId="4" fillId="0" borderId="5" xfId="9" applyFont="1" applyFill="1" applyBorder="1" applyAlignment="1" applyProtection="1">
      <alignment horizontal="left" vertical="top" wrapText="1"/>
      <protection locked="0"/>
    </xf>
    <xf numFmtId="49" fontId="19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3" applyFont="1" applyFill="1" applyBorder="1" applyAlignment="1" applyProtection="1">
      <alignment horizontal="center" vertical="center" wrapText="1" shrinkToFit="1"/>
      <protection locked="0"/>
    </xf>
    <xf numFmtId="176" fontId="19" fillId="0" borderId="1" xfId="9" applyNumberFormat="1" applyFont="1" applyFill="1" applyBorder="1" applyAlignment="1" applyProtection="1">
      <alignment horizontal="left" vertical="center" wrapText="1"/>
      <protection locked="0"/>
    </xf>
    <xf numFmtId="0" fontId="23" fillId="0" borderId="1" xfId="9" applyFont="1" applyBorder="1" applyAlignment="1">
      <alignment horizontal="center" vertical="center" wrapText="1"/>
    </xf>
    <xf numFmtId="176" fontId="23" fillId="0" borderId="1" xfId="9" applyNumberFormat="1" applyFont="1" applyBorder="1" applyAlignment="1">
      <alignment horizontal="center" vertical="center" wrapText="1"/>
    </xf>
  </cellXfs>
  <cellStyles count="18">
    <cellStyle name="BOM_Level_1" xfId="8" xr:uid="{00000000-0005-0000-0000-000000000000}"/>
    <cellStyle name="BOM_Level_Below3" xfId="3" xr:uid="{00000000-0005-0000-0000-000001000000}"/>
    <cellStyle name="BOM_Level_Below3 2" xfId="17" xr:uid="{3B62A491-06B0-4BDB-8501-76A7C6134763}"/>
    <cellStyle name="差_KING" xfId="14" xr:uid="{00000000-0005-0000-0000-000003000000}"/>
    <cellStyle name="常规" xfId="0" builtinId="0"/>
    <cellStyle name="常规 10" xfId="7" xr:uid="{00000000-0005-0000-0000-000005000000}"/>
    <cellStyle name="常规 2" xfId="10" xr:uid="{00000000-0005-0000-0000-000006000000}"/>
    <cellStyle name="常规 2 2" xfId="6" xr:uid="{00000000-0005-0000-0000-000007000000}"/>
    <cellStyle name="常规 2 27" xfId="4" xr:uid="{00000000-0005-0000-0000-000008000000}"/>
    <cellStyle name="常规 3" xfId="12" xr:uid="{00000000-0005-0000-0000-000009000000}"/>
    <cellStyle name="常规 3 29" xfId="2" xr:uid="{00000000-0005-0000-0000-00000A000000}"/>
    <cellStyle name="常规 4 2" xfId="13" xr:uid="{00000000-0005-0000-0000-00000B000000}"/>
    <cellStyle name="常规 40" xfId="16" xr:uid="{00000000-0005-0000-0000-00000C000000}"/>
    <cellStyle name="常规 5 2" xfId="5" xr:uid="{00000000-0005-0000-0000-00000D000000}"/>
    <cellStyle name="好_KING" xfId="15" xr:uid="{00000000-0005-0000-0000-00000E000000}"/>
    <cellStyle name="样式 1" xfId="9" xr:uid="{00000000-0005-0000-0000-00000F000000}"/>
    <cellStyle name="样式 1 10" xfId="1" xr:uid="{00000000-0005-0000-0000-000010000000}"/>
    <cellStyle name="注释 10" xfId="11" xr:uid="{00000000-0005-0000-0000-000011000000}"/>
  </cellStyles>
  <dxfs count="20"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9" tint="-0.499984740745262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emf"/><Relationship Id="rId18" Type="http://schemas.openxmlformats.org/officeDocument/2006/relationships/image" Target="../media/image18.png"/><Relationship Id="rId26" Type="http://schemas.openxmlformats.org/officeDocument/2006/relationships/image" Target="../media/image26.emf"/><Relationship Id="rId3" Type="http://schemas.openxmlformats.org/officeDocument/2006/relationships/image" Target="../media/image3.emf"/><Relationship Id="rId21" Type="http://schemas.openxmlformats.org/officeDocument/2006/relationships/image" Target="../media/image21.png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29" Type="http://schemas.openxmlformats.org/officeDocument/2006/relationships/image" Target="../media/image29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47625</xdr:colOff>
      <xdr:row>17</xdr:row>
      <xdr:rowOff>76200</xdr:rowOff>
    </xdr:from>
    <xdr:to>
      <xdr:col>16</xdr:col>
      <xdr:colOff>504826</xdr:colOff>
      <xdr:row>17</xdr:row>
      <xdr:rowOff>321527</xdr:rowOff>
    </xdr:to>
    <xdr:pic>
      <xdr:nvPicPr>
        <xdr:cNvPr id="77" name="图片 76">
          <a:extLst>
            <a:ext uri="{FF2B5EF4-FFF2-40B4-BE49-F238E27FC236}">
              <a16:creationId xmlns:a16="http://schemas.microsoft.com/office/drawing/2014/main" id="{7ADAF0A1-28EA-47F4-BA16-2FBD90FFD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5638800"/>
          <a:ext cx="457201" cy="245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66675</xdr:colOff>
      <xdr:row>13</xdr:row>
      <xdr:rowOff>85726</xdr:rowOff>
    </xdr:from>
    <xdr:to>
      <xdr:col>16</xdr:col>
      <xdr:colOff>492184</xdr:colOff>
      <xdr:row>13</xdr:row>
      <xdr:rowOff>276226</xdr:rowOff>
    </xdr:to>
    <xdr:pic>
      <xdr:nvPicPr>
        <xdr:cNvPr id="97" name="图片 96">
          <a:extLst>
            <a:ext uri="{FF2B5EF4-FFF2-40B4-BE49-F238E27FC236}">
              <a16:creationId xmlns:a16="http://schemas.microsoft.com/office/drawing/2014/main" id="{2903F9F4-5F97-4805-9315-90767178E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3743326"/>
          <a:ext cx="425509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28575</xdr:colOff>
      <xdr:row>27</xdr:row>
      <xdr:rowOff>85725</xdr:rowOff>
    </xdr:from>
    <xdr:to>
      <xdr:col>16</xdr:col>
      <xdr:colOff>510020</xdr:colOff>
      <xdr:row>27</xdr:row>
      <xdr:rowOff>238125</xdr:rowOff>
    </xdr:to>
    <xdr:pic>
      <xdr:nvPicPr>
        <xdr:cNvPr id="113" name="图片 112">
          <a:extLst>
            <a:ext uri="{FF2B5EF4-FFF2-40B4-BE49-F238E27FC236}">
              <a16:creationId xmlns:a16="http://schemas.microsoft.com/office/drawing/2014/main" id="{305844A1-384D-4EA7-B952-798B82968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7553325"/>
          <a:ext cx="48144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190500</xdr:colOff>
      <xdr:row>24</xdr:row>
      <xdr:rowOff>66676</xdr:rowOff>
    </xdr:from>
    <xdr:to>
      <xdr:col>16</xdr:col>
      <xdr:colOff>390979</xdr:colOff>
      <xdr:row>24</xdr:row>
      <xdr:rowOff>314326</xdr:rowOff>
    </xdr:to>
    <xdr:pic>
      <xdr:nvPicPr>
        <xdr:cNvPr id="119" name="图片 118">
          <a:extLst>
            <a:ext uri="{FF2B5EF4-FFF2-40B4-BE49-F238E27FC236}">
              <a16:creationId xmlns:a16="http://schemas.microsoft.com/office/drawing/2014/main" id="{8A848B58-E9EC-4518-AECA-CE62233A2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9439276"/>
          <a:ext cx="200479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102492</xdr:colOff>
      <xdr:row>18</xdr:row>
      <xdr:rowOff>46252</xdr:rowOff>
    </xdr:from>
    <xdr:to>
      <xdr:col>16</xdr:col>
      <xdr:colOff>406378</xdr:colOff>
      <xdr:row>18</xdr:row>
      <xdr:rowOff>334841</xdr:rowOff>
    </xdr:to>
    <xdr:pic>
      <xdr:nvPicPr>
        <xdr:cNvPr id="121" name="图片 120">
          <a:extLst>
            <a:ext uri="{FF2B5EF4-FFF2-40B4-BE49-F238E27FC236}">
              <a16:creationId xmlns:a16="http://schemas.microsoft.com/office/drawing/2014/main" id="{7FC8D40F-D038-4CEA-B180-FEA292761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50917" y="5989852"/>
          <a:ext cx="303886" cy="288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47625</xdr:colOff>
      <xdr:row>26</xdr:row>
      <xdr:rowOff>95251</xdr:rowOff>
    </xdr:from>
    <xdr:to>
      <xdr:col>16</xdr:col>
      <xdr:colOff>487478</xdr:colOff>
      <xdr:row>26</xdr:row>
      <xdr:rowOff>247651</xdr:rowOff>
    </xdr:to>
    <xdr:pic>
      <xdr:nvPicPr>
        <xdr:cNvPr id="123" name="图片 122">
          <a:extLst>
            <a:ext uri="{FF2B5EF4-FFF2-40B4-BE49-F238E27FC236}">
              <a16:creationId xmlns:a16="http://schemas.microsoft.com/office/drawing/2014/main" id="{E48F5A4F-DA21-4BA1-A382-3D98DBC17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8705851"/>
          <a:ext cx="439853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66676</xdr:colOff>
      <xdr:row>20</xdr:row>
      <xdr:rowOff>38101</xdr:rowOff>
    </xdr:from>
    <xdr:to>
      <xdr:col>16</xdr:col>
      <xdr:colOff>509300</xdr:colOff>
      <xdr:row>20</xdr:row>
      <xdr:rowOff>314325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D111E2BA-4AF9-4E09-B7BF-A4582C0F1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1" y="7124701"/>
          <a:ext cx="442624" cy="276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95250</xdr:colOff>
      <xdr:row>33</xdr:row>
      <xdr:rowOff>85725</xdr:rowOff>
    </xdr:from>
    <xdr:to>
      <xdr:col>16</xdr:col>
      <xdr:colOff>494537</xdr:colOff>
      <xdr:row>33</xdr:row>
      <xdr:rowOff>333375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12C15863-9F7F-4B68-BE2B-8F9F9D3D3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10220325"/>
          <a:ext cx="399287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133352</xdr:colOff>
      <xdr:row>32</xdr:row>
      <xdr:rowOff>85724</xdr:rowOff>
    </xdr:from>
    <xdr:to>
      <xdr:col>16</xdr:col>
      <xdr:colOff>462168</xdr:colOff>
      <xdr:row>32</xdr:row>
      <xdr:rowOff>266700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68EAEF37-AC1B-4024-90D8-5FDE60320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7" y="9839324"/>
          <a:ext cx="328816" cy="180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38100</xdr:colOff>
      <xdr:row>34</xdr:row>
      <xdr:rowOff>66674</xdr:rowOff>
    </xdr:from>
    <xdr:to>
      <xdr:col>16</xdr:col>
      <xdr:colOff>476251</xdr:colOff>
      <xdr:row>34</xdr:row>
      <xdr:rowOff>285749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A66D2AA3-8BF4-4BF9-95E9-98E3D500F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7296150" y="10582274"/>
          <a:ext cx="438151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123825</xdr:colOff>
      <xdr:row>30</xdr:row>
      <xdr:rowOff>57150</xdr:rowOff>
    </xdr:from>
    <xdr:to>
      <xdr:col>16</xdr:col>
      <xdr:colOff>409576</xdr:colOff>
      <xdr:row>30</xdr:row>
      <xdr:rowOff>363809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BE3A0CA3-1A42-43E5-8463-00AD2149E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9429750"/>
          <a:ext cx="285751" cy="306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33618</xdr:colOff>
      <xdr:row>21</xdr:row>
      <xdr:rowOff>22412</xdr:rowOff>
    </xdr:from>
    <xdr:to>
      <xdr:col>16</xdr:col>
      <xdr:colOff>514093</xdr:colOff>
      <xdr:row>21</xdr:row>
      <xdr:rowOff>336176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5F7D68D5-2306-440C-8F7C-2D96E4A5D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317442" y="5199530"/>
          <a:ext cx="480475" cy="313764"/>
        </a:xfrm>
        <a:prstGeom prst="rect">
          <a:avLst/>
        </a:prstGeom>
        <a:ln>
          <a:solidFill>
            <a:schemeClr val="accent6">
              <a:lumMod val="75000"/>
            </a:schemeClr>
          </a:solidFill>
        </a:ln>
      </xdr:spPr>
    </xdr:pic>
    <xdr:clientData/>
  </xdr:twoCellAnchor>
  <xdr:twoCellAnchor>
    <xdr:from>
      <xdr:col>16</xdr:col>
      <xdr:colOff>22412</xdr:colOff>
      <xdr:row>19</xdr:row>
      <xdr:rowOff>22412</xdr:rowOff>
    </xdr:from>
    <xdr:to>
      <xdr:col>16</xdr:col>
      <xdr:colOff>414617</xdr:colOff>
      <xdr:row>19</xdr:row>
      <xdr:rowOff>328934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8A2FC677-EB58-4109-8E26-6BDDE5B8F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6236" y="4437530"/>
          <a:ext cx="392205" cy="3065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22412</xdr:colOff>
      <xdr:row>15</xdr:row>
      <xdr:rowOff>22412</xdr:rowOff>
    </xdr:from>
    <xdr:to>
      <xdr:col>16</xdr:col>
      <xdr:colOff>507219</xdr:colOff>
      <xdr:row>15</xdr:row>
      <xdr:rowOff>313765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59A7DA10-8005-49C0-A53F-A3D5CA7B2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6236" y="2913530"/>
          <a:ext cx="484807" cy="291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11206</xdr:colOff>
      <xdr:row>16</xdr:row>
      <xdr:rowOff>22412</xdr:rowOff>
    </xdr:from>
    <xdr:to>
      <xdr:col>16</xdr:col>
      <xdr:colOff>473818</xdr:colOff>
      <xdr:row>16</xdr:row>
      <xdr:rowOff>302559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70755099-E0AA-4ED3-BD81-22EEC74AB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5030" y="3294530"/>
          <a:ext cx="462612" cy="280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22412</xdr:colOff>
      <xdr:row>11</xdr:row>
      <xdr:rowOff>22412</xdr:rowOff>
    </xdr:from>
    <xdr:to>
      <xdr:col>16</xdr:col>
      <xdr:colOff>495623</xdr:colOff>
      <xdr:row>11</xdr:row>
      <xdr:rowOff>302559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F95E2361-912C-4944-BA4C-AB35BFA2F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6236" y="1770530"/>
          <a:ext cx="473211" cy="280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22412</xdr:colOff>
      <xdr:row>12</xdr:row>
      <xdr:rowOff>22412</xdr:rowOff>
    </xdr:from>
    <xdr:to>
      <xdr:col>16</xdr:col>
      <xdr:colOff>526677</xdr:colOff>
      <xdr:row>12</xdr:row>
      <xdr:rowOff>329859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AC2F9ACA-E8DB-4B2F-A9F8-3CAD04DB4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6236" y="2151530"/>
          <a:ext cx="504265" cy="3074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22412</xdr:colOff>
      <xdr:row>14</xdr:row>
      <xdr:rowOff>22412</xdr:rowOff>
    </xdr:from>
    <xdr:to>
      <xdr:col>16</xdr:col>
      <xdr:colOff>414617</xdr:colOff>
      <xdr:row>14</xdr:row>
      <xdr:rowOff>360767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EC4A6DDC-6E87-4576-BC5A-7F4898218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306236" y="2913530"/>
          <a:ext cx="392205" cy="338355"/>
        </a:xfrm>
        <a:prstGeom prst="rect">
          <a:avLst/>
        </a:prstGeom>
      </xdr:spPr>
    </xdr:pic>
    <xdr:clientData/>
  </xdr:twoCellAnchor>
  <xdr:twoCellAnchor>
    <xdr:from>
      <xdr:col>16</xdr:col>
      <xdr:colOff>91637</xdr:colOff>
      <xdr:row>25</xdr:row>
      <xdr:rowOff>27919</xdr:rowOff>
    </xdr:from>
    <xdr:to>
      <xdr:col>16</xdr:col>
      <xdr:colOff>321879</xdr:colOff>
      <xdr:row>25</xdr:row>
      <xdr:rowOff>338334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F8ED42C3-5A4A-4352-9699-C2B41F524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0637" y="7847944"/>
          <a:ext cx="230242" cy="3104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28575</xdr:colOff>
      <xdr:row>22</xdr:row>
      <xdr:rowOff>19050</xdr:rowOff>
    </xdr:from>
    <xdr:to>
      <xdr:col>16</xdr:col>
      <xdr:colOff>381000</xdr:colOff>
      <xdr:row>22</xdr:row>
      <xdr:rowOff>355389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BB993BD3-E5AF-4AAC-B34B-B7A79929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5" y="17364075"/>
          <a:ext cx="352425" cy="3363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111831</xdr:colOff>
      <xdr:row>23</xdr:row>
      <xdr:rowOff>42879</xdr:rowOff>
    </xdr:from>
    <xdr:to>
      <xdr:col>16</xdr:col>
      <xdr:colOff>549518</xdr:colOff>
      <xdr:row>23</xdr:row>
      <xdr:rowOff>345787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A7E6BB67-419E-4FCA-A082-A76ABA648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350831" y="15863904"/>
          <a:ext cx="437687" cy="302908"/>
        </a:xfrm>
        <a:prstGeom prst="rect">
          <a:avLst/>
        </a:prstGeom>
      </xdr:spPr>
    </xdr:pic>
    <xdr:clientData/>
  </xdr:twoCellAnchor>
  <xdr:twoCellAnchor>
    <xdr:from>
      <xdr:col>16</xdr:col>
      <xdr:colOff>22412</xdr:colOff>
      <xdr:row>31</xdr:row>
      <xdr:rowOff>33618</xdr:rowOff>
    </xdr:from>
    <xdr:to>
      <xdr:col>16</xdr:col>
      <xdr:colOff>445572</xdr:colOff>
      <xdr:row>31</xdr:row>
      <xdr:rowOff>324971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92575751-FA07-4736-B07B-DE255A820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6236" y="8639736"/>
          <a:ext cx="423160" cy="291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38100</xdr:colOff>
      <xdr:row>45</xdr:row>
      <xdr:rowOff>28575</xdr:rowOff>
    </xdr:from>
    <xdr:to>
      <xdr:col>16</xdr:col>
      <xdr:colOff>466725</xdr:colOff>
      <xdr:row>45</xdr:row>
      <xdr:rowOff>292894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664ECA1E-E9DF-48FA-8C10-DC7A4E753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22707600"/>
          <a:ext cx="428625" cy="264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19050</xdr:colOff>
      <xdr:row>44</xdr:row>
      <xdr:rowOff>19051</xdr:rowOff>
    </xdr:from>
    <xdr:to>
      <xdr:col>16</xdr:col>
      <xdr:colOff>390525</xdr:colOff>
      <xdr:row>44</xdr:row>
      <xdr:rowOff>358477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FDD02890-5E1D-4B45-B5C4-943ECB173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22317076"/>
          <a:ext cx="371475" cy="339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28575</xdr:colOff>
      <xdr:row>46</xdr:row>
      <xdr:rowOff>47625</xdr:rowOff>
    </xdr:from>
    <xdr:to>
      <xdr:col>16</xdr:col>
      <xdr:colOff>545306</xdr:colOff>
      <xdr:row>46</xdr:row>
      <xdr:rowOff>342900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7975BBA0-0D8D-4E76-B0A9-539C0D9F5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5" y="23107650"/>
          <a:ext cx="516731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19050</xdr:colOff>
      <xdr:row>47</xdr:row>
      <xdr:rowOff>38100</xdr:rowOff>
    </xdr:from>
    <xdr:to>
      <xdr:col>16</xdr:col>
      <xdr:colOff>542925</xdr:colOff>
      <xdr:row>47</xdr:row>
      <xdr:rowOff>337457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875A81C0-808E-4425-9393-9229A6FD0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23479125"/>
          <a:ext cx="523875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33618</xdr:colOff>
      <xdr:row>35</xdr:row>
      <xdr:rowOff>22412</xdr:rowOff>
    </xdr:from>
    <xdr:to>
      <xdr:col>16</xdr:col>
      <xdr:colOff>480285</xdr:colOff>
      <xdr:row>35</xdr:row>
      <xdr:rowOff>291353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E138C238-DC38-4A3D-91D3-A1BB6AC10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618" y="19272437"/>
          <a:ext cx="446667" cy="268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22412</xdr:colOff>
      <xdr:row>36</xdr:row>
      <xdr:rowOff>22412</xdr:rowOff>
    </xdr:from>
    <xdr:to>
      <xdr:col>16</xdr:col>
      <xdr:colOff>524913</xdr:colOff>
      <xdr:row>36</xdr:row>
      <xdr:rowOff>324971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6B0A3F60-283C-479C-8F33-20AEA7D63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1412" y="19653437"/>
          <a:ext cx="502501" cy="3025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22412</xdr:colOff>
      <xdr:row>37</xdr:row>
      <xdr:rowOff>22412</xdr:rowOff>
    </xdr:from>
    <xdr:to>
      <xdr:col>16</xdr:col>
      <xdr:colOff>481853</xdr:colOff>
      <xdr:row>37</xdr:row>
      <xdr:rowOff>299044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9CA658D1-591E-4EB0-AA46-E7D39861A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1412" y="20034437"/>
          <a:ext cx="459441" cy="276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22412</xdr:colOff>
      <xdr:row>38</xdr:row>
      <xdr:rowOff>22412</xdr:rowOff>
    </xdr:from>
    <xdr:to>
      <xdr:col>16</xdr:col>
      <xdr:colOff>504265</xdr:colOff>
      <xdr:row>38</xdr:row>
      <xdr:rowOff>312539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D0815F02-CD61-4D64-A71A-A9FDF039F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1412" y="20415437"/>
          <a:ext cx="481853" cy="2901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24374</xdr:colOff>
      <xdr:row>42</xdr:row>
      <xdr:rowOff>11207</xdr:rowOff>
    </xdr:from>
    <xdr:to>
      <xdr:col>16</xdr:col>
      <xdr:colOff>504264</xdr:colOff>
      <xdr:row>42</xdr:row>
      <xdr:rowOff>334753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70B8AA0E-8DF7-47EF-852B-219327181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263374" y="21547232"/>
          <a:ext cx="479890" cy="3235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22412</xdr:colOff>
      <xdr:row>43</xdr:row>
      <xdr:rowOff>22412</xdr:rowOff>
    </xdr:from>
    <xdr:to>
      <xdr:col>16</xdr:col>
      <xdr:colOff>504265</xdr:colOff>
      <xdr:row>43</xdr:row>
      <xdr:rowOff>312539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33C2FF82-631C-45DB-A23A-E1F5FCEEF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1412" y="21939437"/>
          <a:ext cx="481853" cy="2901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22412</xdr:colOff>
      <xdr:row>41</xdr:row>
      <xdr:rowOff>22412</xdr:rowOff>
    </xdr:from>
    <xdr:to>
      <xdr:col>16</xdr:col>
      <xdr:colOff>524913</xdr:colOff>
      <xdr:row>41</xdr:row>
      <xdr:rowOff>324971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A7A16DAB-284E-4D17-9324-44F6D29E6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1412" y="21177437"/>
          <a:ext cx="502501" cy="3025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22412</xdr:colOff>
      <xdr:row>40</xdr:row>
      <xdr:rowOff>22412</xdr:rowOff>
    </xdr:from>
    <xdr:to>
      <xdr:col>16</xdr:col>
      <xdr:colOff>469079</xdr:colOff>
      <xdr:row>40</xdr:row>
      <xdr:rowOff>291353</xdr:rowOff>
    </xdr:to>
    <xdr:pic>
      <xdr:nvPicPr>
        <xdr:cNvPr id="64" name="图片 63">
          <a:extLst>
            <a:ext uri="{FF2B5EF4-FFF2-40B4-BE49-F238E27FC236}">
              <a16:creationId xmlns:a16="http://schemas.microsoft.com/office/drawing/2014/main" id="{DDA66012-0D23-4282-A3B6-A6A9B7C7F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1412" y="20796437"/>
          <a:ext cx="446667" cy="268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19050</xdr:colOff>
      <xdr:row>39</xdr:row>
      <xdr:rowOff>19051</xdr:rowOff>
    </xdr:from>
    <xdr:to>
      <xdr:col>16</xdr:col>
      <xdr:colOff>390525</xdr:colOff>
      <xdr:row>39</xdr:row>
      <xdr:rowOff>358477</xdr:rowOff>
    </xdr:to>
    <xdr:pic>
      <xdr:nvPicPr>
        <xdr:cNvPr id="66" name="图片 65">
          <a:extLst>
            <a:ext uri="{FF2B5EF4-FFF2-40B4-BE49-F238E27FC236}">
              <a16:creationId xmlns:a16="http://schemas.microsoft.com/office/drawing/2014/main" id="{76BBA858-7B70-49BA-A6D0-6F8EB56E7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2874" y="13578169"/>
          <a:ext cx="371475" cy="339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19050</xdr:colOff>
      <xdr:row>9</xdr:row>
      <xdr:rowOff>19050</xdr:rowOff>
    </xdr:from>
    <xdr:to>
      <xdr:col>16</xdr:col>
      <xdr:colOff>523314</xdr:colOff>
      <xdr:row>9</xdr:row>
      <xdr:rowOff>292919</xdr:rowOff>
    </xdr:to>
    <xdr:pic>
      <xdr:nvPicPr>
        <xdr:cNvPr id="67" name="图片 66">
          <a:extLst>
            <a:ext uri="{FF2B5EF4-FFF2-40B4-BE49-F238E27FC236}">
              <a16:creationId xmlns:a16="http://schemas.microsoft.com/office/drawing/2014/main" id="{0201424C-EADB-4289-A1AA-FDD98754A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277100" y="1009650"/>
          <a:ext cx="504264" cy="273869"/>
        </a:xfrm>
        <a:prstGeom prst="rect">
          <a:avLst/>
        </a:prstGeom>
      </xdr:spPr>
    </xdr:pic>
    <xdr:clientData/>
  </xdr:twoCellAnchor>
  <xdr:twoCellAnchor>
    <xdr:from>
      <xdr:col>16</xdr:col>
      <xdr:colOff>20262</xdr:colOff>
      <xdr:row>10</xdr:row>
      <xdr:rowOff>66676</xdr:rowOff>
    </xdr:from>
    <xdr:to>
      <xdr:col>16</xdr:col>
      <xdr:colOff>476250</xdr:colOff>
      <xdr:row>10</xdr:row>
      <xdr:rowOff>314326</xdr:rowOff>
    </xdr:to>
    <xdr:pic>
      <xdr:nvPicPr>
        <xdr:cNvPr id="68" name="图片 67">
          <a:extLst>
            <a:ext uri="{FF2B5EF4-FFF2-40B4-BE49-F238E27FC236}">
              <a16:creationId xmlns:a16="http://schemas.microsoft.com/office/drawing/2014/main" id="{A6EC1632-CCB2-417B-BB4D-8AC53B10D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flipH="1">
          <a:off x="7278312" y="1438276"/>
          <a:ext cx="455988" cy="247650"/>
        </a:xfrm>
        <a:prstGeom prst="rect">
          <a:avLst/>
        </a:prstGeom>
      </xdr:spPr>
    </xdr:pic>
    <xdr:clientData/>
  </xdr:twoCellAnchor>
  <xdr:twoCellAnchor>
    <xdr:from>
      <xdr:col>16</xdr:col>
      <xdr:colOff>22412</xdr:colOff>
      <xdr:row>28</xdr:row>
      <xdr:rowOff>22412</xdr:rowOff>
    </xdr:from>
    <xdr:to>
      <xdr:col>16</xdr:col>
      <xdr:colOff>470564</xdr:colOff>
      <xdr:row>28</xdr:row>
      <xdr:rowOff>324971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B749C840-3FAF-4BB9-93C4-43145F320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1412" y="12795437"/>
          <a:ext cx="448152" cy="3025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28575</xdr:colOff>
      <xdr:row>29</xdr:row>
      <xdr:rowOff>19050</xdr:rowOff>
    </xdr:from>
    <xdr:to>
      <xdr:col>16</xdr:col>
      <xdr:colOff>466725</xdr:colOff>
      <xdr:row>29</xdr:row>
      <xdr:rowOff>330153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19CAD977-6EFC-488A-909A-ECE2BDF4E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286625" y="8629650"/>
          <a:ext cx="438150" cy="3111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5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AG48"/>
  <sheetViews>
    <sheetView showGridLines="0" tabSelected="1" zoomScaleNormal="100" zoomScaleSheetLayoutView="100" workbookViewId="0">
      <pane xSplit="13" ySplit="9" topLeftCell="N16" activePane="bottomRight" state="frozen"/>
      <selection pane="topRight"/>
      <selection pane="bottomLeft"/>
      <selection pane="bottomRight" activeCell="E32" sqref="E32"/>
    </sheetView>
  </sheetViews>
  <sheetFormatPr defaultColWidth="8.875" defaultRowHeight="16.5" outlineLevelCol="1"/>
  <cols>
    <col min="1" max="1" width="4.375" style="5" customWidth="1"/>
    <col min="2" max="11" width="2.625" style="5" customWidth="1"/>
    <col min="12" max="12" width="25.375" style="4" bestFit="1" customWidth="1"/>
    <col min="13" max="13" width="20.375" style="4" customWidth="1"/>
    <col min="14" max="14" width="18.875" style="4" customWidth="1"/>
    <col min="15" max="15" width="7" style="5" hidden="1" customWidth="1"/>
    <col min="16" max="16" width="5.125" style="5" hidden="1" customWidth="1"/>
    <col min="17" max="17" width="7.375" style="5" customWidth="1"/>
    <col min="18" max="18" width="6.125" style="5" hidden="1" customWidth="1" outlineLevel="1"/>
    <col min="19" max="19" width="13" style="4" hidden="1" customWidth="1" outlineLevel="1"/>
    <col min="20" max="20" width="5.75" style="6" hidden="1" customWidth="1" outlineLevel="1"/>
    <col min="21" max="21" width="8.375" style="5" hidden="1" customWidth="1" outlineLevel="1"/>
    <col min="22" max="22" width="7.625" style="5" hidden="1" customWidth="1" outlineLevel="1"/>
    <col min="23" max="23" width="9.375" style="5" hidden="1" customWidth="1" outlineLevel="1"/>
    <col min="24" max="24" width="16.375" style="7" hidden="1" customWidth="1" outlineLevel="1"/>
    <col min="25" max="25" width="14.375" style="5" hidden="1" customWidth="1" outlineLevel="1"/>
    <col min="26" max="26" width="18" style="7" hidden="1" customWidth="1" outlineLevel="1"/>
    <col min="27" max="27" width="11.625" style="9" customWidth="1" collapsed="1"/>
    <col min="28" max="28" width="8.625" style="5" hidden="1" customWidth="1"/>
    <col min="29" max="29" width="10" style="5" customWidth="1"/>
    <col min="30" max="31" width="16.75" style="5" customWidth="1"/>
    <col min="32" max="32" width="20.375" style="22" bestFit="1" customWidth="1"/>
    <col min="33" max="33" width="29.375" style="22" bestFit="1" customWidth="1"/>
    <col min="34" max="16384" width="8.875" style="5"/>
  </cols>
  <sheetData>
    <row r="1" spans="1:33" ht="19.899999999999999" customHeight="1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</row>
    <row r="2" spans="1:33" ht="18.75" hidden="1" customHeight="1">
      <c r="A2" s="62" t="s">
        <v>3</v>
      </c>
      <c r="B2" s="63"/>
      <c r="C2" s="63"/>
      <c r="D2" s="63"/>
      <c r="E2" s="63"/>
      <c r="F2" s="64" t="s">
        <v>4</v>
      </c>
      <c r="G2" s="64"/>
      <c r="H2" s="64"/>
      <c r="I2" s="64"/>
      <c r="J2" s="64"/>
      <c r="K2" s="64"/>
      <c r="L2" s="65" t="s">
        <v>32</v>
      </c>
      <c r="M2" s="66"/>
      <c r="N2" s="69" t="s">
        <v>36</v>
      </c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30" t="s">
        <v>2</v>
      </c>
      <c r="AD2" s="31"/>
      <c r="AE2" s="31"/>
      <c r="AF2" s="32"/>
      <c r="AG2" s="32"/>
    </row>
    <row r="3" spans="1:33" ht="18.75" hidden="1" customHeight="1">
      <c r="A3" s="67" t="s">
        <v>5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33" t="s">
        <v>6</v>
      </c>
      <c r="AD3" s="34" t="s">
        <v>58</v>
      </c>
      <c r="AE3" s="34" t="s">
        <v>59</v>
      </c>
      <c r="AF3" s="32"/>
      <c r="AG3" s="32"/>
    </row>
    <row r="4" spans="1:33" s="4" customFormat="1" ht="18" hidden="1" customHeight="1">
      <c r="A4" s="72" t="s">
        <v>7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4" t="s">
        <v>31</v>
      </c>
      <c r="M4" s="73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35" t="s">
        <v>8</v>
      </c>
      <c r="AD4" s="34"/>
      <c r="AE4" s="34"/>
      <c r="AF4" s="32"/>
      <c r="AG4" s="32"/>
    </row>
    <row r="5" spans="1:33" ht="29.45" hidden="1" customHeight="1">
      <c r="A5" s="72" t="s">
        <v>60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33" t="s">
        <v>47</v>
      </c>
      <c r="AD5" s="34"/>
      <c r="AE5" s="34"/>
      <c r="AF5" s="32"/>
      <c r="AG5" s="32"/>
    </row>
    <row r="6" spans="1:33" s="8" customFormat="1" ht="16.5" hidden="1" customHeight="1">
      <c r="A6" s="77" t="s">
        <v>9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1"/>
      <c r="O6" s="71"/>
      <c r="P6" s="71"/>
      <c r="Q6" s="71"/>
      <c r="R6" s="71"/>
      <c r="S6" s="71"/>
      <c r="T6" s="71"/>
      <c r="U6" s="70"/>
      <c r="V6" s="70"/>
      <c r="W6" s="70"/>
      <c r="X6" s="70"/>
      <c r="Y6" s="71"/>
      <c r="Z6" s="71"/>
      <c r="AA6" s="71"/>
      <c r="AB6" s="70"/>
      <c r="AC6" s="36" t="s">
        <v>48</v>
      </c>
      <c r="AD6" s="36"/>
      <c r="AE6" s="36"/>
      <c r="AF6" s="37"/>
      <c r="AG6" s="37"/>
    </row>
    <row r="7" spans="1:33" ht="16.5" hidden="1" customHeight="1">
      <c r="A7" s="79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33" t="s">
        <v>10</v>
      </c>
      <c r="AD7" s="38"/>
      <c r="AE7" s="38"/>
      <c r="AF7" s="32"/>
      <c r="AG7" s="32"/>
    </row>
    <row r="8" spans="1:33" s="1" customFormat="1" ht="34.5" customHeight="1">
      <c r="A8" s="76" t="s">
        <v>11</v>
      </c>
      <c r="B8" s="75" t="s">
        <v>12</v>
      </c>
      <c r="C8" s="75"/>
      <c r="D8" s="75"/>
      <c r="E8" s="75"/>
      <c r="F8" s="75"/>
      <c r="G8" s="75"/>
      <c r="H8" s="75"/>
      <c r="I8" s="75"/>
      <c r="J8" s="75"/>
      <c r="K8" s="75"/>
      <c r="L8" s="60" t="s">
        <v>2</v>
      </c>
      <c r="M8" s="75" t="s">
        <v>6</v>
      </c>
      <c r="N8" s="75" t="s">
        <v>13</v>
      </c>
      <c r="O8" s="75" t="s">
        <v>14</v>
      </c>
      <c r="P8" s="75" t="s">
        <v>15</v>
      </c>
      <c r="Q8" s="75" t="s">
        <v>0</v>
      </c>
      <c r="R8" s="60" t="s">
        <v>16</v>
      </c>
      <c r="S8" s="75" t="s">
        <v>17</v>
      </c>
      <c r="T8" s="60" t="s">
        <v>18</v>
      </c>
      <c r="U8" s="60" t="s">
        <v>19</v>
      </c>
      <c r="V8" s="60" t="s">
        <v>41</v>
      </c>
      <c r="W8" s="81" t="s">
        <v>20</v>
      </c>
      <c r="X8" s="81" t="s">
        <v>21</v>
      </c>
      <c r="Y8" s="81" t="s">
        <v>22</v>
      </c>
      <c r="Z8" s="75" t="s">
        <v>23</v>
      </c>
      <c r="AA8" s="83" t="s">
        <v>46</v>
      </c>
      <c r="AB8" s="75" t="s">
        <v>24</v>
      </c>
      <c r="AC8" s="82" t="s">
        <v>1</v>
      </c>
      <c r="AD8" s="75" t="s">
        <v>25</v>
      </c>
      <c r="AE8" s="75" t="s">
        <v>25</v>
      </c>
      <c r="AF8" s="59" t="s">
        <v>75</v>
      </c>
      <c r="AG8" s="59" t="s">
        <v>101</v>
      </c>
    </row>
    <row r="9" spans="1:33" s="2" customFormat="1" ht="24.6" customHeight="1">
      <c r="A9" s="76"/>
      <c r="B9" s="39">
        <v>0</v>
      </c>
      <c r="C9" s="39">
        <v>1</v>
      </c>
      <c r="D9" s="39">
        <v>2</v>
      </c>
      <c r="E9" s="39">
        <v>3</v>
      </c>
      <c r="F9" s="39">
        <v>4</v>
      </c>
      <c r="G9" s="39">
        <v>5</v>
      </c>
      <c r="H9" s="39">
        <v>6</v>
      </c>
      <c r="I9" s="39">
        <v>7</v>
      </c>
      <c r="J9" s="39">
        <v>8</v>
      </c>
      <c r="K9" s="27">
        <v>9</v>
      </c>
      <c r="L9" s="60"/>
      <c r="M9" s="75"/>
      <c r="N9" s="75"/>
      <c r="O9" s="75"/>
      <c r="P9" s="75"/>
      <c r="Q9" s="75"/>
      <c r="R9" s="60"/>
      <c r="S9" s="75"/>
      <c r="T9" s="60"/>
      <c r="U9" s="60"/>
      <c r="V9" s="60"/>
      <c r="W9" s="81"/>
      <c r="X9" s="81"/>
      <c r="Y9" s="81"/>
      <c r="Z9" s="75"/>
      <c r="AA9" s="83"/>
      <c r="AB9" s="75"/>
      <c r="AC9" s="82"/>
      <c r="AD9" s="75"/>
      <c r="AE9" s="75"/>
      <c r="AF9" s="59"/>
      <c r="AG9" s="59"/>
    </row>
    <row r="10" spans="1:33" s="3" customFormat="1" ht="30" customHeight="1">
      <c r="A10" s="40">
        <f t="shared" ref="A10:A37" si="0">ROW()-9</f>
        <v>1</v>
      </c>
      <c r="B10" s="39"/>
      <c r="C10" s="41">
        <v>1</v>
      </c>
      <c r="D10" s="39"/>
      <c r="E10" s="39"/>
      <c r="F10" s="39"/>
      <c r="G10" s="39"/>
      <c r="H10" s="39"/>
      <c r="I10" s="39"/>
      <c r="J10" s="39"/>
      <c r="K10" s="27"/>
      <c r="L10" s="42"/>
      <c r="M10" s="43" t="s">
        <v>39</v>
      </c>
      <c r="N10" s="43"/>
      <c r="O10" s="42"/>
      <c r="P10" s="43"/>
      <c r="Q10" s="44"/>
      <c r="R10" s="42"/>
      <c r="S10" s="28"/>
      <c r="T10" s="42"/>
      <c r="U10" s="28"/>
      <c r="V10" s="28"/>
      <c r="W10" s="28" t="s">
        <v>49</v>
      </c>
      <c r="X10" s="28" t="s">
        <v>50</v>
      </c>
      <c r="Y10" s="45"/>
      <c r="Z10" s="43"/>
      <c r="AA10" s="46" t="e">
        <f>#REF!+AA12+AA16+AA27+#REF!+AA28+#REF!*6+#REF!*24+#REF!*18+AA34+AA36+#REF!*12+AA25*6</f>
        <v>#REF!</v>
      </c>
      <c r="AB10" s="47"/>
      <c r="AC10" s="11" t="s">
        <v>38</v>
      </c>
      <c r="AD10" s="39">
        <v>1</v>
      </c>
      <c r="AE10" s="39">
        <v>0</v>
      </c>
      <c r="AF10" s="25" t="s">
        <v>76</v>
      </c>
      <c r="AG10" s="25"/>
    </row>
    <row r="11" spans="1:33" s="3" customFormat="1" ht="30" customHeight="1">
      <c r="A11" s="40">
        <f t="shared" si="0"/>
        <v>2</v>
      </c>
      <c r="B11" s="39"/>
      <c r="C11" s="41">
        <v>1</v>
      </c>
      <c r="D11" s="39"/>
      <c r="E11" s="39"/>
      <c r="F11" s="39"/>
      <c r="G11" s="39"/>
      <c r="H11" s="39"/>
      <c r="I11" s="39"/>
      <c r="J11" s="39"/>
      <c r="K11" s="27"/>
      <c r="L11" s="42"/>
      <c r="M11" s="43" t="s">
        <v>40</v>
      </c>
      <c r="N11" s="43"/>
      <c r="O11" s="42"/>
      <c r="P11" s="43"/>
      <c r="Q11" s="44"/>
      <c r="R11" s="42"/>
      <c r="S11" s="28"/>
      <c r="T11" s="42"/>
      <c r="U11" s="28"/>
      <c r="V11" s="28"/>
      <c r="W11" s="28" t="s">
        <v>49</v>
      </c>
      <c r="X11" s="28" t="s">
        <v>50</v>
      </c>
      <c r="Y11" s="45"/>
      <c r="Z11" s="43"/>
      <c r="AA11" s="46" t="e">
        <f>#REF!+AA12+AA16+AA27+#REF!+AA28+#REF!*6+#REF!*24+#REF!*18+AA34+AA37+#REF!*12+AA25*6</f>
        <v>#REF!</v>
      </c>
      <c r="AB11" s="47"/>
      <c r="AC11" s="11" t="s">
        <v>38</v>
      </c>
      <c r="AD11" s="39">
        <v>0</v>
      </c>
      <c r="AE11" s="39">
        <v>1</v>
      </c>
      <c r="AF11" s="25" t="s">
        <v>76</v>
      </c>
      <c r="AG11" s="25"/>
    </row>
    <row r="12" spans="1:33" s="17" customFormat="1" ht="30" customHeight="1">
      <c r="A12" s="40">
        <f t="shared" si="0"/>
        <v>3</v>
      </c>
      <c r="B12" s="39"/>
      <c r="C12" s="41"/>
      <c r="D12" s="39">
        <v>2</v>
      </c>
      <c r="E12" s="39"/>
      <c r="F12" s="39"/>
      <c r="G12" s="39"/>
      <c r="H12" s="39"/>
      <c r="I12" s="39"/>
      <c r="J12" s="39"/>
      <c r="K12" s="27"/>
      <c r="L12" s="42"/>
      <c r="M12" s="43" t="s">
        <v>42</v>
      </c>
      <c r="N12" s="43"/>
      <c r="O12" s="42"/>
      <c r="P12" s="43"/>
      <c r="Q12" s="44"/>
      <c r="R12" s="42"/>
      <c r="S12" s="28"/>
      <c r="T12" s="42"/>
      <c r="U12" s="28"/>
      <c r="V12" s="28"/>
      <c r="W12" s="28" t="s">
        <v>28</v>
      </c>
      <c r="X12" s="28" t="s">
        <v>50</v>
      </c>
      <c r="Y12" s="45"/>
      <c r="Z12" s="43" t="s">
        <v>61</v>
      </c>
      <c r="AA12" s="46" t="e">
        <f>AA13+AA14*2+#REF!</f>
        <v>#REF!</v>
      </c>
      <c r="AB12" s="47" t="s">
        <v>52</v>
      </c>
      <c r="AC12" s="11" t="s">
        <v>38</v>
      </c>
      <c r="AD12" s="39">
        <v>1</v>
      </c>
      <c r="AE12" s="39">
        <v>1</v>
      </c>
      <c r="AF12" s="25" t="s">
        <v>77</v>
      </c>
      <c r="AG12" s="25"/>
    </row>
    <row r="13" spans="1:33" s="17" customFormat="1" ht="30" customHeight="1">
      <c r="A13" s="40">
        <f t="shared" si="0"/>
        <v>4</v>
      </c>
      <c r="B13" s="39"/>
      <c r="C13" s="41"/>
      <c r="D13" s="39"/>
      <c r="E13" s="39">
        <v>3</v>
      </c>
      <c r="F13" s="39"/>
      <c r="G13" s="39"/>
      <c r="H13" s="39"/>
      <c r="I13" s="39"/>
      <c r="J13" s="39"/>
      <c r="K13" s="27"/>
      <c r="L13" s="42" t="s">
        <v>90</v>
      </c>
      <c r="M13" s="43" t="s">
        <v>44</v>
      </c>
      <c r="N13" s="43"/>
      <c r="O13" s="42"/>
      <c r="P13" s="43"/>
      <c r="Q13" s="44"/>
      <c r="R13" s="42"/>
      <c r="S13" s="28"/>
      <c r="T13" s="42"/>
      <c r="U13" s="28"/>
      <c r="V13" s="28"/>
      <c r="W13" s="28" t="s">
        <v>29</v>
      </c>
      <c r="X13" s="28" t="s">
        <v>54</v>
      </c>
      <c r="Y13" s="45"/>
      <c r="Z13" s="43" t="s">
        <v>62</v>
      </c>
      <c r="AA13" s="46">
        <v>3.754</v>
      </c>
      <c r="AB13" s="27" t="s">
        <v>26</v>
      </c>
      <c r="AC13" s="11" t="s">
        <v>38</v>
      </c>
      <c r="AD13" s="39">
        <v>1</v>
      </c>
      <c r="AE13" s="39">
        <v>1</v>
      </c>
      <c r="AF13" s="25" t="s">
        <v>88</v>
      </c>
      <c r="AG13" s="25"/>
    </row>
    <row r="14" spans="1:33" s="17" customFormat="1" ht="30" customHeight="1">
      <c r="A14" s="40">
        <f t="shared" si="0"/>
        <v>5</v>
      </c>
      <c r="B14" s="39"/>
      <c r="C14" s="41"/>
      <c r="D14" s="39"/>
      <c r="E14" s="39">
        <v>3</v>
      </c>
      <c r="F14" s="39"/>
      <c r="G14" s="39"/>
      <c r="H14" s="39"/>
      <c r="I14" s="39"/>
      <c r="J14" s="39"/>
      <c r="K14" s="27"/>
      <c r="L14" s="42" t="s">
        <v>87</v>
      </c>
      <c r="M14" s="43" t="s">
        <v>65</v>
      </c>
      <c r="N14" s="43"/>
      <c r="O14" s="42"/>
      <c r="P14" s="43"/>
      <c r="Q14" s="44"/>
      <c r="R14" s="42"/>
      <c r="S14" s="28"/>
      <c r="T14" s="42"/>
      <c r="U14" s="28"/>
      <c r="V14" s="28"/>
      <c r="W14" s="28" t="s">
        <v>29</v>
      </c>
      <c r="X14" s="28" t="s">
        <v>53</v>
      </c>
      <c r="Y14" s="45"/>
      <c r="Z14" s="43" t="s">
        <v>63</v>
      </c>
      <c r="AA14" s="46">
        <v>0.15340000000000001</v>
      </c>
      <c r="AB14" s="27" t="s">
        <v>26</v>
      </c>
      <c r="AC14" s="11" t="s">
        <v>38</v>
      </c>
      <c r="AD14" s="39">
        <v>2</v>
      </c>
      <c r="AE14" s="39">
        <v>2</v>
      </c>
      <c r="AF14" s="25" t="s">
        <v>88</v>
      </c>
      <c r="AG14" s="25"/>
    </row>
    <row r="15" spans="1:33" s="17" customFormat="1" ht="30" customHeight="1">
      <c r="A15" s="40">
        <f t="shared" si="0"/>
        <v>6</v>
      </c>
      <c r="B15" s="39"/>
      <c r="C15" s="41"/>
      <c r="D15" s="39"/>
      <c r="E15" s="39">
        <v>3</v>
      </c>
      <c r="F15" s="39"/>
      <c r="G15" s="39"/>
      <c r="H15" s="39"/>
      <c r="I15" s="39"/>
      <c r="J15" s="39"/>
      <c r="K15" s="27"/>
      <c r="L15" s="42" t="s">
        <v>117</v>
      </c>
      <c r="M15" s="43" t="s">
        <v>37</v>
      </c>
      <c r="N15" s="43" t="s">
        <v>116</v>
      </c>
      <c r="O15" s="42"/>
      <c r="P15" s="43"/>
      <c r="Q15" s="44"/>
      <c r="R15" s="42"/>
      <c r="S15" s="28"/>
      <c r="T15" s="42"/>
      <c r="U15" s="28"/>
      <c r="V15" s="28"/>
      <c r="W15" s="28"/>
      <c r="X15" s="28"/>
      <c r="Y15" s="45"/>
      <c r="Z15" s="43"/>
      <c r="AA15" s="46"/>
      <c r="AB15" s="27" t="s">
        <v>26</v>
      </c>
      <c r="AC15" s="11" t="s">
        <v>38</v>
      </c>
      <c r="AD15" s="39">
        <v>2</v>
      </c>
      <c r="AE15" s="39">
        <v>2</v>
      </c>
      <c r="AF15" s="25" t="s">
        <v>78</v>
      </c>
      <c r="AG15" s="25"/>
    </row>
    <row r="16" spans="1:33" s="23" customFormat="1" ht="30" customHeight="1">
      <c r="A16" s="40">
        <f t="shared" si="0"/>
        <v>7</v>
      </c>
      <c r="B16" s="39"/>
      <c r="C16" s="41"/>
      <c r="D16" s="39">
        <v>2</v>
      </c>
      <c r="E16" s="39"/>
      <c r="F16" s="39"/>
      <c r="G16" s="39"/>
      <c r="H16" s="39"/>
      <c r="I16" s="39"/>
      <c r="J16" s="39"/>
      <c r="K16" s="27"/>
      <c r="L16" s="42"/>
      <c r="M16" s="43" t="s">
        <v>43</v>
      </c>
      <c r="N16" s="43"/>
      <c r="O16" s="42"/>
      <c r="P16" s="43"/>
      <c r="Q16" s="44"/>
      <c r="R16" s="42"/>
      <c r="S16" s="28"/>
      <c r="T16" s="42"/>
      <c r="U16" s="28"/>
      <c r="V16" s="28"/>
      <c r="W16" s="28" t="s">
        <v>28</v>
      </c>
      <c r="X16" s="28" t="s">
        <v>50</v>
      </c>
      <c r="Y16" s="45"/>
      <c r="Z16" s="43" t="s">
        <v>64</v>
      </c>
      <c r="AA16" s="46">
        <f>AA17+AA18+AA19*6+AA20+AA21*3</f>
        <v>3.2260599999999999</v>
      </c>
      <c r="AB16" s="47" t="s">
        <v>74</v>
      </c>
      <c r="AC16" s="11" t="s">
        <v>38</v>
      </c>
      <c r="AD16" s="39">
        <v>1</v>
      </c>
      <c r="AE16" s="39">
        <v>1</v>
      </c>
      <c r="AF16" s="25" t="s">
        <v>77</v>
      </c>
      <c r="AG16" s="25"/>
    </row>
    <row r="17" spans="1:33" s="23" customFormat="1" ht="30" customHeight="1">
      <c r="A17" s="40">
        <f t="shared" si="0"/>
        <v>8</v>
      </c>
      <c r="B17" s="39"/>
      <c r="C17" s="41"/>
      <c r="D17" s="39"/>
      <c r="E17" s="39">
        <v>3</v>
      </c>
      <c r="F17" s="39"/>
      <c r="G17" s="39"/>
      <c r="H17" s="39"/>
      <c r="I17" s="39"/>
      <c r="J17" s="39"/>
      <c r="K17" s="27"/>
      <c r="L17" s="42" t="s">
        <v>89</v>
      </c>
      <c r="M17" s="43" t="s">
        <v>45</v>
      </c>
      <c r="N17" s="43"/>
      <c r="O17" s="42"/>
      <c r="P17" s="43"/>
      <c r="Q17" s="48"/>
      <c r="R17" s="42"/>
      <c r="S17" s="28"/>
      <c r="T17" s="42"/>
      <c r="U17" s="28"/>
      <c r="V17" s="28"/>
      <c r="W17" s="28" t="s">
        <v>29</v>
      </c>
      <c r="X17" s="28" t="s">
        <v>54</v>
      </c>
      <c r="Y17" s="45"/>
      <c r="Z17" s="43" t="s">
        <v>51</v>
      </c>
      <c r="AA17" s="46">
        <v>2.7117</v>
      </c>
      <c r="AB17" s="27" t="s">
        <v>26</v>
      </c>
      <c r="AC17" s="11" t="s">
        <v>38</v>
      </c>
      <c r="AD17" s="39">
        <v>1</v>
      </c>
      <c r="AE17" s="39">
        <v>1</v>
      </c>
      <c r="AF17" s="25" t="s">
        <v>88</v>
      </c>
      <c r="AG17" s="25"/>
    </row>
    <row r="18" spans="1:33" s="23" customFormat="1" ht="30" customHeight="1">
      <c r="A18" s="40">
        <f t="shared" si="0"/>
        <v>9</v>
      </c>
      <c r="B18" s="39"/>
      <c r="C18" s="41"/>
      <c r="D18" s="39"/>
      <c r="E18" s="39">
        <v>3</v>
      </c>
      <c r="F18" s="39"/>
      <c r="G18" s="39"/>
      <c r="H18" s="39"/>
      <c r="I18" s="39"/>
      <c r="J18" s="39"/>
      <c r="K18" s="27"/>
      <c r="L18" s="42" t="s">
        <v>85</v>
      </c>
      <c r="M18" s="43" t="s">
        <v>83</v>
      </c>
      <c r="N18" s="43"/>
      <c r="O18" s="42"/>
      <c r="P18" s="43"/>
      <c r="Q18" s="48"/>
      <c r="R18" s="42"/>
      <c r="S18" s="28"/>
      <c r="T18" s="42"/>
      <c r="U18" s="28"/>
      <c r="V18" s="28"/>
      <c r="W18" s="28"/>
      <c r="X18" s="28"/>
      <c r="Y18" s="45"/>
      <c r="Z18" s="43"/>
      <c r="AA18" s="46">
        <v>0.21679999999999999</v>
      </c>
      <c r="AB18" s="27"/>
      <c r="AC18" s="11" t="s">
        <v>38</v>
      </c>
      <c r="AD18" s="39">
        <v>1</v>
      </c>
      <c r="AE18" s="39">
        <v>1</v>
      </c>
      <c r="AF18" s="25" t="s">
        <v>88</v>
      </c>
      <c r="AG18" s="25"/>
    </row>
    <row r="19" spans="1:33" s="23" customFormat="1" ht="30" customHeight="1">
      <c r="A19" s="40">
        <f t="shared" si="0"/>
        <v>10</v>
      </c>
      <c r="B19" s="39"/>
      <c r="C19" s="41"/>
      <c r="D19" s="39"/>
      <c r="E19" s="39">
        <v>3</v>
      </c>
      <c r="F19" s="39"/>
      <c r="G19" s="39"/>
      <c r="H19" s="39"/>
      <c r="I19" s="39"/>
      <c r="J19" s="39"/>
      <c r="K19" s="27"/>
      <c r="L19" s="49" t="s">
        <v>35</v>
      </c>
      <c r="M19" s="49" t="s">
        <v>37</v>
      </c>
      <c r="N19" s="49"/>
      <c r="O19" s="50"/>
      <c r="P19" s="49"/>
      <c r="Q19" s="49"/>
      <c r="R19" s="51"/>
      <c r="S19" s="10"/>
      <c r="T19" s="49"/>
      <c r="U19" s="10"/>
      <c r="V19" s="10"/>
      <c r="W19" s="10" t="s">
        <v>27</v>
      </c>
      <c r="X19" s="49" t="s">
        <v>67</v>
      </c>
      <c r="Y19" s="49" t="s">
        <v>30</v>
      </c>
      <c r="Z19" s="52"/>
      <c r="AA19" s="53">
        <v>5.1599999999999997E-3</v>
      </c>
      <c r="AB19" s="27"/>
      <c r="AC19" s="11" t="s">
        <v>100</v>
      </c>
      <c r="AD19" s="39">
        <v>6</v>
      </c>
      <c r="AE19" s="39">
        <v>6</v>
      </c>
      <c r="AF19" s="25" t="s">
        <v>78</v>
      </c>
      <c r="AG19" s="25"/>
    </row>
    <row r="20" spans="1:33" s="23" customFormat="1" ht="30" customHeight="1">
      <c r="A20" s="40">
        <f t="shared" si="0"/>
        <v>11</v>
      </c>
      <c r="B20" s="39"/>
      <c r="C20" s="41"/>
      <c r="D20" s="39"/>
      <c r="E20" s="39">
        <v>3</v>
      </c>
      <c r="F20" s="39"/>
      <c r="G20" s="39"/>
      <c r="H20" s="39"/>
      <c r="I20" s="39"/>
      <c r="J20" s="39"/>
      <c r="K20" s="27"/>
      <c r="L20" s="42" t="s">
        <v>114</v>
      </c>
      <c r="M20" s="43" t="s">
        <v>115</v>
      </c>
      <c r="N20" s="43"/>
      <c r="O20" s="42"/>
      <c r="P20" s="43"/>
      <c r="Q20" s="48"/>
      <c r="R20" s="42"/>
      <c r="S20" s="28"/>
      <c r="T20" s="42"/>
      <c r="U20" s="28"/>
      <c r="V20" s="28"/>
      <c r="W20" s="28"/>
      <c r="X20" s="28"/>
      <c r="Y20" s="45"/>
      <c r="Z20" s="43"/>
      <c r="AA20" s="46">
        <v>0.02</v>
      </c>
      <c r="AB20" s="27"/>
      <c r="AC20" s="11" t="s">
        <v>91</v>
      </c>
      <c r="AD20" s="39">
        <v>1</v>
      </c>
      <c r="AE20" s="39">
        <v>1</v>
      </c>
      <c r="AF20" s="25"/>
      <c r="AG20" s="25"/>
    </row>
    <row r="21" spans="1:33" s="23" customFormat="1" ht="30" customHeight="1">
      <c r="A21" s="40">
        <f t="shared" si="0"/>
        <v>12</v>
      </c>
      <c r="B21" s="39"/>
      <c r="C21" s="41"/>
      <c r="D21" s="39"/>
      <c r="E21" s="39">
        <v>3</v>
      </c>
      <c r="F21" s="39"/>
      <c r="G21" s="39"/>
      <c r="H21" s="39"/>
      <c r="I21" s="39"/>
      <c r="J21" s="39"/>
      <c r="K21" s="27"/>
      <c r="L21" s="42" t="s">
        <v>86</v>
      </c>
      <c r="M21" s="43" t="s">
        <v>84</v>
      </c>
      <c r="N21" s="43"/>
      <c r="O21" s="42"/>
      <c r="P21" s="43"/>
      <c r="Q21" s="48"/>
      <c r="R21" s="42"/>
      <c r="S21" s="28"/>
      <c r="T21" s="42"/>
      <c r="U21" s="28"/>
      <c r="V21" s="28"/>
      <c r="W21" s="28" t="s">
        <v>29</v>
      </c>
      <c r="X21" s="28" t="s">
        <v>53</v>
      </c>
      <c r="Y21" s="45"/>
      <c r="Z21" s="43" t="s">
        <v>66</v>
      </c>
      <c r="AA21" s="46">
        <v>8.2199999999999995E-2</v>
      </c>
      <c r="AB21" s="27"/>
      <c r="AC21" s="11" t="s">
        <v>38</v>
      </c>
      <c r="AD21" s="39">
        <v>3</v>
      </c>
      <c r="AE21" s="39">
        <v>3</v>
      </c>
      <c r="AF21" s="25" t="s">
        <v>88</v>
      </c>
      <c r="AG21" s="25"/>
    </row>
    <row r="22" spans="1:33" s="23" customFormat="1" ht="30" customHeight="1">
      <c r="A22" s="40">
        <f t="shared" si="0"/>
        <v>13</v>
      </c>
      <c r="B22" s="39"/>
      <c r="C22" s="41"/>
      <c r="D22" s="39">
        <v>2</v>
      </c>
      <c r="E22" s="39"/>
      <c r="F22" s="39"/>
      <c r="G22" s="39"/>
      <c r="H22" s="39"/>
      <c r="I22" s="39"/>
      <c r="J22" s="39"/>
      <c r="K22" s="27"/>
      <c r="L22" s="42"/>
      <c r="M22" s="43" t="s">
        <v>112</v>
      </c>
      <c r="N22" s="43"/>
      <c r="O22" s="42"/>
      <c r="P22" s="43"/>
      <c r="Q22" s="48"/>
      <c r="R22" s="42"/>
      <c r="S22" s="28"/>
      <c r="T22" s="42"/>
      <c r="U22" s="28"/>
      <c r="V22" s="28"/>
      <c r="W22" s="28"/>
      <c r="X22" s="28"/>
      <c r="Y22" s="45"/>
      <c r="Z22" s="43"/>
      <c r="AA22" s="46"/>
      <c r="AB22" s="27"/>
      <c r="AC22" s="11"/>
      <c r="AD22" s="39">
        <v>1</v>
      </c>
      <c r="AE22" s="39">
        <v>1</v>
      </c>
      <c r="AF22" s="25"/>
      <c r="AG22" s="25" t="s">
        <v>113</v>
      </c>
    </row>
    <row r="23" spans="1:33" s="23" customFormat="1" ht="30" customHeight="1">
      <c r="A23" s="40">
        <f t="shared" si="0"/>
        <v>14</v>
      </c>
      <c r="B23" s="39"/>
      <c r="C23" s="41"/>
      <c r="D23" s="39">
        <v>2</v>
      </c>
      <c r="E23" s="39"/>
      <c r="F23" s="39"/>
      <c r="G23" s="39"/>
      <c r="H23" s="39"/>
      <c r="I23" s="39"/>
      <c r="J23" s="39"/>
      <c r="K23" s="27"/>
      <c r="L23" s="21" t="s">
        <v>128</v>
      </c>
      <c r="M23" s="19" t="s">
        <v>129</v>
      </c>
      <c r="N23" s="19" t="s">
        <v>130</v>
      </c>
      <c r="O23" s="26"/>
      <c r="P23" s="12"/>
      <c r="Q23" s="13"/>
      <c r="R23" s="26"/>
      <c r="S23" s="28"/>
      <c r="T23" s="26"/>
      <c r="U23" s="28"/>
      <c r="V23" s="28"/>
      <c r="W23" s="28" t="s">
        <v>27</v>
      </c>
      <c r="X23" s="28" t="s">
        <v>131</v>
      </c>
      <c r="Y23" s="14"/>
      <c r="Z23" s="12"/>
      <c r="AA23" s="15">
        <v>1.09E-2</v>
      </c>
      <c r="AB23" s="27"/>
      <c r="AC23" s="11"/>
      <c r="AD23" s="39">
        <v>8</v>
      </c>
      <c r="AE23" s="39">
        <v>8</v>
      </c>
      <c r="AF23" s="25" t="s">
        <v>78</v>
      </c>
      <c r="AG23" s="25"/>
    </row>
    <row r="24" spans="1:33" s="23" customFormat="1" ht="30" customHeight="1">
      <c r="A24" s="40">
        <f t="shared" si="0"/>
        <v>15</v>
      </c>
      <c r="B24" s="39"/>
      <c r="C24" s="41"/>
      <c r="D24" s="39">
        <v>2</v>
      </c>
      <c r="E24" s="39"/>
      <c r="F24" s="39"/>
      <c r="G24" s="39"/>
      <c r="H24" s="39"/>
      <c r="I24" s="39"/>
      <c r="J24" s="39"/>
      <c r="K24" s="27"/>
      <c r="L24" s="21" t="s">
        <v>34</v>
      </c>
      <c r="M24" s="19" t="s">
        <v>33</v>
      </c>
      <c r="N24" s="19" t="s">
        <v>132</v>
      </c>
      <c r="O24" s="20"/>
      <c r="P24" s="19"/>
      <c r="Q24" s="19"/>
      <c r="R24" s="21"/>
      <c r="S24" s="10"/>
      <c r="T24" s="19"/>
      <c r="U24" s="10"/>
      <c r="V24" s="10"/>
      <c r="W24" s="10" t="s">
        <v>27</v>
      </c>
      <c r="X24" s="19" t="s">
        <v>133</v>
      </c>
      <c r="Y24" s="45"/>
      <c r="Z24" s="43"/>
      <c r="AA24" s="46"/>
      <c r="AB24" s="27"/>
      <c r="AC24" s="11"/>
      <c r="AD24" s="39">
        <v>6</v>
      </c>
      <c r="AE24" s="39">
        <v>6</v>
      </c>
      <c r="AF24" s="25" t="s">
        <v>78</v>
      </c>
      <c r="AG24" s="25"/>
    </row>
    <row r="25" spans="1:33" s="24" customFormat="1" ht="30" customHeight="1">
      <c r="A25" s="54">
        <f t="shared" si="0"/>
        <v>16</v>
      </c>
      <c r="B25" s="50"/>
      <c r="C25" s="55"/>
      <c r="D25" s="50">
        <v>2</v>
      </c>
      <c r="E25" s="50"/>
      <c r="F25" s="50"/>
      <c r="G25" s="50"/>
      <c r="H25" s="50"/>
      <c r="I25" s="50"/>
      <c r="J25" s="50"/>
      <c r="K25" s="56"/>
      <c r="L25" s="49" t="s">
        <v>96</v>
      </c>
      <c r="M25" s="49" t="s">
        <v>97</v>
      </c>
      <c r="N25" s="49" t="s">
        <v>109</v>
      </c>
      <c r="O25" s="50"/>
      <c r="P25" s="49"/>
      <c r="Q25" s="57"/>
      <c r="R25" s="51"/>
      <c r="S25" s="10"/>
      <c r="T25" s="49"/>
      <c r="U25" s="10"/>
      <c r="V25" s="10"/>
      <c r="W25" s="10"/>
      <c r="X25" s="49"/>
      <c r="Y25" s="49"/>
      <c r="Z25" s="52"/>
      <c r="AA25" s="53">
        <v>3.0999999999999999E-3</v>
      </c>
      <c r="AB25" s="56"/>
      <c r="AC25" s="11" t="s">
        <v>98</v>
      </c>
      <c r="AD25" s="50">
        <v>12</v>
      </c>
      <c r="AE25" s="50">
        <v>12</v>
      </c>
      <c r="AF25" s="58" t="s">
        <v>99</v>
      </c>
      <c r="AG25" s="58"/>
    </row>
    <row r="26" spans="1:33" s="24" customFormat="1" ht="30" customHeight="1">
      <c r="A26" s="54">
        <f t="shared" si="0"/>
        <v>17</v>
      </c>
      <c r="B26" s="50"/>
      <c r="C26" s="55"/>
      <c r="D26" s="50">
        <v>2</v>
      </c>
      <c r="E26" s="50"/>
      <c r="F26" s="50"/>
      <c r="G26" s="50"/>
      <c r="H26" s="50"/>
      <c r="I26" s="50"/>
      <c r="J26" s="50"/>
      <c r="K26" s="56"/>
      <c r="L26" s="18" t="s">
        <v>118</v>
      </c>
      <c r="M26" s="18" t="s">
        <v>119</v>
      </c>
      <c r="N26" s="18"/>
      <c r="O26" s="18" t="s">
        <v>120</v>
      </c>
      <c r="P26" s="18" t="s">
        <v>121</v>
      </c>
      <c r="Q26" s="18"/>
      <c r="R26" s="18" t="s">
        <v>122</v>
      </c>
      <c r="S26" s="18" t="s">
        <v>78</v>
      </c>
      <c r="T26" s="18" t="s">
        <v>123</v>
      </c>
      <c r="U26" s="18" t="s">
        <v>124</v>
      </c>
      <c r="V26" s="18" t="s">
        <v>125</v>
      </c>
      <c r="W26" s="18" t="s">
        <v>78</v>
      </c>
      <c r="X26" s="18"/>
      <c r="Y26" s="18"/>
      <c r="Z26" s="18"/>
      <c r="AA26" s="18" t="s">
        <v>126</v>
      </c>
      <c r="AB26" s="18" t="s">
        <v>127</v>
      </c>
      <c r="AC26" s="11"/>
      <c r="AD26" s="50">
        <v>4</v>
      </c>
      <c r="AE26" s="50">
        <v>4</v>
      </c>
      <c r="AF26" s="58" t="s">
        <v>78</v>
      </c>
      <c r="AG26" s="58"/>
    </row>
    <row r="27" spans="1:33" s="23" customFormat="1" ht="30" customHeight="1">
      <c r="A27" s="40">
        <f t="shared" si="0"/>
        <v>18</v>
      </c>
      <c r="B27" s="39"/>
      <c r="C27" s="41"/>
      <c r="D27" s="39">
        <v>2</v>
      </c>
      <c r="E27" s="39"/>
      <c r="F27" s="39"/>
      <c r="G27" s="39"/>
      <c r="H27" s="39"/>
      <c r="I27" s="39"/>
      <c r="J27" s="39"/>
      <c r="K27" s="27"/>
      <c r="L27" s="49" t="s">
        <v>95</v>
      </c>
      <c r="M27" s="49" t="s">
        <v>92</v>
      </c>
      <c r="N27" s="49"/>
      <c r="O27" s="50"/>
      <c r="P27" s="49"/>
      <c r="Q27" s="49"/>
      <c r="R27" s="51"/>
      <c r="S27" s="10"/>
      <c r="T27" s="49"/>
      <c r="U27" s="10"/>
      <c r="V27" s="10"/>
      <c r="W27" s="10"/>
      <c r="X27" s="49"/>
      <c r="Y27" s="49"/>
      <c r="Z27" s="52"/>
      <c r="AA27" s="53">
        <v>8.8300000000000003E-2</v>
      </c>
      <c r="AB27" s="27"/>
      <c r="AC27" s="11" t="s">
        <v>91</v>
      </c>
      <c r="AD27" s="39">
        <v>1</v>
      </c>
      <c r="AE27" s="39">
        <v>1</v>
      </c>
      <c r="AF27" s="25" t="s">
        <v>80</v>
      </c>
      <c r="AG27" s="25"/>
    </row>
    <row r="28" spans="1:33" s="17" customFormat="1" ht="30" customHeight="1">
      <c r="A28" s="40">
        <f t="shared" si="0"/>
        <v>19</v>
      </c>
      <c r="B28" s="39"/>
      <c r="C28" s="41"/>
      <c r="D28" s="39">
        <v>2</v>
      </c>
      <c r="E28" s="39"/>
      <c r="F28" s="39"/>
      <c r="G28" s="39"/>
      <c r="H28" s="39"/>
      <c r="I28" s="39"/>
      <c r="J28" s="39"/>
      <c r="K28" s="27"/>
      <c r="L28" s="49" t="s">
        <v>94</v>
      </c>
      <c r="M28" s="49" t="s">
        <v>93</v>
      </c>
      <c r="N28" s="49"/>
      <c r="O28" s="50"/>
      <c r="P28" s="49"/>
      <c r="Q28" s="49"/>
      <c r="R28" s="51"/>
      <c r="S28" s="10"/>
      <c r="T28" s="49"/>
      <c r="U28" s="10"/>
      <c r="V28" s="10"/>
      <c r="W28" s="10"/>
      <c r="X28" s="49"/>
      <c r="Y28" s="49"/>
      <c r="Z28" s="52"/>
      <c r="AA28" s="53">
        <v>8.3400000000000002E-2</v>
      </c>
      <c r="AB28" s="27"/>
      <c r="AC28" s="11" t="s">
        <v>91</v>
      </c>
      <c r="AD28" s="39">
        <v>1</v>
      </c>
      <c r="AE28" s="39">
        <v>1</v>
      </c>
      <c r="AF28" s="25" t="s">
        <v>80</v>
      </c>
      <c r="AG28" s="25"/>
    </row>
    <row r="29" spans="1:33" s="17" customFormat="1" ht="30" customHeight="1">
      <c r="A29" s="40">
        <f t="shared" si="0"/>
        <v>20</v>
      </c>
      <c r="B29" s="39"/>
      <c r="C29" s="41"/>
      <c r="D29" s="39">
        <v>2</v>
      </c>
      <c r="E29" s="39"/>
      <c r="F29" s="39"/>
      <c r="G29" s="39"/>
      <c r="H29" s="39"/>
      <c r="I29" s="39"/>
      <c r="J29" s="39"/>
      <c r="K29" s="29"/>
      <c r="L29" s="49"/>
      <c r="M29" s="19" t="s">
        <v>155</v>
      </c>
      <c r="N29" s="19"/>
      <c r="O29" s="20"/>
      <c r="P29" s="19"/>
      <c r="Q29" s="19"/>
      <c r="R29" s="21"/>
      <c r="S29" s="10"/>
      <c r="T29" s="19"/>
      <c r="U29" s="10"/>
      <c r="V29" s="10"/>
      <c r="W29" s="10" t="s">
        <v>150</v>
      </c>
      <c r="X29" s="19" t="s">
        <v>156</v>
      </c>
      <c r="Y29" s="19"/>
      <c r="Z29" s="84" t="s">
        <v>157</v>
      </c>
      <c r="AA29" s="85">
        <v>2.2000000000000001E-3</v>
      </c>
      <c r="AB29" s="29"/>
      <c r="AC29" s="11"/>
      <c r="AD29" s="39">
        <v>6</v>
      </c>
      <c r="AE29" s="39">
        <v>6</v>
      </c>
      <c r="AF29" s="25"/>
      <c r="AG29" s="25" t="s">
        <v>113</v>
      </c>
    </row>
    <row r="30" spans="1:33" s="17" customFormat="1" ht="30" customHeight="1">
      <c r="A30" s="40">
        <f t="shared" si="0"/>
        <v>21</v>
      </c>
      <c r="B30" s="39"/>
      <c r="C30" s="41"/>
      <c r="D30" s="39">
        <v>2</v>
      </c>
      <c r="E30" s="39"/>
      <c r="F30" s="39"/>
      <c r="G30" s="39"/>
      <c r="H30" s="39"/>
      <c r="I30" s="39"/>
      <c r="J30" s="39"/>
      <c r="K30" s="29"/>
      <c r="L30" s="49" t="s">
        <v>161</v>
      </c>
      <c r="M30" s="19" t="s">
        <v>158</v>
      </c>
      <c r="N30" s="19"/>
      <c r="O30" s="20"/>
      <c r="P30" s="19"/>
      <c r="Q30" s="19"/>
      <c r="R30" s="21"/>
      <c r="S30" s="10"/>
      <c r="T30" s="19"/>
      <c r="U30" s="10"/>
      <c r="V30" s="10"/>
      <c r="W30" s="10" t="s">
        <v>150</v>
      </c>
      <c r="X30" s="19" t="s">
        <v>159</v>
      </c>
      <c r="Y30" s="19"/>
      <c r="Z30" s="84" t="s">
        <v>160</v>
      </c>
      <c r="AA30" s="85"/>
      <c r="AB30" s="29"/>
      <c r="AC30" s="11"/>
      <c r="AD30" s="39">
        <v>4</v>
      </c>
      <c r="AE30" s="39">
        <v>4</v>
      </c>
      <c r="AF30" s="25" t="s">
        <v>80</v>
      </c>
      <c r="AG30" s="25"/>
    </row>
    <row r="31" spans="1:33" s="17" customFormat="1" ht="30" customHeight="1">
      <c r="A31" s="40">
        <f t="shared" si="0"/>
        <v>22</v>
      </c>
      <c r="B31" s="39"/>
      <c r="C31" s="41"/>
      <c r="D31" s="39">
        <v>2</v>
      </c>
      <c r="E31" s="39"/>
      <c r="F31" s="39"/>
      <c r="G31" s="39"/>
      <c r="H31" s="39"/>
      <c r="I31" s="39"/>
      <c r="J31" s="39"/>
      <c r="K31" s="27"/>
      <c r="L31" s="49" t="s">
        <v>102</v>
      </c>
      <c r="M31" s="49" t="s">
        <v>103</v>
      </c>
      <c r="N31" s="49"/>
      <c r="O31" s="50"/>
      <c r="P31" s="49"/>
      <c r="Q31" s="49"/>
      <c r="R31" s="51"/>
      <c r="S31" s="10"/>
      <c r="T31" s="49"/>
      <c r="U31" s="10"/>
      <c r="V31" s="10"/>
      <c r="W31" s="10"/>
      <c r="X31" s="49"/>
      <c r="Y31" s="49"/>
      <c r="Z31" s="52"/>
      <c r="AA31" s="53">
        <v>2.0000000000000001E-4</v>
      </c>
      <c r="AB31" s="27"/>
      <c r="AC31" s="11"/>
      <c r="AD31" s="39">
        <v>1</v>
      </c>
      <c r="AE31" s="39">
        <v>1</v>
      </c>
      <c r="AF31" s="25" t="s">
        <v>104</v>
      </c>
      <c r="AG31" s="25"/>
    </row>
    <row r="32" spans="1:33" s="17" customFormat="1" ht="30" customHeight="1">
      <c r="A32" s="40">
        <f t="shared" si="0"/>
        <v>23</v>
      </c>
      <c r="B32" s="39"/>
      <c r="C32" s="41"/>
      <c r="D32" s="39"/>
      <c r="E32" s="39"/>
      <c r="F32" s="39"/>
      <c r="G32" s="39"/>
      <c r="H32" s="39"/>
      <c r="I32" s="39"/>
      <c r="J32" s="39"/>
      <c r="K32" s="27"/>
      <c r="L32" s="49" t="s">
        <v>134</v>
      </c>
      <c r="M32" s="49" t="s">
        <v>135</v>
      </c>
      <c r="N32" s="49"/>
      <c r="O32" s="50"/>
      <c r="P32" s="49"/>
      <c r="Q32" s="49"/>
      <c r="R32" s="51"/>
      <c r="S32" s="10"/>
      <c r="T32" s="49"/>
      <c r="U32" s="10"/>
      <c r="V32" s="10"/>
      <c r="W32" s="10"/>
      <c r="X32" s="49"/>
      <c r="Y32" s="49"/>
      <c r="Z32" s="52"/>
      <c r="AA32" s="53"/>
      <c r="AB32" s="27"/>
      <c r="AC32" s="11"/>
      <c r="AD32" s="39">
        <v>1</v>
      </c>
      <c r="AE32" s="39">
        <v>1</v>
      </c>
      <c r="AF32" s="25" t="s">
        <v>88</v>
      </c>
      <c r="AG32" s="25"/>
    </row>
    <row r="33" spans="1:33" s="17" customFormat="1" ht="30" customHeight="1">
      <c r="A33" s="40">
        <f t="shared" si="0"/>
        <v>24</v>
      </c>
      <c r="B33" s="39"/>
      <c r="C33" s="41"/>
      <c r="D33" s="39">
        <v>2</v>
      </c>
      <c r="E33" s="39"/>
      <c r="F33" s="39"/>
      <c r="G33" s="39"/>
      <c r="H33" s="39"/>
      <c r="I33" s="39"/>
      <c r="J33" s="39"/>
      <c r="K33" s="27"/>
      <c r="L33" s="49" t="s">
        <v>106</v>
      </c>
      <c r="M33" s="49" t="s">
        <v>107</v>
      </c>
      <c r="N33" s="49"/>
      <c r="O33" s="50"/>
      <c r="P33" s="49"/>
      <c r="Q33" s="49"/>
      <c r="R33" s="51"/>
      <c r="S33" s="10"/>
      <c r="T33" s="49"/>
      <c r="U33" s="10"/>
      <c r="V33" s="10"/>
      <c r="W33" s="10"/>
      <c r="X33" s="49"/>
      <c r="Y33" s="49"/>
      <c r="Z33" s="52"/>
      <c r="AA33" s="53">
        <v>6.6E-3</v>
      </c>
      <c r="AB33" s="27"/>
      <c r="AC33" s="11" t="s">
        <v>38</v>
      </c>
      <c r="AD33" s="39">
        <v>1</v>
      </c>
      <c r="AE33" s="39">
        <v>1</v>
      </c>
      <c r="AF33" s="25" t="s">
        <v>108</v>
      </c>
      <c r="AG33" s="25"/>
    </row>
    <row r="34" spans="1:33" s="17" customFormat="1" ht="30" customHeight="1">
      <c r="A34" s="40">
        <f t="shared" si="0"/>
        <v>25</v>
      </c>
      <c r="B34" s="39"/>
      <c r="C34" s="41"/>
      <c r="D34" s="39">
        <v>2</v>
      </c>
      <c r="E34" s="39"/>
      <c r="F34" s="39"/>
      <c r="G34" s="39"/>
      <c r="H34" s="39"/>
      <c r="I34" s="39"/>
      <c r="J34" s="39"/>
      <c r="K34" s="27"/>
      <c r="L34" s="42" t="s">
        <v>105</v>
      </c>
      <c r="M34" s="43" t="s">
        <v>70</v>
      </c>
      <c r="N34" s="43"/>
      <c r="O34" s="42"/>
      <c r="P34" s="43"/>
      <c r="Q34" s="48"/>
      <c r="R34" s="42"/>
      <c r="S34" s="28"/>
      <c r="T34" s="42"/>
      <c r="U34" s="28"/>
      <c r="V34" s="28"/>
      <c r="W34" s="28" t="s">
        <v>28</v>
      </c>
      <c r="X34" s="28" t="s">
        <v>68</v>
      </c>
      <c r="Y34" s="45"/>
      <c r="Z34" s="43" t="s">
        <v>69</v>
      </c>
      <c r="AA34" s="46">
        <v>2.0500000000000001E-2</v>
      </c>
      <c r="AB34" s="27" t="s">
        <v>71</v>
      </c>
      <c r="AC34" s="11" t="s">
        <v>38</v>
      </c>
      <c r="AD34" s="39">
        <v>1</v>
      </c>
      <c r="AE34" s="39">
        <v>1</v>
      </c>
      <c r="AF34" s="25" t="s">
        <v>88</v>
      </c>
      <c r="AG34" s="25"/>
    </row>
    <row r="35" spans="1:33" s="17" customFormat="1" ht="30" customHeight="1">
      <c r="A35" s="40">
        <f t="shared" si="0"/>
        <v>26</v>
      </c>
      <c r="B35" s="39"/>
      <c r="C35" s="41"/>
      <c r="D35" s="39">
        <v>2</v>
      </c>
      <c r="E35" s="39"/>
      <c r="F35" s="39"/>
      <c r="G35" s="39"/>
      <c r="H35" s="39"/>
      <c r="I35" s="39"/>
      <c r="J35" s="39"/>
      <c r="K35" s="27"/>
      <c r="L35" s="42" t="s">
        <v>111</v>
      </c>
      <c r="M35" s="43" t="s">
        <v>110</v>
      </c>
      <c r="N35" s="43"/>
      <c r="O35" s="42"/>
      <c r="P35" s="43"/>
      <c r="Q35" s="48"/>
      <c r="R35" s="42"/>
      <c r="S35" s="28"/>
      <c r="T35" s="42"/>
      <c r="U35" s="28"/>
      <c r="V35" s="28"/>
      <c r="W35" s="28"/>
      <c r="X35" s="28"/>
      <c r="Y35" s="45"/>
      <c r="Z35" s="43"/>
      <c r="AA35" s="46"/>
      <c r="AB35" s="27"/>
      <c r="AC35" s="11" t="s">
        <v>38</v>
      </c>
      <c r="AD35" s="39">
        <v>1</v>
      </c>
      <c r="AE35" s="39">
        <v>1</v>
      </c>
      <c r="AF35" s="25" t="s">
        <v>79</v>
      </c>
      <c r="AG35" s="25"/>
    </row>
    <row r="36" spans="1:33" s="3" customFormat="1" ht="30" customHeight="1">
      <c r="A36" s="40">
        <f t="shared" si="0"/>
        <v>27</v>
      </c>
      <c r="B36" s="39"/>
      <c r="C36" s="41"/>
      <c r="D36" s="39">
        <v>2</v>
      </c>
      <c r="E36" s="39"/>
      <c r="F36" s="39"/>
      <c r="G36" s="39"/>
      <c r="H36" s="39"/>
      <c r="I36" s="39"/>
      <c r="J36" s="39"/>
      <c r="K36" s="27"/>
      <c r="L36" s="42" t="s">
        <v>81</v>
      </c>
      <c r="M36" s="12" t="s">
        <v>136</v>
      </c>
      <c r="N36" s="12"/>
      <c r="O36" s="26"/>
      <c r="P36" s="12"/>
      <c r="Q36" s="13"/>
      <c r="R36" s="26"/>
      <c r="S36" s="28"/>
      <c r="T36" s="26"/>
      <c r="U36" s="28"/>
      <c r="V36" s="28"/>
      <c r="W36" s="28" t="s">
        <v>49</v>
      </c>
      <c r="X36" s="28" t="s">
        <v>50</v>
      </c>
      <c r="Y36" s="14"/>
      <c r="Z36" s="12" t="s">
        <v>72</v>
      </c>
      <c r="AA36" s="15">
        <f>AA37+AA38+AA39</f>
        <v>0.2107</v>
      </c>
      <c r="AB36" s="16"/>
      <c r="AC36" s="11" t="s">
        <v>38</v>
      </c>
      <c r="AD36" s="39">
        <v>1</v>
      </c>
      <c r="AE36" s="39">
        <v>0</v>
      </c>
      <c r="AF36" s="25" t="s">
        <v>77</v>
      </c>
      <c r="AG36" s="25"/>
    </row>
    <row r="37" spans="1:33" s="3" customFormat="1" ht="30" customHeight="1">
      <c r="A37" s="40">
        <f t="shared" si="0"/>
        <v>28</v>
      </c>
      <c r="B37" s="39"/>
      <c r="C37" s="41"/>
      <c r="D37" s="39"/>
      <c r="E37" s="39">
        <v>3</v>
      </c>
      <c r="F37" s="39"/>
      <c r="G37" s="39"/>
      <c r="H37" s="39"/>
      <c r="I37" s="39"/>
      <c r="J37" s="39"/>
      <c r="K37" s="27"/>
      <c r="L37" s="42"/>
      <c r="M37" s="12" t="s">
        <v>137</v>
      </c>
      <c r="N37" s="12"/>
      <c r="O37" s="26"/>
      <c r="P37" s="12"/>
      <c r="Q37" s="13"/>
      <c r="R37" s="26"/>
      <c r="S37" s="28"/>
      <c r="T37" s="26"/>
      <c r="U37" s="28"/>
      <c r="V37" s="28"/>
      <c r="W37" s="28" t="s">
        <v>55</v>
      </c>
      <c r="X37" s="28" t="s">
        <v>138</v>
      </c>
      <c r="Y37" s="14"/>
      <c r="Z37" s="12" t="s">
        <v>139</v>
      </c>
      <c r="AA37" s="15">
        <v>0.11509999999999999</v>
      </c>
      <c r="AB37" s="16" t="s">
        <v>140</v>
      </c>
      <c r="AC37" s="11" t="s">
        <v>38</v>
      </c>
      <c r="AD37" s="39">
        <v>1</v>
      </c>
      <c r="AE37" s="39">
        <v>0</v>
      </c>
      <c r="AF37" s="25" t="s">
        <v>77</v>
      </c>
      <c r="AG37" s="25"/>
    </row>
    <row r="38" spans="1:33" s="3" customFormat="1" ht="30" customHeight="1">
      <c r="A38" s="40"/>
      <c r="B38" s="39"/>
      <c r="C38" s="41"/>
      <c r="D38" s="39"/>
      <c r="E38" s="39">
        <v>3</v>
      </c>
      <c r="F38" s="39"/>
      <c r="G38" s="39"/>
      <c r="H38" s="39"/>
      <c r="I38" s="39"/>
      <c r="J38" s="39"/>
      <c r="K38" s="27"/>
      <c r="L38" s="42"/>
      <c r="M38" s="12" t="s">
        <v>141</v>
      </c>
      <c r="N38" s="12"/>
      <c r="O38" s="26"/>
      <c r="P38" s="12"/>
      <c r="Q38" s="13"/>
      <c r="R38" s="26"/>
      <c r="S38" s="28"/>
      <c r="T38" s="26"/>
      <c r="U38" s="28"/>
      <c r="V38" s="28"/>
      <c r="W38" s="28" t="s">
        <v>55</v>
      </c>
      <c r="X38" s="28" t="s">
        <v>138</v>
      </c>
      <c r="Y38" s="14"/>
      <c r="Z38" s="12" t="s">
        <v>142</v>
      </c>
      <c r="AA38" s="15">
        <v>4.2099999999999999E-2</v>
      </c>
      <c r="AB38" s="16" t="s">
        <v>140</v>
      </c>
      <c r="AC38" s="11"/>
      <c r="AD38" s="39">
        <v>1</v>
      </c>
      <c r="AE38" s="39">
        <v>0</v>
      </c>
      <c r="AF38" s="25"/>
      <c r="AG38" s="25"/>
    </row>
    <row r="39" spans="1:33" s="3" customFormat="1" ht="30" customHeight="1">
      <c r="A39" s="40"/>
      <c r="B39" s="39"/>
      <c r="C39" s="41"/>
      <c r="D39" s="39"/>
      <c r="E39" s="39">
        <v>3</v>
      </c>
      <c r="F39" s="39"/>
      <c r="G39" s="39"/>
      <c r="H39" s="39"/>
      <c r="I39" s="39"/>
      <c r="J39" s="39"/>
      <c r="K39" s="27"/>
      <c r="L39" s="42"/>
      <c r="M39" s="12" t="s">
        <v>143</v>
      </c>
      <c r="N39" s="12"/>
      <c r="O39" s="26"/>
      <c r="P39" s="12"/>
      <c r="Q39" s="13"/>
      <c r="R39" s="26"/>
      <c r="S39" s="28"/>
      <c r="T39" s="26"/>
      <c r="U39" s="28"/>
      <c r="V39" s="28"/>
      <c r="W39" s="28" t="s">
        <v>55</v>
      </c>
      <c r="X39" s="28" t="s">
        <v>138</v>
      </c>
      <c r="Y39" s="14"/>
      <c r="Z39" s="12" t="s">
        <v>142</v>
      </c>
      <c r="AA39" s="15">
        <v>5.3499999999999999E-2</v>
      </c>
      <c r="AB39" s="16" t="s">
        <v>140</v>
      </c>
      <c r="AC39" s="11"/>
      <c r="AD39" s="39">
        <v>1</v>
      </c>
      <c r="AE39" s="39">
        <v>0</v>
      </c>
      <c r="AF39" s="25"/>
      <c r="AG39" s="25"/>
    </row>
    <row r="40" spans="1:33" s="3" customFormat="1" ht="30" customHeight="1">
      <c r="A40" s="40"/>
      <c r="B40" s="39"/>
      <c r="C40" s="41"/>
      <c r="D40" s="39"/>
      <c r="E40" s="39">
        <v>3</v>
      </c>
      <c r="F40" s="39"/>
      <c r="G40" s="39"/>
      <c r="H40" s="39"/>
      <c r="I40" s="39"/>
      <c r="J40" s="39"/>
      <c r="K40" s="27"/>
      <c r="L40" s="42"/>
      <c r="M40" s="12" t="s">
        <v>146</v>
      </c>
      <c r="N40" s="12"/>
      <c r="O40" s="26"/>
      <c r="P40" s="12"/>
      <c r="Q40" s="13"/>
      <c r="R40" s="26"/>
      <c r="S40" s="28"/>
      <c r="T40" s="26"/>
      <c r="U40" s="28"/>
      <c r="V40" s="28"/>
      <c r="W40" s="28" t="s">
        <v>27</v>
      </c>
      <c r="X40" s="28" t="s">
        <v>147</v>
      </c>
      <c r="Y40" s="14"/>
      <c r="Z40" s="28" t="s">
        <v>147</v>
      </c>
      <c r="AA40" s="15">
        <v>1E-3</v>
      </c>
      <c r="AB40" s="16" t="s">
        <v>140</v>
      </c>
      <c r="AC40" s="11"/>
      <c r="AD40" s="39">
        <v>2</v>
      </c>
      <c r="AE40" s="39">
        <v>0</v>
      </c>
      <c r="AF40" s="25" t="s">
        <v>78</v>
      </c>
      <c r="AG40" s="25"/>
    </row>
    <row r="41" spans="1:33" s="3" customFormat="1" ht="30" customHeight="1">
      <c r="A41" s="40"/>
      <c r="B41" s="39"/>
      <c r="C41" s="41"/>
      <c r="D41" s="39">
        <v>2</v>
      </c>
      <c r="E41" s="39"/>
      <c r="F41" s="39"/>
      <c r="G41" s="39"/>
      <c r="H41" s="39"/>
      <c r="I41" s="39"/>
      <c r="J41" s="39"/>
      <c r="K41" s="27"/>
      <c r="L41" s="42" t="s">
        <v>82</v>
      </c>
      <c r="M41" s="12" t="s">
        <v>144</v>
      </c>
      <c r="N41" s="12"/>
      <c r="O41" s="26"/>
      <c r="P41" s="12"/>
      <c r="Q41" s="13"/>
      <c r="R41" s="26"/>
      <c r="S41" s="28"/>
      <c r="T41" s="26"/>
      <c r="U41" s="28"/>
      <c r="V41" s="28"/>
      <c r="W41" s="28" t="s">
        <v>49</v>
      </c>
      <c r="X41" s="28" t="s">
        <v>50</v>
      </c>
      <c r="Y41" s="14"/>
      <c r="Z41" s="12" t="s">
        <v>72</v>
      </c>
      <c r="AA41" s="15">
        <f>AA42+AA43+AA44</f>
        <v>0.2107</v>
      </c>
      <c r="AB41" s="16"/>
      <c r="AC41" s="11"/>
      <c r="AD41" s="39">
        <v>0</v>
      </c>
      <c r="AE41" s="39">
        <v>1</v>
      </c>
      <c r="AF41" s="25"/>
      <c r="AG41" s="25"/>
    </row>
    <row r="42" spans="1:33" s="3" customFormat="1" ht="30" customHeight="1">
      <c r="A42" s="40"/>
      <c r="B42" s="39"/>
      <c r="C42" s="41"/>
      <c r="D42" s="39"/>
      <c r="E42" s="39">
        <v>3</v>
      </c>
      <c r="F42" s="39"/>
      <c r="G42" s="39"/>
      <c r="H42" s="39"/>
      <c r="I42" s="39"/>
      <c r="J42" s="39"/>
      <c r="K42" s="27"/>
      <c r="L42" s="42"/>
      <c r="M42" s="12" t="s">
        <v>145</v>
      </c>
      <c r="N42" s="12"/>
      <c r="O42" s="26"/>
      <c r="P42" s="12"/>
      <c r="Q42" s="13"/>
      <c r="R42" s="26"/>
      <c r="S42" s="28"/>
      <c r="T42" s="26"/>
      <c r="U42" s="28"/>
      <c r="V42" s="28"/>
      <c r="W42" s="28" t="s">
        <v>55</v>
      </c>
      <c r="X42" s="28" t="s">
        <v>138</v>
      </c>
      <c r="Y42" s="14"/>
      <c r="Z42" s="12" t="s">
        <v>139</v>
      </c>
      <c r="AA42" s="15">
        <v>0.11509999999999999</v>
      </c>
      <c r="AB42" s="16" t="s">
        <v>140</v>
      </c>
      <c r="AC42" s="11"/>
      <c r="AD42" s="39">
        <v>0</v>
      </c>
      <c r="AE42" s="39">
        <v>1</v>
      </c>
      <c r="AF42" s="25"/>
      <c r="AG42" s="25"/>
    </row>
    <row r="43" spans="1:33" s="3" customFormat="1" ht="30" customHeight="1">
      <c r="A43" s="40"/>
      <c r="B43" s="39"/>
      <c r="C43" s="41"/>
      <c r="D43" s="39"/>
      <c r="E43" s="39">
        <v>3</v>
      </c>
      <c r="F43" s="39"/>
      <c r="G43" s="39"/>
      <c r="H43" s="39"/>
      <c r="I43" s="39"/>
      <c r="J43" s="39"/>
      <c r="K43" s="27"/>
      <c r="L43" s="42"/>
      <c r="M43" s="12" t="s">
        <v>141</v>
      </c>
      <c r="N43" s="12"/>
      <c r="O43" s="26"/>
      <c r="P43" s="12"/>
      <c r="Q43" s="13"/>
      <c r="R43" s="26"/>
      <c r="S43" s="28"/>
      <c r="T43" s="26"/>
      <c r="U43" s="28"/>
      <c r="V43" s="28"/>
      <c r="W43" s="28" t="s">
        <v>55</v>
      </c>
      <c r="X43" s="28" t="s">
        <v>138</v>
      </c>
      <c r="Y43" s="14"/>
      <c r="Z43" s="12" t="s">
        <v>142</v>
      </c>
      <c r="AA43" s="15">
        <v>4.2099999999999999E-2</v>
      </c>
      <c r="AB43" s="16" t="s">
        <v>140</v>
      </c>
      <c r="AC43" s="11"/>
      <c r="AD43" s="39">
        <v>0</v>
      </c>
      <c r="AE43" s="39">
        <v>1</v>
      </c>
      <c r="AF43" s="25"/>
      <c r="AG43" s="25"/>
    </row>
    <row r="44" spans="1:33" s="3" customFormat="1" ht="30" customHeight="1">
      <c r="A44" s="40"/>
      <c r="B44" s="39"/>
      <c r="C44" s="41"/>
      <c r="D44" s="39"/>
      <c r="E44" s="39">
        <v>3</v>
      </c>
      <c r="F44" s="39"/>
      <c r="G44" s="39"/>
      <c r="H44" s="39"/>
      <c r="I44" s="39"/>
      <c r="J44" s="39"/>
      <c r="K44" s="27"/>
      <c r="L44" s="42"/>
      <c r="M44" s="12" t="s">
        <v>143</v>
      </c>
      <c r="N44" s="12"/>
      <c r="O44" s="26"/>
      <c r="P44" s="12"/>
      <c r="Q44" s="13"/>
      <c r="R44" s="26"/>
      <c r="S44" s="28"/>
      <c r="T44" s="26"/>
      <c r="U44" s="28"/>
      <c r="V44" s="28"/>
      <c r="W44" s="28" t="s">
        <v>55</v>
      </c>
      <c r="X44" s="28" t="s">
        <v>138</v>
      </c>
      <c r="Y44" s="14"/>
      <c r="Z44" s="12" t="s">
        <v>142</v>
      </c>
      <c r="AA44" s="15">
        <v>5.3499999999999999E-2</v>
      </c>
      <c r="AB44" s="16" t="s">
        <v>140</v>
      </c>
      <c r="AC44" s="11"/>
      <c r="AD44" s="39">
        <v>0</v>
      </c>
      <c r="AE44" s="39">
        <v>1</v>
      </c>
      <c r="AF44" s="25"/>
      <c r="AG44" s="25"/>
    </row>
    <row r="45" spans="1:33" s="3" customFormat="1" ht="30" customHeight="1">
      <c r="A45" s="40"/>
      <c r="B45" s="39"/>
      <c r="C45" s="41"/>
      <c r="D45" s="39"/>
      <c r="E45" s="39">
        <v>3</v>
      </c>
      <c r="F45" s="39"/>
      <c r="G45" s="39"/>
      <c r="H45" s="39"/>
      <c r="I45" s="39"/>
      <c r="J45" s="39"/>
      <c r="K45" s="27"/>
      <c r="L45" s="42"/>
      <c r="M45" s="12" t="s">
        <v>146</v>
      </c>
      <c r="N45" s="12"/>
      <c r="O45" s="26"/>
      <c r="P45" s="12"/>
      <c r="Q45" s="13"/>
      <c r="R45" s="26"/>
      <c r="S45" s="28"/>
      <c r="T45" s="26"/>
      <c r="U45" s="28"/>
      <c r="V45" s="28"/>
      <c r="W45" s="28" t="s">
        <v>27</v>
      </c>
      <c r="X45" s="28" t="s">
        <v>147</v>
      </c>
      <c r="Y45" s="14"/>
      <c r="Z45" s="28" t="s">
        <v>147</v>
      </c>
      <c r="AA45" s="15">
        <v>1E-3</v>
      </c>
      <c r="AB45" s="16" t="s">
        <v>140</v>
      </c>
      <c r="AC45" s="11"/>
      <c r="AD45" s="39">
        <v>0</v>
      </c>
      <c r="AE45" s="39">
        <v>2</v>
      </c>
      <c r="AF45" s="25" t="s">
        <v>78</v>
      </c>
      <c r="AG45" s="25"/>
    </row>
    <row r="46" spans="1:33" s="3" customFormat="1" ht="30" customHeight="1">
      <c r="A46" s="40"/>
      <c r="B46" s="39"/>
      <c r="C46" s="41"/>
      <c r="D46" s="39">
        <v>2</v>
      </c>
      <c r="E46" s="39"/>
      <c r="F46" s="39"/>
      <c r="G46" s="39"/>
      <c r="H46" s="39"/>
      <c r="I46" s="39"/>
      <c r="J46" s="39"/>
      <c r="K46" s="27"/>
      <c r="L46" s="42" t="s">
        <v>154</v>
      </c>
      <c r="M46" s="12" t="s">
        <v>148</v>
      </c>
      <c r="N46" s="12"/>
      <c r="O46" s="26"/>
      <c r="P46" s="12"/>
      <c r="Q46" s="13"/>
      <c r="R46" s="26"/>
      <c r="S46" s="28"/>
      <c r="T46" s="26"/>
      <c r="U46" s="28"/>
      <c r="V46" s="28"/>
      <c r="W46" s="28" t="s">
        <v>55</v>
      </c>
      <c r="X46" s="28" t="s">
        <v>56</v>
      </c>
      <c r="Y46" s="14"/>
      <c r="Z46" s="12" t="s">
        <v>57</v>
      </c>
      <c r="AA46" s="15">
        <v>4.0000000000000001E-3</v>
      </c>
      <c r="AB46" s="16" t="s">
        <v>73</v>
      </c>
      <c r="AC46" s="11"/>
      <c r="AD46" s="39">
        <v>1</v>
      </c>
      <c r="AE46" s="39">
        <v>1</v>
      </c>
      <c r="AF46" s="25" t="s">
        <v>79</v>
      </c>
      <c r="AG46" s="25"/>
    </row>
    <row r="47" spans="1:33" s="3" customFormat="1" ht="30" customHeight="1">
      <c r="A47" s="40"/>
      <c r="B47" s="39"/>
      <c r="C47" s="41"/>
      <c r="D47" s="39">
        <v>2</v>
      </c>
      <c r="E47" s="39"/>
      <c r="F47" s="39"/>
      <c r="G47" s="39"/>
      <c r="H47" s="39"/>
      <c r="I47" s="39"/>
      <c r="J47" s="39"/>
      <c r="K47" s="27"/>
      <c r="L47" s="42"/>
      <c r="M47" s="12" t="s">
        <v>149</v>
      </c>
      <c r="N47" s="12"/>
      <c r="O47" s="26"/>
      <c r="P47" s="12"/>
      <c r="Q47" s="13"/>
      <c r="R47" s="26"/>
      <c r="S47" s="28"/>
      <c r="T47" s="26"/>
      <c r="U47" s="28"/>
      <c r="V47" s="28"/>
      <c r="W47" s="28" t="s">
        <v>150</v>
      </c>
      <c r="X47" s="28" t="s">
        <v>151</v>
      </c>
      <c r="Y47" s="14"/>
      <c r="Z47" s="12" t="s">
        <v>152</v>
      </c>
      <c r="AA47" s="15">
        <v>3.5000000000000003E-2</v>
      </c>
      <c r="AB47" s="16"/>
      <c r="AC47" s="11"/>
      <c r="AD47" s="39">
        <v>1</v>
      </c>
      <c r="AE47" s="39">
        <v>1</v>
      </c>
      <c r="AF47" s="25"/>
      <c r="AG47" s="25" t="s">
        <v>113</v>
      </c>
    </row>
    <row r="48" spans="1:33" s="3" customFormat="1" ht="30" customHeight="1">
      <c r="A48" s="40"/>
      <c r="B48" s="39"/>
      <c r="C48" s="41"/>
      <c r="D48" s="39">
        <v>2</v>
      </c>
      <c r="E48" s="39"/>
      <c r="F48" s="39"/>
      <c r="G48" s="39"/>
      <c r="H48" s="39"/>
      <c r="I48" s="39"/>
      <c r="J48" s="39"/>
      <c r="K48" s="27"/>
      <c r="L48" s="42"/>
      <c r="M48" s="12" t="s">
        <v>153</v>
      </c>
      <c r="N48" s="12"/>
      <c r="O48" s="26"/>
      <c r="P48" s="12"/>
      <c r="Q48" s="13"/>
      <c r="R48" s="26"/>
      <c r="S48" s="28"/>
      <c r="T48" s="26"/>
      <c r="U48" s="28"/>
      <c r="V48" s="28"/>
      <c r="W48" s="28" t="s">
        <v>150</v>
      </c>
      <c r="X48" s="28" t="s">
        <v>151</v>
      </c>
      <c r="Y48" s="14"/>
      <c r="Z48" s="12" t="s">
        <v>152</v>
      </c>
      <c r="AA48" s="15">
        <v>3.5000000000000003E-2</v>
      </c>
      <c r="AB48" s="16"/>
      <c r="AC48" s="11"/>
      <c r="AD48" s="39">
        <v>1</v>
      </c>
      <c r="AE48" s="39">
        <v>1</v>
      </c>
      <c r="AF48" s="25"/>
      <c r="AG48" s="25" t="s">
        <v>113</v>
      </c>
    </row>
  </sheetData>
  <autoFilter ref="A9:AG48" xr:uid="{00000000-0001-0000-0200-000000000000}"/>
  <mergeCells count="34">
    <mergeCell ref="Q8:Q9"/>
    <mergeCell ref="R8:R9"/>
    <mergeCell ref="S8:S9"/>
    <mergeCell ref="AE8:AE9"/>
    <mergeCell ref="V8:V9"/>
    <mergeCell ref="W8:W9"/>
    <mergeCell ref="X8:X9"/>
    <mergeCell ref="Y8:Y9"/>
    <mergeCell ref="Z8:Z9"/>
    <mergeCell ref="AC8:AC9"/>
    <mergeCell ref="AD8:AD9"/>
    <mergeCell ref="AA8:AA9"/>
    <mergeCell ref="AB8:AB9"/>
    <mergeCell ref="A6:M7"/>
    <mergeCell ref="M8:M9"/>
    <mergeCell ref="N8:N9"/>
    <mergeCell ref="O8:O9"/>
    <mergeCell ref="P8:P9"/>
    <mergeCell ref="AG8:AG9"/>
    <mergeCell ref="AF8:AF9"/>
    <mergeCell ref="T8:T9"/>
    <mergeCell ref="U8:U9"/>
    <mergeCell ref="A1:AD1"/>
    <mergeCell ref="A2:E2"/>
    <mergeCell ref="F2:K2"/>
    <mergeCell ref="L2:M2"/>
    <mergeCell ref="A3:M3"/>
    <mergeCell ref="N2:AB7"/>
    <mergeCell ref="A4:K4"/>
    <mergeCell ref="L4:M4"/>
    <mergeCell ref="A5:M5"/>
    <mergeCell ref="B8:K8"/>
    <mergeCell ref="A8:A9"/>
    <mergeCell ref="L8:L9"/>
  </mergeCells>
  <phoneticPr fontId="15" type="noConversion"/>
  <conditionalFormatting sqref="W20 W10:W18 W28 W31:W35">
    <cfRule type="cellIs" dxfId="19" priority="41" stopIfTrue="1" operator="equal">
      <formula>“总成件”</formula>
    </cfRule>
  </conditionalFormatting>
  <conditionalFormatting sqref="L41:L1048576 L20 L1:L18 L28:L39">
    <cfRule type="duplicateValues" dxfId="18" priority="22"/>
  </conditionalFormatting>
  <conditionalFormatting sqref="W25">
    <cfRule type="cellIs" dxfId="17" priority="21" stopIfTrue="1" operator="equal">
      <formula>“总成件”</formula>
    </cfRule>
  </conditionalFormatting>
  <conditionalFormatting sqref="L25">
    <cfRule type="duplicateValues" dxfId="16" priority="20"/>
  </conditionalFormatting>
  <conditionalFormatting sqref="W19">
    <cfRule type="cellIs" dxfId="15" priority="17" stopIfTrue="1" operator="equal">
      <formula>“总成件”</formula>
    </cfRule>
  </conditionalFormatting>
  <conditionalFormatting sqref="L19">
    <cfRule type="duplicateValues" dxfId="14" priority="16"/>
  </conditionalFormatting>
  <conditionalFormatting sqref="W27">
    <cfRule type="cellIs" dxfId="13" priority="15" stopIfTrue="1" operator="equal">
      <formula>“总成件”</formula>
    </cfRule>
  </conditionalFormatting>
  <conditionalFormatting sqref="L27">
    <cfRule type="duplicateValues" dxfId="12" priority="14"/>
  </conditionalFormatting>
  <conditionalFormatting sqref="W21:W22">
    <cfRule type="cellIs" dxfId="11" priority="13" stopIfTrue="1" operator="equal">
      <formula>“总成件”</formula>
    </cfRule>
  </conditionalFormatting>
  <conditionalFormatting sqref="L21:L22">
    <cfRule type="duplicateValues" dxfId="10" priority="12"/>
  </conditionalFormatting>
  <conditionalFormatting sqref="W23">
    <cfRule type="cellIs" dxfId="9" priority="9" stopIfTrue="1" operator="equal">
      <formula>“总成件”</formula>
    </cfRule>
  </conditionalFormatting>
  <conditionalFormatting sqref="W24">
    <cfRule type="cellIs" dxfId="8" priority="8" stopIfTrue="1" operator="equal">
      <formula>“总成件”</formula>
    </cfRule>
  </conditionalFormatting>
  <conditionalFormatting sqref="W45:W48 W36:W39">
    <cfRule type="cellIs" dxfId="7" priority="7" stopIfTrue="1" operator="equal">
      <formula>“总成件”</formula>
    </cfRule>
  </conditionalFormatting>
  <conditionalFormatting sqref="W41:W42">
    <cfRule type="cellIs" dxfId="6" priority="6" stopIfTrue="1" operator="equal">
      <formula>“总成件”</formula>
    </cfRule>
  </conditionalFormatting>
  <conditionalFormatting sqref="W43:W44">
    <cfRule type="cellIs" dxfId="5" priority="5" stopIfTrue="1" operator="equal">
      <formula>“总成件”</formula>
    </cfRule>
  </conditionalFormatting>
  <conditionalFormatting sqref="L40">
    <cfRule type="duplicateValues" dxfId="4" priority="4"/>
  </conditionalFormatting>
  <conditionalFormatting sqref="W40">
    <cfRule type="cellIs" dxfId="3" priority="3" stopIfTrue="1" operator="equal">
      <formula>“总成件”</formula>
    </cfRule>
  </conditionalFormatting>
  <conditionalFormatting sqref="W29">
    <cfRule type="cellIs" dxfId="2" priority="2" stopIfTrue="1" operator="equal">
      <formula>“总成件”</formula>
    </cfRule>
  </conditionalFormatting>
  <conditionalFormatting sqref="W30">
    <cfRule type="cellIs" dxfId="0" priority="1" stopIfTrue="1" operator="equal">
      <formula>“总成件”</formula>
    </cfRule>
  </conditionalFormatting>
  <dataValidations count="5">
    <dataValidation type="list" allowBlank="1" showInputMessage="1" showErrorMessage="1" sqref="S1:S9" xr:uid="{00000000-0002-0000-0200-000009000000}">
      <formula1>"N/A"</formula1>
    </dataValidation>
    <dataValidation type="list" allowBlank="1" showInputMessage="1" showErrorMessage="1" sqref="W19 W25 W27:W33 S10:S48" xr:uid="{116FE180-E51D-4B40-9D82-0CC0AAF175AF}">
      <formula1>"装配总成件,焊接总成件,面料,塑料件,钣金件,机加工件,标准件,非标件,线材件,管材件,圆钢"</formula1>
    </dataValidation>
    <dataValidation type="list" allowBlank="1" showInputMessage="1" showErrorMessage="1" sqref="O26 O24" xr:uid="{D87C7961-4C4B-4BA0-B909-DF658EFCFA32}">
      <formula1>"A,B,C,"</formula1>
    </dataValidation>
    <dataValidation type="list" allowBlank="1" showInputMessage="1" showErrorMessage="1" sqref="W26 W20:W24 W10:W18 W34:W48" xr:uid="{63EFC042-E51F-49F4-A822-04E8D59518FA}">
      <formula1>"装配总成件,焊接总成件,面料,塑料件,冷镦,钣金件,机加工件,标准件,非标件,线材件,管材件,圆钢"</formula1>
    </dataValidation>
    <dataValidation type="list" allowBlank="1" showInputMessage="1" showErrorMessage="1" sqref="U10:V48" xr:uid="{00000000-0002-0000-0200-000007000000}">
      <formula1>"Y,N"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43" orientation="landscape" r:id="rId1"/>
  <headerFooter>
    <oddFooter>&amp;C第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H6 转盘座椅 EBOM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张长江</dc:creator>
  <cp:lastModifiedBy>Administrator</cp:lastModifiedBy>
  <cp:lastPrinted>2023-02-22T03:20:01Z</cp:lastPrinted>
  <dcterms:created xsi:type="dcterms:W3CDTF">2006-09-13T11:21:00Z</dcterms:created>
  <dcterms:modified xsi:type="dcterms:W3CDTF">2024-10-18T07:55:49Z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