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减震正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向利新</author>
  </authors>
  <commentList>
    <comment ref="G2" authorId="0">
      <text>
        <r>
          <rPr>
            <sz val="9"/>
            <rFont val="宋体"/>
            <charset val="134"/>
          </rPr>
          <t>未成系数</t>
        </r>
      </text>
    </comment>
    <comment ref="J3" authorId="1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增加上下班盖板焊接</t>
        </r>
      </text>
    </comment>
    <comment ref="R3" authorId="1">
      <text>
        <r>
          <rPr>
            <sz val="9"/>
            <rFont val="宋体"/>
            <charset val="134"/>
          </rPr>
          <t xml:space="preserve">
每袋50个 每箱250个。快封袋0.3元，5个1.5元一个纸箱7.4合计8.9元</t>
        </r>
      </text>
    </comment>
    <comment ref="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每箱10元每箱250件</t>
        </r>
      </text>
    </comment>
    <comment ref="R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一个托盘放20箱 每袋50个 每箱250个。快封袋0.3元，5个1.5元一个纸箱7.4合计
8.9元</t>
        </r>
      </text>
    </commen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每箱10元每箱250件
</t>
        </r>
      </text>
    </comment>
  </commentList>
</comments>
</file>

<file path=xl/sharedStrings.xml><?xml version="1.0" encoding="utf-8"?>
<sst xmlns="http://schemas.openxmlformats.org/spreadsheetml/2006/main" count="49" uniqueCount="30">
  <si>
    <t>气阀支架总成报价</t>
  </si>
  <si>
    <t>客户</t>
  </si>
  <si>
    <t>项目</t>
  </si>
  <si>
    <t>产品</t>
  </si>
  <si>
    <t>QAD码</t>
  </si>
  <si>
    <t>外购原材料金额</t>
  </si>
  <si>
    <t>自制原材料金额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</si>
  <si>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</si>
  <si>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</si>
  <si>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</si>
  <si>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</si>
  <si>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</si>
  <si>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</si>
  <si>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</si>
  <si>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</si>
  <si>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</si>
  <si>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</si>
  <si>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</si>
  <si>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</si>
  <si>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</t>
  </si>
  <si>
    <t>附加值率</t>
  </si>
  <si>
    <t>运维</t>
  </si>
  <si>
    <t>安路普</t>
  </si>
  <si>
    <t>气阀固定支架</t>
  </si>
  <si>
    <t>sht0012257</t>
  </si>
  <si>
    <t>——</t>
  </si>
  <si>
    <t xml:space="preserve">每箱10元每箱250件
</t>
  </si>
  <si>
    <t xml:space="preserve">
每袋50个 每箱250个。快封袋0.3元，5个1.5元一个纸箱7.4合计8.9元
</t>
  </si>
  <si>
    <t>气阀驱动支架</t>
  </si>
  <si>
    <t>sht0012258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</si>
</sst>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zoomScale="130" zoomScaleNormal="130" topLeftCell="A2" workbookViewId="0">
      <selection activeCell="J13" sqref="J13"/>
    </sheetView>
  </sheetViews>
  <sheetFormatPr defaultColWidth="9" defaultRowHeight="13.5" outlineLevelRow="3"/>
  <cols>
    <col min="1" max="1" width="7.88333333333333" customWidth="1"/>
    <col min="2" max="2" width="14.225" customWidth="1"/>
    <col min="3" max="3" width="31.7166666666667" customWidth="1"/>
    <col min="4" max="4" width="18.1833333333333" customWidth="1"/>
    <col min="5" max="6" width="9.18333333333333" customWidth="1"/>
    <col min="7" max="7" width="8.125" customWidth="1"/>
    <col min="8" max="8" width="8.875" customWidth="1"/>
    <col min="9" max="9" width="6.875" customWidth="1"/>
    <col min="10" max="10" width="8.875" customWidth="1"/>
    <col min="11" max="11" width="6.875" customWidth="1"/>
    <col min="12" max="12" width="8.875" customWidth="1"/>
    <col min="13" max="13" width="6.875" customWidth="1"/>
    <col min="14" max="14" width="8.875" customWidth="1"/>
    <col min="15" max="15" width="6.875" customWidth="1"/>
    <col min="16" max="16" width="7" customWidth="1"/>
    <col min="17" max="17" width="13.5666666666667" customWidth="1"/>
    <col min="18" max="19" width="7.975" customWidth="1"/>
    <col min="20" max="20" width="8.25833333333333" customWidth="1"/>
    <col min="21" max="21" width="8.875" customWidth="1"/>
    <col min="22" max="22" width="9.59166666666667" customWidth="1"/>
    <col min="23" max="23" width="9.59166666666667" style="1" customWidth="1"/>
    <col min="24" max="24" width="22.5083333333333" customWidth="1"/>
    <col min="25" max="25" width="50.975" customWidth="1"/>
  </cols>
  <sheetData>
    <row r="1" ht="39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54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9</v>
      </c>
      <c r="L2" s="4" t="s">
        <v>11</v>
      </c>
      <c r="M2" s="4" t="s">
        <v>9</v>
      </c>
      <c r="N2" s="4" t="s">
        <v>12</v>
      </c>
      <c r="O2" s="4" t="s">
        <v>9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8" t="s">
        <v>18</v>
      </c>
      <c r="V2" s="9" t="s">
        <v>19</v>
      </c>
      <c r="W2" s="9" t="s">
        <v>20</v>
      </c>
      <c r="X2" s="10" t="s">
        <v>21</v>
      </c>
      <c r="Y2" s="10" t="s">
        <v>15</v>
      </c>
    </row>
    <row r="3" ht="43" customHeight="1" spans="1:25">
      <c r="A3" s="5" t="s">
        <v>22</v>
      </c>
      <c r="B3" s="6" t="s">
        <v>23</v>
      </c>
      <c r="C3" s="5" t="s">
        <v>23</v>
      </c>
      <c r="D3" s="5" t="s">
        <v>24</v>
      </c>
      <c r="E3" s="7">
        <v>0</v>
      </c>
      <c r="F3" s="7">
        <v>0.5445</v>
      </c>
      <c r="G3" s="7">
        <f>E3+F3</f>
        <v>0.5445</v>
      </c>
      <c r="H3" s="7">
        <v>1.32</v>
      </c>
      <c r="I3" s="7">
        <v>0.225</v>
      </c>
      <c r="J3" s="7" t="s">
        <v>25</v>
      </c>
      <c r="K3" s="7" t="s">
        <v>25</v>
      </c>
      <c r="L3" s="7" t="s">
        <v>25</v>
      </c>
      <c r="M3" s="7" t="s">
        <v>25</v>
      </c>
      <c r="N3" s="7" t="s">
        <v>25</v>
      </c>
      <c r="O3" s="7" t="s">
        <v>25</v>
      </c>
      <c r="P3" s="7">
        <f>SUM(H3:O3)</f>
        <v>1.545</v>
      </c>
      <c r="Q3" s="7">
        <f>(F3+P3)*1.18</f>
        <v>2.46561</v>
      </c>
      <c r="R3" s="7">
        <v>0.04</v>
      </c>
      <c r="S3" s="7">
        <v>0.04</v>
      </c>
      <c r="T3" s="7">
        <f>E3*1.03</f>
        <v>0</v>
      </c>
      <c r="U3" s="7">
        <f>T3+S3+R3+Q3</f>
        <v>2.54561</v>
      </c>
      <c r="V3" s="11">
        <f>U3-G3</f>
        <v>2.00111</v>
      </c>
      <c r="W3" s="12">
        <f>V3/U3</f>
        <v>0.786102348749416</v>
      </c>
      <c r="X3" s="13" t="s">
        <v>26</v>
      </c>
      <c r="Y3" s="13" t="s">
        <v>27</v>
      </c>
    </row>
    <row r="4" ht="43" customHeight="1" spans="1:25">
      <c r="A4" s="5" t="s">
        <v>22</v>
      </c>
      <c r="B4" s="6"/>
      <c r="C4" s="5" t="s">
        <v>28</v>
      </c>
      <c r="D4" s="5" t="s">
        <v>29</v>
      </c>
      <c r="E4" s="7">
        <v>0</v>
      </c>
      <c r="F4" s="7">
        <v>0.725</v>
      </c>
      <c r="G4" s="7">
        <f>E4+F4</f>
        <v>0.725</v>
      </c>
      <c r="H4" s="7">
        <v>1.1</v>
      </c>
      <c r="I4" s="7">
        <v>0.225</v>
      </c>
      <c r="J4" s="7" t="s">
        <v>25</v>
      </c>
      <c r="K4" s="7" t="s">
        <v>25</v>
      </c>
      <c r="L4" s="7" t="s">
        <v>25</v>
      </c>
      <c r="M4" s="7" t="s">
        <v>25</v>
      </c>
      <c r="N4" s="7" t="s">
        <v>25</v>
      </c>
      <c r="O4" s="7" t="s">
        <v>25</v>
      </c>
      <c r="P4" s="7">
        <f>SUM(H4:O4)</f>
        <v>1.325</v>
      </c>
      <c r="Q4" s="7">
        <f>(F4+P4)*1.18</f>
        <v>2.419</v>
      </c>
      <c r="R4" s="7">
        <v>0.04</v>
      </c>
      <c r="S4" s="7">
        <v>0.04</v>
      </c>
      <c r="T4" s="7">
        <f>E4*1.03</f>
        <v>0</v>
      </c>
      <c r="U4" s="7">
        <f>T4+S4+R4+Q4</f>
        <v>2.499</v>
      </c>
      <c r="V4" s="11">
        <f>U4-G4</f>
        <v>1.774</v>
      </c>
      <c r="W4" s="12">
        <f>V4/U4</f>
        <v>0.709883953581433</v>
      </c>
      <c r="X4" s="13" t="s">
        <v>26</v>
      </c>
      <c r="Y4" s="13" t="s">
        <v>27</v>
      </c>
    </row>
  </sheetData>
  <mergeCells count="2">
    <mergeCell ref="A1:W1"/>
    <mergeCell ref="B3:B4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减震正背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向利新</cp:lastModifiedBy>
  <dcterms:created xsi:type="dcterms:W3CDTF">2023-05-12T11:15:00Z</dcterms:created>
  <dcterms:modified xsi:type="dcterms:W3CDTF">2024-10-18T04:11:19Z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77121ABF0DC442E9AA782F168F2FE69F_13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