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<sst xmlns="http://schemas.openxmlformats.org/spreadsheetml/2006/main" count="178" uniqueCount="91">
  <si>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</si>
  <si>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</si>
  <si>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</si>
  <si>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乙方：北京光华荣昌汽车部件有限公司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</si>
  <si>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</si>
  <si>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</si>
  <si>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</si>
  <si>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</si>
  <si>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</si>
  <si>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</si>
  <si>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</si>
  <si>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</si>
  <si>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</si>
  <si>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</si>
  <si>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</si>
  <si>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</si>
  <si>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</si>
  <si>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202301-202406</t>
  </si>
  <si>
    <t>202407-202412</t>
  </si>
  <si>
    <t>模检具总价</t>
  </si>
  <si>
    <t>摊销费</t>
  </si>
  <si>
    <t>摊销方式</t>
  </si>
  <si>
    <t>2024年7-12月</t>
  </si>
  <si>
    <t>SHT0012447</t>
  </si>
  <si>
    <t>升降调节开关总成</t>
  </si>
  <si>
    <t>-</t>
  </si>
  <si>
    <t>件</t>
  </si>
  <si>
    <t>SHT0011480</t>
  </si>
  <si>
    <t>SHT0015047</t>
  </si>
  <si>
    <t>SHT0013272</t>
  </si>
  <si>
    <t>SHT0015961</t>
  </si>
  <si>
    <t>转盘开关气路总成</t>
  </si>
  <si>
    <t>BPC0010177</t>
  </si>
  <si>
    <t>SHT0015090</t>
  </si>
  <si>
    <t>J6L低配悬浮气路总成</t>
  </si>
  <si>
    <t>SHT0012958</t>
  </si>
  <si>
    <t>SHT0011046</t>
  </si>
  <si>
    <t>阻尼器调节机构</t>
  </si>
  <si>
    <t>BEC0010108</t>
  </si>
  <si>
    <t>阻尼调节手柄总成</t>
  </si>
  <si>
    <t>SHT0014832</t>
  </si>
  <si>
    <t>升降调节机构总成</t>
  </si>
  <si>
    <t>SHT0014603</t>
  </si>
  <si>
    <t>SHT0016487</t>
  </si>
  <si>
    <t>速降调节机构总成</t>
  </si>
  <si>
    <t>BEC0010122</t>
  </si>
  <si>
    <t>按压速降阀气路总成</t>
  </si>
  <si>
    <t>BPC0010011</t>
  </si>
  <si>
    <t>BPC0010251</t>
  </si>
  <si>
    <t>翘板速降阀总成</t>
  </si>
  <si>
    <t>BSP0010042</t>
  </si>
  <si>
    <t>BPC0010181</t>
  </si>
  <si>
    <t>按压速降阀按钮总成</t>
  </si>
  <si>
    <t>BEC0010017</t>
  </si>
  <si>
    <t>SHT0016060</t>
  </si>
  <si>
    <t>侧置升降开关气路总成</t>
  </si>
  <si>
    <t>BEC0010109</t>
  </si>
  <si>
    <t>BPC0010220</t>
  </si>
  <si>
    <t>腰托二连阀开关总成</t>
  </si>
  <si>
    <t>BEC0010110</t>
  </si>
  <si>
    <t>SHT0014570</t>
  </si>
  <si>
    <t>BEC0010040</t>
  </si>
  <si>
    <t>BEC0010086</t>
  </si>
  <si>
    <t>单加热控制器ECU</t>
  </si>
  <si>
    <t>BEC0010041</t>
  </si>
  <si>
    <t>BEC0010087</t>
  </si>
  <si>
    <t>通风加热控制器ECU</t>
  </si>
  <si>
    <t>靠背风扇总成</t>
  </si>
  <si>
    <t>坐垫风扇总成</t>
  </si>
  <si>
    <t>司机四孔腰托开关总成</t>
  </si>
  <si>
    <t>通风加热线束总成</t>
  </si>
  <si>
    <t>鱼阀气路总成</t>
  </si>
  <si>
    <t>三通接头</t>
  </si>
  <si>
    <t>180mm防护弹簧</t>
  </si>
  <si>
    <t>风扇保护壳</t>
  </si>
  <si>
    <t>通风开关</t>
  </si>
  <si>
    <t>加热开关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</si>
  <si>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</si>
  <si>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7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</si>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</sst>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);[Red]\(0.00\)"/>
    <numFmt numFmtId="178" formatCode="0.0000_);[Red]\(0.0000\)"/>
    <numFmt numFmtId="179" formatCode="0.00_ "/>
  </numFmts>
  <fonts count="3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/>
    </xf>
    <xf numFmtId="0" fontId="2" fillId="0" borderId="0" xfId="54" applyFont="1" applyFill="1" applyAlignment="1">
      <alignment vertical="center"/>
    </xf>
    <xf numFmtId="0" fontId="2" fillId="2" borderId="0" xfId="54" applyFont="1" applyFill="1" applyAlignment="1">
      <alignment horizontal="center" vertical="center"/>
    </xf>
    <xf numFmtId="49" fontId="3" fillId="2" borderId="0" xfId="54" applyNumberFormat="1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/>
    </xf>
    <xf numFmtId="177" fontId="2" fillId="2" borderId="0" xfId="54" applyNumberFormat="1" applyFont="1" applyFill="1" applyAlignment="1">
      <alignment horizontal="center" vertical="center"/>
    </xf>
    <xf numFmtId="178" fontId="2" fillId="2" borderId="0" xfId="54" applyNumberFormat="1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 shrinkToFit="1"/>
    </xf>
    <xf numFmtId="0" fontId="2" fillId="2" borderId="0" xfId="54" applyFont="1" applyFill="1" applyBorder="1" applyAlignment="1">
      <alignment horizontal="center" vertical="center"/>
    </xf>
    <xf numFmtId="0" fontId="5" fillId="2" borderId="0" xfId="54" applyFont="1" applyFill="1" applyAlignment="1">
      <alignment horizontal="center" vertical="center"/>
    </xf>
    <xf numFmtId="177" fontId="5" fillId="2" borderId="0" xfId="54" applyNumberFormat="1" applyFont="1" applyFill="1" applyAlignment="1">
      <alignment horizontal="center" vertical="center"/>
    </xf>
    <xf numFmtId="0" fontId="3" fillId="2" borderId="0" xfId="54" applyFont="1" applyFill="1" applyAlignment="1">
      <alignment horizontal="center" vertical="center"/>
    </xf>
    <xf numFmtId="177" fontId="3" fillId="2" borderId="0" xfId="54" applyNumberFormat="1" applyFont="1" applyFill="1" applyAlignment="1">
      <alignment horizontal="center" vertical="center"/>
    </xf>
    <xf numFmtId="0" fontId="6" fillId="2" borderId="0" xfId="54" applyFont="1" applyFill="1" applyAlignment="1">
      <alignment horizontal="left" vertical="center"/>
    </xf>
    <xf numFmtId="177" fontId="6" fillId="2" borderId="0" xfId="54" applyNumberFormat="1" applyFont="1" applyFill="1" applyAlignment="1">
      <alignment horizontal="left" vertical="center"/>
    </xf>
    <xf numFmtId="0" fontId="6" fillId="2" borderId="0" xfId="54" applyFont="1" applyFill="1" applyAlignment="1">
      <alignment horizontal="left" vertical="center" wrapText="1"/>
    </xf>
    <xf numFmtId="177" fontId="6" fillId="2" borderId="0" xfId="54" applyNumberFormat="1" applyFont="1" applyFill="1" applyAlignment="1">
      <alignment horizontal="left" vertical="center" wrapText="1"/>
    </xf>
    <xf numFmtId="0" fontId="6" fillId="2" borderId="0" xfId="54" applyFont="1" applyFill="1" applyBorder="1" applyAlignment="1">
      <alignment horizontal="left" vertical="center" shrinkToFit="1"/>
    </xf>
    <xf numFmtId="177" fontId="6" fillId="2" borderId="0" xfId="54" applyNumberFormat="1" applyFont="1" applyFill="1" applyBorder="1" applyAlignment="1">
      <alignment horizontal="left" vertical="center" shrinkToFit="1"/>
    </xf>
    <xf numFmtId="0" fontId="2" fillId="2" borderId="1" xfId="54" applyFont="1" applyFill="1" applyBorder="1" applyAlignment="1">
      <alignment horizontal="center" vertical="center" wrapText="1"/>
    </xf>
    <xf numFmtId="49" fontId="7" fillId="2" borderId="1" xfId="54" applyNumberFormat="1" applyFont="1" applyFill="1" applyBorder="1" applyAlignment="1">
      <alignment horizontal="center" vertical="center" wrapText="1"/>
    </xf>
    <xf numFmtId="0" fontId="7" fillId="2" borderId="1" xfId="54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177" fontId="8" fillId="0" borderId="1" xfId="49" applyNumberFormat="1" applyFont="1" applyBorder="1" applyAlignment="1">
      <alignment horizontal="center" vertical="center" wrapText="1"/>
    </xf>
    <xf numFmtId="178" fontId="8" fillId="0" borderId="1" xfId="49" applyNumberFormat="1" applyFont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177" fontId="8" fillId="0" borderId="1" xfId="56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" fillId="0" borderId="1" xfId="54" applyNumberFormat="1" applyFont="1" applyFill="1" applyBorder="1" applyAlignment="1">
      <alignment horizontal="center" vertical="center"/>
    </xf>
    <xf numFmtId="179" fontId="1" fillId="0" borderId="1" xfId="54" applyNumberFormat="1" applyFont="1" applyFill="1" applyBorder="1" applyAlignment="1">
      <alignment horizontal="center" vertical="center"/>
    </xf>
    <xf numFmtId="0" fontId="1" fillId="3" borderId="1" xfId="54" applyFont="1" applyFill="1" applyBorder="1" applyAlignment="1">
      <alignment horizontal="center" vertical="center"/>
    </xf>
    <xf numFmtId="179" fontId="1" fillId="3" borderId="1" xfId="54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 wrapText="1"/>
    </xf>
    <xf numFmtId="177" fontId="6" fillId="0" borderId="0" xfId="54" applyNumberFormat="1" applyFont="1" applyFill="1" applyBorder="1" applyAlignment="1">
      <alignment vertical="center" wrapText="1"/>
    </xf>
    <xf numFmtId="0" fontId="6" fillId="0" borderId="0" xfId="54" applyFont="1" applyFill="1" applyBorder="1" applyAlignment="1">
      <alignment horizontal="left" vertical="center" wrapText="1"/>
    </xf>
    <xf numFmtId="177" fontId="6" fillId="0" borderId="0" xfId="54" applyNumberFormat="1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vertical="center"/>
    </xf>
    <xf numFmtId="177" fontId="6" fillId="0" borderId="0" xfId="54" applyNumberFormat="1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177" fontId="2" fillId="0" borderId="0" xfId="54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177" fontId="7" fillId="2" borderId="1" xfId="54" applyNumberFormat="1" applyFont="1" applyFill="1" applyBorder="1" applyAlignment="1">
      <alignment horizontal="center" vertical="center" shrinkToFit="1"/>
    </xf>
    <xf numFmtId="177" fontId="7" fillId="2" borderId="2" xfId="54" applyNumberFormat="1" applyFont="1" applyFill="1" applyBorder="1" applyAlignment="1">
      <alignment horizontal="center" vertical="center" shrinkToFit="1"/>
    </xf>
    <xf numFmtId="0" fontId="1" fillId="0" borderId="2" xfId="54" applyFont="1" applyFill="1" applyBorder="1" applyAlignment="1">
      <alignment horizontal="center" vertical="center" shrinkToFit="1"/>
    </xf>
    <xf numFmtId="0" fontId="13" fillId="0" borderId="0" xfId="54" applyFont="1" applyFill="1" applyBorder="1" applyAlignment="1">
      <alignment horizontal="center" vertical="center"/>
    </xf>
    <xf numFmtId="0" fontId="13" fillId="0" borderId="0" xfId="54" applyFont="1" applyFill="1" applyBorder="1">
      <alignment vertical="center"/>
    </xf>
    <xf numFmtId="0" fontId="2" fillId="0" borderId="0" xfId="54" applyFont="1" applyFill="1" applyAlignment="1">
      <alignment vertical="center" shrinkToFit="1"/>
    </xf>
    <xf numFmtId="0" fontId="2" fillId="0" borderId="0" xfId="54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8" fontId="6" fillId="0" borderId="0" xfId="54" applyNumberFormat="1" applyFont="1" applyFill="1" applyBorder="1" applyAlignment="1">
      <alignment vertical="center"/>
    </xf>
    <xf numFmtId="178" fontId="2" fillId="0" borderId="0" xfId="54" applyNumberFormat="1" applyFont="1" applyFill="1" applyAlignment="1">
      <alignment vertical="center"/>
    </xf>
    <xf numFmtId="0" fontId="13" fillId="0" borderId="0" xfId="54" applyFont="1" applyFill="1" applyAlignment="1">
      <alignment horizontal="center" vertical="center"/>
    </xf>
    <xf numFmtId="0" fontId="13" fillId="0" borderId="0" xfId="54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41 4" xfId="51"/>
    <cellStyle name="常规 2 2" xfId="52"/>
    <cellStyle name="常规 2 10" xfId="53"/>
    <cellStyle name="常规 2" xfId="54"/>
    <cellStyle name="常规 2 2 10" xfId="55"/>
    <cellStyle name="常规 3" xfId="56"/>
    <cellStyle name="常规_108.BOM 2" xfId="57"/>
    <cellStyle name="常规_Sheet1" xfId="5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71"/>
  <sheetViews>
    <sheetView tabSelected="1" zoomScaleSheetLayoutView="70" workbookViewId="0">
      <selection activeCell="D29" sqref="D29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6" width="15.1333333333333" style="7" customWidth="1"/>
    <col min="7" max="7" width="15.375" style="8" customWidth="1"/>
    <col min="8" max="8" width="11.125" style="8" customWidth="1"/>
    <col min="9" max="9" width="8.5" style="8" customWidth="1"/>
    <col min="10" max="10" width="13.75" style="8" customWidth="1"/>
    <col min="11" max="11" width="10.5" style="8" customWidth="1"/>
    <col min="12" max="12" width="9.75" style="8" customWidth="1"/>
    <col min="13" max="13" width="12.75" style="8" customWidth="1"/>
    <col min="14" max="14" width="15.25" style="9" customWidth="1"/>
    <col min="15" max="15" width="5.875" style="9" customWidth="1"/>
    <col min="16" max="16" width="14.375" style="10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1" t="s">
        <v>0</v>
      </c>
      <c r="B1" s="11"/>
      <c r="C1" s="11"/>
      <c r="D1" s="11"/>
      <c r="E1" s="11"/>
      <c r="F1" s="12"/>
      <c r="G1" s="11"/>
      <c r="H1" s="11"/>
      <c r="I1" s="11"/>
      <c r="J1" s="11"/>
      <c r="K1" s="11"/>
      <c r="L1" s="11"/>
      <c r="M1" s="11"/>
      <c r="N1" s="11"/>
      <c r="O1" s="11"/>
    </row>
    <row r="2" ht="16.5" customHeight="1" spans="1:15">
      <c r="A2" s="13" t="s">
        <v>1</v>
      </c>
      <c r="B2" s="13"/>
      <c r="C2" s="13"/>
      <c r="D2" s="13"/>
      <c r="E2" s="13"/>
      <c r="F2" s="14"/>
      <c r="G2" s="13"/>
      <c r="H2" s="13"/>
      <c r="I2" s="13"/>
      <c r="J2" s="13"/>
      <c r="K2" s="13"/>
      <c r="L2" s="13"/>
      <c r="M2" s="13"/>
      <c r="N2" s="13"/>
      <c r="O2" s="13"/>
    </row>
    <row r="3" spans="1:15">
      <c r="A3" s="15" t="s">
        <v>2</v>
      </c>
      <c r="B3" s="15"/>
      <c r="C3" s="15"/>
      <c r="D3" s="15"/>
      <c r="E3" s="15"/>
      <c r="F3" s="16"/>
      <c r="G3" s="15"/>
      <c r="H3" s="15"/>
      <c r="I3" s="15"/>
      <c r="J3" s="15"/>
      <c r="K3" s="15"/>
      <c r="L3" s="15"/>
      <c r="M3" s="15"/>
      <c r="N3" s="15"/>
      <c r="O3" s="15"/>
    </row>
    <row r="4" ht="21" customHeight="1" spans="1:15">
      <c r="A4" s="15" t="s">
        <v>3</v>
      </c>
      <c r="B4" s="15"/>
      <c r="C4" s="15"/>
      <c r="D4" s="15"/>
      <c r="E4" s="15"/>
      <c r="F4" s="16"/>
      <c r="G4" s="15"/>
      <c r="H4" s="15"/>
      <c r="I4" s="15"/>
      <c r="J4" s="15"/>
      <c r="K4" s="15"/>
      <c r="L4" s="15"/>
      <c r="M4" s="15"/>
      <c r="N4" s="15"/>
      <c r="O4" s="15"/>
    </row>
    <row r="5" spans="1:15">
      <c r="A5" s="17" t="s">
        <v>4</v>
      </c>
      <c r="B5" s="17"/>
      <c r="C5" s="17"/>
      <c r="D5" s="17"/>
      <c r="E5" s="17"/>
      <c r="F5" s="18"/>
      <c r="G5" s="17"/>
      <c r="H5" s="17"/>
      <c r="I5" s="17"/>
      <c r="J5" s="17"/>
      <c r="K5" s="17"/>
      <c r="L5" s="17"/>
      <c r="M5" s="17"/>
      <c r="N5" s="17"/>
      <c r="O5" s="17"/>
    </row>
    <row r="6" spans="1:15">
      <c r="A6" s="19" t="s">
        <v>5</v>
      </c>
      <c r="B6" s="19"/>
      <c r="C6" s="19"/>
      <c r="D6" s="19"/>
      <c r="E6" s="19"/>
      <c r="F6" s="20"/>
      <c r="G6" s="19"/>
      <c r="H6" s="19"/>
      <c r="I6" s="19"/>
      <c r="J6" s="19"/>
      <c r="K6" s="19"/>
      <c r="L6" s="19"/>
      <c r="M6" s="19"/>
      <c r="N6" s="19"/>
      <c r="O6" s="19"/>
    </row>
    <row r="7" ht="60" customHeight="1" spans="1:15">
      <c r="A7" s="21" t="s">
        <v>6</v>
      </c>
      <c r="B7" s="22" t="s">
        <v>7</v>
      </c>
      <c r="C7" s="23" t="s">
        <v>8</v>
      </c>
      <c r="D7" s="23" t="s">
        <v>9</v>
      </c>
      <c r="E7" s="24" t="s">
        <v>10</v>
      </c>
      <c r="F7" s="25" t="s">
        <v>11</v>
      </c>
      <c r="G7" s="26"/>
      <c r="H7" s="27" t="s">
        <v>12</v>
      </c>
      <c r="I7" s="27"/>
      <c r="J7" s="27"/>
      <c r="K7" s="50" t="s">
        <v>13</v>
      </c>
      <c r="L7" s="50" t="s">
        <v>14</v>
      </c>
      <c r="M7" s="50" t="s">
        <v>15</v>
      </c>
      <c r="N7" s="51" t="s">
        <v>16</v>
      </c>
      <c r="O7" s="52"/>
    </row>
    <row r="8" ht="21.75" customHeight="1" spans="1:15">
      <c r="A8" s="21"/>
      <c r="B8" s="22"/>
      <c r="C8" s="23"/>
      <c r="D8" s="23"/>
      <c r="E8" s="24"/>
      <c r="F8" s="25" t="s">
        <v>17</v>
      </c>
      <c r="G8" s="26" t="s">
        <v>18</v>
      </c>
      <c r="H8" s="28" t="s">
        <v>19</v>
      </c>
      <c r="I8" s="28" t="s">
        <v>20</v>
      </c>
      <c r="J8" s="28" t="s">
        <v>21</v>
      </c>
      <c r="K8" s="50" t="s">
        <v>22</v>
      </c>
      <c r="L8" s="50"/>
      <c r="M8" s="50"/>
      <c r="N8" s="51"/>
      <c r="O8" s="52"/>
    </row>
    <row r="9" s="1" customFormat="1" ht="34" customHeight="1" spans="1:205">
      <c r="A9" s="29">
        <v>1</v>
      </c>
      <c r="B9" s="30" t="s">
        <v>23</v>
      </c>
      <c r="C9" s="31" t="s">
        <v>24</v>
      </c>
      <c r="D9" s="29" t="s">
        <v>25</v>
      </c>
      <c r="E9" s="29" t="s">
        <v>26</v>
      </c>
      <c r="F9" s="32">
        <v>31.6112125714286</v>
      </c>
      <c r="G9" s="33">
        <v>24.7140875294118</v>
      </c>
      <c r="H9" s="29">
        <v>0</v>
      </c>
      <c r="I9" s="29">
        <v>0</v>
      </c>
      <c r="J9" s="29">
        <v>0</v>
      </c>
      <c r="K9" s="33">
        <f>G9+I9</f>
        <v>24.7140875294118</v>
      </c>
      <c r="L9" s="33">
        <f>K9*0.13</f>
        <v>3.21283137882353</v>
      </c>
      <c r="M9" s="33">
        <f>K9+L9</f>
        <v>27.9269189082353</v>
      </c>
      <c r="N9" s="29"/>
      <c r="O9" s="53">
        <v>1</v>
      </c>
      <c r="P9" s="54" t="s">
        <v>27</v>
      </c>
      <c r="Q9" s="61">
        <f>VLOOKUP($P:$P,B9:O36,14,0)</f>
        <v>21</v>
      </c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</row>
    <row r="10" s="1" customFormat="1" ht="34" customHeight="1" spans="1:205">
      <c r="A10" s="29">
        <v>2</v>
      </c>
      <c r="B10" s="30" t="s">
        <v>28</v>
      </c>
      <c r="C10" s="31" t="s">
        <v>24</v>
      </c>
      <c r="D10" s="29" t="s">
        <v>25</v>
      </c>
      <c r="E10" s="29" t="s">
        <v>26</v>
      </c>
      <c r="F10" s="32">
        <v>33.4813302184874</v>
      </c>
      <c r="G10" s="33">
        <v>26.725191269916</v>
      </c>
      <c r="H10" s="29">
        <v>0</v>
      </c>
      <c r="I10" s="29">
        <v>0</v>
      </c>
      <c r="J10" s="29">
        <v>0</v>
      </c>
      <c r="K10" s="33">
        <f t="shared" ref="K10:K36" si="0">G10+I10</f>
        <v>26.725191269916</v>
      </c>
      <c r="L10" s="33">
        <f t="shared" ref="L10:L36" si="1">K10*0.13</f>
        <v>3.47427486508908</v>
      </c>
      <c r="M10" s="33">
        <f t="shared" ref="M10:M36" si="2">K10+L10</f>
        <v>30.1994661350051</v>
      </c>
      <c r="N10" s="29"/>
      <c r="O10" s="53">
        <v>2</v>
      </c>
      <c r="P10" s="55" t="s">
        <v>29</v>
      </c>
      <c r="Q10" s="61">
        <f t="shared" ref="Q10:Q35" si="3">VLOOKUP($P:$P,B10:O37,14,0)</f>
        <v>7</v>
      </c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</row>
    <row r="11" s="1" customFormat="1" ht="34" customHeight="1" spans="1:205">
      <c r="A11" s="29">
        <v>3</v>
      </c>
      <c r="B11" s="30" t="s">
        <v>30</v>
      </c>
      <c r="C11" s="31" t="s">
        <v>31</v>
      </c>
      <c r="D11" s="29" t="s">
        <v>25</v>
      </c>
      <c r="E11" s="29" t="s">
        <v>26</v>
      </c>
      <c r="F11" s="32" t="s">
        <v>25</v>
      </c>
      <c r="G11" s="33">
        <v>13.4298823529412</v>
      </c>
      <c r="H11" s="29">
        <v>0</v>
      </c>
      <c r="I11" s="29">
        <v>0</v>
      </c>
      <c r="J11" s="29">
        <v>0</v>
      </c>
      <c r="K11" s="33">
        <f t="shared" si="0"/>
        <v>13.4298823529412</v>
      </c>
      <c r="L11" s="33">
        <f t="shared" si="1"/>
        <v>1.74588470588236</v>
      </c>
      <c r="M11" s="33">
        <f t="shared" si="2"/>
        <v>15.1757670588236</v>
      </c>
      <c r="N11" s="29"/>
      <c r="O11" s="53">
        <v>3</v>
      </c>
      <c r="P11" s="55" t="s">
        <v>32</v>
      </c>
      <c r="Q11" s="61">
        <f t="shared" si="3"/>
        <v>9</v>
      </c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</row>
    <row r="12" s="1" customFormat="1" ht="34" customHeight="1" spans="1:205">
      <c r="A12" s="29">
        <v>4</v>
      </c>
      <c r="B12" s="30" t="s">
        <v>33</v>
      </c>
      <c r="C12" s="31" t="s">
        <v>34</v>
      </c>
      <c r="D12" s="29" t="s">
        <v>25</v>
      </c>
      <c r="E12" s="29" t="s">
        <v>26</v>
      </c>
      <c r="F12" s="32" t="s">
        <v>25</v>
      </c>
      <c r="G12" s="33">
        <v>36.5594566816807</v>
      </c>
      <c r="H12" s="29">
        <v>0</v>
      </c>
      <c r="I12" s="29">
        <v>0</v>
      </c>
      <c r="J12" s="29">
        <v>0</v>
      </c>
      <c r="K12" s="33">
        <f t="shared" si="0"/>
        <v>36.5594566816807</v>
      </c>
      <c r="L12" s="33">
        <f t="shared" si="1"/>
        <v>4.75272936861849</v>
      </c>
      <c r="M12" s="33">
        <f t="shared" si="2"/>
        <v>41.3121860502992</v>
      </c>
      <c r="N12" s="29"/>
      <c r="O12" s="53">
        <v>4</v>
      </c>
      <c r="P12" s="55" t="s">
        <v>35</v>
      </c>
      <c r="Q12" s="61">
        <f t="shared" si="3"/>
        <v>6</v>
      </c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</row>
    <row r="13" s="1" customFormat="1" ht="34" customHeight="1" spans="1:205">
      <c r="A13" s="29">
        <v>5</v>
      </c>
      <c r="B13" s="30" t="s">
        <v>36</v>
      </c>
      <c r="C13" s="31" t="s">
        <v>37</v>
      </c>
      <c r="D13" s="29" t="s">
        <v>25</v>
      </c>
      <c r="E13" s="29" t="s">
        <v>26</v>
      </c>
      <c r="F13" s="32" t="s">
        <v>25</v>
      </c>
      <c r="G13" s="33">
        <v>13.6804672268908</v>
      </c>
      <c r="H13" s="29">
        <v>0</v>
      </c>
      <c r="I13" s="29">
        <v>0</v>
      </c>
      <c r="J13" s="29">
        <v>0</v>
      </c>
      <c r="K13" s="33">
        <f t="shared" si="0"/>
        <v>13.6804672268908</v>
      </c>
      <c r="L13" s="33">
        <f t="shared" si="1"/>
        <v>1.7784607394958</v>
      </c>
      <c r="M13" s="33">
        <f t="shared" si="2"/>
        <v>15.4589279663866</v>
      </c>
      <c r="N13" s="29"/>
      <c r="O13" s="53">
        <v>5</v>
      </c>
      <c r="P13" s="55" t="s">
        <v>38</v>
      </c>
      <c r="Q13" s="61">
        <f t="shared" si="3"/>
        <v>22</v>
      </c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</row>
    <row r="14" s="1" customFormat="1" ht="34" customHeight="1" spans="1:205">
      <c r="A14" s="29">
        <v>6</v>
      </c>
      <c r="B14" s="30" t="s">
        <v>35</v>
      </c>
      <c r="C14" s="31" t="s">
        <v>39</v>
      </c>
      <c r="D14" s="29" t="s">
        <v>25</v>
      </c>
      <c r="E14" s="29" t="s">
        <v>26</v>
      </c>
      <c r="F14" s="32">
        <v>17.1290806722689</v>
      </c>
      <c r="G14" s="33">
        <v>15.4652235294118</v>
      </c>
      <c r="H14" s="29">
        <v>0</v>
      </c>
      <c r="I14" s="29">
        <v>0</v>
      </c>
      <c r="J14" s="29">
        <v>0</v>
      </c>
      <c r="K14" s="33">
        <f t="shared" si="0"/>
        <v>15.4652235294118</v>
      </c>
      <c r="L14" s="33">
        <f t="shared" si="1"/>
        <v>2.01047905882353</v>
      </c>
      <c r="M14" s="33">
        <f t="shared" si="2"/>
        <v>17.4757025882353</v>
      </c>
      <c r="N14" s="29"/>
      <c r="O14" s="53">
        <v>6</v>
      </c>
      <c r="P14" s="55" t="s">
        <v>40</v>
      </c>
      <c r="Q14" s="61">
        <f t="shared" si="3"/>
        <v>23</v>
      </c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</row>
    <row r="15" s="1" customFormat="1" ht="34" customHeight="1" spans="1:205">
      <c r="A15" s="29">
        <v>7</v>
      </c>
      <c r="B15" s="30" t="s">
        <v>29</v>
      </c>
      <c r="C15" s="31" t="s">
        <v>41</v>
      </c>
      <c r="D15" s="29" t="s">
        <v>25</v>
      </c>
      <c r="E15" s="29" t="s">
        <v>26</v>
      </c>
      <c r="F15" s="32">
        <v>43.0478084033613</v>
      </c>
      <c r="G15" s="33">
        <v>33.7291865546218</v>
      </c>
      <c r="H15" s="29">
        <v>0</v>
      </c>
      <c r="I15" s="29">
        <v>0</v>
      </c>
      <c r="J15" s="29">
        <v>0</v>
      </c>
      <c r="K15" s="33">
        <f t="shared" si="0"/>
        <v>33.7291865546218</v>
      </c>
      <c r="L15" s="33">
        <f t="shared" si="1"/>
        <v>4.38479425210083</v>
      </c>
      <c r="M15" s="33">
        <f t="shared" si="2"/>
        <v>38.1139808067226</v>
      </c>
      <c r="N15" s="29"/>
      <c r="O15" s="53">
        <v>7</v>
      </c>
      <c r="P15" s="55" t="s">
        <v>42</v>
      </c>
      <c r="Q15" s="61">
        <f t="shared" si="3"/>
        <v>10</v>
      </c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</row>
    <row r="16" s="1" customFormat="1" ht="34" customHeight="1" spans="1:205">
      <c r="A16" s="29">
        <v>8</v>
      </c>
      <c r="B16" s="30" t="s">
        <v>43</v>
      </c>
      <c r="C16" s="31" t="s">
        <v>41</v>
      </c>
      <c r="D16" s="29" t="s">
        <v>25</v>
      </c>
      <c r="E16" s="29" t="s">
        <v>26</v>
      </c>
      <c r="F16" s="32" t="s">
        <v>25</v>
      </c>
      <c r="G16" s="33">
        <v>32.7023529411765</v>
      </c>
      <c r="H16" s="29">
        <v>0</v>
      </c>
      <c r="I16" s="29">
        <v>0</v>
      </c>
      <c r="J16" s="29">
        <v>0</v>
      </c>
      <c r="K16" s="33">
        <f t="shared" si="0"/>
        <v>32.7023529411765</v>
      </c>
      <c r="L16" s="33">
        <f t="shared" si="1"/>
        <v>4.25130588235294</v>
      </c>
      <c r="M16" s="33">
        <f t="shared" si="2"/>
        <v>36.9536588235294</v>
      </c>
      <c r="N16" s="29"/>
      <c r="O16" s="53">
        <v>8</v>
      </c>
      <c r="P16" s="55" t="s">
        <v>23</v>
      </c>
      <c r="Q16" s="61" t="e">
        <f t="shared" si="3"/>
        <v>#N/A</v>
      </c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</row>
    <row r="17" s="1" customFormat="1" ht="34" customHeight="1" spans="1:205">
      <c r="A17" s="29">
        <v>9</v>
      </c>
      <c r="B17" s="30" t="s">
        <v>32</v>
      </c>
      <c r="C17" s="31" t="s">
        <v>44</v>
      </c>
      <c r="D17" s="29" t="s">
        <v>25</v>
      </c>
      <c r="E17" s="29" t="s">
        <v>26</v>
      </c>
      <c r="F17" s="32">
        <v>12.937776487395</v>
      </c>
      <c r="G17" s="33">
        <v>11.3610651428571</v>
      </c>
      <c r="H17" s="29">
        <v>0</v>
      </c>
      <c r="I17" s="29">
        <v>0</v>
      </c>
      <c r="J17" s="29">
        <v>0</v>
      </c>
      <c r="K17" s="33">
        <f t="shared" si="0"/>
        <v>11.3610651428571</v>
      </c>
      <c r="L17" s="33">
        <f t="shared" si="1"/>
        <v>1.47693846857142</v>
      </c>
      <c r="M17" s="33">
        <f t="shared" si="2"/>
        <v>12.8380036114285</v>
      </c>
      <c r="N17" s="29"/>
      <c r="O17" s="53">
        <v>9</v>
      </c>
      <c r="P17" s="55" t="s">
        <v>45</v>
      </c>
      <c r="Q17" s="61">
        <f t="shared" si="3"/>
        <v>18</v>
      </c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</row>
    <row r="18" s="1" customFormat="1" ht="34" customHeight="1" spans="1:205">
      <c r="A18" s="29">
        <v>10</v>
      </c>
      <c r="B18" s="30" t="s">
        <v>42</v>
      </c>
      <c r="C18" s="31" t="s">
        <v>46</v>
      </c>
      <c r="D18" s="29" t="s">
        <v>25</v>
      </c>
      <c r="E18" s="29" t="s">
        <v>26</v>
      </c>
      <c r="F18" s="32">
        <v>6.78757983193278</v>
      </c>
      <c r="G18" s="33">
        <v>6.35060504201681</v>
      </c>
      <c r="H18" s="29">
        <v>0</v>
      </c>
      <c r="I18" s="29">
        <v>0</v>
      </c>
      <c r="J18" s="29">
        <v>0</v>
      </c>
      <c r="K18" s="33">
        <f t="shared" si="0"/>
        <v>6.35060504201681</v>
      </c>
      <c r="L18" s="33">
        <f t="shared" si="1"/>
        <v>0.825578655462185</v>
      </c>
      <c r="M18" s="33">
        <f t="shared" si="2"/>
        <v>7.176183697479</v>
      </c>
      <c r="N18" s="29"/>
      <c r="O18" s="53">
        <v>10</v>
      </c>
      <c r="P18" s="55" t="s">
        <v>47</v>
      </c>
      <c r="Q18" s="61">
        <f t="shared" si="3"/>
        <v>25</v>
      </c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</row>
    <row r="19" s="1" customFormat="1" ht="34" customHeight="1" spans="1:205">
      <c r="A19" s="29">
        <v>11</v>
      </c>
      <c r="B19" s="30" t="s">
        <v>48</v>
      </c>
      <c r="C19" s="31" t="s">
        <v>49</v>
      </c>
      <c r="D19" s="29" t="s">
        <v>25</v>
      </c>
      <c r="E19" s="29" t="s">
        <v>26</v>
      </c>
      <c r="F19" s="32" t="s">
        <v>25</v>
      </c>
      <c r="G19" s="33">
        <v>7.94420168067227</v>
      </c>
      <c r="H19" s="29">
        <v>0</v>
      </c>
      <c r="I19" s="29">
        <v>0</v>
      </c>
      <c r="J19" s="29">
        <v>0</v>
      </c>
      <c r="K19" s="33">
        <f t="shared" si="0"/>
        <v>7.94420168067227</v>
      </c>
      <c r="L19" s="33">
        <f t="shared" si="1"/>
        <v>1.0327462184874</v>
      </c>
      <c r="M19" s="33">
        <f t="shared" si="2"/>
        <v>8.97694789915966</v>
      </c>
      <c r="N19" s="29"/>
      <c r="O19" s="53">
        <v>11</v>
      </c>
      <c r="P19" s="55" t="s">
        <v>50</v>
      </c>
      <c r="Q19" s="61">
        <f t="shared" si="3"/>
        <v>26</v>
      </c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</row>
    <row r="20" s="1" customFormat="1" ht="34" customHeight="1" spans="1:205">
      <c r="A20" s="29">
        <v>12</v>
      </c>
      <c r="B20" s="30" t="s">
        <v>51</v>
      </c>
      <c r="C20" s="31" t="s">
        <v>52</v>
      </c>
      <c r="D20" s="29" t="s">
        <v>25</v>
      </c>
      <c r="E20" s="29" t="s">
        <v>26</v>
      </c>
      <c r="F20" s="32" t="s">
        <v>25</v>
      </c>
      <c r="G20" s="33">
        <v>4.19143448739496</v>
      </c>
      <c r="H20" s="29">
        <v>0</v>
      </c>
      <c r="I20" s="29">
        <v>0</v>
      </c>
      <c r="J20" s="29">
        <v>0</v>
      </c>
      <c r="K20" s="33">
        <f t="shared" si="0"/>
        <v>4.19143448739496</v>
      </c>
      <c r="L20" s="33">
        <f t="shared" si="1"/>
        <v>0.544886483361345</v>
      </c>
      <c r="M20" s="33">
        <f t="shared" si="2"/>
        <v>4.7363209707563</v>
      </c>
      <c r="N20" s="29"/>
      <c r="O20" s="53">
        <v>12</v>
      </c>
      <c r="P20" s="55" t="s">
        <v>53</v>
      </c>
      <c r="Q20" s="61">
        <f t="shared" si="3"/>
        <v>27</v>
      </c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</row>
    <row r="21" s="1" customFormat="1" ht="34" customHeight="1" spans="1:205">
      <c r="A21" s="29">
        <v>13</v>
      </c>
      <c r="B21" s="30" t="s">
        <v>54</v>
      </c>
      <c r="C21" s="31" t="s">
        <v>55</v>
      </c>
      <c r="D21" s="29" t="s">
        <v>25</v>
      </c>
      <c r="E21" s="29" t="s">
        <v>26</v>
      </c>
      <c r="F21" s="32" t="s">
        <v>25</v>
      </c>
      <c r="G21" s="33">
        <v>35.7621289505882</v>
      </c>
      <c r="H21" s="29">
        <v>0</v>
      </c>
      <c r="I21" s="29">
        <v>0</v>
      </c>
      <c r="J21" s="29">
        <v>0</v>
      </c>
      <c r="K21" s="33">
        <f t="shared" si="0"/>
        <v>35.7621289505882</v>
      </c>
      <c r="L21" s="33">
        <f t="shared" si="1"/>
        <v>4.64907676357647</v>
      </c>
      <c r="M21" s="33">
        <f t="shared" si="2"/>
        <v>40.4112057141647</v>
      </c>
      <c r="N21" s="29"/>
      <c r="O21" s="53">
        <v>13</v>
      </c>
      <c r="P21" s="55" t="s">
        <v>56</v>
      </c>
      <c r="Q21" s="61">
        <f t="shared" si="3"/>
        <v>28</v>
      </c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</row>
    <row r="22" s="1" customFormat="1" ht="34" customHeight="1" spans="1:205">
      <c r="A22" s="29">
        <v>14</v>
      </c>
      <c r="B22" s="30" t="s">
        <v>57</v>
      </c>
      <c r="C22" s="31" t="s">
        <v>58</v>
      </c>
      <c r="D22" s="29" t="s">
        <v>25</v>
      </c>
      <c r="E22" s="29" t="s">
        <v>26</v>
      </c>
      <c r="F22" s="32" t="s">
        <v>25</v>
      </c>
      <c r="G22" s="33">
        <v>36.0056302521008</v>
      </c>
      <c r="H22" s="29">
        <v>0</v>
      </c>
      <c r="I22" s="29">
        <v>0</v>
      </c>
      <c r="J22" s="29">
        <v>0</v>
      </c>
      <c r="K22" s="33">
        <f t="shared" si="0"/>
        <v>36.0056302521008</v>
      </c>
      <c r="L22" s="33">
        <f t="shared" si="1"/>
        <v>4.6807319327731</v>
      </c>
      <c r="M22" s="33">
        <f t="shared" si="2"/>
        <v>40.6863621848739</v>
      </c>
      <c r="N22" s="29"/>
      <c r="O22" s="53">
        <v>14</v>
      </c>
      <c r="P22" s="55" t="s">
        <v>59</v>
      </c>
      <c r="Q22" s="61">
        <f t="shared" si="3"/>
        <v>29</v>
      </c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</row>
    <row r="23" s="1" customFormat="1" ht="34" customHeight="1" spans="1:205">
      <c r="A23" s="29">
        <v>15</v>
      </c>
      <c r="B23" s="30" t="s">
        <v>60</v>
      </c>
      <c r="C23" s="31" t="s">
        <v>58</v>
      </c>
      <c r="D23" s="29" t="s">
        <v>25</v>
      </c>
      <c r="E23" s="29" t="s">
        <v>26</v>
      </c>
      <c r="F23" s="32" t="s">
        <v>25</v>
      </c>
      <c r="G23" s="33">
        <v>35.8436134453782</v>
      </c>
      <c r="H23" s="29">
        <v>0</v>
      </c>
      <c r="I23" s="29">
        <v>0</v>
      </c>
      <c r="J23" s="29">
        <v>0</v>
      </c>
      <c r="K23" s="33">
        <f t="shared" si="0"/>
        <v>35.8436134453782</v>
      </c>
      <c r="L23" s="33">
        <f t="shared" si="1"/>
        <v>4.65966974789917</v>
      </c>
      <c r="M23" s="33">
        <f t="shared" si="2"/>
        <v>40.5032831932774</v>
      </c>
      <c r="N23" s="29"/>
      <c r="O23" s="53">
        <v>15</v>
      </c>
      <c r="P23" s="55" t="s">
        <v>61</v>
      </c>
      <c r="Q23" s="61">
        <f t="shared" si="3"/>
        <v>19</v>
      </c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</row>
    <row r="24" s="1" customFormat="1" ht="34" customHeight="1" spans="1:205">
      <c r="A24" s="29">
        <v>16</v>
      </c>
      <c r="B24" s="30" t="s">
        <v>62</v>
      </c>
      <c r="C24" s="31" t="s">
        <v>63</v>
      </c>
      <c r="D24" s="29" t="s">
        <v>25</v>
      </c>
      <c r="E24" s="29" t="s">
        <v>26</v>
      </c>
      <c r="F24" s="32" t="s">
        <v>25</v>
      </c>
      <c r="G24" s="33">
        <v>85.2576302521009</v>
      </c>
      <c r="H24" s="29">
        <v>0</v>
      </c>
      <c r="I24" s="29">
        <v>0</v>
      </c>
      <c r="J24" s="29">
        <v>0</v>
      </c>
      <c r="K24" s="33">
        <f t="shared" si="0"/>
        <v>85.2576302521009</v>
      </c>
      <c r="L24" s="33">
        <f t="shared" si="1"/>
        <v>11.0834919327731</v>
      </c>
      <c r="M24" s="33">
        <f t="shared" si="2"/>
        <v>96.341122184874</v>
      </c>
      <c r="N24" s="29"/>
      <c r="O24" s="53">
        <v>16</v>
      </c>
      <c r="P24" s="55" t="s">
        <v>64</v>
      </c>
      <c r="Q24" s="61">
        <f t="shared" si="3"/>
        <v>20</v>
      </c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</row>
    <row r="25" s="1" customFormat="1" ht="34" customHeight="1" spans="1:205">
      <c r="A25" s="29">
        <v>17</v>
      </c>
      <c r="B25" s="30" t="s">
        <v>65</v>
      </c>
      <c r="C25" s="31" t="s">
        <v>66</v>
      </c>
      <c r="D25" s="29" t="s">
        <v>25</v>
      </c>
      <c r="E25" s="29" t="s">
        <v>26</v>
      </c>
      <c r="F25" s="32" t="s">
        <v>25</v>
      </c>
      <c r="G25" s="33">
        <v>85.2576302521009</v>
      </c>
      <c r="H25" s="29">
        <v>0</v>
      </c>
      <c r="I25" s="29">
        <v>0</v>
      </c>
      <c r="J25" s="29">
        <v>0</v>
      </c>
      <c r="K25" s="33">
        <f t="shared" si="0"/>
        <v>85.2576302521009</v>
      </c>
      <c r="L25" s="33">
        <f t="shared" si="1"/>
        <v>11.0834919327731</v>
      </c>
      <c r="M25" s="33">
        <f t="shared" si="2"/>
        <v>96.341122184874</v>
      </c>
      <c r="N25" s="29"/>
      <c r="O25" s="53">
        <v>17</v>
      </c>
      <c r="P25" s="55" t="s">
        <v>28</v>
      </c>
      <c r="Q25" s="61" t="e">
        <f t="shared" si="3"/>
        <v>#N/A</v>
      </c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</row>
    <row r="26" s="1" customFormat="1" ht="34" customHeight="1" spans="1:205">
      <c r="A26" s="29">
        <v>18</v>
      </c>
      <c r="B26" s="29" t="s">
        <v>45</v>
      </c>
      <c r="C26" s="31" t="s">
        <v>66</v>
      </c>
      <c r="D26" s="29" t="s">
        <v>25</v>
      </c>
      <c r="E26" s="29" t="s">
        <v>26</v>
      </c>
      <c r="F26" s="32">
        <v>131.348554621849</v>
      </c>
      <c r="G26" s="33">
        <v>85.2576302521009</v>
      </c>
      <c r="H26" s="29">
        <v>0</v>
      </c>
      <c r="I26" s="29">
        <v>0</v>
      </c>
      <c r="J26" s="29">
        <v>0</v>
      </c>
      <c r="K26" s="33">
        <f t="shared" si="0"/>
        <v>85.2576302521009</v>
      </c>
      <c r="L26" s="33">
        <f t="shared" si="1"/>
        <v>11.0834919327731</v>
      </c>
      <c r="M26" s="33">
        <f t="shared" si="2"/>
        <v>96.341122184874</v>
      </c>
      <c r="N26" s="29"/>
      <c r="O26" s="53">
        <v>18</v>
      </c>
      <c r="P26" s="55"/>
      <c r="Q26" s="61" t="e">
        <f t="shared" si="3"/>
        <v>#N/A</v>
      </c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</row>
    <row r="27" s="1" customFormat="1" ht="34" customHeight="1" spans="1:205">
      <c r="A27" s="29">
        <v>19</v>
      </c>
      <c r="B27" s="29" t="s">
        <v>61</v>
      </c>
      <c r="C27" s="31" t="s">
        <v>67</v>
      </c>
      <c r="D27" s="29" t="s">
        <v>25</v>
      </c>
      <c r="E27" s="29" t="s">
        <v>26</v>
      </c>
      <c r="F27" s="32">
        <v>47.4035087719298</v>
      </c>
      <c r="G27" s="33">
        <v>44.2444444444444</v>
      </c>
      <c r="H27" s="29">
        <v>0</v>
      </c>
      <c r="I27" s="29">
        <v>0</v>
      </c>
      <c r="J27" s="29">
        <v>0</v>
      </c>
      <c r="K27" s="33">
        <f t="shared" si="0"/>
        <v>44.2444444444444</v>
      </c>
      <c r="L27" s="33">
        <f t="shared" si="1"/>
        <v>5.75177777777777</v>
      </c>
      <c r="M27" s="33">
        <f t="shared" si="2"/>
        <v>49.9962222222222</v>
      </c>
      <c r="N27" s="29"/>
      <c r="O27" s="53">
        <v>19</v>
      </c>
      <c r="P27" s="55"/>
      <c r="Q27" s="61" t="e">
        <f t="shared" si="3"/>
        <v>#N/A</v>
      </c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</row>
    <row r="28" s="1" customFormat="1" ht="34" customHeight="1" spans="1:205">
      <c r="A28" s="29">
        <v>20</v>
      </c>
      <c r="B28" s="29" t="s">
        <v>64</v>
      </c>
      <c r="C28" s="31" t="s">
        <v>68</v>
      </c>
      <c r="D28" s="29" t="s">
        <v>25</v>
      </c>
      <c r="E28" s="29" t="s">
        <v>26</v>
      </c>
      <c r="F28" s="32">
        <v>69.9415204678363</v>
      </c>
      <c r="G28" s="33">
        <v>63.3333333333333</v>
      </c>
      <c r="H28" s="29">
        <v>0</v>
      </c>
      <c r="I28" s="29">
        <v>0</v>
      </c>
      <c r="J28" s="29">
        <v>0</v>
      </c>
      <c r="K28" s="33">
        <f t="shared" si="0"/>
        <v>63.3333333333333</v>
      </c>
      <c r="L28" s="33">
        <f t="shared" si="1"/>
        <v>8.23333333333333</v>
      </c>
      <c r="M28" s="33">
        <f t="shared" si="2"/>
        <v>71.5666666666666</v>
      </c>
      <c r="N28" s="29"/>
      <c r="O28" s="53">
        <v>20</v>
      </c>
      <c r="P28" s="55"/>
      <c r="Q28" s="61" t="e">
        <f t="shared" si="3"/>
        <v>#N/A</v>
      </c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</row>
    <row r="29" s="1" customFormat="1" ht="34" customHeight="1" spans="1:205">
      <c r="A29" s="29">
        <v>21</v>
      </c>
      <c r="B29" s="34" t="s">
        <v>27</v>
      </c>
      <c r="C29" s="34" t="s">
        <v>69</v>
      </c>
      <c r="D29" s="34" t="s">
        <v>25</v>
      </c>
      <c r="E29" s="34" t="s">
        <v>26</v>
      </c>
      <c r="F29" s="35">
        <v>82.2351527647059</v>
      </c>
      <c r="G29" s="35"/>
      <c r="H29" s="34">
        <v>0</v>
      </c>
      <c r="I29" s="34">
        <v>0</v>
      </c>
      <c r="J29" s="34">
        <v>0</v>
      </c>
      <c r="K29" s="35">
        <f t="shared" si="0"/>
        <v>0</v>
      </c>
      <c r="L29" s="35">
        <f t="shared" si="1"/>
        <v>0</v>
      </c>
      <c r="M29" s="35">
        <f t="shared" si="2"/>
        <v>0</v>
      </c>
      <c r="N29" s="29"/>
      <c r="O29" s="53">
        <v>21</v>
      </c>
      <c r="P29" s="55"/>
      <c r="Q29" s="61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</row>
    <row r="30" s="1" customFormat="1" ht="34" customHeight="1" spans="1:205">
      <c r="A30" s="29">
        <v>22</v>
      </c>
      <c r="B30" s="34" t="s">
        <v>38</v>
      </c>
      <c r="C30" s="36" t="s">
        <v>70</v>
      </c>
      <c r="D30" s="34" t="s">
        <v>25</v>
      </c>
      <c r="E30" s="34" t="s">
        <v>26</v>
      </c>
      <c r="F30" s="35">
        <v>35.0292397660819</v>
      </c>
      <c r="G30" s="35"/>
      <c r="H30" s="34">
        <v>0</v>
      </c>
      <c r="I30" s="34">
        <v>0</v>
      </c>
      <c r="J30" s="34">
        <v>0</v>
      </c>
      <c r="K30" s="35">
        <f t="shared" si="0"/>
        <v>0</v>
      </c>
      <c r="L30" s="35">
        <f t="shared" si="1"/>
        <v>0</v>
      </c>
      <c r="M30" s="35">
        <f t="shared" si="2"/>
        <v>0</v>
      </c>
      <c r="N30" s="29"/>
      <c r="O30" s="53">
        <v>22</v>
      </c>
      <c r="P30" s="55"/>
      <c r="Q30" s="61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</row>
    <row r="31" s="1" customFormat="1" ht="34" customHeight="1" spans="1:205">
      <c r="A31" s="29">
        <v>23</v>
      </c>
      <c r="B31" s="34" t="s">
        <v>40</v>
      </c>
      <c r="C31" s="36" t="s">
        <v>71</v>
      </c>
      <c r="D31" s="34" t="s">
        <v>25</v>
      </c>
      <c r="E31" s="34" t="s">
        <v>26</v>
      </c>
      <c r="F31" s="35">
        <v>50.5677453781513</v>
      </c>
      <c r="G31" s="35"/>
      <c r="H31" s="34">
        <v>0</v>
      </c>
      <c r="I31" s="34">
        <v>0</v>
      </c>
      <c r="J31" s="34">
        <v>0</v>
      </c>
      <c r="K31" s="35">
        <f t="shared" si="0"/>
        <v>0</v>
      </c>
      <c r="L31" s="35">
        <f t="shared" si="1"/>
        <v>0</v>
      </c>
      <c r="M31" s="35">
        <f t="shared" si="2"/>
        <v>0</v>
      </c>
      <c r="N31" s="29"/>
      <c r="O31" s="53">
        <v>23</v>
      </c>
      <c r="P31" s="55"/>
      <c r="Q31" s="61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</row>
    <row r="32" s="1" customFormat="1" ht="34" customHeight="1" spans="1:205">
      <c r="A32" s="29">
        <v>24</v>
      </c>
      <c r="B32" s="34" t="s">
        <v>47</v>
      </c>
      <c r="C32" s="36" t="s">
        <v>72</v>
      </c>
      <c r="D32" s="34" t="s">
        <v>25</v>
      </c>
      <c r="E32" s="34" t="s">
        <v>26</v>
      </c>
      <c r="F32" s="35">
        <v>0.210526315789474</v>
      </c>
      <c r="G32" s="35"/>
      <c r="H32" s="34">
        <v>0</v>
      </c>
      <c r="I32" s="34">
        <v>0</v>
      </c>
      <c r="J32" s="34">
        <v>0</v>
      </c>
      <c r="K32" s="35">
        <f t="shared" si="0"/>
        <v>0</v>
      </c>
      <c r="L32" s="35">
        <f t="shared" si="1"/>
        <v>0</v>
      </c>
      <c r="M32" s="35">
        <f t="shared" si="2"/>
        <v>0</v>
      </c>
      <c r="N32" s="29"/>
      <c r="O32" s="53">
        <v>25</v>
      </c>
      <c r="P32" s="55"/>
      <c r="Q32" s="61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</row>
    <row r="33" s="1" customFormat="1" ht="34" customHeight="1" spans="1:205">
      <c r="A33" s="29">
        <v>25</v>
      </c>
      <c r="B33" s="34" t="s">
        <v>50</v>
      </c>
      <c r="C33" s="36" t="s">
        <v>73</v>
      </c>
      <c r="D33" s="34" t="s">
        <v>25</v>
      </c>
      <c r="E33" s="34" t="s">
        <v>26</v>
      </c>
      <c r="F33" s="35">
        <v>0.409356725146199</v>
      </c>
      <c r="G33" s="35"/>
      <c r="H33" s="34">
        <v>0</v>
      </c>
      <c r="I33" s="34">
        <v>0</v>
      </c>
      <c r="J33" s="34">
        <v>0</v>
      </c>
      <c r="K33" s="35">
        <f t="shared" si="0"/>
        <v>0</v>
      </c>
      <c r="L33" s="35">
        <f t="shared" si="1"/>
        <v>0</v>
      </c>
      <c r="M33" s="35">
        <f t="shared" si="2"/>
        <v>0</v>
      </c>
      <c r="N33" s="29"/>
      <c r="O33" s="53">
        <v>26</v>
      </c>
      <c r="P33" s="55"/>
      <c r="Q33" s="61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</row>
    <row r="34" s="1" customFormat="1" ht="34" customHeight="1" spans="1:205">
      <c r="A34" s="29">
        <v>26</v>
      </c>
      <c r="B34" s="34" t="s">
        <v>53</v>
      </c>
      <c r="C34" s="36" t="s">
        <v>74</v>
      </c>
      <c r="D34" s="34" t="s">
        <v>25</v>
      </c>
      <c r="E34" s="34" t="s">
        <v>26</v>
      </c>
      <c r="F34" s="35">
        <v>1.81286549707602</v>
      </c>
      <c r="G34" s="35"/>
      <c r="H34" s="34">
        <v>0</v>
      </c>
      <c r="I34" s="34">
        <v>0</v>
      </c>
      <c r="J34" s="34">
        <v>0</v>
      </c>
      <c r="K34" s="35">
        <f t="shared" si="0"/>
        <v>0</v>
      </c>
      <c r="L34" s="35">
        <f t="shared" si="1"/>
        <v>0</v>
      </c>
      <c r="M34" s="35">
        <f t="shared" si="2"/>
        <v>0</v>
      </c>
      <c r="N34" s="29"/>
      <c r="O34" s="53">
        <v>27</v>
      </c>
      <c r="P34" s="55"/>
      <c r="Q34" s="61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</row>
    <row r="35" s="1" customFormat="1" ht="34" customHeight="1" spans="1:205">
      <c r="A35" s="29">
        <v>27</v>
      </c>
      <c r="B35" s="34" t="s">
        <v>56</v>
      </c>
      <c r="C35" s="36" t="s">
        <v>75</v>
      </c>
      <c r="D35" s="34" t="s">
        <v>25</v>
      </c>
      <c r="E35" s="34" t="s">
        <v>26</v>
      </c>
      <c r="F35" s="35">
        <v>16.9590643274854</v>
      </c>
      <c r="G35" s="35"/>
      <c r="H35" s="34">
        <v>0</v>
      </c>
      <c r="I35" s="34">
        <v>0</v>
      </c>
      <c r="J35" s="34">
        <v>0</v>
      </c>
      <c r="K35" s="35">
        <f t="shared" si="0"/>
        <v>0</v>
      </c>
      <c r="L35" s="35">
        <f t="shared" si="1"/>
        <v>0</v>
      </c>
      <c r="M35" s="35">
        <f t="shared" si="2"/>
        <v>0</v>
      </c>
      <c r="N35" s="29"/>
      <c r="O35" s="53">
        <v>28</v>
      </c>
      <c r="P35" s="55"/>
      <c r="Q35" s="61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</row>
    <row r="36" s="1" customFormat="1" ht="34" customHeight="1" spans="1:205">
      <c r="A36" s="29">
        <v>28</v>
      </c>
      <c r="B36" s="34" t="s">
        <v>59</v>
      </c>
      <c r="C36" s="36" t="s">
        <v>76</v>
      </c>
      <c r="D36" s="34" t="s">
        <v>25</v>
      </c>
      <c r="E36" s="34" t="s">
        <v>26</v>
      </c>
      <c r="F36" s="35">
        <v>17.6140350877193</v>
      </c>
      <c r="G36" s="35"/>
      <c r="H36" s="34">
        <v>0</v>
      </c>
      <c r="I36" s="34">
        <v>0</v>
      </c>
      <c r="J36" s="34">
        <v>0</v>
      </c>
      <c r="K36" s="35">
        <f t="shared" si="0"/>
        <v>0</v>
      </c>
      <c r="L36" s="35">
        <f t="shared" si="1"/>
        <v>0</v>
      </c>
      <c r="M36" s="35">
        <f t="shared" si="2"/>
        <v>0</v>
      </c>
      <c r="N36" s="29"/>
      <c r="O36" s="53">
        <v>29</v>
      </c>
      <c r="P36" s="55"/>
      <c r="Q36" s="61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</row>
    <row r="37" s="2" customFormat="1" spans="1:16">
      <c r="A37" s="37" t="s">
        <v>77</v>
      </c>
      <c r="B37" s="37"/>
      <c r="C37" s="37"/>
      <c r="D37" s="37"/>
      <c r="E37" s="37"/>
      <c r="F37" s="38"/>
      <c r="G37" s="37"/>
      <c r="H37" s="37"/>
      <c r="I37" s="37"/>
      <c r="J37" s="37"/>
      <c r="K37" s="37"/>
      <c r="L37" s="37"/>
      <c r="M37" s="37"/>
      <c r="N37" s="37"/>
      <c r="O37" s="56"/>
      <c r="P37" s="57"/>
    </row>
    <row r="38" s="2" customFormat="1" spans="1:16">
      <c r="A38" s="39" t="s">
        <v>78</v>
      </c>
      <c r="B38" s="39"/>
      <c r="C38" s="39"/>
      <c r="D38" s="39"/>
      <c r="E38" s="39"/>
      <c r="F38" s="40"/>
      <c r="G38" s="39"/>
      <c r="H38" s="39"/>
      <c r="I38" s="39"/>
      <c r="J38" s="39"/>
      <c r="K38" s="39"/>
      <c r="L38" s="39"/>
      <c r="M38" s="39"/>
      <c r="N38" s="39"/>
      <c r="O38" s="56"/>
      <c r="P38" s="57"/>
    </row>
    <row r="39" s="2" customFormat="1" spans="1:18">
      <c r="A39" s="37" t="s">
        <v>79</v>
      </c>
      <c r="B39" s="37"/>
      <c r="C39" s="37"/>
      <c r="D39" s="37"/>
      <c r="E39" s="37"/>
      <c r="F39" s="38"/>
      <c r="G39" s="37"/>
      <c r="H39" s="37"/>
      <c r="I39" s="37"/>
      <c r="J39" s="37"/>
      <c r="K39" s="37"/>
      <c r="L39" s="37"/>
      <c r="M39" s="37"/>
      <c r="N39" s="37"/>
      <c r="O39" s="9"/>
      <c r="P39" s="10"/>
      <c r="Q39" s="3"/>
      <c r="R39" s="3"/>
    </row>
    <row r="40" s="2" customFormat="1" spans="1:18">
      <c r="A40" s="39" t="s">
        <v>80</v>
      </c>
      <c r="B40" s="39"/>
      <c r="C40" s="39"/>
      <c r="D40" s="39"/>
      <c r="E40" s="39"/>
      <c r="F40" s="40"/>
      <c r="G40" s="39"/>
      <c r="H40" s="39"/>
      <c r="I40" s="39"/>
      <c r="J40" s="39"/>
      <c r="K40" s="39"/>
      <c r="L40" s="39"/>
      <c r="M40" s="39"/>
      <c r="N40" s="39"/>
      <c r="O40" s="9"/>
      <c r="P40" s="10"/>
      <c r="Q40" s="3"/>
      <c r="R40" s="3"/>
    </row>
    <row r="41" s="2" customFormat="1" spans="1:18">
      <c r="A41" s="39" t="s">
        <v>81</v>
      </c>
      <c r="B41" s="39"/>
      <c r="C41" s="39"/>
      <c r="D41" s="39"/>
      <c r="E41" s="39"/>
      <c r="F41" s="40"/>
      <c r="G41" s="39"/>
      <c r="H41" s="39"/>
      <c r="I41" s="39"/>
      <c r="J41" s="39"/>
      <c r="K41" s="39"/>
      <c r="L41" s="39"/>
      <c r="M41" s="39"/>
      <c r="N41" s="39"/>
      <c r="O41" s="9"/>
      <c r="P41" s="10"/>
      <c r="Q41" s="3"/>
      <c r="R41" s="3"/>
    </row>
    <row r="42" s="2" customFormat="1" spans="1:18">
      <c r="A42" s="39" t="s">
        <v>82</v>
      </c>
      <c r="B42" s="39"/>
      <c r="C42" s="39"/>
      <c r="D42" s="39"/>
      <c r="E42" s="39"/>
      <c r="F42" s="40"/>
      <c r="G42" s="39"/>
      <c r="H42" s="39"/>
      <c r="I42" s="39"/>
      <c r="J42" s="39"/>
      <c r="K42" s="39"/>
      <c r="L42" s="39"/>
      <c r="M42" s="39"/>
      <c r="N42" s="39"/>
      <c r="O42" s="9"/>
      <c r="P42" s="10"/>
      <c r="Q42" s="3"/>
      <c r="R42" s="3"/>
    </row>
    <row r="43" s="2" customFormat="1" spans="1:18">
      <c r="A43" s="41" t="s">
        <v>83</v>
      </c>
      <c r="B43" s="41"/>
      <c r="C43" s="41"/>
      <c r="D43" s="41"/>
      <c r="E43" s="41"/>
      <c r="F43" s="42"/>
      <c r="G43" s="41"/>
      <c r="H43" s="41"/>
      <c r="I43" s="41"/>
      <c r="J43" s="41"/>
      <c r="K43" s="41"/>
      <c r="L43" s="41"/>
      <c r="M43" s="41"/>
      <c r="N43" s="41"/>
      <c r="O43" s="9"/>
      <c r="P43" s="10"/>
      <c r="Q43" s="3"/>
      <c r="R43" s="3"/>
    </row>
    <row r="44" s="2" customFormat="1" ht="23.25" customHeight="1" spans="1:18">
      <c r="A44" s="41"/>
      <c r="B44" s="41"/>
      <c r="C44" s="41"/>
      <c r="D44" s="41"/>
      <c r="E44" s="41"/>
      <c r="F44" s="42"/>
      <c r="G44" s="41"/>
      <c r="H44" s="41"/>
      <c r="I44" s="41"/>
      <c r="J44" s="41"/>
      <c r="K44" s="41"/>
      <c r="L44" s="41"/>
      <c r="M44" s="41"/>
      <c r="N44" s="41"/>
      <c r="O44" s="9"/>
      <c r="P44" s="10"/>
      <c r="Q44" s="3"/>
      <c r="R44" s="3"/>
    </row>
    <row r="45" s="2" customFormat="1" spans="1:18">
      <c r="A45" s="43" t="s">
        <v>84</v>
      </c>
      <c r="B45" s="44"/>
      <c r="C45" s="45"/>
      <c r="F45" s="46"/>
      <c r="H45" s="2" t="s">
        <v>85</v>
      </c>
      <c r="I45" s="58"/>
      <c r="J45" s="45"/>
      <c r="K45" s="48"/>
      <c r="L45" s="48"/>
      <c r="M45" s="48"/>
      <c r="N45" s="59"/>
      <c r="O45" s="9"/>
      <c r="P45" s="10"/>
      <c r="Q45" s="3"/>
      <c r="R45" s="3"/>
    </row>
    <row r="46" s="2" customFormat="1" spans="1:18">
      <c r="A46" s="45" t="s">
        <v>86</v>
      </c>
      <c r="B46" s="44"/>
      <c r="C46" s="45"/>
      <c r="F46" s="46"/>
      <c r="H46" s="2" t="s">
        <v>87</v>
      </c>
      <c r="I46" s="45"/>
      <c r="J46" s="45"/>
      <c r="K46" s="48"/>
      <c r="L46" s="45"/>
      <c r="M46" s="45"/>
      <c r="N46" s="60"/>
      <c r="O46" s="9"/>
      <c r="P46" s="10"/>
      <c r="Q46" s="3"/>
      <c r="R46" s="3"/>
    </row>
    <row r="47" s="2" customFormat="1" spans="1:18">
      <c r="A47" s="45"/>
      <c r="B47" s="44"/>
      <c r="C47" s="45"/>
      <c r="F47" s="46"/>
      <c r="I47" s="45"/>
      <c r="J47" s="45"/>
      <c r="K47" s="48"/>
      <c r="L47" s="45"/>
      <c r="M47" s="45"/>
      <c r="N47" s="60"/>
      <c r="O47" s="9"/>
      <c r="P47" s="10"/>
      <c r="Q47" s="3"/>
      <c r="R47" s="3"/>
    </row>
    <row r="48" s="2" customFormat="1" spans="1:18">
      <c r="A48" s="43" t="s">
        <v>88</v>
      </c>
      <c r="B48" s="43"/>
      <c r="C48" s="47"/>
      <c r="F48" s="46"/>
      <c r="H48" s="2" t="s">
        <v>89</v>
      </c>
      <c r="I48" s="43"/>
      <c r="J48" s="47"/>
      <c r="K48" s="48"/>
      <c r="L48" s="48"/>
      <c r="M48" s="48"/>
      <c r="N48" s="60"/>
      <c r="O48" s="9"/>
      <c r="P48" s="10"/>
      <c r="Q48" s="3"/>
      <c r="R48" s="3"/>
    </row>
    <row r="49" s="2" customFormat="1" customHeight="1" spans="1:18">
      <c r="A49" s="48"/>
      <c r="B49" s="49" t="s">
        <v>90</v>
      </c>
      <c r="C49" s="48"/>
      <c r="F49" s="46"/>
      <c r="I49" s="48" t="s">
        <v>90</v>
      </c>
      <c r="J49" s="48"/>
      <c r="K49" s="48"/>
      <c r="L49" s="48"/>
      <c r="M49" s="48"/>
      <c r="N49" s="60"/>
      <c r="O49" s="9"/>
      <c r="P49" s="10"/>
      <c r="Q49" s="3"/>
      <c r="R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7:N37"/>
    <mergeCell ref="A38:N38"/>
    <mergeCell ref="A39:N39"/>
    <mergeCell ref="A40:N40"/>
    <mergeCell ref="A41:N41"/>
    <mergeCell ref="A42:N42"/>
    <mergeCell ref="A43:N43"/>
    <mergeCell ref="A7:A8"/>
    <mergeCell ref="B7:B8"/>
    <mergeCell ref="C7:C8"/>
    <mergeCell ref="D7:D8"/>
    <mergeCell ref="E7:E8"/>
    <mergeCell ref="N7:N8"/>
  </mergeCells>
  <conditionalFormatting sqref="B9:B36">
    <cfRule type="duplicateValues" dxfId="0" priority="105"/>
  </conditionalFormatting>
  <conditionalFormatting sqref="D1:D8 I45:I49 D50:D1048576 D37:D44">
    <cfRule type="duplicateValues" dxfId="1" priority="10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2024-10-23T08:25:19Z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773100A3126640CAAB01E920F5D556B5</vt:lpwstr>
  </property>
</Properties>
</file>