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40"/>
  </bookViews>
  <sheets>
    <sheet name="Sheet1" sheetId="1" r:id="rId1"/>
    <sheet name="SHT0014570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<sst xmlns="http://schemas.openxmlformats.org/spreadsheetml/2006/main" count="202" uniqueCount="81">
  <si>
    <t>月份</t>
  </si>
  <si>
    <t>QAD代码</t>
  </si>
  <si>
    <t>产品名称</t>
  </si>
  <si>
    <t>客户</t>
  </si>
  <si>
    <t>材料成本</t>
  </si>
  <si>
    <t>销北京价格</t>
  </si>
  <si>
    <t>销工厂价格</t>
  </si>
  <si>
    <t>SHT0014570</t>
  </si>
  <si>
    <t>驾驶员四孔腰托开关总成</t>
  </si>
  <si>
    <t>长春</t>
  </si>
  <si>
    <t>父级物料</t>
  </si>
  <si>
    <t>地点</t>
  </si>
  <si>
    <t>成本集</t>
  </si>
  <si>
    <t>组件</t>
  </si>
  <si>
    <t xml:space="preserve">描述 </t>
  </si>
  <si>
    <t>每件需求量</t>
  </si>
  <si>
    <t>单件合计</t>
  </si>
  <si>
    <t>成本合计</t>
  </si>
  <si>
    <t>生效日期</t>
  </si>
  <si>
    <t>902</t>
  </si>
  <si>
    <t>Standard</t>
  </si>
  <si>
    <t>BFA0010102</t>
  </si>
  <si>
    <t>十字盘头平尾自攻钉</t>
  </si>
  <si>
    <t/>
  </si>
  <si>
    <t>BPC0010199</t>
  </si>
  <si>
    <t>两联腰托气阀总成Ⅰ</t>
  </si>
  <si>
    <t>SHT0010683</t>
  </si>
  <si>
    <t>腰托调节开关面板</t>
  </si>
  <si>
    <t>H6</t>
  </si>
  <si>
    <t>SHT0011464</t>
  </si>
  <si>
    <t>腰托开关按钮堵盖</t>
  </si>
  <si>
    <t>SHT0014411</t>
  </si>
  <si>
    <t>上气袋腰托按钮帽</t>
  </si>
  <si>
    <t>SHT0014412</t>
  </si>
  <si>
    <t>下气袋腰托按钮帽</t>
  </si>
  <si>
    <t>BFA0000755</t>
  </si>
  <si>
    <t>钢珠</t>
  </si>
  <si>
    <t>SRΦ2.8</t>
  </si>
  <si>
    <t>BFA0010109</t>
  </si>
  <si>
    <t>K2.2*10</t>
  </si>
  <si>
    <t>BPC0010205</t>
  </si>
  <si>
    <t>气嘴接头</t>
  </si>
  <si>
    <t>BPC0010208</t>
  </si>
  <si>
    <t>连接件</t>
  </si>
  <si>
    <t>BPC0010255</t>
  </si>
  <si>
    <t>单联腰托气阀组件A</t>
  </si>
  <si>
    <t>BPC0010295</t>
  </si>
  <si>
    <t>腰托阀消音器</t>
  </si>
  <si>
    <t>BPC0010317</t>
  </si>
  <si>
    <t>O型密封圈</t>
  </si>
  <si>
    <t>φ6.5*φ1.9</t>
  </si>
  <si>
    <t>BPC0010136</t>
  </si>
  <si>
    <t>O形圈4.8x1.6</t>
  </si>
  <si>
    <t>φ4.8×φ1.6</t>
  </si>
  <si>
    <t>BPC0010200</t>
  </si>
  <si>
    <t>腰托阀体</t>
  </si>
  <si>
    <t>BPC0010201</t>
  </si>
  <si>
    <t>腰托阀杆</t>
  </si>
  <si>
    <t>BPC0010202</t>
  </si>
  <si>
    <t>堵盖</t>
  </si>
  <si>
    <t>BPC0010204</t>
  </si>
  <si>
    <t>6mm直角接头</t>
  </si>
  <si>
    <t>BPC0010206</t>
  </si>
  <si>
    <t>溢流杆</t>
  </si>
  <si>
    <t>BPC0010207</t>
  </si>
  <si>
    <t>溢流端盖</t>
  </si>
  <si>
    <t>BPC0010210</t>
  </si>
  <si>
    <t>支撑圈</t>
  </si>
  <si>
    <t>BPC0010224</t>
  </si>
  <si>
    <t>溢流密封圈</t>
  </si>
  <si>
    <t>BSP0010037</t>
  </si>
  <si>
    <t>复位弹簧</t>
  </si>
  <si>
    <t>0.5*4*18</t>
  </si>
  <si>
    <t>BSP0010038</t>
  </si>
  <si>
    <t>溢流弹簧</t>
  </si>
  <si>
    <t>0.4*4*15</t>
  </si>
  <si>
    <t>SHT0002205</t>
  </si>
  <si>
    <t>锁片</t>
  </si>
  <si>
    <t>SHT0002209</t>
  </si>
  <si>
    <t>大密封圈</t>
  </si>
  <si>
    <t>Φ9*Φ1.65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</si>
</sst>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#,###,###,##0.00###"/>
    <numFmt numFmtId="178" formatCode="##,##0.00###"/>
  </numFmts>
  <fonts count="23">
    <font>
      <sz val="11"/>
      <color theme="1"/>
      <name val="宋体"/>
      <charset val="134"/>
      <scheme val="minor"/>
    </font>
    <font>
      <sz val="8.25"/>
      <color indexed="0"/>
      <name val="Microsoft Sans Serif"/>
      <charset val="0"/>
    </font>
    <font>
      <sz val="8.25"/>
      <color indexed="4"/>
      <name val="Microsoft Sans Serif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176" fontId="1" fillId="2" borderId="2" xfId="0" applyNumberFormat="1" applyFont="1" applyFill="1" applyBorder="1" applyAlignment="1">
      <alignment horizontal="right" vertical="center"/>
    </xf>
    <xf numFmtId="177" fontId="1" fillId="2" borderId="2" xfId="0" applyNumberFormat="1" applyFont="1" applyFill="1" applyBorder="1" applyAlignment="1">
      <alignment horizontal="right" vertical="center"/>
    </xf>
    <xf numFmtId="178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right" vertical="center"/>
    </xf>
    <xf numFmtId="178" fontId="1" fillId="2" borderId="2" xfId="0" applyNumberFormat="1" applyFont="1" applyFill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43" fontId="3" fillId="0" borderId="3" xfId="0" applyNumberFormat="1" applyFont="1" applyFill="1" applyBorder="1" applyAlignment="1">
      <alignment horizontal="center"/>
    </xf>
    <xf numFmtId="43" fontId="0" fillId="0" borderId="3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B2" sqref="B2"/>
    </sheetView>
  </sheetViews>
  <sheetFormatPr defaultColWidth="9" defaultRowHeight="14" outlineLevelRow="1" outlineLevelCol="6"/>
  <cols>
    <col min="2" max="2" width="11.6272727272727" customWidth="1"/>
    <col min="3" max="3" width="33.1272727272727" customWidth="1"/>
    <col min="5" max="5" width="9.54545454545454"/>
    <col min="6" max="7" width="12.8181818181818"/>
  </cols>
  <sheetData>
    <row r="1" spans="1:7">
      <c r="A1" s="15" t="s">
        <v>0</v>
      </c>
      <c r="B1" s="15" t="s">
        <v>1</v>
      </c>
      <c r="C1" s="15" t="s">
        <v>2</v>
      </c>
      <c r="D1" s="15" t="s">
        <v>3</v>
      </c>
      <c r="E1" s="16" t="s">
        <v>4</v>
      </c>
      <c r="F1" s="16" t="s">
        <v>5</v>
      </c>
      <c r="G1" s="16" t="s">
        <v>6</v>
      </c>
    </row>
    <row r="2" spans="1:7">
      <c r="A2" s="15">
        <v>2</v>
      </c>
      <c r="B2" s="15" t="s">
        <v>7</v>
      </c>
      <c r="C2" s="15" t="s">
        <v>8</v>
      </c>
      <c r="D2" s="15" t="s">
        <v>9</v>
      </c>
      <c r="E2" s="17">
        <f>'SHT0014570'!I8</f>
        <v>21.32695</v>
      </c>
      <c r="F2" s="17">
        <f>E2/0.7</f>
        <v>30.4670714285714</v>
      </c>
      <c r="G2" s="17">
        <f>F2/0.85</f>
        <v>35.8436134453782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A1" sqref="A1:J37"/>
    </sheetView>
  </sheetViews>
  <sheetFormatPr defaultColWidth="9" defaultRowHeight="14"/>
  <cols>
    <col min="4" max="4" width="10.5454545454545" customWidth="1"/>
    <col min="5" max="5" width="16.1818181818182" customWidth="1"/>
    <col min="9" max="9" width="9.54545454545454"/>
  </cols>
  <sheetData>
    <row r="1" spans="1:10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14</v>
      </c>
      <c r="G1" s="2" t="s">
        <v>15</v>
      </c>
      <c r="H1" s="2" t="s">
        <v>16</v>
      </c>
      <c r="I1" s="2" t="s">
        <v>17</v>
      </c>
      <c r="J1" s="2" t="s">
        <v>18</v>
      </c>
    </row>
    <row r="2" spans="1:10">
      <c r="A2" s="3" t="s">
        <v>7</v>
      </c>
      <c r="B2" s="4" t="s">
        <v>19</v>
      </c>
      <c r="C2" s="4" t="s">
        <v>20</v>
      </c>
      <c r="D2" s="3" t="s">
        <v>21</v>
      </c>
      <c r="E2" s="3" t="s">
        <v>22</v>
      </c>
      <c r="F2" s="4" t="s">
        <v>23</v>
      </c>
      <c r="G2" s="5">
        <v>2</v>
      </c>
      <c r="H2" s="6">
        <v>0.05</v>
      </c>
      <c r="I2" s="11">
        <v>0.1</v>
      </c>
      <c r="J2" s="12">
        <v>44927</v>
      </c>
    </row>
    <row r="3" spans="1:10">
      <c r="A3" s="7" t="s">
        <v>7</v>
      </c>
      <c r="B3" s="8" t="s">
        <v>19</v>
      </c>
      <c r="C3" s="8" t="s">
        <v>20</v>
      </c>
      <c r="D3" s="7" t="s">
        <v>24</v>
      </c>
      <c r="E3" s="7" t="s">
        <v>25</v>
      </c>
      <c r="F3" s="8" t="s">
        <v>23</v>
      </c>
      <c r="G3" s="9">
        <v>1</v>
      </c>
      <c r="H3" s="10">
        <f>I19</f>
        <v>19.50695</v>
      </c>
      <c r="I3" s="13">
        <f>H3*G3</f>
        <v>19.50695</v>
      </c>
      <c r="J3" s="14">
        <v>45265</v>
      </c>
    </row>
    <row r="4" spans="1:10">
      <c r="A4" s="3" t="s">
        <v>7</v>
      </c>
      <c r="B4" s="4" t="s">
        <v>19</v>
      </c>
      <c r="C4" s="4" t="s">
        <v>20</v>
      </c>
      <c r="D4" s="3" t="s">
        <v>26</v>
      </c>
      <c r="E4" s="3" t="s">
        <v>27</v>
      </c>
      <c r="F4" s="4" t="s">
        <v>28</v>
      </c>
      <c r="G4" s="5">
        <v>1</v>
      </c>
      <c r="H4" s="6">
        <v>0.59</v>
      </c>
      <c r="I4" s="11">
        <f>H4*G4</f>
        <v>0.59</v>
      </c>
      <c r="J4" s="12">
        <v>44927</v>
      </c>
    </row>
    <row r="5" spans="1:10">
      <c r="A5" s="7" t="s">
        <v>7</v>
      </c>
      <c r="B5" s="8" t="s">
        <v>19</v>
      </c>
      <c r="C5" s="8" t="s">
        <v>20</v>
      </c>
      <c r="D5" s="7" t="s">
        <v>29</v>
      </c>
      <c r="E5" s="7" t="s">
        <v>30</v>
      </c>
      <c r="F5" s="8" t="s">
        <v>28</v>
      </c>
      <c r="G5" s="9">
        <v>1</v>
      </c>
      <c r="H5" s="10">
        <v>0.19</v>
      </c>
      <c r="I5" s="13">
        <f>H5*G5</f>
        <v>0.19</v>
      </c>
      <c r="J5" s="14">
        <v>44927</v>
      </c>
    </row>
    <row r="6" spans="1:10">
      <c r="A6" s="3" t="s">
        <v>7</v>
      </c>
      <c r="B6" s="4" t="s">
        <v>19</v>
      </c>
      <c r="C6" s="4" t="s">
        <v>20</v>
      </c>
      <c r="D6" s="3" t="s">
        <v>31</v>
      </c>
      <c r="E6" s="3" t="s">
        <v>32</v>
      </c>
      <c r="F6" s="4" t="s">
        <v>23</v>
      </c>
      <c r="G6" s="5">
        <v>1</v>
      </c>
      <c r="H6" s="6">
        <v>0.47</v>
      </c>
      <c r="I6" s="11">
        <f>H6*G6</f>
        <v>0.47</v>
      </c>
      <c r="J6" s="12">
        <v>44927</v>
      </c>
    </row>
    <row r="7" spans="1:10">
      <c r="A7" s="7" t="s">
        <v>7</v>
      </c>
      <c r="B7" s="8" t="s">
        <v>19</v>
      </c>
      <c r="C7" s="8" t="s">
        <v>20</v>
      </c>
      <c r="D7" s="7" t="s">
        <v>33</v>
      </c>
      <c r="E7" s="7" t="s">
        <v>34</v>
      </c>
      <c r="F7" s="8" t="s">
        <v>23</v>
      </c>
      <c r="G7" s="9">
        <v>1</v>
      </c>
      <c r="H7" s="10">
        <v>0.47</v>
      </c>
      <c r="I7" s="13">
        <f>H7*G7</f>
        <v>0.47</v>
      </c>
      <c r="J7" s="14">
        <v>44927</v>
      </c>
    </row>
    <row r="8" spans="9:9">
      <c r="I8">
        <f>SUM(I2:I7)</f>
        <v>21.32695</v>
      </c>
    </row>
    <row r="11" spans="1:10">
      <c r="A11" s="1" t="s">
        <v>10</v>
      </c>
      <c r="B11" s="1" t="s">
        <v>11</v>
      </c>
      <c r="C11" s="1" t="s">
        <v>12</v>
      </c>
      <c r="D11" s="1" t="s">
        <v>13</v>
      </c>
      <c r="E11" s="1" t="s">
        <v>14</v>
      </c>
      <c r="F11" s="1" t="s">
        <v>14</v>
      </c>
      <c r="G11" s="2" t="s">
        <v>15</v>
      </c>
      <c r="H11" s="2" t="s">
        <v>16</v>
      </c>
      <c r="I11" s="2" t="s">
        <v>17</v>
      </c>
      <c r="J11" s="2" t="s">
        <v>18</v>
      </c>
    </row>
    <row r="12" spans="1:10">
      <c r="A12" s="3" t="s">
        <v>24</v>
      </c>
      <c r="B12" s="4" t="s">
        <v>19</v>
      </c>
      <c r="C12" s="4" t="s">
        <v>20</v>
      </c>
      <c r="D12" s="3" t="s">
        <v>35</v>
      </c>
      <c r="E12" s="3" t="s">
        <v>36</v>
      </c>
      <c r="F12" s="4" t="s">
        <v>37</v>
      </c>
      <c r="G12" s="5">
        <v>1</v>
      </c>
      <c r="H12" s="6">
        <v>0.05</v>
      </c>
      <c r="I12" s="11">
        <v>0.05</v>
      </c>
      <c r="J12" s="12">
        <v>45196</v>
      </c>
    </row>
    <row r="13" spans="1:10">
      <c r="A13" s="7" t="s">
        <v>24</v>
      </c>
      <c r="B13" s="8" t="s">
        <v>19</v>
      </c>
      <c r="C13" s="8" t="s">
        <v>20</v>
      </c>
      <c r="D13" s="7" t="s">
        <v>38</v>
      </c>
      <c r="E13" s="7" t="s">
        <v>22</v>
      </c>
      <c r="F13" s="8" t="s">
        <v>39</v>
      </c>
      <c r="G13" s="9">
        <v>2</v>
      </c>
      <c r="H13" s="10">
        <v>0.05</v>
      </c>
      <c r="I13" s="13">
        <v>0.1</v>
      </c>
      <c r="J13" s="14">
        <v>45196</v>
      </c>
    </row>
    <row r="14" spans="1:10">
      <c r="A14" s="3" t="s">
        <v>24</v>
      </c>
      <c r="B14" s="4" t="s">
        <v>19</v>
      </c>
      <c r="C14" s="4" t="s">
        <v>20</v>
      </c>
      <c r="D14" s="3" t="s">
        <v>40</v>
      </c>
      <c r="E14" s="3" t="s">
        <v>41</v>
      </c>
      <c r="F14" s="4" t="s">
        <v>23</v>
      </c>
      <c r="G14" s="5">
        <v>1</v>
      </c>
      <c r="H14" s="6">
        <v>0.6346</v>
      </c>
      <c r="I14" s="11">
        <v>0.6346</v>
      </c>
      <c r="J14" s="12">
        <v>44866</v>
      </c>
    </row>
    <row r="15" spans="1:10">
      <c r="A15" s="7" t="s">
        <v>24</v>
      </c>
      <c r="B15" s="8" t="s">
        <v>19</v>
      </c>
      <c r="C15" s="8" t="s">
        <v>20</v>
      </c>
      <c r="D15" s="7" t="s">
        <v>42</v>
      </c>
      <c r="E15" s="7" t="s">
        <v>43</v>
      </c>
      <c r="F15" s="8" t="s">
        <v>23</v>
      </c>
      <c r="G15" s="9">
        <v>4</v>
      </c>
      <c r="H15" s="10">
        <v>0.2</v>
      </c>
      <c r="I15" s="13">
        <f>H15*G15</f>
        <v>0.8</v>
      </c>
      <c r="J15" s="14">
        <v>44866</v>
      </c>
    </row>
    <row r="16" spans="1:10">
      <c r="A16" s="3" t="s">
        <v>24</v>
      </c>
      <c r="B16" s="4" t="s">
        <v>19</v>
      </c>
      <c r="C16" s="4" t="s">
        <v>20</v>
      </c>
      <c r="D16" s="3" t="s">
        <v>44</v>
      </c>
      <c r="E16" s="3" t="s">
        <v>45</v>
      </c>
      <c r="F16" s="4" t="s">
        <v>23</v>
      </c>
      <c r="G16" s="5">
        <v>2</v>
      </c>
      <c r="H16" s="6">
        <f>I37</f>
        <v>8.6448</v>
      </c>
      <c r="I16" s="11">
        <f>H16*G16</f>
        <v>17.2896</v>
      </c>
      <c r="J16" s="12">
        <v>45196</v>
      </c>
    </row>
    <row r="17" spans="1:10">
      <c r="A17" s="7" t="s">
        <v>24</v>
      </c>
      <c r="B17" s="8" t="s">
        <v>19</v>
      </c>
      <c r="C17" s="8" t="s">
        <v>20</v>
      </c>
      <c r="D17" s="7" t="s">
        <v>46</v>
      </c>
      <c r="E17" s="7" t="s">
        <v>47</v>
      </c>
      <c r="F17" s="8" t="s">
        <v>23</v>
      </c>
      <c r="G17" s="9">
        <v>1</v>
      </c>
      <c r="H17" s="10">
        <v>0.5</v>
      </c>
      <c r="I17" s="13">
        <v>0.5</v>
      </c>
      <c r="J17" s="14">
        <v>45261</v>
      </c>
    </row>
    <row r="18" spans="1:10">
      <c r="A18" s="3" t="s">
        <v>24</v>
      </c>
      <c r="B18" s="4" t="s">
        <v>19</v>
      </c>
      <c r="C18" s="4" t="s">
        <v>20</v>
      </c>
      <c r="D18" s="3" t="s">
        <v>48</v>
      </c>
      <c r="E18" s="3" t="s">
        <v>49</v>
      </c>
      <c r="F18" s="4" t="s">
        <v>50</v>
      </c>
      <c r="G18" s="5">
        <v>3</v>
      </c>
      <c r="H18" s="6">
        <v>0.04425</v>
      </c>
      <c r="I18" s="11">
        <v>0.13275</v>
      </c>
      <c r="J18" s="12">
        <v>45383</v>
      </c>
    </row>
    <row r="19" spans="9:9">
      <c r="I19">
        <f>SUM(I12:I18)</f>
        <v>19.50695</v>
      </c>
    </row>
    <row r="22" spans="1:10">
      <c r="A22" s="1" t="s">
        <v>10</v>
      </c>
      <c r="B22" s="1" t="s">
        <v>11</v>
      </c>
      <c r="C22" s="1" t="s">
        <v>12</v>
      </c>
      <c r="D22" s="1" t="s">
        <v>13</v>
      </c>
      <c r="E22" s="1" t="s">
        <v>14</v>
      </c>
      <c r="F22" s="1" t="s">
        <v>14</v>
      </c>
      <c r="G22" s="2" t="s">
        <v>15</v>
      </c>
      <c r="H22" s="2" t="s">
        <v>16</v>
      </c>
      <c r="I22" s="2" t="s">
        <v>17</v>
      </c>
      <c r="J22" s="2" t="s">
        <v>18</v>
      </c>
    </row>
    <row r="23" spans="1:10">
      <c r="A23" s="3" t="s">
        <v>44</v>
      </c>
      <c r="B23" s="4" t="s">
        <v>19</v>
      </c>
      <c r="C23" s="4" t="s">
        <v>20</v>
      </c>
      <c r="D23" s="3" t="s">
        <v>35</v>
      </c>
      <c r="E23" s="3" t="s">
        <v>36</v>
      </c>
      <c r="F23" s="4" t="s">
        <v>37</v>
      </c>
      <c r="G23" s="5">
        <v>2</v>
      </c>
      <c r="H23" s="6">
        <v>0.05</v>
      </c>
      <c r="I23" s="11">
        <v>0.1</v>
      </c>
      <c r="J23" s="12">
        <v>44866</v>
      </c>
    </row>
    <row r="24" spans="1:10">
      <c r="A24" s="7" t="s">
        <v>44</v>
      </c>
      <c r="B24" s="8" t="s">
        <v>19</v>
      </c>
      <c r="C24" s="8" t="s">
        <v>20</v>
      </c>
      <c r="D24" s="7" t="s">
        <v>51</v>
      </c>
      <c r="E24" s="7" t="s">
        <v>52</v>
      </c>
      <c r="F24" s="8" t="s">
        <v>53</v>
      </c>
      <c r="G24" s="9">
        <v>4</v>
      </c>
      <c r="H24" s="10">
        <v>0.1196</v>
      </c>
      <c r="I24" s="13">
        <f>H24*G24</f>
        <v>0.4784</v>
      </c>
      <c r="J24" s="14">
        <v>44866</v>
      </c>
    </row>
    <row r="25" spans="1:10">
      <c r="A25" s="3" t="s">
        <v>44</v>
      </c>
      <c r="B25" s="4" t="s">
        <v>19</v>
      </c>
      <c r="C25" s="4" t="s">
        <v>20</v>
      </c>
      <c r="D25" s="3" t="s">
        <v>54</v>
      </c>
      <c r="E25" s="3" t="s">
        <v>55</v>
      </c>
      <c r="F25" s="4" t="s">
        <v>23</v>
      </c>
      <c r="G25" s="5">
        <v>1</v>
      </c>
      <c r="H25" s="6">
        <v>1.7885</v>
      </c>
      <c r="I25" s="11">
        <v>1.7885</v>
      </c>
      <c r="J25" s="12">
        <v>44866</v>
      </c>
    </row>
    <row r="26" spans="1:10">
      <c r="A26" s="7" t="s">
        <v>44</v>
      </c>
      <c r="B26" s="8" t="s">
        <v>19</v>
      </c>
      <c r="C26" s="8" t="s">
        <v>20</v>
      </c>
      <c r="D26" s="7" t="s">
        <v>56</v>
      </c>
      <c r="E26" s="7" t="s">
        <v>57</v>
      </c>
      <c r="F26" s="8" t="s">
        <v>23</v>
      </c>
      <c r="G26" s="9">
        <v>2</v>
      </c>
      <c r="H26" s="10">
        <v>0.5758</v>
      </c>
      <c r="I26" s="13">
        <v>1.1516</v>
      </c>
      <c r="J26" s="14">
        <v>44866</v>
      </c>
    </row>
    <row r="27" spans="1:10">
      <c r="A27" s="3" t="s">
        <v>44</v>
      </c>
      <c r="B27" s="4" t="s">
        <v>19</v>
      </c>
      <c r="C27" s="4" t="s">
        <v>20</v>
      </c>
      <c r="D27" s="3" t="s">
        <v>58</v>
      </c>
      <c r="E27" s="3" t="s">
        <v>59</v>
      </c>
      <c r="F27" s="4" t="s">
        <v>23</v>
      </c>
      <c r="G27" s="5">
        <v>1</v>
      </c>
      <c r="H27" s="6">
        <v>0.7228</v>
      </c>
      <c r="I27" s="11">
        <v>0.7228</v>
      </c>
      <c r="J27" s="12">
        <v>44866</v>
      </c>
    </row>
    <row r="28" spans="1:10">
      <c r="A28" s="7" t="s">
        <v>44</v>
      </c>
      <c r="B28" s="8" t="s">
        <v>19</v>
      </c>
      <c r="C28" s="8" t="s">
        <v>20</v>
      </c>
      <c r="D28" s="7" t="s">
        <v>60</v>
      </c>
      <c r="E28" s="7" t="s">
        <v>61</v>
      </c>
      <c r="F28" s="8" t="s">
        <v>23</v>
      </c>
      <c r="G28" s="9">
        <v>1</v>
      </c>
      <c r="H28" s="10">
        <v>0.19</v>
      </c>
      <c r="I28" s="13">
        <f>H28*G28</f>
        <v>0.19</v>
      </c>
      <c r="J28" s="14">
        <v>44866</v>
      </c>
    </row>
    <row r="29" spans="1:10">
      <c r="A29" s="3" t="s">
        <v>44</v>
      </c>
      <c r="B29" s="4" t="s">
        <v>19</v>
      </c>
      <c r="C29" s="4" t="s">
        <v>20</v>
      </c>
      <c r="D29" s="3" t="s">
        <v>62</v>
      </c>
      <c r="E29" s="3" t="s">
        <v>63</v>
      </c>
      <c r="F29" s="4" t="s">
        <v>23</v>
      </c>
      <c r="G29" s="5">
        <v>1</v>
      </c>
      <c r="H29" s="6">
        <v>0.5839</v>
      </c>
      <c r="I29" s="11">
        <v>0.5839</v>
      </c>
      <c r="J29" s="12">
        <v>44866</v>
      </c>
    </row>
    <row r="30" spans="1:10">
      <c r="A30" s="7" t="s">
        <v>44</v>
      </c>
      <c r="B30" s="8" t="s">
        <v>19</v>
      </c>
      <c r="C30" s="8" t="s">
        <v>20</v>
      </c>
      <c r="D30" s="7" t="s">
        <v>64</v>
      </c>
      <c r="E30" s="7" t="s">
        <v>65</v>
      </c>
      <c r="F30" s="8" t="s">
        <v>23</v>
      </c>
      <c r="G30" s="9">
        <v>1</v>
      </c>
      <c r="H30" s="10">
        <v>0.5839</v>
      </c>
      <c r="I30" s="13">
        <v>0.5839</v>
      </c>
      <c r="J30" s="14">
        <v>44866</v>
      </c>
    </row>
    <row r="31" spans="1:10">
      <c r="A31" s="3" t="s">
        <v>44</v>
      </c>
      <c r="B31" s="4" t="s">
        <v>19</v>
      </c>
      <c r="C31" s="4" t="s">
        <v>20</v>
      </c>
      <c r="D31" s="3" t="s">
        <v>66</v>
      </c>
      <c r="E31" s="3" t="s">
        <v>67</v>
      </c>
      <c r="F31" s="4" t="s">
        <v>23</v>
      </c>
      <c r="G31" s="5">
        <v>4</v>
      </c>
      <c r="H31" s="6">
        <v>0.5268</v>
      </c>
      <c r="I31" s="11">
        <v>2.1072</v>
      </c>
      <c r="J31" s="12">
        <v>44866</v>
      </c>
    </row>
    <row r="32" spans="1:10">
      <c r="A32" s="7" t="s">
        <v>44</v>
      </c>
      <c r="B32" s="8" t="s">
        <v>19</v>
      </c>
      <c r="C32" s="8" t="s">
        <v>20</v>
      </c>
      <c r="D32" s="7" t="s">
        <v>68</v>
      </c>
      <c r="E32" s="7" t="s">
        <v>69</v>
      </c>
      <c r="F32" s="8" t="s">
        <v>23</v>
      </c>
      <c r="G32" s="9">
        <v>1</v>
      </c>
      <c r="H32" s="10">
        <v>0.0531</v>
      </c>
      <c r="I32" s="13">
        <f>H32*G32</f>
        <v>0.0531</v>
      </c>
      <c r="J32" s="14">
        <v>44866</v>
      </c>
    </row>
    <row r="33" spans="1:10">
      <c r="A33" s="3" t="s">
        <v>44</v>
      </c>
      <c r="B33" s="4" t="s">
        <v>19</v>
      </c>
      <c r="C33" s="4" t="s">
        <v>20</v>
      </c>
      <c r="D33" s="3" t="s">
        <v>70</v>
      </c>
      <c r="E33" s="3" t="s">
        <v>71</v>
      </c>
      <c r="F33" s="4" t="s">
        <v>72</v>
      </c>
      <c r="G33" s="5">
        <v>2</v>
      </c>
      <c r="H33" s="6">
        <v>0.12</v>
      </c>
      <c r="I33" s="11">
        <f>H33*G33</f>
        <v>0.24</v>
      </c>
      <c r="J33" s="12">
        <v>44866</v>
      </c>
    </row>
    <row r="34" spans="1:10">
      <c r="A34" s="7" t="s">
        <v>44</v>
      </c>
      <c r="B34" s="8" t="s">
        <v>19</v>
      </c>
      <c r="C34" s="8" t="s">
        <v>20</v>
      </c>
      <c r="D34" s="7" t="s">
        <v>73</v>
      </c>
      <c r="E34" s="7" t="s">
        <v>74</v>
      </c>
      <c r="F34" s="8" t="s">
        <v>75</v>
      </c>
      <c r="G34" s="9">
        <v>1</v>
      </c>
      <c r="H34" s="10">
        <v>0.12</v>
      </c>
      <c r="I34" s="13">
        <f>H34*G34</f>
        <v>0.12</v>
      </c>
      <c r="J34" s="14">
        <v>44866</v>
      </c>
    </row>
    <row r="35" spans="1:10">
      <c r="A35" s="3" t="s">
        <v>44</v>
      </c>
      <c r="B35" s="4" t="s">
        <v>19</v>
      </c>
      <c r="C35" s="4" t="s">
        <v>20</v>
      </c>
      <c r="D35" s="3" t="s">
        <v>76</v>
      </c>
      <c r="E35" s="3" t="s">
        <v>77</v>
      </c>
      <c r="F35" s="4" t="s">
        <v>23</v>
      </c>
      <c r="G35" s="5">
        <v>2</v>
      </c>
      <c r="H35" s="6">
        <v>0.2</v>
      </c>
      <c r="I35" s="11">
        <f>H35*G35</f>
        <v>0.4</v>
      </c>
      <c r="J35" s="12">
        <v>44866</v>
      </c>
    </row>
    <row r="36" spans="1:10">
      <c r="A36" s="7" t="s">
        <v>44</v>
      </c>
      <c r="B36" s="8" t="s">
        <v>19</v>
      </c>
      <c r="C36" s="8" t="s">
        <v>20</v>
      </c>
      <c r="D36" s="7" t="s">
        <v>78</v>
      </c>
      <c r="E36" s="7" t="s">
        <v>79</v>
      </c>
      <c r="F36" s="8" t="s">
        <v>80</v>
      </c>
      <c r="G36" s="9">
        <v>2</v>
      </c>
      <c r="H36" s="10">
        <v>0.0627</v>
      </c>
      <c r="I36" s="13">
        <v>0.1254</v>
      </c>
      <c r="J36" s="14">
        <v>44866</v>
      </c>
    </row>
    <row r="37" spans="9:9">
      <c r="I37">
        <f>SUM(I23:I36)</f>
        <v>8.6448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SHT0014570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2024-06-24T06:51:58Z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8A715EDA7E3647879D5BB606BDA9D9AD_12</vt:lpwstr>
  </property>
  <property fmtid="{D5CDD505-2E9C-101B-9397-08002B2CF9AE}" pid="3" name="KSOProductBuildVer">
    <vt:lpwstr>2052-12.1.0.17140</vt:lpwstr>
  </property>
</Properties>
</file>