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650" activeTab="1"/>
  </bookViews>
  <sheets>
    <sheet name="汇总表" sheetId="1" r:id="rId1"/>
    <sheet name="SHT0017311" sheetId="2" r:id="rId2"/>
    <sheet name="SHT0017094" sheetId="3" r:id="rId3"/>
    <sheet name="SHT0011971" sheetId="4" r:id="rId4"/>
  </sheets>
  <definedNames>
    <definedName name="_xlnm._FilterDatabase" localSheetId="2" hidden="1">'SHT0017094'!$A$1:$U$46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<sst xmlns="http://schemas.openxmlformats.org/spreadsheetml/2006/main" count="3794" uniqueCount="405">
  <si>
    <t>河北涉及新零部件</t>
  </si>
  <si>
    <t>QAD编码</t>
  </si>
  <si>
    <t>零部件名称</t>
  </si>
  <si>
    <t>说明</t>
  </si>
  <si>
    <t>河北材料成本(未税）</t>
  </si>
  <si>
    <t>SHT0017311</t>
  </si>
  <si>
    <t>主驾驶调角器总成</t>
  </si>
  <si>
    <t>H32/H71主驾调角器</t>
  </si>
  <si>
    <t>SHT0017094</t>
  </si>
  <si>
    <t>底座模块化</t>
  </si>
  <si>
    <t>H71底座模块3.1自适应阻尼</t>
  </si>
  <si>
    <t>SHT0011971</t>
  </si>
  <si>
    <t>左侧罩壳</t>
  </si>
  <si>
    <t>H32左罩壳</t>
  </si>
  <si>
    <t>SHT0017587</t>
  </si>
  <si>
    <t>H71左罩壳</t>
  </si>
  <si>
    <t>地点</t>
  </si>
  <si>
    <t>父级物料</t>
  </si>
  <si>
    <t>计量单位</t>
  </si>
  <si>
    <t>父件描述1</t>
  </si>
  <si>
    <t>父件描述2</t>
  </si>
  <si>
    <t>组件</t>
  </si>
  <si>
    <t>子件采/制</t>
  </si>
  <si>
    <t>组件描述1</t>
  </si>
  <si>
    <t>组件描述2</t>
  </si>
  <si>
    <t>每件需求量</t>
  </si>
  <si>
    <t>子件单位</t>
  </si>
  <si>
    <t>结构类型</t>
  </si>
  <si>
    <t>生效日期</t>
  </si>
  <si>
    <t>工序</t>
  </si>
  <si>
    <t>废品</t>
  </si>
  <si>
    <t>子件成本</t>
  </si>
  <si>
    <t>总成本</t>
  </si>
  <si>
    <t>物料单价</t>
  </si>
  <si>
    <t>物料成本</t>
  </si>
  <si>
    <t>结束有效日</t>
  </si>
  <si>
    <t>文档号</t>
  </si>
  <si>
    <t>230</t>
  </si>
  <si>
    <t>EA</t>
  </si>
  <si>
    <t>J6P出口车</t>
  </si>
  <si>
    <t>TWT0000063</t>
  </si>
  <si>
    <t>P</t>
  </si>
  <si>
    <t>φ0.8焊丝</t>
  </si>
  <si>
    <t/>
  </si>
  <si>
    <t>KG</t>
  </si>
  <si>
    <t>SHT0001996</t>
  </si>
  <si>
    <t>M</t>
  </si>
  <si>
    <t>调角器左下连接板组件电泳</t>
  </si>
  <si>
    <t>X3000/F3</t>
  </si>
  <si>
    <t>X</t>
  </si>
  <si>
    <t>SHT0002054</t>
  </si>
  <si>
    <t>主驾驶星盘塑料件黑色</t>
  </si>
  <si>
    <t>SHT0001994</t>
  </si>
  <si>
    <t>调角器右下连接板组件电泳</t>
  </si>
  <si>
    <t>SHT0002660</t>
  </si>
  <si>
    <t>左侧调角器解锁把手电泳</t>
  </si>
  <si>
    <t>汕德卡-2</t>
  </si>
  <si>
    <t>SHT0001005</t>
  </si>
  <si>
    <t>涡簧</t>
  </si>
  <si>
    <t>H4A/X300</t>
  </si>
  <si>
    <t>SHT0014637</t>
  </si>
  <si>
    <t>联动杆</t>
  </si>
  <si>
    <t>重卡副驾</t>
  </si>
  <si>
    <t>SHT0016659</t>
  </si>
  <si>
    <t>调角器右上连接板总成电泳</t>
  </si>
  <si>
    <t>J6P经典</t>
  </si>
  <si>
    <t>TWT0000001</t>
  </si>
  <si>
    <t>φ1.0焊丝</t>
  </si>
  <si>
    <t>SHT0001075</t>
  </si>
  <si>
    <t>主驾右星盘 1222086X无轴</t>
  </si>
  <si>
    <t>SHT0001053</t>
  </si>
  <si>
    <t>主驾左星盘 2534832X有轴</t>
  </si>
  <si>
    <t>SHT0016658</t>
  </si>
  <si>
    <t>调角器左上连接板总成电泳</t>
  </si>
  <si>
    <t>X3000/F3000</t>
  </si>
  <si>
    <t>SHT0001957</t>
  </si>
  <si>
    <t>调角器左下连接板组件</t>
  </si>
  <si>
    <t>TCT0000057</t>
  </si>
  <si>
    <t>电泳表面积</t>
  </si>
  <si>
    <t>M2</t>
  </si>
  <si>
    <t>SHT0001945</t>
  </si>
  <si>
    <t>调角器左下连接板</t>
  </si>
  <si>
    <t>X3000</t>
  </si>
  <si>
    <t>SHT0001087</t>
  </si>
  <si>
    <t>涡簧左固定片</t>
  </si>
  <si>
    <t>SHT0001082</t>
  </si>
  <si>
    <t>罩壳固定片</t>
  </si>
  <si>
    <t>TCT0000038</t>
  </si>
  <si>
    <t>H7101磷化添加剂(30KG)</t>
  </si>
  <si>
    <t>TCT0000031</t>
  </si>
  <si>
    <t>PPGsolvent-03/186K-C1溶</t>
  </si>
  <si>
    <t>TCT0000043</t>
  </si>
  <si>
    <t>H7001促进剂</t>
  </si>
  <si>
    <t>TCT0000032</t>
  </si>
  <si>
    <t>GBA H7354/1表面活性剂</t>
  </si>
  <si>
    <t>TCT0000035</t>
  </si>
  <si>
    <t>V6559表调剂</t>
  </si>
  <si>
    <t>TCT0000029</t>
  </si>
  <si>
    <t>CP524C/250K-C1色浆</t>
  </si>
  <si>
    <t>TCT0000033</t>
  </si>
  <si>
    <t>5176脱脂剂</t>
  </si>
  <si>
    <t>TCT0000028</t>
  </si>
  <si>
    <t>CR681/1000K-C1树脂</t>
  </si>
  <si>
    <t>TCT0000037</t>
  </si>
  <si>
    <t>2600E4磷化补充剂</t>
  </si>
  <si>
    <t>TCT0000039</t>
  </si>
  <si>
    <t>H7102镍添加剂</t>
  </si>
  <si>
    <t>SHT0001959</t>
  </si>
  <si>
    <t>调角器右下连接板组件</t>
  </si>
  <si>
    <t>SHT0001950</t>
  </si>
  <si>
    <t>调角器右下连接板</t>
  </si>
  <si>
    <t>SHT0001086</t>
  </si>
  <si>
    <t>涡簧右固定片</t>
  </si>
  <si>
    <t>汕德卡-2.0</t>
  </si>
  <si>
    <t>SHT0011978</t>
  </si>
  <si>
    <t>调角器手柄钣金件左</t>
  </si>
  <si>
    <t>M3000-S</t>
  </si>
  <si>
    <t>TST0000033</t>
  </si>
  <si>
    <t>板材SAPH440</t>
  </si>
  <si>
    <t>2.5*1250</t>
  </si>
  <si>
    <t>J6P经典版</t>
  </si>
  <si>
    <t>SHT0016634</t>
  </si>
  <si>
    <t>调角器右上连接板焊接总成</t>
  </si>
  <si>
    <t>SHT0001020</t>
  </si>
  <si>
    <t>调角器右上连接板</t>
  </si>
  <si>
    <t>SHT0010871</t>
  </si>
  <si>
    <t>角度限位片</t>
  </si>
  <si>
    <t>SCS0004794</t>
  </si>
  <si>
    <t>涡簧固定座</t>
  </si>
  <si>
    <t>SHT0016632</t>
  </si>
  <si>
    <t>调角器左上连接板焊接总成</t>
  </si>
  <si>
    <t>SHT0001022</t>
  </si>
  <si>
    <t>调角器左上连接板</t>
  </si>
  <si>
    <t>底座模块化总成</t>
  </si>
  <si>
    <t>3.1平台</t>
  </si>
  <si>
    <t>SHT0002456</t>
  </si>
  <si>
    <t>绞架总成VDC电泳</t>
  </si>
  <si>
    <t>H6</t>
  </si>
  <si>
    <t>SHT0017068</t>
  </si>
  <si>
    <t>加长锁舌</t>
  </si>
  <si>
    <t>SHT0017158</t>
  </si>
  <si>
    <t>旋转片电泳</t>
  </si>
  <si>
    <t>SHT0001973</t>
  </si>
  <si>
    <t>H5座椅坐垫延伸滑块</t>
  </si>
  <si>
    <t>Ea</t>
  </si>
  <si>
    <t>SHT0010313</t>
  </si>
  <si>
    <t>阻尼器上连接螺栓</t>
  </si>
  <si>
    <t>BAS0010005</t>
  </si>
  <si>
    <t>仰角连杆3轴套</t>
  </si>
  <si>
    <t>GFM-1213</t>
  </si>
  <si>
    <t>SHT0016966</t>
  </si>
  <si>
    <t>3.1C补偿气罐总成</t>
  </si>
  <si>
    <t>SHT0001880</t>
  </si>
  <si>
    <t>X3000导向体盖</t>
  </si>
  <si>
    <t>SHT0010314</t>
  </si>
  <si>
    <t>阻尼器下连接螺栓</t>
  </si>
  <si>
    <t>SHT0016965</t>
  </si>
  <si>
    <t>VDC阀（自适应）气路总成</t>
  </si>
  <si>
    <t>3.1C</t>
  </si>
  <si>
    <t>SHT0017157</t>
  </si>
  <si>
    <t>仰角拉线支架电泳</t>
  </si>
  <si>
    <t>SHT0001879</t>
  </si>
  <si>
    <t>导向盒体</t>
  </si>
  <si>
    <t>SHT0010811</t>
  </si>
  <si>
    <t>3.0滚轮</t>
  </si>
  <si>
    <t>BCL0010010</t>
  </si>
  <si>
    <t>四管夹</t>
  </si>
  <si>
    <t>SHT0017085</t>
  </si>
  <si>
    <t>卡板限位塑料件</t>
  </si>
  <si>
    <t>Pa6</t>
  </si>
  <si>
    <t>SHT0001147</t>
  </si>
  <si>
    <t>上限位缓冲块</t>
  </si>
  <si>
    <t>SHT0013256</t>
  </si>
  <si>
    <t>防尘罩</t>
  </si>
  <si>
    <t>BFA0000003</t>
  </si>
  <si>
    <t>F扣</t>
  </si>
  <si>
    <t>SHT0017156</t>
  </si>
  <si>
    <t>上框电泳总成</t>
  </si>
  <si>
    <t>BSP0000080</t>
  </si>
  <si>
    <t>开口挡圈φ3.5</t>
  </si>
  <si>
    <t>SHT0013932</t>
  </si>
  <si>
    <t>座椅下限位缓冲块</t>
  </si>
  <si>
    <t>BCL0010019</t>
  </si>
  <si>
    <t>黑色防护毛毡</t>
  </si>
  <si>
    <t>50*50*1.</t>
  </si>
  <si>
    <t>BFA0010096</t>
  </si>
  <si>
    <t>全钢大帽抽芯铆钉</t>
  </si>
  <si>
    <t>4.8×16-1</t>
  </si>
  <si>
    <t>BSP0000077</t>
  </si>
  <si>
    <t>回位簧</t>
  </si>
  <si>
    <t>SHT0014511</t>
  </si>
  <si>
    <t>H6阻尼器金属轴套</t>
  </si>
  <si>
    <t>BPC0000019</t>
  </si>
  <si>
    <t>黑色防护胶管φ12mm</t>
  </si>
  <si>
    <t>150米/卷</t>
  </si>
  <si>
    <t>SHT0017099</t>
  </si>
  <si>
    <t>旋转块总成</t>
  </si>
  <si>
    <t>SHT0015756</t>
  </si>
  <si>
    <t>缓冲块支架组件电泳</t>
  </si>
  <si>
    <t>BCL0010023</t>
  </si>
  <si>
    <t>海尔曼钣金扎带</t>
  </si>
  <si>
    <t>BFA0000561</t>
  </si>
  <si>
    <t>销轴</t>
  </si>
  <si>
    <t>SHT0017067</t>
  </si>
  <si>
    <t>锁舌支撑块</t>
  </si>
  <si>
    <t>PA6+GF15</t>
  </si>
  <si>
    <t>SHT0016241</t>
  </si>
  <si>
    <t>阻尼调节机构总成</t>
  </si>
  <si>
    <t>BFA0000846</t>
  </si>
  <si>
    <t>8*40螺丝 GB5783</t>
  </si>
  <si>
    <t>外六角螺</t>
  </si>
  <si>
    <t>SHT0017095</t>
  </si>
  <si>
    <t>座框电泳总成</t>
  </si>
  <si>
    <t>BFA0010060</t>
  </si>
  <si>
    <t>仰角旋转固定螺栓</t>
  </si>
  <si>
    <t>SHT0016548</t>
  </si>
  <si>
    <t>3.1C绞架固定块</t>
  </si>
  <si>
    <t>BFA0000018</t>
  </si>
  <si>
    <t>内六角圆柱头螺钉</t>
  </si>
  <si>
    <t>M8*16黑</t>
  </si>
  <si>
    <t>BFA0010040</t>
  </si>
  <si>
    <t>内梅花盘头带介自攻螺钉</t>
  </si>
  <si>
    <t>SHT0016620</t>
  </si>
  <si>
    <t>下框电泳总成</t>
  </si>
  <si>
    <t>BFA0010022</t>
  </si>
  <si>
    <t>开口挡圈</t>
  </si>
  <si>
    <t>φ5镀黑锌</t>
  </si>
  <si>
    <t>BFA0010037</t>
  </si>
  <si>
    <t>内梅花盘头三角牙自攻螺钉</t>
  </si>
  <si>
    <t>M5*10镀</t>
  </si>
  <si>
    <t>SHT0016953</t>
  </si>
  <si>
    <t>3.1C气囊总成</t>
  </si>
  <si>
    <t>BFA0000010</t>
  </si>
  <si>
    <t>M8自锁螺母(白)</t>
  </si>
  <si>
    <t>镀白锌</t>
  </si>
  <si>
    <t>SHT0017070</t>
  </si>
  <si>
    <t>仰角拉线</t>
  </si>
  <si>
    <t>SHT0011517</t>
  </si>
  <si>
    <t>绞架总成VDC</t>
  </si>
  <si>
    <t>SHT0010051</t>
  </si>
  <si>
    <t>气囊支撑钣金</t>
  </si>
  <si>
    <t>SHT0010306</t>
  </si>
  <si>
    <t>阻尼器下固定钣金焊接总成</t>
  </si>
  <si>
    <t>SHT0010050</t>
  </si>
  <si>
    <t>内绞架支撑钣金</t>
  </si>
  <si>
    <t>SHT0010052</t>
  </si>
  <si>
    <t>阻尼器上固定钣金</t>
  </si>
  <si>
    <t>BAS0010003</t>
  </si>
  <si>
    <t>绞架轴套</t>
  </si>
  <si>
    <t>GFM-1719</t>
  </si>
  <si>
    <t>SHT0010054</t>
  </si>
  <si>
    <t>VDC阀上固定轴</t>
  </si>
  <si>
    <t>SHT0010049</t>
  </si>
  <si>
    <t>内绞架后转轴</t>
  </si>
  <si>
    <t>SHT0010057</t>
  </si>
  <si>
    <t>外绞架支撑钣金</t>
  </si>
  <si>
    <t>SHT0010058</t>
  </si>
  <si>
    <t>外绞架旋转轴</t>
  </si>
  <si>
    <t>SHT0011520</t>
  </si>
  <si>
    <t>内绞架支撑管VDC</t>
  </si>
  <si>
    <t>SHT0010047</t>
  </si>
  <si>
    <t>内绞架前滚轮轴</t>
  </si>
  <si>
    <t>TST0000013</t>
  </si>
  <si>
    <t>板材SPFH590</t>
  </si>
  <si>
    <t>3.0*1250</t>
  </si>
  <si>
    <t>TST0001800</t>
  </si>
  <si>
    <t>3.5*1250</t>
  </si>
  <si>
    <t>TST0001796</t>
  </si>
  <si>
    <t>4.0*1250</t>
  </si>
  <si>
    <t>SHT0017084</t>
  </si>
  <si>
    <t>旋转片</t>
  </si>
  <si>
    <t>TST0000006</t>
  </si>
  <si>
    <t>2.0*1250</t>
  </si>
  <si>
    <t>210</t>
  </si>
  <si>
    <t>TMI0000106</t>
  </si>
  <si>
    <t>PPS-6345A  4HD9050</t>
  </si>
  <si>
    <t>TMI0000010</t>
  </si>
  <si>
    <t>黑色母</t>
  </si>
  <si>
    <t>TMI0000014</t>
  </si>
  <si>
    <t>ABS757</t>
  </si>
  <si>
    <t>本色</t>
  </si>
  <si>
    <t>SHT0017063</t>
  </si>
  <si>
    <t>仰角拉线支架</t>
  </si>
  <si>
    <t>TST0000059</t>
  </si>
  <si>
    <t>热板材Q235</t>
  </si>
  <si>
    <t>SHT0010812</t>
  </si>
  <si>
    <t>滚轮金属轴</t>
  </si>
  <si>
    <t>TMI0000144</t>
  </si>
  <si>
    <t>POM-M90-44</t>
  </si>
  <si>
    <t>TMI0000146</t>
  </si>
  <si>
    <t>PA6本色</t>
  </si>
  <si>
    <t>北鸿科</t>
  </si>
  <si>
    <t>TMI0000137</t>
  </si>
  <si>
    <t>Pa6尼龙增韧</t>
  </si>
  <si>
    <t>F扣/减震</t>
  </si>
  <si>
    <t>SHT0017060</t>
  </si>
  <si>
    <t>上框焊接总成</t>
  </si>
  <si>
    <t>SHT0017066</t>
  </si>
  <si>
    <t>上框右纵梁</t>
  </si>
  <si>
    <t>TWT0000064</t>
  </si>
  <si>
    <t>φ1.2焊丝</t>
  </si>
  <si>
    <t>SHT0017065</t>
  </si>
  <si>
    <t>上框左纵梁</t>
  </si>
  <si>
    <t>SHT0017089</t>
  </si>
  <si>
    <t>卷收器固定板焊接总成</t>
  </si>
  <si>
    <t>SHT0017061</t>
  </si>
  <si>
    <t>上框后横梁</t>
  </si>
  <si>
    <t>SLT0010269</t>
  </si>
  <si>
    <t>内绞架螺母轴套</t>
  </si>
  <si>
    <t>SHT0017062</t>
  </si>
  <si>
    <t>上框前横梁</t>
  </si>
  <si>
    <t>TST0000012</t>
  </si>
  <si>
    <t>BFA0000400</t>
  </si>
  <si>
    <t>安全带固定螺母7/16</t>
  </si>
  <si>
    <t>SHT0017064</t>
  </si>
  <si>
    <t>卷收器支架</t>
  </si>
  <si>
    <t>SHT0017098</t>
  </si>
  <si>
    <t>旋转块销轴</t>
  </si>
  <si>
    <t>SHT0015606</t>
  </si>
  <si>
    <t>缓冲块支架组件</t>
  </si>
  <si>
    <t>TMI0010014</t>
  </si>
  <si>
    <t>PA6-GF15本色</t>
  </si>
  <si>
    <t>轻卡绞架</t>
  </si>
  <si>
    <t>SHT0017049</t>
  </si>
  <si>
    <t>座框焊接总成</t>
  </si>
  <si>
    <t>SHT0017051</t>
  </si>
  <si>
    <t>座框后横梁</t>
  </si>
  <si>
    <t>SHT0017059</t>
  </si>
  <si>
    <t>仰角解锁机构片</t>
  </si>
  <si>
    <t>SHT0017052</t>
  </si>
  <si>
    <t>座框后横梁加强板</t>
  </si>
  <si>
    <t>SHT0001058</t>
  </si>
  <si>
    <t>仰角调节机构手柄钣金件</t>
  </si>
  <si>
    <t>座框</t>
  </si>
  <si>
    <t>SHT0017050</t>
  </si>
  <si>
    <t>座框前横梁</t>
  </si>
  <si>
    <t>SHT0017053</t>
  </si>
  <si>
    <t>仰角卡板L</t>
  </si>
  <si>
    <t>SHT0001898</t>
  </si>
  <si>
    <t>右侧边板</t>
  </si>
  <si>
    <t>SHT0017102</t>
  </si>
  <si>
    <t>旋转轴套</t>
  </si>
  <si>
    <t>SHT0012269</t>
  </si>
  <si>
    <t>右侧调角连接板焊接总成</t>
  </si>
  <si>
    <t>SHT0017054</t>
  </si>
  <si>
    <t>仰角卡板R</t>
  </si>
  <si>
    <t>SHT0001060</t>
  </si>
  <si>
    <t>仰角调节机构轴套</t>
  </si>
  <si>
    <t>SHT0012268</t>
  </si>
  <si>
    <t>左侧调角连接板焊接总成</t>
  </si>
  <si>
    <t>SHT0017055</t>
  </si>
  <si>
    <t>座盆限位支架</t>
  </si>
  <si>
    <t>SHT0017058</t>
  </si>
  <si>
    <t>仰角解锁机构</t>
  </si>
  <si>
    <t>SHT0001972</t>
  </si>
  <si>
    <t>罩壳前固定片</t>
  </si>
  <si>
    <t>座垫延伸</t>
  </si>
  <si>
    <t>SHT0011825</t>
  </si>
  <si>
    <t>仰角调节机构阶梯轴</t>
  </si>
  <si>
    <t>主驾座框</t>
  </si>
  <si>
    <t>SHT0017056</t>
  </si>
  <si>
    <t>仰角加强板L</t>
  </si>
  <si>
    <t>SHT0011809</t>
  </si>
  <si>
    <t>仰角调节机构扭簧</t>
  </si>
  <si>
    <t>SHT0017057</t>
  </si>
  <si>
    <t>仰角加强板R</t>
  </si>
  <si>
    <t>SHT0001903</t>
  </si>
  <si>
    <t>左侧边板</t>
  </si>
  <si>
    <t>TST0000029</t>
  </si>
  <si>
    <t>板材SPFH590酸洗板</t>
  </si>
  <si>
    <t>2.0*1178</t>
  </si>
  <si>
    <t>TST0001803</t>
  </si>
  <si>
    <t>1.5*1250</t>
  </si>
  <si>
    <t>TMI0000135</t>
  </si>
  <si>
    <t>PA6-GF30北鸿科</t>
  </si>
  <si>
    <t>H6座椅注</t>
  </si>
  <si>
    <t>SHT0016421</t>
  </si>
  <si>
    <t>下框焊接总成</t>
  </si>
  <si>
    <t>SHT0013818</t>
  </si>
  <si>
    <t>防尘罩前支架</t>
  </si>
  <si>
    <t>M3000S</t>
  </si>
  <si>
    <t>SHT0002319</t>
  </si>
  <si>
    <t>支撑块</t>
  </si>
  <si>
    <t>F3000/M3</t>
  </si>
  <si>
    <t>SHT0013819</t>
  </si>
  <si>
    <t>防尘罩侧支架</t>
  </si>
  <si>
    <t>SHT0001860</t>
  </si>
  <si>
    <t>下框左纵梁</t>
  </si>
  <si>
    <t>2.0平台</t>
  </si>
  <si>
    <t>SHT0002318</t>
  </si>
  <si>
    <t>纵梁支撑架</t>
  </si>
  <si>
    <t>SHT0016539</t>
  </si>
  <si>
    <t>气囊下支架</t>
  </si>
  <si>
    <t>SHT0001861</t>
  </si>
  <si>
    <t>下框右纵梁</t>
  </si>
  <si>
    <t>SHT0016542</t>
  </si>
  <si>
    <t>下框横梁</t>
  </si>
  <si>
    <t>2.0平台下框</t>
  </si>
  <si>
    <t>TST0010019</t>
  </si>
  <si>
    <t>卷材SAPH440</t>
  </si>
  <si>
    <t>3.0*467</t>
  </si>
  <si>
    <t>2.0座椅左侧罩壳</t>
  </si>
  <si>
    <t>升降阻尼腰托安全带锁扣</t>
  </si>
  <si>
    <t>TMI0000121</t>
  </si>
  <si>
    <t>TP30黑色P1M6K-JF01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</si>
</sst>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#####"/>
    <numFmt numFmtId="178" formatCode="##0.00\%"/>
    <numFmt numFmtId="179" formatCode="###,###,##0.0####"/>
    <numFmt numFmtId="180" formatCode="###,##0.00000"/>
    <numFmt numFmtId="181" formatCode="###,##0.00##"/>
    <numFmt numFmtId="182" formatCode="###,##0.00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/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180" fontId="2" fillId="0" borderId="2" xfId="0" applyNumberFormat="1" applyFont="1" applyFill="1" applyBorder="1" applyAlignment="1">
      <alignment horizontal="right" vertical="center"/>
    </xf>
    <xf numFmtId="181" fontId="2" fillId="2" borderId="2" xfId="0" applyNumberFormat="1" applyFont="1" applyFill="1" applyBorder="1" applyAlignment="1">
      <alignment horizontal="right" vertical="center"/>
    </xf>
    <xf numFmtId="182" fontId="2" fillId="2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76" fontId="2" fillId="3" borderId="2" xfId="0" applyNumberFormat="1" applyFont="1" applyFill="1" applyBorder="1" applyAlignment="1">
      <alignment horizontal="right" vertical="center"/>
    </xf>
    <xf numFmtId="14" fontId="2" fillId="3" borderId="2" xfId="0" applyNumberFormat="1" applyFont="1" applyFill="1" applyBorder="1" applyAlignment="1">
      <alignment horizontal="right" vertical="center"/>
    </xf>
    <xf numFmtId="177" fontId="2" fillId="3" borderId="2" xfId="0" applyNumberFormat="1" applyFont="1" applyFill="1" applyBorder="1" applyAlignment="1">
      <alignment horizontal="right" vertical="center"/>
    </xf>
    <xf numFmtId="178" fontId="2" fillId="3" borderId="2" xfId="0" applyNumberFormat="1" applyFont="1" applyFill="1" applyBorder="1" applyAlignment="1">
      <alignment horizontal="right" vertical="center"/>
    </xf>
    <xf numFmtId="179" fontId="2" fillId="3" borderId="2" xfId="0" applyNumberFormat="1" applyFont="1" applyFill="1" applyBorder="1" applyAlignment="1">
      <alignment horizontal="right" vertical="center"/>
    </xf>
    <xf numFmtId="180" fontId="2" fillId="3" borderId="2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F12"/>
  <sheetViews>
    <sheetView workbookViewId="0">
      <selection activeCell="E9" sqref="E9"/>
    </sheetView>
  </sheetViews>
  <sheetFormatPr defaultColWidth="9" defaultRowHeight="14" outlineLevelCol="5"/>
  <cols>
    <col min="1" max="2" width="3.25454545454545" style="24" customWidth="1"/>
    <col min="3" max="3" width="17.8727272727273" style="24" customWidth="1"/>
    <col min="4" max="4" width="27.3727272727273" style="24" customWidth="1"/>
    <col min="5" max="5" width="24.3727272727273" style="24" customWidth="1"/>
    <col min="6" max="6" width="24.1818181818182" style="25" customWidth="1"/>
    <col min="7" max="16384" width="9" style="24"/>
  </cols>
  <sheetData>
    <row r="1" ht="13.5" customHeight="1"/>
    <row r="2" ht="13.5" customHeight="1"/>
    <row r="3" ht="36" customHeight="1" spans="3:5">
      <c r="C3" s="26" t="s">
        <v>0</v>
      </c>
      <c r="D3" s="26"/>
      <c r="E3" s="26"/>
    </row>
    <row r="4" s="24" customFormat="1" ht="30" customHeight="1" spans="3:6">
      <c r="C4" s="27" t="s">
        <v>1</v>
      </c>
      <c r="D4" s="27" t="s">
        <v>2</v>
      </c>
      <c r="E4" s="27" t="s">
        <v>3</v>
      </c>
      <c r="F4" s="28" t="s">
        <v>4</v>
      </c>
    </row>
    <row r="5" s="24" customFormat="1" ht="38" customHeight="1" spans="3:6">
      <c r="C5" s="29" t="s">
        <v>5</v>
      </c>
      <c r="D5" s="29" t="s">
        <v>6</v>
      </c>
      <c r="E5" s="29" t="s">
        <v>7</v>
      </c>
      <c r="F5" s="28">
        <f>'SHT0017311'!S14</f>
        <v>55.970969355117</v>
      </c>
    </row>
    <row r="6" s="24" customFormat="1" ht="38" customHeight="1" spans="3:6">
      <c r="C6" s="29" t="s">
        <v>8</v>
      </c>
      <c r="D6" s="29" t="s">
        <v>9</v>
      </c>
      <c r="E6" s="29" t="s">
        <v>10</v>
      </c>
      <c r="F6" s="28">
        <f>'SHT0017094'!S46</f>
        <v>577.058836518918</v>
      </c>
    </row>
    <row r="7" s="24" customFormat="1" ht="38" customHeight="1" spans="3:6">
      <c r="C7" s="29" t="s">
        <v>11</v>
      </c>
      <c r="D7" s="29" t="s">
        <v>12</v>
      </c>
      <c r="E7" s="30" t="s">
        <v>13</v>
      </c>
      <c r="F7" s="28">
        <f>'SHT0011971'!S3</f>
        <v>2.2499769</v>
      </c>
    </row>
    <row r="8" s="24" customFormat="1" ht="38" customHeight="1" spans="3:6">
      <c r="C8" s="29" t="s">
        <v>14</v>
      </c>
      <c r="D8" s="29" t="s">
        <v>12</v>
      </c>
      <c r="E8" s="30" t="s">
        <v>15</v>
      </c>
      <c r="F8" s="28"/>
    </row>
    <row r="9" s="24" customFormat="1" ht="38" customHeight="1" spans="6:6">
      <c r="F9" s="25"/>
    </row>
    <row r="10" ht="40" customHeight="1"/>
    <row r="11" ht="40" customHeight="1"/>
    <row r="12" ht="40" customHeight="1"/>
  </sheetData>
  <mergeCells count="1">
    <mergeCell ref="C3:E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4"/>
  <sheetViews>
    <sheetView tabSelected="1" workbookViewId="0">
      <selection activeCell="R25" sqref="R25"/>
    </sheetView>
  </sheetViews>
  <sheetFormatPr defaultColWidth="9" defaultRowHeight="14"/>
  <cols>
    <col min="1" max="1" width="4.45454545454545" customWidth="1"/>
    <col min="2" max="2" width="10.2727272727273" customWidth="1"/>
    <col min="3" max="3" width="7.36363636363636" customWidth="1"/>
    <col min="4" max="4" width="13.6363636363636" customWidth="1"/>
    <col min="5" max="5" width="8.36363636363636" customWidth="1"/>
    <col min="6" max="6" width="10.3636363636364" customWidth="1"/>
    <col min="7" max="7" width="7.72727272727273" customWidth="1"/>
    <col min="8" max="8" width="20.1818181818182" customWidth="1"/>
    <col min="9" max="9" width="8.27272727272727" customWidth="1"/>
    <col min="10" max="10" width="8.81818181818182" customWidth="1"/>
    <col min="11" max="12" width="7.36363636363636" customWidth="1"/>
    <col min="13" max="13" width="8.81818181818182" customWidth="1"/>
    <col min="14" max="14" width="4.45454545454545" customWidth="1"/>
    <col min="15" max="15" width="5.63636363636364" customWidth="1"/>
    <col min="16" max="17" width="7.63636363636364" customWidth="1"/>
    <col min="18" max="19" width="7.36363636363636" style="2" customWidth="1"/>
    <col min="20" max="20" width="8.81818181818182" customWidth="1"/>
    <col min="21" max="21" width="5.90909090909091" customWidth="1"/>
  </cols>
  <sheetData>
    <row r="1" s="1" customFormat="1" ht="18" customHeight="1" spans="1:21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6" t="s">
        <v>25</v>
      </c>
      <c r="K1" s="3" t="s">
        <v>26</v>
      </c>
      <c r="L1" s="3" t="s">
        <v>27</v>
      </c>
      <c r="M1" s="6" t="s">
        <v>28</v>
      </c>
      <c r="N1" s="6" t="s">
        <v>29</v>
      </c>
      <c r="O1" s="6" t="s">
        <v>30</v>
      </c>
      <c r="P1" s="6" t="s">
        <v>31</v>
      </c>
      <c r="Q1" s="6" t="s">
        <v>32</v>
      </c>
      <c r="R1" s="12" t="s">
        <v>33</v>
      </c>
      <c r="S1" s="12" t="s">
        <v>34</v>
      </c>
      <c r="T1" s="6" t="s">
        <v>35</v>
      </c>
      <c r="U1" s="3" t="s">
        <v>36</v>
      </c>
    </row>
    <row r="2" s="1" customFormat="1" spans="1:21">
      <c r="A2" s="4" t="s">
        <v>37</v>
      </c>
      <c r="B2" s="4" t="s">
        <v>5</v>
      </c>
      <c r="C2" s="5" t="s">
        <v>38</v>
      </c>
      <c r="D2" s="4" t="s">
        <v>6</v>
      </c>
      <c r="E2" s="5" t="s">
        <v>39</v>
      </c>
      <c r="F2" s="4" t="s">
        <v>40</v>
      </c>
      <c r="G2" s="5" t="s">
        <v>41</v>
      </c>
      <c r="H2" s="5" t="s">
        <v>42</v>
      </c>
      <c r="I2" s="5" t="s">
        <v>43</v>
      </c>
      <c r="J2" s="7">
        <v>0.007</v>
      </c>
      <c r="K2" s="5" t="s">
        <v>44</v>
      </c>
      <c r="L2" s="5" t="s">
        <v>43</v>
      </c>
      <c r="M2" s="8">
        <v>45566</v>
      </c>
      <c r="N2" s="9">
        <v>320</v>
      </c>
      <c r="O2" s="10">
        <v>0</v>
      </c>
      <c r="P2" s="11">
        <v>5.96786</v>
      </c>
      <c r="Q2" s="13">
        <v>0.04178</v>
      </c>
      <c r="R2" s="14">
        <v>5.354</v>
      </c>
      <c r="S2" s="15">
        <f t="shared" ref="S2:S13" si="0">R2*J2</f>
        <v>0.037478</v>
      </c>
      <c r="T2" s="8"/>
      <c r="U2" s="5" t="s">
        <v>43</v>
      </c>
    </row>
    <row r="3" s="1" customFormat="1" spans="1:21">
      <c r="A3" s="16" t="s">
        <v>37</v>
      </c>
      <c r="B3" s="16" t="s">
        <v>5</v>
      </c>
      <c r="C3" s="17" t="s">
        <v>38</v>
      </c>
      <c r="D3" s="16" t="s">
        <v>6</v>
      </c>
      <c r="E3" s="17" t="s">
        <v>39</v>
      </c>
      <c r="F3" s="16" t="s">
        <v>45</v>
      </c>
      <c r="G3" s="17" t="s">
        <v>46</v>
      </c>
      <c r="H3" s="17" t="s">
        <v>47</v>
      </c>
      <c r="I3" s="17" t="s">
        <v>48</v>
      </c>
      <c r="J3" s="18">
        <v>1</v>
      </c>
      <c r="K3" s="17" t="s">
        <v>38</v>
      </c>
      <c r="L3" s="17" t="s">
        <v>49</v>
      </c>
      <c r="M3" s="19">
        <v>45566</v>
      </c>
      <c r="N3" s="20">
        <v>50</v>
      </c>
      <c r="O3" s="21">
        <v>0</v>
      </c>
      <c r="P3" s="22">
        <v>10.22477</v>
      </c>
      <c r="Q3" s="23">
        <v>10.22477</v>
      </c>
      <c r="R3" s="14">
        <f>S19</f>
        <v>3.776666680039</v>
      </c>
      <c r="S3" s="15">
        <f t="shared" si="0"/>
        <v>3.776666680039</v>
      </c>
      <c r="T3" s="19"/>
      <c r="U3" s="17" t="s">
        <v>43</v>
      </c>
    </row>
    <row r="4" s="1" customFormat="1" spans="1:21">
      <c r="A4" s="4" t="s">
        <v>37</v>
      </c>
      <c r="B4" s="4" t="s">
        <v>5</v>
      </c>
      <c r="C4" s="5" t="s">
        <v>38</v>
      </c>
      <c r="D4" s="4" t="s">
        <v>6</v>
      </c>
      <c r="E4" s="5" t="s">
        <v>39</v>
      </c>
      <c r="F4" s="4" t="s">
        <v>50</v>
      </c>
      <c r="G4" s="5" t="s">
        <v>41</v>
      </c>
      <c r="H4" s="5" t="s">
        <v>51</v>
      </c>
      <c r="I4" s="5" t="s">
        <v>43</v>
      </c>
      <c r="J4" s="7">
        <v>1</v>
      </c>
      <c r="K4" s="5" t="s">
        <v>38</v>
      </c>
      <c r="L4" s="5" t="s">
        <v>43</v>
      </c>
      <c r="M4" s="8">
        <v>45566</v>
      </c>
      <c r="N4" s="9">
        <v>320</v>
      </c>
      <c r="O4" s="10">
        <v>0</v>
      </c>
      <c r="P4" s="11">
        <v>4</v>
      </c>
      <c r="Q4" s="13">
        <v>4</v>
      </c>
      <c r="R4" s="14">
        <v>4</v>
      </c>
      <c r="S4" s="15">
        <f t="shared" si="0"/>
        <v>4</v>
      </c>
      <c r="T4" s="8"/>
      <c r="U4" s="5" t="s">
        <v>43</v>
      </c>
    </row>
    <row r="5" s="1" customFormat="1" spans="1:21">
      <c r="A5" s="16" t="s">
        <v>37</v>
      </c>
      <c r="B5" s="16" t="s">
        <v>5</v>
      </c>
      <c r="C5" s="17" t="s">
        <v>38</v>
      </c>
      <c r="D5" s="16" t="s">
        <v>6</v>
      </c>
      <c r="E5" s="17" t="s">
        <v>39</v>
      </c>
      <c r="F5" s="16" t="s">
        <v>52</v>
      </c>
      <c r="G5" s="17" t="s">
        <v>46</v>
      </c>
      <c r="H5" s="17" t="s">
        <v>53</v>
      </c>
      <c r="I5" s="17" t="s">
        <v>48</v>
      </c>
      <c r="J5" s="18">
        <v>1</v>
      </c>
      <c r="K5" s="17" t="s">
        <v>38</v>
      </c>
      <c r="L5" s="17" t="s">
        <v>49</v>
      </c>
      <c r="M5" s="19">
        <v>45566</v>
      </c>
      <c r="N5" s="20">
        <v>50</v>
      </c>
      <c r="O5" s="21">
        <v>0</v>
      </c>
      <c r="P5" s="22">
        <v>4.94465</v>
      </c>
      <c r="Q5" s="23">
        <v>4.94465</v>
      </c>
      <c r="R5" s="14">
        <f>S44</f>
        <v>3.757927680039</v>
      </c>
      <c r="S5" s="15">
        <f t="shared" si="0"/>
        <v>3.757927680039</v>
      </c>
      <c r="T5" s="19"/>
      <c r="U5" s="17" t="s">
        <v>43</v>
      </c>
    </row>
    <row r="6" s="1" customFormat="1" spans="1:21">
      <c r="A6" s="4" t="s">
        <v>37</v>
      </c>
      <c r="B6" s="4" t="s">
        <v>5</v>
      </c>
      <c r="C6" s="5" t="s">
        <v>38</v>
      </c>
      <c r="D6" s="4" t="s">
        <v>6</v>
      </c>
      <c r="E6" s="5" t="s">
        <v>39</v>
      </c>
      <c r="F6" s="4" t="s">
        <v>54</v>
      </c>
      <c r="G6" s="5" t="s">
        <v>46</v>
      </c>
      <c r="H6" s="5" t="s">
        <v>55</v>
      </c>
      <c r="I6" s="5" t="s">
        <v>56</v>
      </c>
      <c r="J6" s="7">
        <v>1</v>
      </c>
      <c r="K6" s="5" t="s">
        <v>38</v>
      </c>
      <c r="L6" s="5" t="s">
        <v>49</v>
      </c>
      <c r="M6" s="8">
        <v>45566</v>
      </c>
      <c r="N6" s="9">
        <v>70</v>
      </c>
      <c r="O6" s="10">
        <v>0</v>
      </c>
      <c r="P6" s="11">
        <v>0.87197</v>
      </c>
      <c r="Q6" s="13">
        <v>0.87197</v>
      </c>
      <c r="R6" s="14">
        <f>S56</f>
        <v>0.346431670301</v>
      </c>
      <c r="S6" s="15">
        <f t="shared" si="0"/>
        <v>0.346431670301</v>
      </c>
      <c r="T6" s="8"/>
      <c r="U6" s="5" t="s">
        <v>43</v>
      </c>
    </row>
    <row r="7" s="1" customFormat="1" spans="1:21">
      <c r="A7" s="16" t="s">
        <v>37</v>
      </c>
      <c r="B7" s="16" t="s">
        <v>5</v>
      </c>
      <c r="C7" s="17" t="s">
        <v>38</v>
      </c>
      <c r="D7" s="16" t="s">
        <v>6</v>
      </c>
      <c r="E7" s="17" t="s">
        <v>39</v>
      </c>
      <c r="F7" s="16" t="s">
        <v>57</v>
      </c>
      <c r="G7" s="17" t="s">
        <v>41</v>
      </c>
      <c r="H7" s="17" t="s">
        <v>58</v>
      </c>
      <c r="I7" s="17" t="s">
        <v>59</v>
      </c>
      <c r="J7" s="18">
        <v>2</v>
      </c>
      <c r="K7" s="17" t="s">
        <v>38</v>
      </c>
      <c r="L7" s="17" t="s">
        <v>43</v>
      </c>
      <c r="M7" s="19">
        <v>45566</v>
      </c>
      <c r="N7" s="20">
        <v>320</v>
      </c>
      <c r="O7" s="21">
        <v>0</v>
      </c>
      <c r="P7" s="22">
        <v>2.43</v>
      </c>
      <c r="Q7" s="23">
        <v>4.86</v>
      </c>
      <c r="R7" s="14">
        <v>2.43</v>
      </c>
      <c r="S7" s="15">
        <f t="shared" si="0"/>
        <v>4.86</v>
      </c>
      <c r="T7" s="19"/>
      <c r="U7" s="17" t="s">
        <v>43</v>
      </c>
    </row>
    <row r="8" s="1" customFormat="1" spans="1:21">
      <c r="A8" s="4" t="s">
        <v>37</v>
      </c>
      <c r="B8" s="4" t="s">
        <v>5</v>
      </c>
      <c r="C8" s="5" t="s">
        <v>38</v>
      </c>
      <c r="D8" s="4" t="s">
        <v>6</v>
      </c>
      <c r="E8" s="5" t="s">
        <v>39</v>
      </c>
      <c r="F8" s="4" t="s">
        <v>60</v>
      </c>
      <c r="G8" s="5" t="s">
        <v>41</v>
      </c>
      <c r="H8" s="5" t="s">
        <v>61</v>
      </c>
      <c r="I8" s="5" t="s">
        <v>62</v>
      </c>
      <c r="J8" s="7">
        <v>1</v>
      </c>
      <c r="K8" s="5" t="s">
        <v>38</v>
      </c>
      <c r="L8" s="5" t="s">
        <v>43</v>
      </c>
      <c r="M8" s="8">
        <v>45579</v>
      </c>
      <c r="N8" s="9">
        <v>320</v>
      </c>
      <c r="O8" s="10">
        <v>0</v>
      </c>
      <c r="P8" s="11">
        <v>3.6</v>
      </c>
      <c r="Q8" s="13">
        <v>3.6</v>
      </c>
      <c r="R8" s="14">
        <v>3.6</v>
      </c>
      <c r="S8" s="15">
        <f t="shared" si="0"/>
        <v>3.6</v>
      </c>
      <c r="T8" s="8"/>
      <c r="U8" s="5" t="s">
        <v>43</v>
      </c>
    </row>
    <row r="9" s="1" customFormat="1" spans="1:21">
      <c r="A9" s="16" t="s">
        <v>37</v>
      </c>
      <c r="B9" s="16" t="s">
        <v>5</v>
      </c>
      <c r="C9" s="17" t="s">
        <v>38</v>
      </c>
      <c r="D9" s="16" t="s">
        <v>6</v>
      </c>
      <c r="E9" s="17" t="s">
        <v>39</v>
      </c>
      <c r="F9" s="16" t="s">
        <v>63</v>
      </c>
      <c r="G9" s="17" t="s">
        <v>46</v>
      </c>
      <c r="H9" s="17" t="s">
        <v>64</v>
      </c>
      <c r="I9" s="17" t="s">
        <v>65</v>
      </c>
      <c r="J9" s="18">
        <v>1</v>
      </c>
      <c r="K9" s="17" t="s">
        <v>38</v>
      </c>
      <c r="L9" s="17" t="s">
        <v>49</v>
      </c>
      <c r="M9" s="19">
        <v>45566</v>
      </c>
      <c r="N9" s="20">
        <v>50</v>
      </c>
      <c r="O9" s="21">
        <v>0</v>
      </c>
      <c r="P9" s="22">
        <v>9.7334</v>
      </c>
      <c r="Q9" s="23">
        <v>9.7334</v>
      </c>
      <c r="R9" s="14">
        <f>S65</f>
        <v>2.819448324738</v>
      </c>
      <c r="S9" s="15">
        <f t="shared" si="0"/>
        <v>2.819448324738</v>
      </c>
      <c r="T9" s="19"/>
      <c r="U9" s="17" t="s">
        <v>43</v>
      </c>
    </row>
    <row r="10" s="1" customFormat="1" spans="1:21">
      <c r="A10" s="4" t="s">
        <v>37</v>
      </c>
      <c r="B10" s="4" t="s">
        <v>5</v>
      </c>
      <c r="C10" s="5" t="s">
        <v>38</v>
      </c>
      <c r="D10" s="4" t="s">
        <v>6</v>
      </c>
      <c r="E10" s="5" t="s">
        <v>39</v>
      </c>
      <c r="F10" s="4" t="s">
        <v>66</v>
      </c>
      <c r="G10" s="5" t="s">
        <v>41</v>
      </c>
      <c r="H10" s="5" t="s">
        <v>67</v>
      </c>
      <c r="I10" s="5" t="s">
        <v>43</v>
      </c>
      <c r="J10" s="7">
        <v>0.0398</v>
      </c>
      <c r="K10" s="5" t="s">
        <v>44</v>
      </c>
      <c r="L10" s="5" t="s">
        <v>43</v>
      </c>
      <c r="M10" s="8">
        <v>45566</v>
      </c>
      <c r="N10" s="9">
        <v>320</v>
      </c>
      <c r="O10" s="10">
        <v>0</v>
      </c>
      <c r="P10" s="11">
        <v>5.62213</v>
      </c>
      <c r="Q10" s="13">
        <v>0.22376</v>
      </c>
      <c r="R10" s="14">
        <v>5</v>
      </c>
      <c r="S10" s="15">
        <f t="shared" si="0"/>
        <v>0.199</v>
      </c>
      <c r="T10" s="8"/>
      <c r="U10" s="5" t="s">
        <v>43</v>
      </c>
    </row>
    <row r="11" s="1" customFormat="1" spans="1:21">
      <c r="A11" s="16" t="s">
        <v>37</v>
      </c>
      <c r="B11" s="16" t="s">
        <v>5</v>
      </c>
      <c r="C11" s="17" t="s">
        <v>38</v>
      </c>
      <c r="D11" s="16" t="s">
        <v>6</v>
      </c>
      <c r="E11" s="17" t="s">
        <v>39</v>
      </c>
      <c r="F11" s="16" t="s">
        <v>68</v>
      </c>
      <c r="G11" s="17" t="s">
        <v>41</v>
      </c>
      <c r="H11" s="17" t="s">
        <v>69</v>
      </c>
      <c r="I11" s="17" t="s">
        <v>59</v>
      </c>
      <c r="J11" s="18">
        <v>1</v>
      </c>
      <c r="K11" s="17" t="s">
        <v>38</v>
      </c>
      <c r="L11" s="17" t="s">
        <v>43</v>
      </c>
      <c r="M11" s="19">
        <v>45566</v>
      </c>
      <c r="N11" s="20">
        <v>320</v>
      </c>
      <c r="O11" s="21">
        <v>0</v>
      </c>
      <c r="P11" s="22">
        <v>14.5</v>
      </c>
      <c r="Q11" s="23">
        <v>14.5</v>
      </c>
      <c r="R11" s="14">
        <v>14.5</v>
      </c>
      <c r="S11" s="15">
        <f t="shared" si="0"/>
        <v>14.5</v>
      </c>
      <c r="T11" s="19"/>
      <c r="U11" s="17" t="s">
        <v>43</v>
      </c>
    </row>
    <row r="12" s="1" customFormat="1" spans="1:21">
      <c r="A12" s="4" t="s">
        <v>37</v>
      </c>
      <c r="B12" s="4" t="s">
        <v>5</v>
      </c>
      <c r="C12" s="5" t="s">
        <v>38</v>
      </c>
      <c r="D12" s="4" t="s">
        <v>6</v>
      </c>
      <c r="E12" s="5" t="s">
        <v>39</v>
      </c>
      <c r="F12" s="4" t="s">
        <v>70</v>
      </c>
      <c r="G12" s="5" t="s">
        <v>41</v>
      </c>
      <c r="H12" s="5" t="s">
        <v>71</v>
      </c>
      <c r="I12" s="5" t="s">
        <v>59</v>
      </c>
      <c r="J12" s="7">
        <v>1</v>
      </c>
      <c r="K12" s="5" t="s">
        <v>38</v>
      </c>
      <c r="L12" s="5" t="s">
        <v>43</v>
      </c>
      <c r="M12" s="8">
        <v>45566</v>
      </c>
      <c r="N12" s="9">
        <v>320</v>
      </c>
      <c r="O12" s="10">
        <v>0</v>
      </c>
      <c r="P12" s="11">
        <v>15.4</v>
      </c>
      <c r="Q12" s="13">
        <v>15.4</v>
      </c>
      <c r="R12" s="14">
        <v>15.4</v>
      </c>
      <c r="S12" s="15">
        <f t="shared" si="0"/>
        <v>15.4</v>
      </c>
      <c r="T12" s="8"/>
      <c r="U12" s="5" t="s">
        <v>43</v>
      </c>
    </row>
    <row r="13" s="1" customFormat="1" spans="1:21">
      <c r="A13" s="16" t="s">
        <v>37</v>
      </c>
      <c r="B13" s="16" t="s">
        <v>5</v>
      </c>
      <c r="C13" s="17" t="s">
        <v>38</v>
      </c>
      <c r="D13" s="16" t="s">
        <v>6</v>
      </c>
      <c r="E13" s="17" t="s">
        <v>39</v>
      </c>
      <c r="F13" s="16" t="s">
        <v>72</v>
      </c>
      <c r="G13" s="17" t="s">
        <v>46</v>
      </c>
      <c r="H13" s="17" t="s">
        <v>73</v>
      </c>
      <c r="I13" s="17" t="s">
        <v>65</v>
      </c>
      <c r="J13" s="18">
        <v>1</v>
      </c>
      <c r="K13" s="17" t="s">
        <v>38</v>
      </c>
      <c r="L13" s="17" t="s">
        <v>49</v>
      </c>
      <c r="M13" s="19">
        <v>45566</v>
      </c>
      <c r="N13" s="20">
        <v>50</v>
      </c>
      <c r="O13" s="21">
        <v>0</v>
      </c>
      <c r="P13" s="22">
        <v>9.75429</v>
      </c>
      <c r="Q13" s="23">
        <v>9.75429</v>
      </c>
      <c r="R13" s="14">
        <f>S84</f>
        <v>2.674017</v>
      </c>
      <c r="S13" s="15">
        <f t="shared" si="0"/>
        <v>2.674017</v>
      </c>
      <c r="T13" s="19"/>
      <c r="U13" s="17" t="s">
        <v>43</v>
      </c>
    </row>
    <row r="14" spans="19:19">
      <c r="S14" s="2">
        <f>SUM(S2:S13)</f>
        <v>55.970969355117</v>
      </c>
    </row>
    <row r="16" s="1" customFormat="1" ht="18" customHeight="1" spans="1:21">
      <c r="A16" s="3" t="s">
        <v>16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3" t="s">
        <v>22</v>
      </c>
      <c r="H16" s="3" t="s">
        <v>23</v>
      </c>
      <c r="I16" s="3" t="s">
        <v>24</v>
      </c>
      <c r="J16" s="6" t="s">
        <v>25</v>
      </c>
      <c r="K16" s="3" t="s">
        <v>26</v>
      </c>
      <c r="L16" s="3" t="s">
        <v>27</v>
      </c>
      <c r="M16" s="6" t="s">
        <v>28</v>
      </c>
      <c r="N16" s="6" t="s">
        <v>29</v>
      </c>
      <c r="O16" s="6" t="s">
        <v>30</v>
      </c>
      <c r="P16" s="6" t="s">
        <v>31</v>
      </c>
      <c r="Q16" s="6" t="s">
        <v>32</v>
      </c>
      <c r="R16" s="12" t="s">
        <v>33</v>
      </c>
      <c r="S16" s="12" t="s">
        <v>34</v>
      </c>
      <c r="T16" s="6" t="s">
        <v>35</v>
      </c>
      <c r="U16" s="3" t="s">
        <v>36</v>
      </c>
    </row>
    <row r="17" s="1" customFormat="1" spans="1:21">
      <c r="A17" s="4" t="s">
        <v>37</v>
      </c>
      <c r="B17" s="4" t="s">
        <v>45</v>
      </c>
      <c r="C17" s="5" t="s">
        <v>38</v>
      </c>
      <c r="D17" s="4" t="s">
        <v>47</v>
      </c>
      <c r="E17" s="5" t="s">
        <v>74</v>
      </c>
      <c r="F17" s="4" t="s">
        <v>75</v>
      </c>
      <c r="G17" s="5" t="s">
        <v>46</v>
      </c>
      <c r="H17" s="5" t="s">
        <v>76</v>
      </c>
      <c r="I17" s="5" t="s">
        <v>48</v>
      </c>
      <c r="J17" s="7">
        <v>1</v>
      </c>
      <c r="K17" s="5" t="s">
        <v>38</v>
      </c>
      <c r="L17" s="5" t="s">
        <v>49</v>
      </c>
      <c r="M17" s="8">
        <v>45566</v>
      </c>
      <c r="N17" s="9">
        <v>50</v>
      </c>
      <c r="O17" s="10">
        <v>0</v>
      </c>
      <c r="P17" s="11">
        <v>4.6362</v>
      </c>
      <c r="Q17" s="13">
        <v>4.6362</v>
      </c>
      <c r="R17" s="14">
        <f>S26</f>
        <v>3.577317</v>
      </c>
      <c r="S17" s="15">
        <f t="shared" ref="S17:S25" si="1">R17*J17</f>
        <v>3.577317</v>
      </c>
      <c r="T17" s="8"/>
      <c r="U17" s="5" t="s">
        <v>43</v>
      </c>
    </row>
    <row r="18" s="1" customFormat="1" spans="1:21">
      <c r="A18" s="16" t="s">
        <v>37</v>
      </c>
      <c r="B18" s="16" t="s">
        <v>45</v>
      </c>
      <c r="C18" s="17" t="s">
        <v>38</v>
      </c>
      <c r="D18" s="16" t="s">
        <v>47</v>
      </c>
      <c r="E18" s="17" t="s">
        <v>74</v>
      </c>
      <c r="F18" s="16" t="s">
        <v>77</v>
      </c>
      <c r="G18" s="17" t="s">
        <v>46</v>
      </c>
      <c r="H18" s="17" t="s">
        <v>78</v>
      </c>
      <c r="I18" s="17" t="s">
        <v>43</v>
      </c>
      <c r="J18" s="18">
        <v>0.034</v>
      </c>
      <c r="K18" s="17" t="s">
        <v>79</v>
      </c>
      <c r="L18" s="17" t="s">
        <v>43</v>
      </c>
      <c r="M18" s="19">
        <v>44499</v>
      </c>
      <c r="N18" s="20">
        <v>70</v>
      </c>
      <c r="O18" s="21">
        <v>0</v>
      </c>
      <c r="P18" s="22">
        <v>7.32573</v>
      </c>
      <c r="Q18" s="23">
        <v>0.24907</v>
      </c>
      <c r="R18" s="14">
        <f>S39</f>
        <v>5.8632258835</v>
      </c>
      <c r="S18" s="15">
        <f t="shared" si="1"/>
        <v>0.199349680039</v>
      </c>
      <c r="T18" s="19"/>
      <c r="U18" s="17" t="s">
        <v>43</v>
      </c>
    </row>
    <row r="19" spans="19:19">
      <c r="S19" s="2">
        <f>SUM(S17:S18)</f>
        <v>3.776666680039</v>
      </c>
    </row>
    <row r="21" s="1" customFormat="1" ht="18" customHeight="1" spans="1:21">
      <c r="A21" s="3" t="s">
        <v>16</v>
      </c>
      <c r="B21" s="3" t="s">
        <v>17</v>
      </c>
      <c r="C21" s="3" t="s">
        <v>18</v>
      </c>
      <c r="D21" s="3" t="s">
        <v>19</v>
      </c>
      <c r="E21" s="3" t="s">
        <v>20</v>
      </c>
      <c r="F21" s="3" t="s">
        <v>21</v>
      </c>
      <c r="G21" s="3" t="s">
        <v>22</v>
      </c>
      <c r="H21" s="3" t="s">
        <v>23</v>
      </c>
      <c r="I21" s="3" t="s">
        <v>24</v>
      </c>
      <c r="J21" s="6" t="s">
        <v>25</v>
      </c>
      <c r="K21" s="3" t="s">
        <v>26</v>
      </c>
      <c r="L21" s="3" t="s">
        <v>27</v>
      </c>
      <c r="M21" s="6" t="s">
        <v>28</v>
      </c>
      <c r="N21" s="6" t="s">
        <v>29</v>
      </c>
      <c r="O21" s="6" t="s">
        <v>30</v>
      </c>
      <c r="P21" s="6" t="s">
        <v>31</v>
      </c>
      <c r="Q21" s="6" t="s">
        <v>32</v>
      </c>
      <c r="R21" s="12" t="s">
        <v>33</v>
      </c>
      <c r="S21" s="12" t="s">
        <v>34</v>
      </c>
      <c r="T21" s="6" t="s">
        <v>35</v>
      </c>
      <c r="U21" s="3" t="s">
        <v>36</v>
      </c>
    </row>
    <row r="22" s="1" customFormat="1" spans="1:21">
      <c r="A22" s="4" t="s">
        <v>37</v>
      </c>
      <c r="B22" s="4" t="s">
        <v>75</v>
      </c>
      <c r="C22" s="5" t="s">
        <v>38</v>
      </c>
      <c r="D22" s="4" t="s">
        <v>76</v>
      </c>
      <c r="E22" s="5" t="s">
        <v>74</v>
      </c>
      <c r="F22" s="4" t="s">
        <v>80</v>
      </c>
      <c r="G22" s="5" t="s">
        <v>41</v>
      </c>
      <c r="H22" s="5" t="s">
        <v>81</v>
      </c>
      <c r="I22" s="5" t="s">
        <v>82</v>
      </c>
      <c r="J22" s="7">
        <v>1</v>
      </c>
      <c r="K22" s="5" t="s">
        <v>38</v>
      </c>
      <c r="L22" s="5" t="s">
        <v>43</v>
      </c>
      <c r="M22" s="8">
        <v>44499</v>
      </c>
      <c r="N22" s="9">
        <v>50</v>
      </c>
      <c r="O22" s="10">
        <v>0</v>
      </c>
      <c r="P22" s="11">
        <v>3.2256</v>
      </c>
      <c r="Q22" s="13">
        <v>3.2256</v>
      </c>
      <c r="R22" s="14">
        <v>3.2256</v>
      </c>
      <c r="S22" s="15">
        <f t="shared" si="1"/>
        <v>3.2256</v>
      </c>
      <c r="T22" s="8"/>
      <c r="U22" s="5" t="s">
        <v>43</v>
      </c>
    </row>
    <row r="23" s="1" customFormat="1" spans="1:21">
      <c r="A23" s="16" t="s">
        <v>37</v>
      </c>
      <c r="B23" s="16" t="s">
        <v>75</v>
      </c>
      <c r="C23" s="17" t="s">
        <v>38</v>
      </c>
      <c r="D23" s="16" t="s">
        <v>76</v>
      </c>
      <c r="E23" s="17" t="s">
        <v>74</v>
      </c>
      <c r="F23" s="16" t="s">
        <v>83</v>
      </c>
      <c r="G23" s="17" t="s">
        <v>41</v>
      </c>
      <c r="H23" s="17" t="s">
        <v>84</v>
      </c>
      <c r="I23" s="17" t="s">
        <v>59</v>
      </c>
      <c r="J23" s="18">
        <v>1</v>
      </c>
      <c r="K23" s="17" t="s">
        <v>38</v>
      </c>
      <c r="L23" s="17" t="s">
        <v>43</v>
      </c>
      <c r="M23" s="19">
        <v>44499</v>
      </c>
      <c r="N23" s="20">
        <v>50</v>
      </c>
      <c r="O23" s="21">
        <v>0</v>
      </c>
      <c r="P23" s="22">
        <v>0.197</v>
      </c>
      <c r="Q23" s="23">
        <v>0.197</v>
      </c>
      <c r="R23" s="14">
        <v>0.197</v>
      </c>
      <c r="S23" s="15">
        <f t="shared" si="1"/>
        <v>0.197</v>
      </c>
      <c r="T23" s="19"/>
      <c r="U23" s="17" t="s">
        <v>43</v>
      </c>
    </row>
    <row r="24" s="1" customFormat="1" spans="1:21">
      <c r="A24" s="4" t="s">
        <v>37</v>
      </c>
      <c r="B24" s="4" t="s">
        <v>75</v>
      </c>
      <c r="C24" s="5" t="s">
        <v>38</v>
      </c>
      <c r="D24" s="4" t="s">
        <v>76</v>
      </c>
      <c r="E24" s="5" t="s">
        <v>74</v>
      </c>
      <c r="F24" s="4" t="s">
        <v>85</v>
      </c>
      <c r="G24" s="5" t="s">
        <v>41</v>
      </c>
      <c r="H24" s="5" t="s">
        <v>86</v>
      </c>
      <c r="I24" s="5" t="s">
        <v>59</v>
      </c>
      <c r="J24" s="7">
        <v>1</v>
      </c>
      <c r="K24" s="5" t="s">
        <v>38</v>
      </c>
      <c r="L24" s="5" t="s">
        <v>43</v>
      </c>
      <c r="M24" s="8">
        <v>44499</v>
      </c>
      <c r="N24" s="9">
        <v>50</v>
      </c>
      <c r="O24" s="10">
        <v>0</v>
      </c>
      <c r="P24" s="11">
        <v>0.0985</v>
      </c>
      <c r="Q24" s="13">
        <v>0.0985</v>
      </c>
      <c r="R24" s="14">
        <v>0.0985</v>
      </c>
      <c r="S24" s="15">
        <f t="shared" si="1"/>
        <v>0.0985</v>
      </c>
      <c r="T24" s="8"/>
      <c r="U24" s="5" t="s">
        <v>43</v>
      </c>
    </row>
    <row r="25" s="1" customFormat="1" spans="1:21">
      <c r="A25" s="16" t="s">
        <v>37</v>
      </c>
      <c r="B25" s="16" t="s">
        <v>75</v>
      </c>
      <c r="C25" s="17" t="s">
        <v>38</v>
      </c>
      <c r="D25" s="16" t="s">
        <v>76</v>
      </c>
      <c r="E25" s="17" t="s">
        <v>74</v>
      </c>
      <c r="F25" s="16" t="s">
        <v>40</v>
      </c>
      <c r="G25" s="17" t="s">
        <v>41</v>
      </c>
      <c r="H25" s="17" t="s">
        <v>42</v>
      </c>
      <c r="I25" s="17" t="s">
        <v>43</v>
      </c>
      <c r="J25" s="18">
        <v>0.0105</v>
      </c>
      <c r="K25" s="17" t="s">
        <v>44</v>
      </c>
      <c r="L25" s="17" t="s">
        <v>43</v>
      </c>
      <c r="M25" s="19">
        <v>45086</v>
      </c>
      <c r="N25" s="20">
        <v>50</v>
      </c>
      <c r="O25" s="21">
        <v>0</v>
      </c>
      <c r="P25" s="22">
        <v>5.96786</v>
      </c>
      <c r="Q25" s="23">
        <v>0.06266</v>
      </c>
      <c r="R25" s="14">
        <v>5.354</v>
      </c>
      <c r="S25" s="15">
        <f t="shared" si="1"/>
        <v>0.056217</v>
      </c>
      <c r="T25" s="19"/>
      <c r="U25" s="17" t="s">
        <v>43</v>
      </c>
    </row>
    <row r="26" spans="19:19">
      <c r="S26" s="2">
        <f>SUM(S22:S25)</f>
        <v>3.577317</v>
      </c>
    </row>
    <row r="28" s="1" customFormat="1" ht="18" customHeight="1" spans="1:21">
      <c r="A28" s="3" t="s">
        <v>16</v>
      </c>
      <c r="B28" s="3" t="s">
        <v>17</v>
      </c>
      <c r="C28" s="3" t="s">
        <v>18</v>
      </c>
      <c r="D28" s="3" t="s">
        <v>19</v>
      </c>
      <c r="E28" s="3" t="s">
        <v>20</v>
      </c>
      <c r="F28" s="3" t="s">
        <v>21</v>
      </c>
      <c r="G28" s="3" t="s">
        <v>22</v>
      </c>
      <c r="H28" s="3" t="s">
        <v>23</v>
      </c>
      <c r="I28" s="3" t="s">
        <v>24</v>
      </c>
      <c r="J28" s="6" t="s">
        <v>25</v>
      </c>
      <c r="K28" s="3" t="s">
        <v>26</v>
      </c>
      <c r="L28" s="3" t="s">
        <v>27</v>
      </c>
      <c r="M28" s="6" t="s">
        <v>28</v>
      </c>
      <c r="N28" s="6" t="s">
        <v>29</v>
      </c>
      <c r="O28" s="6" t="s">
        <v>30</v>
      </c>
      <c r="P28" s="6" t="s">
        <v>31</v>
      </c>
      <c r="Q28" s="6" t="s">
        <v>32</v>
      </c>
      <c r="R28" s="12" t="s">
        <v>33</v>
      </c>
      <c r="S28" s="12" t="s">
        <v>34</v>
      </c>
      <c r="T28" s="6" t="s">
        <v>35</v>
      </c>
      <c r="U28" s="3" t="s">
        <v>36</v>
      </c>
    </row>
    <row r="29" s="1" customFormat="1" spans="1:21">
      <c r="A29" s="4" t="s">
        <v>37</v>
      </c>
      <c r="B29" s="4" t="s">
        <v>77</v>
      </c>
      <c r="C29" s="5" t="s">
        <v>79</v>
      </c>
      <c r="D29" s="4" t="s">
        <v>78</v>
      </c>
      <c r="E29" s="5" t="s">
        <v>43</v>
      </c>
      <c r="F29" s="4" t="s">
        <v>87</v>
      </c>
      <c r="G29" s="5" t="s">
        <v>41</v>
      </c>
      <c r="H29" s="5" t="s">
        <v>88</v>
      </c>
      <c r="I29" s="5" t="s">
        <v>43</v>
      </c>
      <c r="J29" s="7">
        <v>0.002068</v>
      </c>
      <c r="K29" s="5" t="s">
        <v>44</v>
      </c>
      <c r="L29" s="5" t="s">
        <v>43</v>
      </c>
      <c r="M29" s="8">
        <v>44998</v>
      </c>
      <c r="N29" s="9">
        <v>70</v>
      </c>
      <c r="O29" s="10">
        <v>0</v>
      </c>
      <c r="P29" s="11">
        <v>12.98</v>
      </c>
      <c r="Q29" s="13">
        <v>0.02684</v>
      </c>
      <c r="R29" s="14">
        <v>12.98</v>
      </c>
      <c r="S29" s="15">
        <f t="shared" ref="S29:S38" si="2">R29*J29</f>
        <v>0.02684264</v>
      </c>
      <c r="T29" s="8"/>
      <c r="U29" s="5" t="s">
        <v>43</v>
      </c>
    </row>
    <row r="30" s="1" customFormat="1" spans="1:21">
      <c r="A30" s="16" t="s">
        <v>37</v>
      </c>
      <c r="B30" s="16" t="s">
        <v>77</v>
      </c>
      <c r="C30" s="17" t="s">
        <v>79</v>
      </c>
      <c r="D30" s="16" t="s">
        <v>78</v>
      </c>
      <c r="E30" s="17" t="s">
        <v>43</v>
      </c>
      <c r="F30" s="16" t="s">
        <v>89</v>
      </c>
      <c r="G30" s="17" t="s">
        <v>41</v>
      </c>
      <c r="H30" s="17" t="s">
        <v>90</v>
      </c>
      <c r="I30" s="17" t="s">
        <v>43</v>
      </c>
      <c r="J30" s="18">
        <v>0.032843332</v>
      </c>
      <c r="K30" s="17" t="s">
        <v>44</v>
      </c>
      <c r="L30" s="17" t="s">
        <v>43</v>
      </c>
      <c r="M30" s="19">
        <v>45086</v>
      </c>
      <c r="N30" s="20">
        <v>70</v>
      </c>
      <c r="O30" s="21">
        <v>0</v>
      </c>
      <c r="P30" s="22">
        <v>28</v>
      </c>
      <c r="Q30" s="23">
        <v>0.91961</v>
      </c>
      <c r="R30" s="14">
        <v>28</v>
      </c>
      <c r="S30" s="15">
        <f t="shared" si="2"/>
        <v>0.919613296</v>
      </c>
      <c r="T30" s="19"/>
      <c r="U30" s="17" t="s">
        <v>43</v>
      </c>
    </row>
    <row r="31" s="1" customFormat="1" spans="1:21">
      <c r="A31" s="4" t="s">
        <v>37</v>
      </c>
      <c r="B31" s="4" t="s">
        <v>77</v>
      </c>
      <c r="C31" s="5" t="s">
        <v>79</v>
      </c>
      <c r="D31" s="4" t="s">
        <v>78</v>
      </c>
      <c r="E31" s="5" t="s">
        <v>43</v>
      </c>
      <c r="F31" s="4" t="s">
        <v>91</v>
      </c>
      <c r="G31" s="5" t="s">
        <v>41</v>
      </c>
      <c r="H31" s="5" t="s">
        <v>92</v>
      </c>
      <c r="I31" s="5" t="s">
        <v>43</v>
      </c>
      <c r="J31" s="7">
        <v>0.006204</v>
      </c>
      <c r="K31" s="5" t="s">
        <v>44</v>
      </c>
      <c r="L31" s="5" t="s">
        <v>43</v>
      </c>
      <c r="M31" s="8">
        <v>44998</v>
      </c>
      <c r="N31" s="9">
        <v>70</v>
      </c>
      <c r="O31" s="10">
        <v>0</v>
      </c>
      <c r="P31" s="11">
        <v>7.13</v>
      </c>
      <c r="Q31" s="13">
        <v>0.04423</v>
      </c>
      <c r="R31" s="14">
        <v>7.13</v>
      </c>
      <c r="S31" s="15">
        <f t="shared" si="2"/>
        <v>0.04423452</v>
      </c>
      <c r="T31" s="8"/>
      <c r="U31" s="5" t="s">
        <v>43</v>
      </c>
    </row>
    <row r="32" s="1" customFormat="1" spans="1:21">
      <c r="A32" s="16" t="s">
        <v>37</v>
      </c>
      <c r="B32" s="16" t="s">
        <v>77</v>
      </c>
      <c r="C32" s="17" t="s">
        <v>79</v>
      </c>
      <c r="D32" s="16" t="s">
        <v>78</v>
      </c>
      <c r="E32" s="17" t="s">
        <v>43</v>
      </c>
      <c r="F32" s="16" t="s">
        <v>93</v>
      </c>
      <c r="G32" s="17" t="s">
        <v>41</v>
      </c>
      <c r="H32" s="17" t="s">
        <v>94</v>
      </c>
      <c r="I32" s="17" t="s">
        <v>43</v>
      </c>
      <c r="J32" s="18">
        <v>0.003447</v>
      </c>
      <c r="K32" s="17" t="s">
        <v>44</v>
      </c>
      <c r="L32" s="17" t="s">
        <v>43</v>
      </c>
      <c r="M32" s="19">
        <v>44998</v>
      </c>
      <c r="N32" s="20">
        <v>70</v>
      </c>
      <c r="O32" s="21">
        <v>0</v>
      </c>
      <c r="P32" s="22">
        <v>43.08</v>
      </c>
      <c r="Q32" s="23">
        <v>0.1485</v>
      </c>
      <c r="R32" s="14">
        <v>43.08</v>
      </c>
      <c r="S32" s="15">
        <f t="shared" si="2"/>
        <v>0.14849676</v>
      </c>
      <c r="T32" s="19"/>
      <c r="U32" s="17" t="s">
        <v>43</v>
      </c>
    </row>
    <row r="33" s="1" customFormat="1" spans="1:21">
      <c r="A33" s="4" t="s">
        <v>37</v>
      </c>
      <c r="B33" s="4" t="s">
        <v>77</v>
      </c>
      <c r="C33" s="5" t="s">
        <v>79</v>
      </c>
      <c r="D33" s="4" t="s">
        <v>78</v>
      </c>
      <c r="E33" s="5" t="s">
        <v>43</v>
      </c>
      <c r="F33" s="4" t="s">
        <v>95</v>
      </c>
      <c r="G33" s="5" t="s">
        <v>41</v>
      </c>
      <c r="H33" s="5" t="s">
        <v>96</v>
      </c>
      <c r="I33" s="5" t="s">
        <v>43</v>
      </c>
      <c r="J33" s="7">
        <v>0.001034</v>
      </c>
      <c r="K33" s="5" t="s">
        <v>44</v>
      </c>
      <c r="L33" s="5" t="s">
        <v>43</v>
      </c>
      <c r="M33" s="8">
        <v>44998</v>
      </c>
      <c r="N33" s="9">
        <v>70</v>
      </c>
      <c r="O33" s="10">
        <v>0</v>
      </c>
      <c r="P33" s="11">
        <v>90.12</v>
      </c>
      <c r="Q33" s="13">
        <v>0.09318</v>
      </c>
      <c r="R33" s="14">
        <v>90.12</v>
      </c>
      <c r="S33" s="15">
        <f t="shared" si="2"/>
        <v>0.09318408</v>
      </c>
      <c r="T33" s="8"/>
      <c r="U33" s="5" t="s">
        <v>43</v>
      </c>
    </row>
    <row r="34" s="1" customFormat="1" spans="1:21">
      <c r="A34" s="16" t="s">
        <v>37</v>
      </c>
      <c r="B34" s="16" t="s">
        <v>77</v>
      </c>
      <c r="C34" s="17" t="s">
        <v>79</v>
      </c>
      <c r="D34" s="16" t="s">
        <v>78</v>
      </c>
      <c r="E34" s="17" t="s">
        <v>43</v>
      </c>
      <c r="F34" s="16" t="s">
        <v>97</v>
      </c>
      <c r="G34" s="17" t="s">
        <v>41</v>
      </c>
      <c r="H34" s="17" t="s">
        <v>98</v>
      </c>
      <c r="I34" s="17" t="s">
        <v>43</v>
      </c>
      <c r="J34" s="18">
        <v>0.016554099</v>
      </c>
      <c r="K34" s="17" t="s">
        <v>44</v>
      </c>
      <c r="L34" s="17" t="s">
        <v>43</v>
      </c>
      <c r="M34" s="19">
        <v>45086</v>
      </c>
      <c r="N34" s="20">
        <v>70</v>
      </c>
      <c r="O34" s="21">
        <v>0</v>
      </c>
      <c r="P34" s="22">
        <v>22.5</v>
      </c>
      <c r="Q34" s="23">
        <v>0.37247</v>
      </c>
      <c r="R34" s="14">
        <v>22.5</v>
      </c>
      <c r="S34" s="15">
        <f t="shared" si="2"/>
        <v>0.3724672275</v>
      </c>
      <c r="T34" s="19"/>
      <c r="U34" s="17" t="s">
        <v>43</v>
      </c>
    </row>
    <row r="35" s="1" customFormat="1" spans="1:21">
      <c r="A35" s="4" t="s">
        <v>37</v>
      </c>
      <c r="B35" s="4" t="s">
        <v>77</v>
      </c>
      <c r="C35" s="5" t="s">
        <v>79</v>
      </c>
      <c r="D35" s="4" t="s">
        <v>78</v>
      </c>
      <c r="E35" s="5" t="s">
        <v>43</v>
      </c>
      <c r="F35" s="4" t="s">
        <v>99</v>
      </c>
      <c r="G35" s="5" t="s">
        <v>41</v>
      </c>
      <c r="H35" s="5" t="s">
        <v>100</v>
      </c>
      <c r="I35" s="5" t="s">
        <v>43</v>
      </c>
      <c r="J35" s="7">
        <v>0.018612</v>
      </c>
      <c r="K35" s="5" t="s">
        <v>44</v>
      </c>
      <c r="L35" s="5" t="s">
        <v>43</v>
      </c>
      <c r="M35" s="8">
        <v>44998</v>
      </c>
      <c r="N35" s="9">
        <v>70</v>
      </c>
      <c r="O35" s="10">
        <v>0</v>
      </c>
      <c r="P35" s="11">
        <v>14.68</v>
      </c>
      <c r="Q35" s="13">
        <v>0.27322</v>
      </c>
      <c r="R35" s="14">
        <v>14.68</v>
      </c>
      <c r="S35" s="15">
        <f t="shared" si="2"/>
        <v>0.27322416</v>
      </c>
      <c r="T35" s="8"/>
      <c r="U35" s="5" t="s">
        <v>43</v>
      </c>
    </row>
    <row r="36" s="1" customFormat="1" spans="1:21">
      <c r="A36" s="16" t="s">
        <v>37</v>
      </c>
      <c r="B36" s="16" t="s">
        <v>77</v>
      </c>
      <c r="C36" s="17" t="s">
        <v>79</v>
      </c>
      <c r="D36" s="16" t="s">
        <v>78</v>
      </c>
      <c r="E36" s="17" t="s">
        <v>43</v>
      </c>
      <c r="F36" s="16" t="s">
        <v>101</v>
      </c>
      <c r="G36" s="17" t="s">
        <v>41</v>
      </c>
      <c r="H36" s="17" t="s">
        <v>102</v>
      </c>
      <c r="I36" s="17" t="s">
        <v>43</v>
      </c>
      <c r="J36" s="18">
        <v>0.156</v>
      </c>
      <c r="K36" s="17" t="s">
        <v>44</v>
      </c>
      <c r="L36" s="17" t="s">
        <v>43</v>
      </c>
      <c r="M36" s="19">
        <v>45268</v>
      </c>
      <c r="N36" s="20">
        <v>70</v>
      </c>
      <c r="O36" s="21">
        <v>0</v>
      </c>
      <c r="P36" s="22">
        <v>22.2</v>
      </c>
      <c r="Q36" s="23">
        <v>3.4632</v>
      </c>
      <c r="R36" s="14">
        <v>22.2</v>
      </c>
      <c r="S36" s="15">
        <f t="shared" si="2"/>
        <v>3.4632</v>
      </c>
      <c r="T36" s="19"/>
      <c r="U36" s="17" t="s">
        <v>43</v>
      </c>
    </row>
    <row r="37" s="1" customFormat="1" spans="1:21">
      <c r="A37" s="4" t="s">
        <v>37</v>
      </c>
      <c r="B37" s="4" t="s">
        <v>77</v>
      </c>
      <c r="C37" s="5" t="s">
        <v>79</v>
      </c>
      <c r="D37" s="4" t="s">
        <v>78</v>
      </c>
      <c r="E37" s="5" t="s">
        <v>43</v>
      </c>
      <c r="F37" s="4" t="s">
        <v>103</v>
      </c>
      <c r="G37" s="5" t="s">
        <v>41</v>
      </c>
      <c r="H37" s="5" t="s">
        <v>104</v>
      </c>
      <c r="I37" s="5" t="s">
        <v>43</v>
      </c>
      <c r="J37" s="7">
        <v>0.021714</v>
      </c>
      <c r="K37" s="5" t="s">
        <v>44</v>
      </c>
      <c r="L37" s="5" t="s">
        <v>43</v>
      </c>
      <c r="M37" s="8">
        <v>44998</v>
      </c>
      <c r="N37" s="9">
        <v>70</v>
      </c>
      <c r="O37" s="10">
        <v>0</v>
      </c>
      <c r="P37" s="11">
        <v>19.54</v>
      </c>
      <c r="Q37" s="13">
        <v>0.42429</v>
      </c>
      <c r="R37" s="14">
        <v>19.54</v>
      </c>
      <c r="S37" s="15">
        <f t="shared" si="2"/>
        <v>0.42429156</v>
      </c>
      <c r="T37" s="8"/>
      <c r="U37" s="5" t="s">
        <v>43</v>
      </c>
    </row>
    <row r="38" s="1" customFormat="1" spans="1:21">
      <c r="A38" s="16" t="s">
        <v>37</v>
      </c>
      <c r="B38" s="16" t="s">
        <v>77</v>
      </c>
      <c r="C38" s="17" t="s">
        <v>79</v>
      </c>
      <c r="D38" s="16" t="s">
        <v>78</v>
      </c>
      <c r="E38" s="17" t="s">
        <v>43</v>
      </c>
      <c r="F38" s="16" t="s">
        <v>105</v>
      </c>
      <c r="G38" s="17" t="s">
        <v>41</v>
      </c>
      <c r="H38" s="17" t="s">
        <v>106</v>
      </c>
      <c r="I38" s="17" t="s">
        <v>43</v>
      </c>
      <c r="J38" s="18">
        <v>0.002068</v>
      </c>
      <c r="K38" s="17" t="s">
        <v>44</v>
      </c>
      <c r="L38" s="17" t="s">
        <v>43</v>
      </c>
      <c r="M38" s="19">
        <v>44998</v>
      </c>
      <c r="N38" s="20">
        <v>70</v>
      </c>
      <c r="O38" s="21">
        <v>0</v>
      </c>
      <c r="P38" s="22">
        <v>47.23</v>
      </c>
      <c r="Q38" s="23">
        <v>0.09767</v>
      </c>
      <c r="R38" s="14">
        <v>47.23</v>
      </c>
      <c r="S38" s="15">
        <f t="shared" si="2"/>
        <v>0.09767164</v>
      </c>
      <c r="T38" s="19"/>
      <c r="U38" s="17" t="s">
        <v>43</v>
      </c>
    </row>
    <row r="39" spans="19:19">
      <c r="S39" s="2">
        <f>SUM(S29:S38)</f>
        <v>5.8632258835</v>
      </c>
    </row>
    <row r="41" s="1" customFormat="1" ht="18" customHeight="1" spans="1:21">
      <c r="A41" s="3" t="s">
        <v>16</v>
      </c>
      <c r="B41" s="3" t="s">
        <v>17</v>
      </c>
      <c r="C41" s="3" t="s">
        <v>18</v>
      </c>
      <c r="D41" s="3" t="s">
        <v>19</v>
      </c>
      <c r="E41" s="3" t="s">
        <v>20</v>
      </c>
      <c r="F41" s="3" t="s">
        <v>21</v>
      </c>
      <c r="G41" s="3" t="s">
        <v>22</v>
      </c>
      <c r="H41" s="3" t="s">
        <v>23</v>
      </c>
      <c r="I41" s="3" t="s">
        <v>24</v>
      </c>
      <c r="J41" s="6" t="s">
        <v>25</v>
      </c>
      <c r="K41" s="3" t="s">
        <v>26</v>
      </c>
      <c r="L41" s="3" t="s">
        <v>27</v>
      </c>
      <c r="M41" s="6" t="s">
        <v>28</v>
      </c>
      <c r="N41" s="6" t="s">
        <v>29</v>
      </c>
      <c r="O41" s="6" t="s">
        <v>30</v>
      </c>
      <c r="P41" s="6" t="s">
        <v>31</v>
      </c>
      <c r="Q41" s="6" t="s">
        <v>32</v>
      </c>
      <c r="R41" s="12" t="s">
        <v>33</v>
      </c>
      <c r="S41" s="12" t="s">
        <v>34</v>
      </c>
      <c r="T41" s="6" t="s">
        <v>35</v>
      </c>
      <c r="U41" s="3" t="s">
        <v>36</v>
      </c>
    </row>
    <row r="42" s="1" customFormat="1" spans="1:21">
      <c r="A42" s="4" t="s">
        <v>37</v>
      </c>
      <c r="B42" s="4" t="s">
        <v>52</v>
      </c>
      <c r="C42" s="5" t="s">
        <v>38</v>
      </c>
      <c r="D42" s="4" t="s">
        <v>53</v>
      </c>
      <c r="E42" s="5" t="s">
        <v>74</v>
      </c>
      <c r="F42" s="4" t="s">
        <v>107</v>
      </c>
      <c r="G42" s="5" t="s">
        <v>46</v>
      </c>
      <c r="H42" s="5" t="s">
        <v>108</v>
      </c>
      <c r="I42" s="5" t="s">
        <v>48</v>
      </c>
      <c r="J42" s="7">
        <v>1</v>
      </c>
      <c r="K42" s="5" t="s">
        <v>38</v>
      </c>
      <c r="L42" s="5" t="s">
        <v>49</v>
      </c>
      <c r="M42" s="8">
        <v>45566</v>
      </c>
      <c r="N42" s="9">
        <v>50</v>
      </c>
      <c r="O42" s="10">
        <v>0</v>
      </c>
      <c r="P42" s="11">
        <v>4.61531</v>
      </c>
      <c r="Q42" s="13">
        <v>4.61531</v>
      </c>
      <c r="R42" s="14">
        <f>S51</f>
        <v>3.558578</v>
      </c>
      <c r="S42" s="15">
        <f t="shared" ref="S42:S50" si="3">R42*J42</f>
        <v>3.558578</v>
      </c>
      <c r="T42" s="8"/>
      <c r="U42" s="5" t="s">
        <v>43</v>
      </c>
    </row>
    <row r="43" s="1" customFormat="1" spans="1:21">
      <c r="A43" s="16" t="s">
        <v>37</v>
      </c>
      <c r="B43" s="16" t="s">
        <v>52</v>
      </c>
      <c r="C43" s="17" t="s">
        <v>38</v>
      </c>
      <c r="D43" s="16" t="s">
        <v>53</v>
      </c>
      <c r="E43" s="17" t="s">
        <v>74</v>
      </c>
      <c r="F43" s="16" t="s">
        <v>77</v>
      </c>
      <c r="G43" s="17" t="s">
        <v>46</v>
      </c>
      <c r="H43" s="17" t="s">
        <v>78</v>
      </c>
      <c r="I43" s="17" t="s">
        <v>43</v>
      </c>
      <c r="J43" s="18">
        <v>0.034</v>
      </c>
      <c r="K43" s="17" t="s">
        <v>79</v>
      </c>
      <c r="L43" s="17" t="s">
        <v>43</v>
      </c>
      <c r="M43" s="19">
        <v>44499</v>
      </c>
      <c r="N43" s="20">
        <v>70</v>
      </c>
      <c r="O43" s="21">
        <v>0</v>
      </c>
      <c r="P43" s="22">
        <v>7.32573</v>
      </c>
      <c r="Q43" s="23">
        <v>0.24907</v>
      </c>
      <c r="R43" s="14">
        <f>S39</f>
        <v>5.8632258835</v>
      </c>
      <c r="S43" s="15">
        <f t="shared" si="3"/>
        <v>0.199349680039</v>
      </c>
      <c r="T43" s="19"/>
      <c r="U43" s="17" t="s">
        <v>43</v>
      </c>
    </row>
    <row r="44" spans="19:19">
      <c r="S44" s="2">
        <f>SUM(S42:S43)</f>
        <v>3.757927680039</v>
      </c>
    </row>
    <row r="46" s="1" customFormat="1" ht="18" customHeight="1" spans="1:21">
      <c r="A46" s="3" t="s">
        <v>16</v>
      </c>
      <c r="B46" s="3" t="s">
        <v>17</v>
      </c>
      <c r="C46" s="3" t="s">
        <v>18</v>
      </c>
      <c r="D46" s="3" t="s">
        <v>19</v>
      </c>
      <c r="E46" s="3" t="s">
        <v>20</v>
      </c>
      <c r="F46" s="3" t="s">
        <v>21</v>
      </c>
      <c r="G46" s="3" t="s">
        <v>22</v>
      </c>
      <c r="H46" s="3" t="s">
        <v>23</v>
      </c>
      <c r="I46" s="3" t="s">
        <v>24</v>
      </c>
      <c r="J46" s="6" t="s">
        <v>25</v>
      </c>
      <c r="K46" s="3" t="s">
        <v>26</v>
      </c>
      <c r="L46" s="3" t="s">
        <v>27</v>
      </c>
      <c r="M46" s="6" t="s">
        <v>28</v>
      </c>
      <c r="N46" s="6" t="s">
        <v>29</v>
      </c>
      <c r="O46" s="6" t="s">
        <v>30</v>
      </c>
      <c r="P46" s="6" t="s">
        <v>31</v>
      </c>
      <c r="Q46" s="6" t="s">
        <v>32</v>
      </c>
      <c r="R46" s="12" t="s">
        <v>33</v>
      </c>
      <c r="S46" s="12" t="s">
        <v>34</v>
      </c>
      <c r="T46" s="6" t="s">
        <v>35</v>
      </c>
      <c r="U46" s="3" t="s">
        <v>36</v>
      </c>
    </row>
    <row r="47" s="1" customFormat="1" spans="1:21">
      <c r="A47" s="4" t="s">
        <v>37</v>
      </c>
      <c r="B47" s="4" t="s">
        <v>107</v>
      </c>
      <c r="C47" s="5" t="s">
        <v>38</v>
      </c>
      <c r="D47" s="4" t="s">
        <v>108</v>
      </c>
      <c r="E47" s="5" t="s">
        <v>74</v>
      </c>
      <c r="F47" s="4" t="s">
        <v>109</v>
      </c>
      <c r="G47" s="5" t="s">
        <v>41</v>
      </c>
      <c r="H47" s="5" t="s">
        <v>110</v>
      </c>
      <c r="I47" s="5" t="s">
        <v>82</v>
      </c>
      <c r="J47" s="7">
        <v>1</v>
      </c>
      <c r="K47" s="5" t="s">
        <v>38</v>
      </c>
      <c r="L47" s="5" t="s">
        <v>43</v>
      </c>
      <c r="M47" s="8">
        <v>44499</v>
      </c>
      <c r="N47" s="9">
        <v>50</v>
      </c>
      <c r="O47" s="10">
        <v>0</v>
      </c>
      <c r="P47" s="11">
        <v>3.2256</v>
      </c>
      <c r="Q47" s="13">
        <v>3.2256</v>
      </c>
      <c r="R47" s="14">
        <v>3.2256</v>
      </c>
      <c r="S47" s="15">
        <f t="shared" si="3"/>
        <v>3.2256</v>
      </c>
      <c r="T47" s="8"/>
      <c r="U47" s="5" t="s">
        <v>43</v>
      </c>
    </row>
    <row r="48" s="1" customFormat="1" spans="1:21">
      <c r="A48" s="16" t="s">
        <v>37</v>
      </c>
      <c r="B48" s="16" t="s">
        <v>107</v>
      </c>
      <c r="C48" s="17" t="s">
        <v>38</v>
      </c>
      <c r="D48" s="16" t="s">
        <v>108</v>
      </c>
      <c r="E48" s="17" t="s">
        <v>74</v>
      </c>
      <c r="F48" s="16" t="s">
        <v>111</v>
      </c>
      <c r="G48" s="17" t="s">
        <v>41</v>
      </c>
      <c r="H48" s="17" t="s">
        <v>112</v>
      </c>
      <c r="I48" s="17" t="s">
        <v>59</v>
      </c>
      <c r="J48" s="18">
        <v>1</v>
      </c>
      <c r="K48" s="17" t="s">
        <v>38</v>
      </c>
      <c r="L48" s="17" t="s">
        <v>43</v>
      </c>
      <c r="M48" s="19">
        <v>44499</v>
      </c>
      <c r="N48" s="20">
        <v>50</v>
      </c>
      <c r="O48" s="21">
        <v>0</v>
      </c>
      <c r="P48" s="22">
        <v>0.197</v>
      </c>
      <c r="Q48" s="23">
        <v>0.197</v>
      </c>
      <c r="R48" s="14">
        <v>0.197</v>
      </c>
      <c r="S48" s="15">
        <f t="shared" si="3"/>
        <v>0.197</v>
      </c>
      <c r="T48" s="19"/>
      <c r="U48" s="17" t="s">
        <v>43</v>
      </c>
    </row>
    <row r="49" s="1" customFormat="1" spans="1:21">
      <c r="A49" s="4" t="s">
        <v>37</v>
      </c>
      <c r="B49" s="4" t="s">
        <v>107</v>
      </c>
      <c r="C49" s="5" t="s">
        <v>38</v>
      </c>
      <c r="D49" s="4" t="s">
        <v>108</v>
      </c>
      <c r="E49" s="5" t="s">
        <v>74</v>
      </c>
      <c r="F49" s="4" t="s">
        <v>85</v>
      </c>
      <c r="G49" s="5" t="s">
        <v>41</v>
      </c>
      <c r="H49" s="5" t="s">
        <v>86</v>
      </c>
      <c r="I49" s="5" t="s">
        <v>59</v>
      </c>
      <c r="J49" s="7">
        <v>1</v>
      </c>
      <c r="K49" s="5" t="s">
        <v>38</v>
      </c>
      <c r="L49" s="5" t="s">
        <v>43</v>
      </c>
      <c r="M49" s="8">
        <v>44499</v>
      </c>
      <c r="N49" s="9">
        <v>50</v>
      </c>
      <c r="O49" s="10">
        <v>0</v>
      </c>
      <c r="P49" s="11">
        <v>0.0985</v>
      </c>
      <c r="Q49" s="13">
        <v>0.0985</v>
      </c>
      <c r="R49" s="14">
        <v>0.0985</v>
      </c>
      <c r="S49" s="15">
        <f t="shared" si="3"/>
        <v>0.0985</v>
      </c>
      <c r="T49" s="8"/>
      <c r="U49" s="5" t="s">
        <v>43</v>
      </c>
    </row>
    <row r="50" s="1" customFormat="1" spans="1:21">
      <c r="A50" s="16" t="s">
        <v>37</v>
      </c>
      <c r="B50" s="16" t="s">
        <v>107</v>
      </c>
      <c r="C50" s="17" t="s">
        <v>38</v>
      </c>
      <c r="D50" s="16" t="s">
        <v>108</v>
      </c>
      <c r="E50" s="17" t="s">
        <v>74</v>
      </c>
      <c r="F50" s="16" t="s">
        <v>40</v>
      </c>
      <c r="G50" s="17" t="s">
        <v>41</v>
      </c>
      <c r="H50" s="17" t="s">
        <v>42</v>
      </c>
      <c r="I50" s="17" t="s">
        <v>43</v>
      </c>
      <c r="J50" s="18">
        <v>0.007</v>
      </c>
      <c r="K50" s="17" t="s">
        <v>44</v>
      </c>
      <c r="L50" s="17" t="s">
        <v>43</v>
      </c>
      <c r="M50" s="19">
        <v>45086</v>
      </c>
      <c r="N50" s="20">
        <v>50</v>
      </c>
      <c r="O50" s="21">
        <v>0</v>
      </c>
      <c r="P50" s="22">
        <v>5.96786</v>
      </c>
      <c r="Q50" s="23">
        <v>0.04178</v>
      </c>
      <c r="R50" s="14">
        <v>5.354</v>
      </c>
      <c r="S50" s="15">
        <f t="shared" si="3"/>
        <v>0.037478</v>
      </c>
      <c r="T50" s="19"/>
      <c r="U50" s="17" t="s">
        <v>43</v>
      </c>
    </row>
    <row r="51" spans="19:19">
      <c r="S51" s="2">
        <f>SUM(S47:S50)</f>
        <v>3.558578</v>
      </c>
    </row>
    <row r="53" s="1" customFormat="1" ht="18" customHeight="1" spans="1:21">
      <c r="A53" s="3" t="s">
        <v>16</v>
      </c>
      <c r="B53" s="3" t="s">
        <v>17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22</v>
      </c>
      <c r="H53" s="3" t="s">
        <v>23</v>
      </c>
      <c r="I53" s="3" t="s">
        <v>24</v>
      </c>
      <c r="J53" s="6" t="s">
        <v>25</v>
      </c>
      <c r="K53" s="3" t="s">
        <v>26</v>
      </c>
      <c r="L53" s="3" t="s">
        <v>27</v>
      </c>
      <c r="M53" s="6" t="s">
        <v>28</v>
      </c>
      <c r="N53" s="6" t="s">
        <v>29</v>
      </c>
      <c r="O53" s="6" t="s">
        <v>30</v>
      </c>
      <c r="P53" s="6" t="s">
        <v>31</v>
      </c>
      <c r="Q53" s="6" t="s">
        <v>32</v>
      </c>
      <c r="R53" s="12" t="s">
        <v>33</v>
      </c>
      <c r="S53" s="12" t="s">
        <v>34</v>
      </c>
      <c r="T53" s="6" t="s">
        <v>35</v>
      </c>
      <c r="U53" s="3" t="s">
        <v>36</v>
      </c>
    </row>
    <row r="54" s="1" customFormat="1" spans="1:21">
      <c r="A54" s="4" t="s">
        <v>37</v>
      </c>
      <c r="B54" s="4" t="s">
        <v>54</v>
      </c>
      <c r="C54" s="5" t="s">
        <v>38</v>
      </c>
      <c r="D54" s="4" t="s">
        <v>55</v>
      </c>
      <c r="E54" s="5" t="s">
        <v>113</v>
      </c>
      <c r="F54" s="4" t="s">
        <v>114</v>
      </c>
      <c r="G54" s="5" t="s">
        <v>46</v>
      </c>
      <c r="H54" s="5" t="s">
        <v>115</v>
      </c>
      <c r="I54" s="5" t="s">
        <v>116</v>
      </c>
      <c r="J54" s="7">
        <v>1</v>
      </c>
      <c r="K54" s="5" t="s">
        <v>38</v>
      </c>
      <c r="L54" s="5" t="s">
        <v>43</v>
      </c>
      <c r="M54" s="8">
        <v>44499</v>
      </c>
      <c r="N54" s="9">
        <v>70</v>
      </c>
      <c r="O54" s="10">
        <v>0</v>
      </c>
      <c r="P54" s="11">
        <v>0.77829</v>
      </c>
      <c r="Q54" s="13">
        <v>0.77829</v>
      </c>
      <c r="R54" s="14">
        <f>S60</f>
        <v>0.311252315</v>
      </c>
      <c r="S54" s="15">
        <f t="shared" ref="S54:S59" si="4">R54*J54</f>
        <v>0.311252315</v>
      </c>
      <c r="T54" s="8"/>
      <c r="U54" s="5" t="s">
        <v>43</v>
      </c>
    </row>
    <row r="55" s="1" customFormat="1" spans="1:21">
      <c r="A55" s="16" t="s">
        <v>37</v>
      </c>
      <c r="B55" s="16" t="s">
        <v>54</v>
      </c>
      <c r="C55" s="17" t="s">
        <v>38</v>
      </c>
      <c r="D55" s="16" t="s">
        <v>55</v>
      </c>
      <c r="E55" s="17" t="s">
        <v>113</v>
      </c>
      <c r="F55" s="16" t="s">
        <v>77</v>
      </c>
      <c r="G55" s="17" t="s">
        <v>46</v>
      </c>
      <c r="H55" s="17" t="s">
        <v>78</v>
      </c>
      <c r="I55" s="17" t="s">
        <v>43</v>
      </c>
      <c r="J55" s="18">
        <v>0.006</v>
      </c>
      <c r="K55" s="17" t="s">
        <v>79</v>
      </c>
      <c r="L55" s="17" t="s">
        <v>43</v>
      </c>
      <c r="M55" s="19">
        <v>44499</v>
      </c>
      <c r="N55" s="20">
        <v>70</v>
      </c>
      <c r="O55" s="21">
        <v>0</v>
      </c>
      <c r="P55" s="22">
        <v>7.32573</v>
      </c>
      <c r="Q55" s="23">
        <v>0.04395</v>
      </c>
      <c r="R55" s="14">
        <f>S39</f>
        <v>5.8632258835</v>
      </c>
      <c r="S55" s="15">
        <f t="shared" si="4"/>
        <v>0.035179355301</v>
      </c>
      <c r="T55" s="19"/>
      <c r="U55" s="17" t="s">
        <v>43</v>
      </c>
    </row>
    <row r="56" spans="19:19">
      <c r="S56" s="2">
        <f>SUM(S54:S55)</f>
        <v>0.346431670301</v>
      </c>
    </row>
    <row r="58" s="1" customFormat="1" ht="18" customHeight="1" spans="1:21">
      <c r="A58" s="3" t="s">
        <v>16</v>
      </c>
      <c r="B58" s="3" t="s">
        <v>17</v>
      </c>
      <c r="C58" s="3" t="s">
        <v>18</v>
      </c>
      <c r="D58" s="3" t="s">
        <v>19</v>
      </c>
      <c r="E58" s="3" t="s">
        <v>20</v>
      </c>
      <c r="F58" s="3" t="s">
        <v>21</v>
      </c>
      <c r="G58" s="3" t="s">
        <v>22</v>
      </c>
      <c r="H58" s="3" t="s">
        <v>23</v>
      </c>
      <c r="I58" s="3" t="s">
        <v>24</v>
      </c>
      <c r="J58" s="6" t="s">
        <v>25</v>
      </c>
      <c r="K58" s="3" t="s">
        <v>26</v>
      </c>
      <c r="L58" s="3" t="s">
        <v>27</v>
      </c>
      <c r="M58" s="6" t="s">
        <v>28</v>
      </c>
      <c r="N58" s="6" t="s">
        <v>29</v>
      </c>
      <c r="O58" s="6" t="s">
        <v>30</v>
      </c>
      <c r="P58" s="6" t="s">
        <v>31</v>
      </c>
      <c r="Q58" s="6" t="s">
        <v>32</v>
      </c>
      <c r="R58" s="12" t="s">
        <v>33</v>
      </c>
      <c r="S58" s="12" t="s">
        <v>34</v>
      </c>
      <c r="T58" s="6" t="s">
        <v>35</v>
      </c>
      <c r="U58" s="3" t="s">
        <v>36</v>
      </c>
    </row>
    <row r="59" s="1" customFormat="1" spans="1:21">
      <c r="A59" s="4" t="s">
        <v>37</v>
      </c>
      <c r="B59" s="4" t="s">
        <v>114</v>
      </c>
      <c r="C59" s="5" t="s">
        <v>38</v>
      </c>
      <c r="D59" s="4" t="s">
        <v>115</v>
      </c>
      <c r="E59" s="5" t="s">
        <v>116</v>
      </c>
      <c r="F59" s="4" t="s">
        <v>117</v>
      </c>
      <c r="G59" s="5" t="s">
        <v>41</v>
      </c>
      <c r="H59" s="5" t="s">
        <v>118</v>
      </c>
      <c r="I59" s="5" t="s">
        <v>119</v>
      </c>
      <c r="J59" s="7">
        <v>0.0773</v>
      </c>
      <c r="K59" s="5" t="s">
        <v>44</v>
      </c>
      <c r="L59" s="5" t="s">
        <v>43</v>
      </c>
      <c r="M59" s="8">
        <v>45373</v>
      </c>
      <c r="N59" s="9">
        <v>110</v>
      </c>
      <c r="O59" s="10">
        <v>0</v>
      </c>
      <c r="P59" s="11">
        <v>4.8584</v>
      </c>
      <c r="Q59" s="13">
        <v>0.37555</v>
      </c>
      <c r="R59" s="14">
        <v>4.02655</v>
      </c>
      <c r="S59" s="15">
        <f t="shared" si="4"/>
        <v>0.311252315</v>
      </c>
      <c r="T59" s="8"/>
      <c r="U59" s="5" t="s">
        <v>43</v>
      </c>
    </row>
    <row r="60" spans="19:19">
      <c r="S60" s="2">
        <f>SUM(S59:S59)</f>
        <v>0.311252315</v>
      </c>
    </row>
    <row r="62" s="1" customFormat="1" ht="18" customHeight="1" spans="1:21">
      <c r="A62" s="3" t="s">
        <v>16</v>
      </c>
      <c r="B62" s="3" t="s">
        <v>17</v>
      </c>
      <c r="C62" s="3" t="s">
        <v>18</v>
      </c>
      <c r="D62" s="3" t="s">
        <v>19</v>
      </c>
      <c r="E62" s="3" t="s">
        <v>20</v>
      </c>
      <c r="F62" s="3" t="s">
        <v>21</v>
      </c>
      <c r="G62" s="3" t="s">
        <v>22</v>
      </c>
      <c r="H62" s="3" t="s">
        <v>23</v>
      </c>
      <c r="I62" s="3" t="s">
        <v>24</v>
      </c>
      <c r="J62" s="6" t="s">
        <v>25</v>
      </c>
      <c r="K62" s="3" t="s">
        <v>26</v>
      </c>
      <c r="L62" s="3" t="s">
        <v>27</v>
      </c>
      <c r="M62" s="6" t="s">
        <v>28</v>
      </c>
      <c r="N62" s="6" t="s">
        <v>29</v>
      </c>
      <c r="O62" s="6" t="s">
        <v>30</v>
      </c>
      <c r="P62" s="6" t="s">
        <v>31</v>
      </c>
      <c r="Q62" s="6" t="s">
        <v>32</v>
      </c>
      <c r="R62" s="12" t="s">
        <v>33</v>
      </c>
      <c r="S62" s="12" t="s">
        <v>34</v>
      </c>
      <c r="T62" s="6" t="s">
        <v>35</v>
      </c>
      <c r="U62" s="3" t="s">
        <v>36</v>
      </c>
    </row>
    <row r="63" s="1" customFormat="1" spans="1:21">
      <c r="A63" s="4" t="s">
        <v>37</v>
      </c>
      <c r="B63" s="4" t="s">
        <v>63</v>
      </c>
      <c r="C63" s="5" t="s">
        <v>38</v>
      </c>
      <c r="D63" s="4" t="s">
        <v>64</v>
      </c>
      <c r="E63" s="5" t="s">
        <v>120</v>
      </c>
      <c r="F63" s="4" t="s">
        <v>121</v>
      </c>
      <c r="G63" s="5" t="s">
        <v>46</v>
      </c>
      <c r="H63" s="5" t="s">
        <v>122</v>
      </c>
      <c r="I63" s="5" t="s">
        <v>65</v>
      </c>
      <c r="J63" s="7">
        <v>1</v>
      </c>
      <c r="K63" s="5" t="s">
        <v>38</v>
      </c>
      <c r="L63" s="5" t="s">
        <v>49</v>
      </c>
      <c r="M63" s="8">
        <v>45566</v>
      </c>
      <c r="N63" s="9">
        <v>50</v>
      </c>
      <c r="O63" s="10">
        <v>0</v>
      </c>
      <c r="P63" s="11">
        <v>4.3233</v>
      </c>
      <c r="Q63" s="13">
        <v>4.3233</v>
      </c>
      <c r="R63" s="14">
        <f>S72</f>
        <v>2.655278</v>
      </c>
      <c r="S63" s="15">
        <f t="shared" ref="S63:S71" si="5">R63*J63</f>
        <v>2.655278</v>
      </c>
      <c r="T63" s="8"/>
      <c r="U63" s="5" t="s">
        <v>43</v>
      </c>
    </row>
    <row r="64" s="1" customFormat="1" spans="1:21">
      <c r="A64" s="16" t="s">
        <v>37</v>
      </c>
      <c r="B64" s="16" t="s">
        <v>63</v>
      </c>
      <c r="C64" s="17" t="s">
        <v>38</v>
      </c>
      <c r="D64" s="16" t="s">
        <v>64</v>
      </c>
      <c r="E64" s="17" t="s">
        <v>120</v>
      </c>
      <c r="F64" s="16" t="s">
        <v>77</v>
      </c>
      <c r="G64" s="17" t="s">
        <v>46</v>
      </c>
      <c r="H64" s="17" t="s">
        <v>78</v>
      </c>
      <c r="I64" s="17" t="s">
        <v>43</v>
      </c>
      <c r="J64" s="18">
        <v>0.028</v>
      </c>
      <c r="K64" s="17" t="s">
        <v>79</v>
      </c>
      <c r="L64" s="17" t="s">
        <v>43</v>
      </c>
      <c r="M64" s="19">
        <v>45219</v>
      </c>
      <c r="N64" s="20">
        <v>70</v>
      </c>
      <c r="O64" s="21">
        <v>0</v>
      </c>
      <c r="P64" s="22">
        <v>7.32573</v>
      </c>
      <c r="Q64" s="23">
        <v>0.20512</v>
      </c>
      <c r="R64" s="14">
        <f>S39</f>
        <v>5.8632258835</v>
      </c>
      <c r="S64" s="15">
        <f t="shared" si="5"/>
        <v>0.164170324738</v>
      </c>
      <c r="T64" s="19"/>
      <c r="U64" s="17" t="s">
        <v>43</v>
      </c>
    </row>
    <row r="65" spans="19:19">
      <c r="S65" s="2">
        <f>SUM(S63:S64)</f>
        <v>2.819448324738</v>
      </c>
    </row>
    <row r="67" s="1" customFormat="1" ht="18" customHeight="1" spans="1:21">
      <c r="A67" s="3" t="s">
        <v>16</v>
      </c>
      <c r="B67" s="3" t="s">
        <v>17</v>
      </c>
      <c r="C67" s="3" t="s">
        <v>18</v>
      </c>
      <c r="D67" s="3" t="s">
        <v>19</v>
      </c>
      <c r="E67" s="3" t="s">
        <v>20</v>
      </c>
      <c r="F67" s="3" t="s">
        <v>21</v>
      </c>
      <c r="G67" s="3" t="s">
        <v>22</v>
      </c>
      <c r="H67" s="3" t="s">
        <v>23</v>
      </c>
      <c r="I67" s="3" t="s">
        <v>24</v>
      </c>
      <c r="J67" s="6" t="s">
        <v>25</v>
      </c>
      <c r="K67" s="3" t="s">
        <v>26</v>
      </c>
      <c r="L67" s="3" t="s">
        <v>27</v>
      </c>
      <c r="M67" s="6" t="s">
        <v>28</v>
      </c>
      <c r="N67" s="6" t="s">
        <v>29</v>
      </c>
      <c r="O67" s="6" t="s">
        <v>30</v>
      </c>
      <c r="P67" s="6" t="s">
        <v>31</v>
      </c>
      <c r="Q67" s="6" t="s">
        <v>32</v>
      </c>
      <c r="R67" s="12" t="s">
        <v>33</v>
      </c>
      <c r="S67" s="12" t="s">
        <v>34</v>
      </c>
      <c r="T67" s="6" t="s">
        <v>35</v>
      </c>
      <c r="U67" s="3" t="s">
        <v>36</v>
      </c>
    </row>
    <row r="68" s="1" customFormat="1" spans="1:21">
      <c r="A68" s="4" t="s">
        <v>37</v>
      </c>
      <c r="B68" s="4" t="s">
        <v>121</v>
      </c>
      <c r="C68" s="5" t="s">
        <v>38</v>
      </c>
      <c r="D68" s="4" t="s">
        <v>122</v>
      </c>
      <c r="E68" s="5" t="s">
        <v>120</v>
      </c>
      <c r="F68" s="4" t="s">
        <v>123</v>
      </c>
      <c r="G68" s="5" t="s">
        <v>41</v>
      </c>
      <c r="H68" s="5" t="s">
        <v>124</v>
      </c>
      <c r="I68" s="5" t="s">
        <v>59</v>
      </c>
      <c r="J68" s="7">
        <v>1</v>
      </c>
      <c r="K68" s="5" t="s">
        <v>38</v>
      </c>
      <c r="L68" s="5" t="s">
        <v>43</v>
      </c>
      <c r="M68" s="8">
        <v>45219</v>
      </c>
      <c r="N68" s="9">
        <v>50</v>
      </c>
      <c r="O68" s="10">
        <v>0</v>
      </c>
      <c r="P68" s="11">
        <v>1.9452</v>
      </c>
      <c r="Q68" s="13">
        <v>1.9452</v>
      </c>
      <c r="R68" s="14">
        <v>1.9452</v>
      </c>
      <c r="S68" s="15">
        <f t="shared" si="5"/>
        <v>1.9452</v>
      </c>
      <c r="T68" s="8"/>
      <c r="U68" s="5" t="s">
        <v>43</v>
      </c>
    </row>
    <row r="69" s="1" customFormat="1" spans="1:21">
      <c r="A69" s="16" t="s">
        <v>37</v>
      </c>
      <c r="B69" s="16" t="s">
        <v>121</v>
      </c>
      <c r="C69" s="17" t="s">
        <v>38</v>
      </c>
      <c r="D69" s="16" t="s">
        <v>122</v>
      </c>
      <c r="E69" s="17" t="s">
        <v>120</v>
      </c>
      <c r="F69" s="16" t="s">
        <v>125</v>
      </c>
      <c r="G69" s="17" t="s">
        <v>41</v>
      </c>
      <c r="H69" s="17" t="s">
        <v>126</v>
      </c>
      <c r="I69" s="17" t="s">
        <v>43</v>
      </c>
      <c r="J69" s="18">
        <v>1</v>
      </c>
      <c r="K69" s="17" t="s">
        <v>38</v>
      </c>
      <c r="L69" s="17" t="s">
        <v>43</v>
      </c>
      <c r="M69" s="19">
        <v>45219</v>
      </c>
      <c r="N69" s="20">
        <v>50</v>
      </c>
      <c r="O69" s="21">
        <v>0</v>
      </c>
      <c r="P69" s="22">
        <v>0.41</v>
      </c>
      <c r="Q69" s="23">
        <v>0.41</v>
      </c>
      <c r="R69" s="14">
        <v>0.41</v>
      </c>
      <c r="S69" s="15">
        <f t="shared" si="5"/>
        <v>0.41</v>
      </c>
      <c r="T69" s="19"/>
      <c r="U69" s="17" t="s">
        <v>43</v>
      </c>
    </row>
    <row r="70" s="1" customFormat="1" spans="1:21">
      <c r="A70" s="4" t="s">
        <v>37</v>
      </c>
      <c r="B70" s="4" t="s">
        <v>121</v>
      </c>
      <c r="C70" s="5" t="s">
        <v>38</v>
      </c>
      <c r="D70" s="4" t="s">
        <v>122</v>
      </c>
      <c r="E70" s="5" t="s">
        <v>120</v>
      </c>
      <c r="F70" s="4" t="s">
        <v>127</v>
      </c>
      <c r="G70" s="5" t="s">
        <v>41</v>
      </c>
      <c r="H70" s="5" t="s">
        <v>128</v>
      </c>
      <c r="I70" s="5" t="s">
        <v>59</v>
      </c>
      <c r="J70" s="7">
        <v>1</v>
      </c>
      <c r="K70" s="5" t="s">
        <v>38</v>
      </c>
      <c r="L70" s="5" t="s">
        <v>43</v>
      </c>
      <c r="M70" s="8">
        <v>45219</v>
      </c>
      <c r="N70" s="9">
        <v>50</v>
      </c>
      <c r="O70" s="10">
        <v>0</v>
      </c>
      <c r="P70" s="11">
        <v>0.2626</v>
      </c>
      <c r="Q70" s="13">
        <v>0.2626</v>
      </c>
      <c r="R70" s="14">
        <v>0.2626</v>
      </c>
      <c r="S70" s="15">
        <f t="shared" si="5"/>
        <v>0.2626</v>
      </c>
      <c r="T70" s="8"/>
      <c r="U70" s="5" t="s">
        <v>43</v>
      </c>
    </row>
    <row r="71" s="1" customFormat="1" spans="1:21">
      <c r="A71" s="16" t="s">
        <v>37</v>
      </c>
      <c r="B71" s="16" t="s">
        <v>121</v>
      </c>
      <c r="C71" s="17" t="s">
        <v>38</v>
      </c>
      <c r="D71" s="16" t="s">
        <v>122</v>
      </c>
      <c r="E71" s="17" t="s">
        <v>120</v>
      </c>
      <c r="F71" s="16" t="s">
        <v>40</v>
      </c>
      <c r="G71" s="17" t="s">
        <v>41</v>
      </c>
      <c r="H71" s="17" t="s">
        <v>42</v>
      </c>
      <c r="I71" s="17" t="s">
        <v>43</v>
      </c>
      <c r="J71" s="18">
        <v>0.007</v>
      </c>
      <c r="K71" s="17" t="s">
        <v>44</v>
      </c>
      <c r="L71" s="17" t="s">
        <v>43</v>
      </c>
      <c r="M71" s="19">
        <v>45219</v>
      </c>
      <c r="N71" s="20">
        <v>50</v>
      </c>
      <c r="O71" s="21">
        <v>0</v>
      </c>
      <c r="P71" s="22">
        <v>5.96786</v>
      </c>
      <c r="Q71" s="23">
        <v>0.04178</v>
      </c>
      <c r="R71" s="14">
        <v>5.354</v>
      </c>
      <c r="S71" s="15">
        <f t="shared" si="5"/>
        <v>0.037478</v>
      </c>
      <c r="T71" s="19"/>
      <c r="U71" s="17" t="s">
        <v>43</v>
      </c>
    </row>
    <row r="72" spans="19:19">
      <c r="S72" s="2">
        <f>SUM(S68:S71)</f>
        <v>2.655278</v>
      </c>
    </row>
    <row r="74" s="1" customFormat="1" ht="18" customHeight="1" spans="1:21">
      <c r="A74" s="3" t="s">
        <v>16</v>
      </c>
      <c r="B74" s="3" t="s">
        <v>17</v>
      </c>
      <c r="C74" s="3" t="s">
        <v>18</v>
      </c>
      <c r="D74" s="3" t="s">
        <v>19</v>
      </c>
      <c r="E74" s="3" t="s">
        <v>20</v>
      </c>
      <c r="F74" s="3" t="s">
        <v>21</v>
      </c>
      <c r="G74" s="3" t="s">
        <v>22</v>
      </c>
      <c r="H74" s="3" t="s">
        <v>23</v>
      </c>
      <c r="I74" s="3" t="s">
        <v>24</v>
      </c>
      <c r="J74" s="6" t="s">
        <v>25</v>
      </c>
      <c r="K74" s="3" t="s">
        <v>26</v>
      </c>
      <c r="L74" s="3" t="s">
        <v>27</v>
      </c>
      <c r="M74" s="6" t="s">
        <v>28</v>
      </c>
      <c r="N74" s="6" t="s">
        <v>29</v>
      </c>
      <c r="O74" s="6" t="s">
        <v>30</v>
      </c>
      <c r="P74" s="6" t="s">
        <v>31</v>
      </c>
      <c r="Q74" s="6" t="s">
        <v>32</v>
      </c>
      <c r="R74" s="12" t="s">
        <v>33</v>
      </c>
      <c r="S74" s="12" t="s">
        <v>34</v>
      </c>
      <c r="T74" s="6" t="s">
        <v>35</v>
      </c>
      <c r="U74" s="3" t="s">
        <v>36</v>
      </c>
    </row>
    <row r="75" s="1" customFormat="1" spans="1:21">
      <c r="A75" s="4" t="s">
        <v>37</v>
      </c>
      <c r="B75" s="4" t="s">
        <v>72</v>
      </c>
      <c r="C75" s="5" t="s">
        <v>38</v>
      </c>
      <c r="D75" s="4" t="s">
        <v>73</v>
      </c>
      <c r="E75" s="5" t="s">
        <v>120</v>
      </c>
      <c r="F75" s="4" t="s">
        <v>129</v>
      </c>
      <c r="G75" s="5" t="s">
        <v>46</v>
      </c>
      <c r="H75" s="5" t="s">
        <v>130</v>
      </c>
      <c r="I75" s="5" t="s">
        <v>65</v>
      </c>
      <c r="J75" s="7">
        <v>1</v>
      </c>
      <c r="K75" s="5" t="s">
        <v>38</v>
      </c>
      <c r="L75" s="5" t="s">
        <v>49</v>
      </c>
      <c r="M75" s="8">
        <v>45566</v>
      </c>
      <c r="N75" s="9">
        <v>50</v>
      </c>
      <c r="O75" s="10">
        <v>0</v>
      </c>
      <c r="P75" s="11">
        <v>4.45132</v>
      </c>
      <c r="Q75" s="13">
        <v>4.45132</v>
      </c>
      <c r="R75" s="14">
        <f>S84</f>
        <v>2.674017</v>
      </c>
      <c r="S75" s="15">
        <f t="shared" ref="S75:S83" si="6">R75*J75</f>
        <v>2.674017</v>
      </c>
      <c r="T75" s="8"/>
      <c r="U75" s="5" t="s">
        <v>43</v>
      </c>
    </row>
    <row r="76" s="1" customFormat="1" spans="1:21">
      <c r="A76" s="16" t="s">
        <v>37</v>
      </c>
      <c r="B76" s="16" t="s">
        <v>72</v>
      </c>
      <c r="C76" s="17" t="s">
        <v>38</v>
      </c>
      <c r="D76" s="16" t="s">
        <v>73</v>
      </c>
      <c r="E76" s="17" t="s">
        <v>120</v>
      </c>
      <c r="F76" s="16" t="s">
        <v>77</v>
      </c>
      <c r="G76" s="17" t="s">
        <v>46</v>
      </c>
      <c r="H76" s="17" t="s">
        <v>78</v>
      </c>
      <c r="I76" s="17" t="s">
        <v>43</v>
      </c>
      <c r="J76" s="18">
        <v>0.028</v>
      </c>
      <c r="K76" s="17" t="s">
        <v>79</v>
      </c>
      <c r="L76" s="17" t="s">
        <v>43</v>
      </c>
      <c r="M76" s="19">
        <v>45219</v>
      </c>
      <c r="N76" s="20">
        <v>70</v>
      </c>
      <c r="O76" s="21">
        <v>0</v>
      </c>
      <c r="P76" s="22">
        <v>7.32573</v>
      </c>
      <c r="Q76" s="23">
        <v>0.20512</v>
      </c>
      <c r="R76" s="14">
        <f>S39</f>
        <v>5.8632258835</v>
      </c>
      <c r="S76" s="15">
        <f t="shared" si="6"/>
        <v>0.164170324738</v>
      </c>
      <c r="T76" s="19"/>
      <c r="U76" s="17" t="s">
        <v>43</v>
      </c>
    </row>
    <row r="77" spans="19:19">
      <c r="S77" s="2">
        <f>SUM(S75:S76)</f>
        <v>2.838187324738</v>
      </c>
    </row>
    <row r="79" s="1" customFormat="1" ht="18" customHeight="1" spans="1:21">
      <c r="A79" s="3" t="s">
        <v>16</v>
      </c>
      <c r="B79" s="3" t="s">
        <v>17</v>
      </c>
      <c r="C79" s="3" t="s">
        <v>18</v>
      </c>
      <c r="D79" s="3" t="s">
        <v>19</v>
      </c>
      <c r="E79" s="3" t="s">
        <v>20</v>
      </c>
      <c r="F79" s="3" t="s">
        <v>21</v>
      </c>
      <c r="G79" s="3" t="s">
        <v>22</v>
      </c>
      <c r="H79" s="3" t="s">
        <v>23</v>
      </c>
      <c r="I79" s="3" t="s">
        <v>24</v>
      </c>
      <c r="J79" s="6" t="s">
        <v>25</v>
      </c>
      <c r="K79" s="3" t="s">
        <v>26</v>
      </c>
      <c r="L79" s="3" t="s">
        <v>27</v>
      </c>
      <c r="M79" s="6" t="s">
        <v>28</v>
      </c>
      <c r="N79" s="6" t="s">
        <v>29</v>
      </c>
      <c r="O79" s="6" t="s">
        <v>30</v>
      </c>
      <c r="P79" s="6" t="s">
        <v>31</v>
      </c>
      <c r="Q79" s="6" t="s">
        <v>32</v>
      </c>
      <c r="R79" s="12" t="s">
        <v>33</v>
      </c>
      <c r="S79" s="12" t="s">
        <v>34</v>
      </c>
      <c r="T79" s="6" t="s">
        <v>35</v>
      </c>
      <c r="U79" s="3" t="s">
        <v>36</v>
      </c>
    </row>
    <row r="80" s="1" customFormat="1" spans="1:21">
      <c r="A80" s="4" t="s">
        <v>37</v>
      </c>
      <c r="B80" s="4" t="s">
        <v>129</v>
      </c>
      <c r="C80" s="5" t="s">
        <v>38</v>
      </c>
      <c r="D80" s="4" t="s">
        <v>130</v>
      </c>
      <c r="E80" s="5" t="s">
        <v>120</v>
      </c>
      <c r="F80" s="4" t="s">
        <v>131</v>
      </c>
      <c r="G80" s="5" t="s">
        <v>41</v>
      </c>
      <c r="H80" s="5" t="s">
        <v>132</v>
      </c>
      <c r="I80" s="5" t="s">
        <v>59</v>
      </c>
      <c r="J80" s="7">
        <v>1</v>
      </c>
      <c r="K80" s="5" t="s">
        <v>38</v>
      </c>
      <c r="L80" s="5" t="s">
        <v>43</v>
      </c>
      <c r="M80" s="8">
        <v>45219</v>
      </c>
      <c r="N80" s="9">
        <v>50</v>
      </c>
      <c r="O80" s="10">
        <v>0</v>
      </c>
      <c r="P80" s="11">
        <v>1.9452</v>
      </c>
      <c r="Q80" s="13">
        <v>1.9452</v>
      </c>
      <c r="R80" s="14">
        <v>1.9452</v>
      </c>
      <c r="S80" s="15">
        <f t="shared" si="6"/>
        <v>1.9452</v>
      </c>
      <c r="T80" s="8"/>
      <c r="U80" s="5" t="s">
        <v>43</v>
      </c>
    </row>
    <row r="81" s="1" customFormat="1" spans="1:21">
      <c r="A81" s="16" t="s">
        <v>37</v>
      </c>
      <c r="B81" s="16" t="s">
        <v>129</v>
      </c>
      <c r="C81" s="17" t="s">
        <v>38</v>
      </c>
      <c r="D81" s="16" t="s">
        <v>130</v>
      </c>
      <c r="E81" s="17" t="s">
        <v>120</v>
      </c>
      <c r="F81" s="16" t="s">
        <v>125</v>
      </c>
      <c r="G81" s="17" t="s">
        <v>41</v>
      </c>
      <c r="H81" s="17" t="s">
        <v>126</v>
      </c>
      <c r="I81" s="17" t="s">
        <v>43</v>
      </c>
      <c r="J81" s="18">
        <v>1</v>
      </c>
      <c r="K81" s="17" t="s">
        <v>38</v>
      </c>
      <c r="L81" s="17" t="s">
        <v>43</v>
      </c>
      <c r="M81" s="19">
        <v>45219</v>
      </c>
      <c r="N81" s="20">
        <v>50</v>
      </c>
      <c r="O81" s="21">
        <v>0</v>
      </c>
      <c r="P81" s="22">
        <v>0.41</v>
      </c>
      <c r="Q81" s="23">
        <v>0.41</v>
      </c>
      <c r="R81" s="14">
        <v>0.41</v>
      </c>
      <c r="S81" s="15">
        <f t="shared" si="6"/>
        <v>0.41</v>
      </c>
      <c r="T81" s="19"/>
      <c r="U81" s="17" t="s">
        <v>43</v>
      </c>
    </row>
    <row r="82" s="1" customFormat="1" spans="1:21">
      <c r="A82" s="4" t="s">
        <v>37</v>
      </c>
      <c r="B82" s="4" t="s">
        <v>129</v>
      </c>
      <c r="C82" s="5" t="s">
        <v>38</v>
      </c>
      <c r="D82" s="4" t="s">
        <v>130</v>
      </c>
      <c r="E82" s="5" t="s">
        <v>120</v>
      </c>
      <c r="F82" s="4" t="s">
        <v>127</v>
      </c>
      <c r="G82" s="5" t="s">
        <v>41</v>
      </c>
      <c r="H82" s="5" t="s">
        <v>128</v>
      </c>
      <c r="I82" s="5" t="s">
        <v>59</v>
      </c>
      <c r="J82" s="7">
        <v>1</v>
      </c>
      <c r="K82" s="5" t="s">
        <v>38</v>
      </c>
      <c r="L82" s="5" t="s">
        <v>43</v>
      </c>
      <c r="M82" s="8">
        <v>45219</v>
      </c>
      <c r="N82" s="9">
        <v>50</v>
      </c>
      <c r="O82" s="10">
        <v>0</v>
      </c>
      <c r="P82" s="11">
        <v>0.2626</v>
      </c>
      <c r="Q82" s="13">
        <v>0.2626</v>
      </c>
      <c r="R82" s="14">
        <v>0.2626</v>
      </c>
      <c r="S82" s="15">
        <f t="shared" si="6"/>
        <v>0.2626</v>
      </c>
      <c r="T82" s="8"/>
      <c r="U82" s="5" t="s">
        <v>43</v>
      </c>
    </row>
    <row r="83" s="1" customFormat="1" spans="1:21">
      <c r="A83" s="16" t="s">
        <v>37</v>
      </c>
      <c r="B83" s="16" t="s">
        <v>129</v>
      </c>
      <c r="C83" s="17" t="s">
        <v>38</v>
      </c>
      <c r="D83" s="16" t="s">
        <v>130</v>
      </c>
      <c r="E83" s="17" t="s">
        <v>120</v>
      </c>
      <c r="F83" s="16" t="s">
        <v>40</v>
      </c>
      <c r="G83" s="17" t="s">
        <v>41</v>
      </c>
      <c r="H83" s="17" t="s">
        <v>42</v>
      </c>
      <c r="I83" s="17" t="s">
        <v>43</v>
      </c>
      <c r="J83" s="18">
        <v>0.0105</v>
      </c>
      <c r="K83" s="17" t="s">
        <v>44</v>
      </c>
      <c r="L83" s="17" t="s">
        <v>43</v>
      </c>
      <c r="M83" s="19">
        <v>45219</v>
      </c>
      <c r="N83" s="20">
        <v>50</v>
      </c>
      <c r="O83" s="21">
        <v>0</v>
      </c>
      <c r="P83" s="22">
        <v>5.96786</v>
      </c>
      <c r="Q83" s="23">
        <v>0.06266</v>
      </c>
      <c r="R83" s="14">
        <v>5.354</v>
      </c>
      <c r="S83" s="15">
        <f t="shared" si="6"/>
        <v>0.056217</v>
      </c>
      <c r="T83" s="19"/>
      <c r="U83" s="17" t="s">
        <v>43</v>
      </c>
    </row>
    <row r="84" spans="19:19">
      <c r="S84" s="2">
        <f>SUM(S80:S83)</f>
        <v>2.674017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1"/>
  <sheetViews>
    <sheetView topLeftCell="A7" workbookViewId="0">
      <selection activeCell="L39" sqref="L39"/>
    </sheetView>
  </sheetViews>
  <sheetFormatPr defaultColWidth="9" defaultRowHeight="14"/>
  <cols>
    <col min="1" max="1" width="4.45454545454545" customWidth="1"/>
    <col min="2" max="2" width="10.2727272727273" customWidth="1"/>
    <col min="3" max="3" width="7.36363636363636" customWidth="1"/>
    <col min="4" max="4" width="12" customWidth="1"/>
    <col min="5" max="5" width="8.18181818181818" customWidth="1"/>
    <col min="6" max="6" width="10.3636363636364" customWidth="1"/>
    <col min="7" max="7" width="7.72727272727273" customWidth="1"/>
    <col min="8" max="8" width="20.3636363636364" customWidth="1"/>
    <col min="9" max="10" width="8.81818181818182" customWidth="1"/>
    <col min="11" max="12" width="7.36363636363636" customWidth="1"/>
    <col min="13" max="13" width="8.81818181818182" customWidth="1"/>
    <col min="14" max="14" width="4.45454545454545" customWidth="1"/>
    <col min="15" max="15" width="5.63636363636364" customWidth="1"/>
    <col min="16" max="17" width="8.45454545454546" customWidth="1"/>
    <col min="18" max="18" width="7.63636363636364" style="2" customWidth="1"/>
    <col min="19" max="19" width="7.36363636363636" style="2" customWidth="1"/>
    <col min="20" max="20" width="8.81818181818182" customWidth="1"/>
    <col min="21" max="21" width="5.90909090909091" customWidth="1"/>
  </cols>
  <sheetData>
    <row r="1" s="1" customFormat="1" ht="18" customHeight="1" spans="1:21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6" t="s">
        <v>25</v>
      </c>
      <c r="K1" s="3" t="s">
        <v>26</v>
      </c>
      <c r="L1" s="3" t="s">
        <v>27</v>
      </c>
      <c r="M1" s="6" t="s">
        <v>28</v>
      </c>
      <c r="N1" s="6" t="s">
        <v>29</v>
      </c>
      <c r="O1" s="6" t="s">
        <v>30</v>
      </c>
      <c r="P1" s="6" t="s">
        <v>31</v>
      </c>
      <c r="Q1" s="6" t="s">
        <v>32</v>
      </c>
      <c r="R1" s="12" t="s">
        <v>33</v>
      </c>
      <c r="S1" s="12" t="s">
        <v>34</v>
      </c>
      <c r="T1" s="6" t="s">
        <v>35</v>
      </c>
      <c r="U1" s="3" t="s">
        <v>36</v>
      </c>
    </row>
    <row r="2" s="1" customFormat="1" spans="1:21">
      <c r="A2" s="4" t="s">
        <v>37</v>
      </c>
      <c r="B2" s="4" t="s">
        <v>8</v>
      </c>
      <c r="C2" s="5" t="s">
        <v>38</v>
      </c>
      <c r="D2" s="4" t="s">
        <v>133</v>
      </c>
      <c r="E2" s="5" t="s">
        <v>134</v>
      </c>
      <c r="F2" s="4" t="s">
        <v>135</v>
      </c>
      <c r="G2" s="5" t="s">
        <v>46</v>
      </c>
      <c r="H2" s="5" t="s">
        <v>136</v>
      </c>
      <c r="I2" s="5" t="s">
        <v>137</v>
      </c>
      <c r="J2" s="7">
        <v>1</v>
      </c>
      <c r="K2" s="5" t="s">
        <v>38</v>
      </c>
      <c r="L2" s="5" t="s">
        <v>43</v>
      </c>
      <c r="M2" s="8">
        <v>45549</v>
      </c>
      <c r="N2" s="9">
        <v>10</v>
      </c>
      <c r="O2" s="10">
        <v>0</v>
      </c>
      <c r="P2" s="11">
        <v>88.99343</v>
      </c>
      <c r="Q2" s="13">
        <v>88.99343</v>
      </c>
      <c r="R2" s="14">
        <f>S51</f>
        <v>74.4950930550505</v>
      </c>
      <c r="S2" s="15">
        <f>R2*J2</f>
        <v>74.4950930550505</v>
      </c>
      <c r="T2" s="8"/>
      <c r="U2" s="5" t="s">
        <v>43</v>
      </c>
    </row>
    <row r="3" s="1" customFormat="1" spans="1:21">
      <c r="A3" s="16" t="s">
        <v>37</v>
      </c>
      <c r="B3" s="16" t="s">
        <v>8</v>
      </c>
      <c r="C3" s="17" t="s">
        <v>38</v>
      </c>
      <c r="D3" s="16" t="s">
        <v>133</v>
      </c>
      <c r="E3" s="17" t="s">
        <v>134</v>
      </c>
      <c r="F3" s="16" t="s">
        <v>138</v>
      </c>
      <c r="G3" s="17" t="s">
        <v>46</v>
      </c>
      <c r="H3" s="17" t="s">
        <v>139</v>
      </c>
      <c r="I3" s="17" t="s">
        <v>43</v>
      </c>
      <c r="J3" s="18">
        <v>2</v>
      </c>
      <c r="K3" s="17" t="s">
        <v>38</v>
      </c>
      <c r="L3" s="17" t="s">
        <v>43</v>
      </c>
      <c r="M3" s="19">
        <v>45549</v>
      </c>
      <c r="N3" s="20">
        <v>10</v>
      </c>
      <c r="O3" s="21">
        <v>0</v>
      </c>
      <c r="P3" s="22">
        <v>0.99078</v>
      </c>
      <c r="Q3" s="23">
        <v>1.98156</v>
      </c>
      <c r="R3" s="14">
        <f>S96</f>
        <v>0.5139009957888</v>
      </c>
      <c r="S3" s="15">
        <f t="shared" ref="S3:S45" si="0">R3*J3</f>
        <v>1.0278019915776</v>
      </c>
      <c r="T3" s="19"/>
      <c r="U3" s="17" t="s">
        <v>43</v>
      </c>
    </row>
    <row r="4" s="1" customFormat="1" spans="1:21">
      <c r="A4" s="4" t="s">
        <v>37</v>
      </c>
      <c r="B4" s="4" t="s">
        <v>8</v>
      </c>
      <c r="C4" s="5" t="s">
        <v>38</v>
      </c>
      <c r="D4" s="4" t="s">
        <v>133</v>
      </c>
      <c r="E4" s="5" t="s">
        <v>134</v>
      </c>
      <c r="F4" s="4" t="s">
        <v>140</v>
      </c>
      <c r="G4" s="5" t="s">
        <v>46</v>
      </c>
      <c r="H4" s="5" t="s">
        <v>141</v>
      </c>
      <c r="I4" s="5" t="s">
        <v>43</v>
      </c>
      <c r="J4" s="7">
        <v>1</v>
      </c>
      <c r="K4" s="5" t="s">
        <v>38</v>
      </c>
      <c r="L4" s="5" t="s">
        <v>43</v>
      </c>
      <c r="M4" s="8">
        <v>45549</v>
      </c>
      <c r="N4" s="9">
        <v>10</v>
      </c>
      <c r="O4" s="10">
        <v>0</v>
      </c>
      <c r="P4" s="11">
        <v>0.50855</v>
      </c>
      <c r="Q4" s="13">
        <v>0.50855</v>
      </c>
      <c r="R4" s="14">
        <f>S101</f>
        <v>0.1255058458835</v>
      </c>
      <c r="S4" s="15">
        <f t="shared" si="0"/>
        <v>0.1255058458835</v>
      </c>
      <c r="T4" s="8"/>
      <c r="U4" s="5" t="s">
        <v>43</v>
      </c>
    </row>
    <row r="5" s="1" customFormat="1" spans="1:21">
      <c r="A5" s="16" t="s">
        <v>37</v>
      </c>
      <c r="B5" s="16" t="s">
        <v>8</v>
      </c>
      <c r="C5" s="17" t="s">
        <v>38</v>
      </c>
      <c r="D5" s="16" t="s">
        <v>133</v>
      </c>
      <c r="E5" s="17" t="s">
        <v>134</v>
      </c>
      <c r="F5" s="16" t="s">
        <v>142</v>
      </c>
      <c r="G5" s="17" t="s">
        <v>46</v>
      </c>
      <c r="H5" s="17" t="s">
        <v>143</v>
      </c>
      <c r="I5" s="17" t="s">
        <v>43</v>
      </c>
      <c r="J5" s="18">
        <v>4</v>
      </c>
      <c r="K5" s="17" t="s">
        <v>144</v>
      </c>
      <c r="L5" s="17" t="s">
        <v>43</v>
      </c>
      <c r="M5" s="19">
        <v>45549</v>
      </c>
      <c r="N5" s="20">
        <v>10</v>
      </c>
      <c r="O5" s="21">
        <v>0</v>
      </c>
      <c r="P5" s="22">
        <v>2.4971</v>
      </c>
      <c r="Q5" s="23">
        <v>9.9884</v>
      </c>
      <c r="R5" s="14">
        <f>S109</f>
        <v>0.571940813</v>
      </c>
      <c r="S5" s="15">
        <f t="shared" si="0"/>
        <v>2.287763252</v>
      </c>
      <c r="T5" s="19"/>
      <c r="U5" s="17" t="s">
        <v>43</v>
      </c>
    </row>
    <row r="6" s="1" customFormat="1" spans="1:21">
      <c r="A6" s="4" t="s">
        <v>37</v>
      </c>
      <c r="B6" s="4" t="s">
        <v>8</v>
      </c>
      <c r="C6" s="5" t="s">
        <v>38</v>
      </c>
      <c r="D6" s="4" t="s">
        <v>133</v>
      </c>
      <c r="E6" s="5" t="s">
        <v>134</v>
      </c>
      <c r="F6" s="4" t="s">
        <v>145</v>
      </c>
      <c r="G6" s="5" t="s">
        <v>41</v>
      </c>
      <c r="H6" s="5" t="s">
        <v>146</v>
      </c>
      <c r="I6" s="5" t="s">
        <v>137</v>
      </c>
      <c r="J6" s="7">
        <v>1</v>
      </c>
      <c r="K6" s="5" t="s">
        <v>38</v>
      </c>
      <c r="L6" s="5" t="s">
        <v>43</v>
      </c>
      <c r="M6" s="8">
        <v>45549</v>
      </c>
      <c r="N6" s="9">
        <v>10</v>
      </c>
      <c r="O6" s="10">
        <v>0</v>
      </c>
      <c r="P6" s="11">
        <v>0.6747</v>
      </c>
      <c r="Q6" s="13">
        <v>0.6747</v>
      </c>
      <c r="R6" s="14">
        <v>0.67469</v>
      </c>
      <c r="S6" s="15">
        <f t="shared" si="0"/>
        <v>0.67469</v>
      </c>
      <c r="T6" s="8"/>
      <c r="U6" s="5" t="s">
        <v>43</v>
      </c>
    </row>
    <row r="7" s="1" customFormat="1" spans="1:21">
      <c r="A7" s="16" t="s">
        <v>37</v>
      </c>
      <c r="B7" s="16" t="s">
        <v>8</v>
      </c>
      <c r="C7" s="17" t="s">
        <v>38</v>
      </c>
      <c r="D7" s="16" t="s">
        <v>133</v>
      </c>
      <c r="E7" s="17" t="s">
        <v>134</v>
      </c>
      <c r="F7" s="16" t="s">
        <v>147</v>
      </c>
      <c r="G7" s="17" t="s">
        <v>41</v>
      </c>
      <c r="H7" s="17" t="s">
        <v>148</v>
      </c>
      <c r="I7" s="17" t="s">
        <v>149</v>
      </c>
      <c r="J7" s="18">
        <v>4</v>
      </c>
      <c r="K7" s="17" t="s">
        <v>38</v>
      </c>
      <c r="L7" s="17" t="s">
        <v>43</v>
      </c>
      <c r="M7" s="19">
        <v>45549</v>
      </c>
      <c r="N7" s="20">
        <v>10</v>
      </c>
      <c r="O7" s="21">
        <v>0</v>
      </c>
      <c r="P7" s="22">
        <v>1.406</v>
      </c>
      <c r="Q7" s="23">
        <v>5.624</v>
      </c>
      <c r="R7" s="14">
        <v>1.406</v>
      </c>
      <c r="S7" s="15">
        <f t="shared" si="0"/>
        <v>5.624</v>
      </c>
      <c r="T7" s="19"/>
      <c r="U7" s="17" t="s">
        <v>43</v>
      </c>
    </row>
    <row r="8" s="1" customFormat="1" spans="1:21">
      <c r="A8" s="4" t="s">
        <v>37</v>
      </c>
      <c r="B8" s="4" t="s">
        <v>8</v>
      </c>
      <c r="C8" s="5" t="s">
        <v>38</v>
      </c>
      <c r="D8" s="4" t="s">
        <v>133</v>
      </c>
      <c r="E8" s="5" t="s">
        <v>134</v>
      </c>
      <c r="F8" s="4" t="s">
        <v>150</v>
      </c>
      <c r="G8" s="5" t="s">
        <v>41</v>
      </c>
      <c r="H8" s="5" t="s">
        <v>151</v>
      </c>
      <c r="I8" s="5" t="s">
        <v>43</v>
      </c>
      <c r="J8" s="7">
        <v>1</v>
      </c>
      <c r="K8" s="5" t="s">
        <v>38</v>
      </c>
      <c r="L8" s="5" t="s">
        <v>43</v>
      </c>
      <c r="M8" s="8">
        <v>45549</v>
      </c>
      <c r="N8" s="9">
        <v>10</v>
      </c>
      <c r="O8" s="10">
        <v>0</v>
      </c>
      <c r="P8" s="11">
        <v>39.11648</v>
      </c>
      <c r="Q8" s="13">
        <v>39.11648</v>
      </c>
      <c r="R8" s="14">
        <v>39.12</v>
      </c>
      <c r="S8" s="15">
        <f t="shared" si="0"/>
        <v>39.12</v>
      </c>
      <c r="T8" s="8"/>
      <c r="U8" s="5" t="s">
        <v>43</v>
      </c>
    </row>
    <row r="9" s="1" customFormat="1" spans="1:21">
      <c r="A9" s="16" t="s">
        <v>37</v>
      </c>
      <c r="B9" s="16" t="s">
        <v>8</v>
      </c>
      <c r="C9" s="17" t="s">
        <v>38</v>
      </c>
      <c r="D9" s="16" t="s">
        <v>133</v>
      </c>
      <c r="E9" s="17" t="s">
        <v>134</v>
      </c>
      <c r="F9" s="16" t="s">
        <v>152</v>
      </c>
      <c r="G9" s="17" t="s">
        <v>46</v>
      </c>
      <c r="H9" s="17" t="s">
        <v>153</v>
      </c>
      <c r="I9" s="17" t="s">
        <v>43</v>
      </c>
      <c r="J9" s="18">
        <v>1</v>
      </c>
      <c r="K9" s="17" t="s">
        <v>144</v>
      </c>
      <c r="L9" s="17" t="s">
        <v>43</v>
      </c>
      <c r="M9" s="19">
        <v>45549</v>
      </c>
      <c r="N9" s="20">
        <v>10</v>
      </c>
      <c r="O9" s="21">
        <v>0</v>
      </c>
      <c r="P9" s="22">
        <v>1.1231</v>
      </c>
      <c r="Q9" s="23">
        <v>1.1231</v>
      </c>
      <c r="R9" s="14">
        <f>S114</f>
        <v>0.24306906</v>
      </c>
      <c r="S9" s="15">
        <f t="shared" si="0"/>
        <v>0.24306906</v>
      </c>
      <c r="T9" s="19"/>
      <c r="U9" s="17" t="s">
        <v>43</v>
      </c>
    </row>
    <row r="10" s="1" customFormat="1" spans="1:21">
      <c r="A10" s="4" t="s">
        <v>37</v>
      </c>
      <c r="B10" s="4" t="s">
        <v>8</v>
      </c>
      <c r="C10" s="5" t="s">
        <v>38</v>
      </c>
      <c r="D10" s="4" t="s">
        <v>133</v>
      </c>
      <c r="E10" s="5" t="s">
        <v>134</v>
      </c>
      <c r="F10" s="4" t="s">
        <v>154</v>
      </c>
      <c r="G10" s="5" t="s">
        <v>41</v>
      </c>
      <c r="H10" s="5" t="s">
        <v>155</v>
      </c>
      <c r="I10" s="5" t="s">
        <v>137</v>
      </c>
      <c r="J10" s="7">
        <v>1</v>
      </c>
      <c r="K10" s="5" t="s">
        <v>38</v>
      </c>
      <c r="L10" s="5" t="s">
        <v>43</v>
      </c>
      <c r="M10" s="8">
        <v>45549</v>
      </c>
      <c r="N10" s="9">
        <v>10</v>
      </c>
      <c r="O10" s="10">
        <v>0</v>
      </c>
      <c r="P10" s="11">
        <v>1.98</v>
      </c>
      <c r="Q10" s="13">
        <v>1.98</v>
      </c>
      <c r="R10" s="14">
        <v>1.98</v>
      </c>
      <c r="S10" s="15">
        <f t="shared" si="0"/>
        <v>1.98</v>
      </c>
      <c r="T10" s="8"/>
      <c r="U10" s="5" t="s">
        <v>43</v>
      </c>
    </row>
    <row r="11" s="1" customFormat="1" spans="1:21">
      <c r="A11" s="16" t="s">
        <v>37</v>
      </c>
      <c r="B11" s="16" t="s">
        <v>8</v>
      </c>
      <c r="C11" s="17" t="s">
        <v>38</v>
      </c>
      <c r="D11" s="16" t="s">
        <v>133</v>
      </c>
      <c r="E11" s="17" t="s">
        <v>134</v>
      </c>
      <c r="F11" s="16" t="s">
        <v>156</v>
      </c>
      <c r="G11" s="17" t="s">
        <v>41</v>
      </c>
      <c r="H11" s="17" t="s">
        <v>157</v>
      </c>
      <c r="I11" s="17" t="s">
        <v>158</v>
      </c>
      <c r="J11" s="18">
        <v>1</v>
      </c>
      <c r="K11" s="17" t="s">
        <v>38</v>
      </c>
      <c r="L11" s="17" t="s">
        <v>43</v>
      </c>
      <c r="M11" s="19">
        <v>45549</v>
      </c>
      <c r="N11" s="20">
        <v>10</v>
      </c>
      <c r="O11" s="21">
        <v>0</v>
      </c>
      <c r="P11" s="22">
        <v>58.50832</v>
      </c>
      <c r="Q11" s="23">
        <v>58.50832</v>
      </c>
      <c r="R11" s="14">
        <v>58.51</v>
      </c>
      <c r="S11" s="15">
        <f t="shared" si="0"/>
        <v>58.51</v>
      </c>
      <c r="T11" s="19"/>
      <c r="U11" s="17" t="s">
        <v>43</v>
      </c>
    </row>
    <row r="12" s="1" customFormat="1" spans="1:21">
      <c r="A12" s="4" t="s">
        <v>37</v>
      </c>
      <c r="B12" s="4" t="s">
        <v>8</v>
      </c>
      <c r="C12" s="5" t="s">
        <v>38</v>
      </c>
      <c r="D12" s="4" t="s">
        <v>133</v>
      </c>
      <c r="E12" s="5" t="s">
        <v>134</v>
      </c>
      <c r="F12" s="4" t="s">
        <v>159</v>
      </c>
      <c r="G12" s="5" t="s">
        <v>46</v>
      </c>
      <c r="H12" s="5" t="s">
        <v>160</v>
      </c>
      <c r="I12" s="5" t="s">
        <v>43</v>
      </c>
      <c r="J12" s="7">
        <v>1</v>
      </c>
      <c r="K12" s="5" t="s">
        <v>38</v>
      </c>
      <c r="L12" s="5" t="s">
        <v>43</v>
      </c>
      <c r="M12" s="8">
        <v>45549</v>
      </c>
      <c r="N12" s="9">
        <v>10</v>
      </c>
      <c r="O12" s="10">
        <v>0</v>
      </c>
      <c r="P12" s="11">
        <v>0.608</v>
      </c>
      <c r="Q12" s="13">
        <v>0.608</v>
      </c>
      <c r="R12" s="14">
        <f>S119</f>
        <v>0.0381994458835</v>
      </c>
      <c r="S12" s="15">
        <f t="shared" si="0"/>
        <v>0.0381994458835</v>
      </c>
      <c r="T12" s="8"/>
      <c r="U12" s="5" t="s">
        <v>43</v>
      </c>
    </row>
    <row r="13" s="1" customFormat="1" spans="1:21">
      <c r="A13" s="16" t="s">
        <v>37</v>
      </c>
      <c r="B13" s="16" t="s">
        <v>8</v>
      </c>
      <c r="C13" s="17" t="s">
        <v>38</v>
      </c>
      <c r="D13" s="16" t="s">
        <v>133</v>
      </c>
      <c r="E13" s="17" t="s">
        <v>134</v>
      </c>
      <c r="F13" s="16" t="s">
        <v>161</v>
      </c>
      <c r="G13" s="17" t="s">
        <v>41</v>
      </c>
      <c r="H13" s="17" t="s">
        <v>162</v>
      </c>
      <c r="I13" s="17" t="s">
        <v>43</v>
      </c>
      <c r="J13" s="18">
        <v>1</v>
      </c>
      <c r="K13" s="17" t="s">
        <v>38</v>
      </c>
      <c r="L13" s="17" t="s">
        <v>43</v>
      </c>
      <c r="M13" s="19">
        <v>45549</v>
      </c>
      <c r="N13" s="20">
        <v>10</v>
      </c>
      <c r="O13" s="21">
        <v>0</v>
      </c>
      <c r="P13" s="22">
        <v>1.65</v>
      </c>
      <c r="Q13" s="23">
        <v>1.65</v>
      </c>
      <c r="R13" s="14">
        <v>1.65</v>
      </c>
      <c r="S13" s="15">
        <f t="shared" si="0"/>
        <v>1.65</v>
      </c>
      <c r="T13" s="19"/>
      <c r="U13" s="17" t="s">
        <v>43</v>
      </c>
    </row>
    <row r="14" s="1" customFormat="1" spans="1:21">
      <c r="A14" s="4" t="s">
        <v>37</v>
      </c>
      <c r="B14" s="4" t="s">
        <v>8</v>
      </c>
      <c r="C14" s="5" t="s">
        <v>38</v>
      </c>
      <c r="D14" s="4" t="s">
        <v>133</v>
      </c>
      <c r="E14" s="5" t="s">
        <v>134</v>
      </c>
      <c r="F14" s="4" t="s">
        <v>163</v>
      </c>
      <c r="G14" s="5" t="s">
        <v>46</v>
      </c>
      <c r="H14" s="5" t="s">
        <v>164</v>
      </c>
      <c r="I14" s="5" t="s">
        <v>43</v>
      </c>
      <c r="J14" s="7">
        <v>4</v>
      </c>
      <c r="K14" s="5" t="s">
        <v>38</v>
      </c>
      <c r="L14" s="5" t="s">
        <v>43</v>
      </c>
      <c r="M14" s="8">
        <v>45549</v>
      </c>
      <c r="N14" s="9">
        <v>10</v>
      </c>
      <c r="O14" s="10">
        <v>0</v>
      </c>
      <c r="P14" s="11">
        <v>1.702</v>
      </c>
      <c r="Q14" s="13">
        <v>6.808</v>
      </c>
      <c r="R14" s="14">
        <f>S128</f>
        <v>1.33723</v>
      </c>
      <c r="S14" s="15">
        <f t="shared" si="0"/>
        <v>5.34892</v>
      </c>
      <c r="T14" s="8"/>
      <c r="U14" s="5" t="s">
        <v>43</v>
      </c>
    </row>
    <row r="15" s="1" customFormat="1" spans="1:21">
      <c r="A15" s="16" t="s">
        <v>37</v>
      </c>
      <c r="B15" s="16" t="s">
        <v>8</v>
      </c>
      <c r="C15" s="17" t="s">
        <v>38</v>
      </c>
      <c r="D15" s="16" t="s">
        <v>133</v>
      </c>
      <c r="E15" s="17" t="s">
        <v>134</v>
      </c>
      <c r="F15" s="16" t="s">
        <v>165</v>
      </c>
      <c r="G15" s="17" t="s">
        <v>41</v>
      </c>
      <c r="H15" s="17" t="s">
        <v>166</v>
      </c>
      <c r="I15" s="17" t="s">
        <v>43</v>
      </c>
      <c r="J15" s="18">
        <v>1</v>
      </c>
      <c r="K15" s="17" t="s">
        <v>38</v>
      </c>
      <c r="L15" s="17" t="s">
        <v>43</v>
      </c>
      <c r="M15" s="19">
        <v>45549</v>
      </c>
      <c r="N15" s="20">
        <v>10</v>
      </c>
      <c r="O15" s="21">
        <v>0</v>
      </c>
      <c r="P15" s="22">
        <v>0.18</v>
      </c>
      <c r="Q15" s="23">
        <v>0.18</v>
      </c>
      <c r="R15" s="14">
        <v>0.18</v>
      </c>
      <c r="S15" s="15">
        <f t="shared" si="0"/>
        <v>0.18</v>
      </c>
      <c r="T15" s="19"/>
      <c r="U15" s="17" t="s">
        <v>43</v>
      </c>
    </row>
    <row r="16" s="1" customFormat="1" spans="1:21">
      <c r="A16" s="4" t="s">
        <v>37</v>
      </c>
      <c r="B16" s="4" t="s">
        <v>8</v>
      </c>
      <c r="C16" s="5" t="s">
        <v>38</v>
      </c>
      <c r="D16" s="4" t="s">
        <v>133</v>
      </c>
      <c r="E16" s="5" t="s">
        <v>134</v>
      </c>
      <c r="F16" s="4" t="s">
        <v>167</v>
      </c>
      <c r="G16" s="5" t="s">
        <v>46</v>
      </c>
      <c r="H16" s="5" t="s">
        <v>168</v>
      </c>
      <c r="I16" s="5" t="s">
        <v>169</v>
      </c>
      <c r="J16" s="7">
        <v>2</v>
      </c>
      <c r="K16" s="5" t="s">
        <v>38</v>
      </c>
      <c r="L16" s="5" t="s">
        <v>43</v>
      </c>
      <c r="M16" s="8">
        <v>45549</v>
      </c>
      <c r="N16" s="9">
        <v>10</v>
      </c>
      <c r="O16" s="10">
        <v>0</v>
      </c>
      <c r="P16" s="11">
        <v>0</v>
      </c>
      <c r="Q16" s="13">
        <v>0</v>
      </c>
      <c r="R16" s="14">
        <f>S132</f>
        <v>0.0676989</v>
      </c>
      <c r="S16" s="15">
        <f t="shared" si="0"/>
        <v>0.1353978</v>
      </c>
      <c r="T16" s="8"/>
      <c r="U16" s="5" t="s">
        <v>43</v>
      </c>
    </row>
    <row r="17" s="1" customFormat="1" spans="1:21">
      <c r="A17" s="16" t="s">
        <v>37</v>
      </c>
      <c r="B17" s="16" t="s">
        <v>8</v>
      </c>
      <c r="C17" s="17" t="s">
        <v>38</v>
      </c>
      <c r="D17" s="16" t="s">
        <v>133</v>
      </c>
      <c r="E17" s="17" t="s">
        <v>134</v>
      </c>
      <c r="F17" s="16" t="s">
        <v>170</v>
      </c>
      <c r="G17" s="17" t="s">
        <v>41</v>
      </c>
      <c r="H17" s="17" t="s">
        <v>171</v>
      </c>
      <c r="I17" s="17" t="s">
        <v>43</v>
      </c>
      <c r="J17" s="18">
        <v>2</v>
      </c>
      <c r="K17" s="17" t="s">
        <v>38</v>
      </c>
      <c r="L17" s="17" t="s">
        <v>43</v>
      </c>
      <c r="M17" s="19">
        <v>45549</v>
      </c>
      <c r="N17" s="20">
        <v>10</v>
      </c>
      <c r="O17" s="21">
        <v>0</v>
      </c>
      <c r="P17" s="22">
        <v>0.4867</v>
      </c>
      <c r="Q17" s="23">
        <v>0.9734</v>
      </c>
      <c r="R17" s="14">
        <v>0.4867</v>
      </c>
      <c r="S17" s="15">
        <f t="shared" si="0"/>
        <v>0.9734</v>
      </c>
      <c r="T17" s="19"/>
      <c r="U17" s="17" t="s">
        <v>43</v>
      </c>
    </row>
    <row r="18" s="1" customFormat="1" spans="1:21">
      <c r="A18" s="4" t="s">
        <v>37</v>
      </c>
      <c r="B18" s="4" t="s">
        <v>8</v>
      </c>
      <c r="C18" s="5" t="s">
        <v>38</v>
      </c>
      <c r="D18" s="4" t="s">
        <v>133</v>
      </c>
      <c r="E18" s="5" t="s">
        <v>134</v>
      </c>
      <c r="F18" s="4" t="s">
        <v>172</v>
      </c>
      <c r="G18" s="5" t="s">
        <v>41</v>
      </c>
      <c r="H18" s="5" t="s">
        <v>173</v>
      </c>
      <c r="I18" s="5" t="s">
        <v>43</v>
      </c>
      <c r="J18" s="7">
        <v>1</v>
      </c>
      <c r="K18" s="5" t="s">
        <v>38</v>
      </c>
      <c r="L18" s="5" t="s">
        <v>43</v>
      </c>
      <c r="M18" s="8">
        <v>45549</v>
      </c>
      <c r="N18" s="9">
        <v>10</v>
      </c>
      <c r="O18" s="10">
        <v>0</v>
      </c>
      <c r="P18" s="11">
        <v>30</v>
      </c>
      <c r="Q18" s="13">
        <v>30</v>
      </c>
      <c r="R18" s="14">
        <v>30</v>
      </c>
      <c r="S18" s="15">
        <f t="shared" si="0"/>
        <v>30</v>
      </c>
      <c r="T18" s="8"/>
      <c r="U18" s="5" t="s">
        <v>43</v>
      </c>
    </row>
    <row r="19" s="1" customFormat="1" spans="1:21">
      <c r="A19" s="16" t="s">
        <v>37</v>
      </c>
      <c r="B19" s="16" t="s">
        <v>8</v>
      </c>
      <c r="C19" s="17" t="s">
        <v>38</v>
      </c>
      <c r="D19" s="16" t="s">
        <v>133</v>
      </c>
      <c r="E19" s="17" t="s">
        <v>134</v>
      </c>
      <c r="F19" s="16" t="s">
        <v>174</v>
      </c>
      <c r="G19" s="17" t="s">
        <v>46</v>
      </c>
      <c r="H19" s="17" t="s">
        <v>175</v>
      </c>
      <c r="I19" s="17" t="s">
        <v>43</v>
      </c>
      <c r="J19" s="18">
        <v>28</v>
      </c>
      <c r="K19" s="17" t="s">
        <v>38</v>
      </c>
      <c r="L19" s="17" t="s">
        <v>43</v>
      </c>
      <c r="M19" s="19">
        <v>45549</v>
      </c>
      <c r="N19" s="20">
        <v>10</v>
      </c>
      <c r="O19" s="21">
        <v>0</v>
      </c>
      <c r="P19" s="22">
        <v>0.12325</v>
      </c>
      <c r="Q19" s="23">
        <v>3.451</v>
      </c>
      <c r="R19" s="14">
        <f>S136</f>
        <v>0.0173128</v>
      </c>
      <c r="S19" s="15">
        <f t="shared" si="0"/>
        <v>0.4847584</v>
      </c>
      <c r="T19" s="19"/>
      <c r="U19" s="17" t="s">
        <v>43</v>
      </c>
    </row>
    <row r="20" s="1" customFormat="1" spans="1:21">
      <c r="A20" s="4" t="s">
        <v>37</v>
      </c>
      <c r="B20" s="4" t="s">
        <v>8</v>
      </c>
      <c r="C20" s="5" t="s">
        <v>38</v>
      </c>
      <c r="D20" s="4" t="s">
        <v>133</v>
      </c>
      <c r="E20" s="5" t="s">
        <v>134</v>
      </c>
      <c r="F20" s="4" t="s">
        <v>176</v>
      </c>
      <c r="G20" s="5" t="s">
        <v>46</v>
      </c>
      <c r="H20" s="5" t="s">
        <v>177</v>
      </c>
      <c r="I20" s="5" t="s">
        <v>134</v>
      </c>
      <c r="J20" s="7">
        <v>1</v>
      </c>
      <c r="K20" s="5" t="s">
        <v>38</v>
      </c>
      <c r="L20" s="5" t="s">
        <v>43</v>
      </c>
      <c r="M20" s="8">
        <v>45549</v>
      </c>
      <c r="N20" s="9">
        <v>10</v>
      </c>
      <c r="O20" s="10">
        <v>0</v>
      </c>
      <c r="P20" s="11">
        <v>26.41482</v>
      </c>
      <c r="Q20" s="13">
        <v>26.41482</v>
      </c>
      <c r="R20" s="14">
        <f>S141</f>
        <v>18.1248380458945</v>
      </c>
      <c r="S20" s="15">
        <f t="shared" si="0"/>
        <v>18.1248380458945</v>
      </c>
      <c r="T20" s="8"/>
      <c r="U20" s="5" t="s">
        <v>43</v>
      </c>
    </row>
    <row r="21" s="1" customFormat="1" spans="1:21">
      <c r="A21" s="16" t="s">
        <v>37</v>
      </c>
      <c r="B21" s="16" t="s">
        <v>8</v>
      </c>
      <c r="C21" s="17" t="s">
        <v>38</v>
      </c>
      <c r="D21" s="16" t="s">
        <v>133</v>
      </c>
      <c r="E21" s="17" t="s">
        <v>134</v>
      </c>
      <c r="F21" s="16" t="s">
        <v>178</v>
      </c>
      <c r="G21" s="17" t="s">
        <v>41</v>
      </c>
      <c r="H21" s="17" t="s">
        <v>179</v>
      </c>
      <c r="I21" s="17" t="s">
        <v>43</v>
      </c>
      <c r="J21" s="18">
        <v>1</v>
      </c>
      <c r="K21" s="17" t="s">
        <v>38</v>
      </c>
      <c r="L21" s="17" t="s">
        <v>43</v>
      </c>
      <c r="M21" s="19">
        <v>45549</v>
      </c>
      <c r="N21" s="20">
        <v>10</v>
      </c>
      <c r="O21" s="21">
        <v>0</v>
      </c>
      <c r="P21" s="22">
        <v>0.0265</v>
      </c>
      <c r="Q21" s="23">
        <v>0.0265</v>
      </c>
      <c r="R21" s="14">
        <v>0.0265</v>
      </c>
      <c r="S21" s="15">
        <f t="shared" si="0"/>
        <v>0.0265</v>
      </c>
      <c r="T21" s="19"/>
      <c r="U21" s="17" t="s">
        <v>43</v>
      </c>
    </row>
    <row r="22" s="1" customFormat="1" spans="1:21">
      <c r="A22" s="4" t="s">
        <v>37</v>
      </c>
      <c r="B22" s="4" t="s">
        <v>8</v>
      </c>
      <c r="C22" s="5" t="s">
        <v>38</v>
      </c>
      <c r="D22" s="4" t="s">
        <v>133</v>
      </c>
      <c r="E22" s="5" t="s">
        <v>134</v>
      </c>
      <c r="F22" s="4" t="s">
        <v>180</v>
      </c>
      <c r="G22" s="5" t="s">
        <v>41</v>
      </c>
      <c r="H22" s="5" t="s">
        <v>181</v>
      </c>
      <c r="I22" s="5" t="s">
        <v>137</v>
      </c>
      <c r="J22" s="7">
        <v>2</v>
      </c>
      <c r="K22" s="5" t="s">
        <v>38</v>
      </c>
      <c r="L22" s="5" t="s">
        <v>43</v>
      </c>
      <c r="M22" s="8">
        <v>45549</v>
      </c>
      <c r="N22" s="9">
        <v>10</v>
      </c>
      <c r="O22" s="10">
        <v>0</v>
      </c>
      <c r="P22" s="11">
        <v>2.34</v>
      </c>
      <c r="Q22" s="13">
        <v>4.68</v>
      </c>
      <c r="R22" s="14">
        <v>2.34</v>
      </c>
      <c r="S22" s="15">
        <f t="shared" si="0"/>
        <v>4.68</v>
      </c>
      <c r="T22" s="8"/>
      <c r="U22" s="5" t="s">
        <v>43</v>
      </c>
    </row>
    <row r="23" s="1" customFormat="1" spans="1:21">
      <c r="A23" s="16" t="s">
        <v>37</v>
      </c>
      <c r="B23" s="16" t="s">
        <v>8</v>
      </c>
      <c r="C23" s="17" t="s">
        <v>38</v>
      </c>
      <c r="D23" s="16" t="s">
        <v>133</v>
      </c>
      <c r="E23" s="17" t="s">
        <v>134</v>
      </c>
      <c r="F23" s="16" t="s">
        <v>182</v>
      </c>
      <c r="G23" s="17" t="s">
        <v>41</v>
      </c>
      <c r="H23" s="17" t="s">
        <v>183</v>
      </c>
      <c r="I23" s="17" t="s">
        <v>184</v>
      </c>
      <c r="J23" s="18">
        <v>1</v>
      </c>
      <c r="K23" s="17" t="s">
        <v>38</v>
      </c>
      <c r="L23" s="17" t="s">
        <v>43</v>
      </c>
      <c r="M23" s="19">
        <v>45549</v>
      </c>
      <c r="N23" s="20">
        <v>10</v>
      </c>
      <c r="O23" s="21">
        <v>0</v>
      </c>
      <c r="P23" s="22">
        <v>0.27</v>
      </c>
      <c r="Q23" s="23">
        <v>0.27</v>
      </c>
      <c r="R23" s="14">
        <v>0.27</v>
      </c>
      <c r="S23" s="15">
        <f t="shared" si="0"/>
        <v>0.27</v>
      </c>
      <c r="T23" s="19"/>
      <c r="U23" s="17" t="s">
        <v>43</v>
      </c>
    </row>
    <row r="24" s="1" customFormat="1" spans="1:21">
      <c r="A24" s="4" t="s">
        <v>37</v>
      </c>
      <c r="B24" s="4" t="s">
        <v>8</v>
      </c>
      <c r="C24" s="5" t="s">
        <v>38</v>
      </c>
      <c r="D24" s="4" t="s">
        <v>133</v>
      </c>
      <c r="E24" s="5" t="s">
        <v>134</v>
      </c>
      <c r="F24" s="4" t="s">
        <v>185</v>
      </c>
      <c r="G24" s="5" t="s">
        <v>41</v>
      </c>
      <c r="H24" s="5" t="s">
        <v>186</v>
      </c>
      <c r="I24" s="5" t="s">
        <v>187</v>
      </c>
      <c r="J24" s="7">
        <v>4</v>
      </c>
      <c r="K24" s="5" t="s">
        <v>38</v>
      </c>
      <c r="L24" s="5" t="s">
        <v>43</v>
      </c>
      <c r="M24" s="8">
        <v>45549</v>
      </c>
      <c r="N24" s="9">
        <v>10</v>
      </c>
      <c r="O24" s="10">
        <v>0</v>
      </c>
      <c r="P24" s="11">
        <v>0.2254</v>
      </c>
      <c r="Q24" s="13">
        <v>0.9016</v>
      </c>
      <c r="R24" s="14">
        <v>0.2254</v>
      </c>
      <c r="S24" s="15">
        <f t="shared" si="0"/>
        <v>0.9016</v>
      </c>
      <c r="T24" s="8"/>
      <c r="U24" s="5" t="s">
        <v>43</v>
      </c>
    </row>
    <row r="25" s="1" customFormat="1" spans="1:21">
      <c r="A25" s="16" t="s">
        <v>37</v>
      </c>
      <c r="B25" s="16" t="s">
        <v>8</v>
      </c>
      <c r="C25" s="17" t="s">
        <v>38</v>
      </c>
      <c r="D25" s="16" t="s">
        <v>133</v>
      </c>
      <c r="E25" s="17" t="s">
        <v>134</v>
      </c>
      <c r="F25" s="16" t="s">
        <v>188</v>
      </c>
      <c r="G25" s="17" t="s">
        <v>41</v>
      </c>
      <c r="H25" s="17" t="s">
        <v>189</v>
      </c>
      <c r="I25" s="17" t="s">
        <v>43</v>
      </c>
      <c r="J25" s="18">
        <v>2</v>
      </c>
      <c r="K25" s="17" t="s">
        <v>38</v>
      </c>
      <c r="L25" s="17" t="s">
        <v>43</v>
      </c>
      <c r="M25" s="19">
        <v>45549</v>
      </c>
      <c r="N25" s="20">
        <v>10</v>
      </c>
      <c r="O25" s="21">
        <v>0</v>
      </c>
      <c r="P25" s="22">
        <v>0.1582</v>
      </c>
      <c r="Q25" s="23">
        <v>0.3164</v>
      </c>
      <c r="R25" s="14">
        <v>0.1582</v>
      </c>
      <c r="S25" s="15">
        <f t="shared" si="0"/>
        <v>0.3164</v>
      </c>
      <c r="T25" s="19"/>
      <c r="U25" s="17" t="s">
        <v>43</v>
      </c>
    </row>
    <row r="26" s="1" customFormat="1" spans="1:21">
      <c r="A26" s="4" t="s">
        <v>37</v>
      </c>
      <c r="B26" s="4" t="s">
        <v>8</v>
      </c>
      <c r="C26" s="5" t="s">
        <v>38</v>
      </c>
      <c r="D26" s="4" t="s">
        <v>133</v>
      </c>
      <c r="E26" s="5" t="s">
        <v>134</v>
      </c>
      <c r="F26" s="4" t="s">
        <v>190</v>
      </c>
      <c r="G26" s="5" t="s">
        <v>41</v>
      </c>
      <c r="H26" s="5" t="s">
        <v>191</v>
      </c>
      <c r="I26" s="5" t="s">
        <v>43</v>
      </c>
      <c r="J26" s="7">
        <v>2</v>
      </c>
      <c r="K26" s="5" t="s">
        <v>38</v>
      </c>
      <c r="L26" s="5" t="s">
        <v>43</v>
      </c>
      <c r="M26" s="8">
        <v>45549</v>
      </c>
      <c r="N26" s="9">
        <v>10</v>
      </c>
      <c r="O26" s="10">
        <v>0</v>
      </c>
      <c r="P26" s="11">
        <v>2</v>
      </c>
      <c r="Q26" s="13">
        <v>4</v>
      </c>
      <c r="R26" s="14">
        <v>2</v>
      </c>
      <c r="S26" s="15">
        <f t="shared" si="0"/>
        <v>4</v>
      </c>
      <c r="T26" s="8"/>
      <c r="U26" s="5" t="s">
        <v>43</v>
      </c>
    </row>
    <row r="27" s="1" customFormat="1" spans="1:21">
      <c r="A27" s="16" t="s">
        <v>37</v>
      </c>
      <c r="B27" s="16" t="s">
        <v>8</v>
      </c>
      <c r="C27" s="17" t="s">
        <v>38</v>
      </c>
      <c r="D27" s="16" t="s">
        <v>133</v>
      </c>
      <c r="E27" s="17" t="s">
        <v>134</v>
      </c>
      <c r="F27" s="16" t="s">
        <v>192</v>
      </c>
      <c r="G27" s="17" t="s">
        <v>41</v>
      </c>
      <c r="H27" s="17" t="s">
        <v>193</v>
      </c>
      <c r="I27" s="17" t="s">
        <v>194</v>
      </c>
      <c r="J27" s="18">
        <v>0.55</v>
      </c>
      <c r="K27" s="17" t="s">
        <v>46</v>
      </c>
      <c r="L27" s="17" t="s">
        <v>43</v>
      </c>
      <c r="M27" s="19">
        <v>45549</v>
      </c>
      <c r="N27" s="20">
        <v>10</v>
      </c>
      <c r="O27" s="21">
        <v>0</v>
      </c>
      <c r="P27" s="22">
        <v>0.589</v>
      </c>
      <c r="Q27" s="23">
        <v>0.32395</v>
      </c>
      <c r="R27" s="14">
        <v>0.589</v>
      </c>
      <c r="S27" s="15">
        <f t="shared" si="0"/>
        <v>0.32395</v>
      </c>
      <c r="T27" s="19"/>
      <c r="U27" s="17" t="s">
        <v>43</v>
      </c>
    </row>
    <row r="28" s="1" customFormat="1" spans="1:21">
      <c r="A28" s="4" t="s">
        <v>37</v>
      </c>
      <c r="B28" s="4" t="s">
        <v>8</v>
      </c>
      <c r="C28" s="5" t="s">
        <v>38</v>
      </c>
      <c r="D28" s="4" t="s">
        <v>133</v>
      </c>
      <c r="E28" s="5" t="s">
        <v>134</v>
      </c>
      <c r="F28" s="4" t="s">
        <v>195</v>
      </c>
      <c r="G28" s="5" t="s">
        <v>46</v>
      </c>
      <c r="H28" s="5" t="s">
        <v>196</v>
      </c>
      <c r="I28" s="5" t="s">
        <v>43</v>
      </c>
      <c r="J28" s="7">
        <v>1</v>
      </c>
      <c r="K28" s="5" t="s">
        <v>38</v>
      </c>
      <c r="L28" s="5" t="s">
        <v>43</v>
      </c>
      <c r="M28" s="8">
        <v>45549</v>
      </c>
      <c r="N28" s="9">
        <v>10</v>
      </c>
      <c r="O28" s="10">
        <v>0</v>
      </c>
      <c r="P28" s="11">
        <v>0</v>
      </c>
      <c r="Q28" s="13">
        <v>0</v>
      </c>
      <c r="R28" s="14">
        <f>S181</f>
        <v>0.53724</v>
      </c>
      <c r="S28" s="15">
        <f t="shared" si="0"/>
        <v>0.53724</v>
      </c>
      <c r="T28" s="8"/>
      <c r="U28" s="5" t="s">
        <v>43</v>
      </c>
    </row>
    <row r="29" s="1" customFormat="1" spans="1:21">
      <c r="A29" s="16" t="s">
        <v>37</v>
      </c>
      <c r="B29" s="16" t="s">
        <v>8</v>
      </c>
      <c r="C29" s="17" t="s">
        <v>38</v>
      </c>
      <c r="D29" s="16" t="s">
        <v>133</v>
      </c>
      <c r="E29" s="17" t="s">
        <v>134</v>
      </c>
      <c r="F29" s="16" t="s">
        <v>197</v>
      </c>
      <c r="G29" s="17" t="s">
        <v>46</v>
      </c>
      <c r="H29" s="17" t="s">
        <v>198</v>
      </c>
      <c r="I29" s="17" t="s">
        <v>43</v>
      </c>
      <c r="J29" s="18">
        <v>2</v>
      </c>
      <c r="K29" s="17" t="s">
        <v>38</v>
      </c>
      <c r="L29" s="17" t="s">
        <v>43</v>
      </c>
      <c r="M29" s="19">
        <v>45549</v>
      </c>
      <c r="N29" s="20">
        <v>10</v>
      </c>
      <c r="O29" s="21">
        <v>0</v>
      </c>
      <c r="P29" s="22">
        <v>0.62723</v>
      </c>
      <c r="Q29" s="23">
        <v>1.25445</v>
      </c>
      <c r="R29" s="14">
        <f>S186</f>
        <v>0.568726451767</v>
      </c>
      <c r="S29" s="15">
        <f t="shared" si="0"/>
        <v>1.137452903534</v>
      </c>
      <c r="T29" s="19"/>
      <c r="U29" s="17" t="s">
        <v>43</v>
      </c>
    </row>
    <row r="30" s="1" customFormat="1" spans="1:21">
      <c r="A30" s="4" t="s">
        <v>37</v>
      </c>
      <c r="B30" s="4" t="s">
        <v>8</v>
      </c>
      <c r="C30" s="5" t="s">
        <v>38</v>
      </c>
      <c r="D30" s="4" t="s">
        <v>133</v>
      </c>
      <c r="E30" s="5" t="s">
        <v>134</v>
      </c>
      <c r="F30" s="4" t="s">
        <v>199</v>
      </c>
      <c r="G30" s="5" t="s">
        <v>41</v>
      </c>
      <c r="H30" s="5" t="s">
        <v>200</v>
      </c>
      <c r="I30" s="5" t="s">
        <v>43</v>
      </c>
      <c r="J30" s="7">
        <v>1</v>
      </c>
      <c r="K30" s="5" t="s">
        <v>38</v>
      </c>
      <c r="L30" s="5" t="s">
        <v>43</v>
      </c>
      <c r="M30" s="8">
        <v>45549</v>
      </c>
      <c r="N30" s="9">
        <v>10</v>
      </c>
      <c r="O30" s="10">
        <v>0</v>
      </c>
      <c r="P30" s="11">
        <v>0.53</v>
      </c>
      <c r="Q30" s="13">
        <v>0.53</v>
      </c>
      <c r="R30" s="14">
        <v>0.53</v>
      </c>
      <c r="S30" s="15">
        <f t="shared" si="0"/>
        <v>0.53</v>
      </c>
      <c r="T30" s="8"/>
      <c r="U30" s="5" t="s">
        <v>43</v>
      </c>
    </row>
    <row r="31" s="1" customFormat="1" spans="1:21">
      <c r="A31" s="16" t="s">
        <v>37</v>
      </c>
      <c r="B31" s="16" t="s">
        <v>8</v>
      </c>
      <c r="C31" s="17" t="s">
        <v>38</v>
      </c>
      <c r="D31" s="16" t="s">
        <v>133</v>
      </c>
      <c r="E31" s="17" t="s">
        <v>134</v>
      </c>
      <c r="F31" s="16" t="s">
        <v>201</v>
      </c>
      <c r="G31" s="17" t="s">
        <v>41</v>
      </c>
      <c r="H31" s="17" t="s">
        <v>202</v>
      </c>
      <c r="I31" s="17" t="s">
        <v>43</v>
      </c>
      <c r="J31" s="18">
        <v>1</v>
      </c>
      <c r="K31" s="17" t="s">
        <v>38</v>
      </c>
      <c r="L31" s="17" t="s">
        <v>43</v>
      </c>
      <c r="M31" s="19">
        <v>45549</v>
      </c>
      <c r="N31" s="20">
        <v>10</v>
      </c>
      <c r="O31" s="21">
        <v>0</v>
      </c>
      <c r="P31" s="22">
        <v>0.885</v>
      </c>
      <c r="Q31" s="23">
        <v>0.885</v>
      </c>
      <c r="R31" s="14">
        <v>0.885</v>
      </c>
      <c r="S31" s="15">
        <f t="shared" si="0"/>
        <v>0.885</v>
      </c>
      <c r="T31" s="19"/>
      <c r="U31" s="17" t="s">
        <v>43</v>
      </c>
    </row>
    <row r="32" s="1" customFormat="1" spans="1:21">
      <c r="A32" s="4" t="s">
        <v>37</v>
      </c>
      <c r="B32" s="4" t="s">
        <v>8</v>
      </c>
      <c r="C32" s="5" t="s">
        <v>38</v>
      </c>
      <c r="D32" s="4" t="s">
        <v>133</v>
      </c>
      <c r="E32" s="5" t="s">
        <v>134</v>
      </c>
      <c r="F32" s="4" t="s">
        <v>203</v>
      </c>
      <c r="G32" s="5" t="s">
        <v>46</v>
      </c>
      <c r="H32" s="5" t="s">
        <v>204</v>
      </c>
      <c r="I32" s="5" t="s">
        <v>205</v>
      </c>
      <c r="J32" s="7">
        <v>2</v>
      </c>
      <c r="K32" s="5" t="s">
        <v>38</v>
      </c>
      <c r="L32" s="5" t="s">
        <v>43</v>
      </c>
      <c r="M32" s="8">
        <v>45549</v>
      </c>
      <c r="N32" s="9">
        <v>10</v>
      </c>
      <c r="O32" s="10">
        <v>0</v>
      </c>
      <c r="P32" s="11">
        <v>0</v>
      </c>
      <c r="Q32" s="13">
        <v>0</v>
      </c>
      <c r="R32" s="14">
        <f>S190</f>
        <v>0.743362725</v>
      </c>
      <c r="S32" s="15">
        <f t="shared" si="0"/>
        <v>1.48672545</v>
      </c>
      <c r="T32" s="8"/>
      <c r="U32" s="5" t="s">
        <v>43</v>
      </c>
    </row>
    <row r="33" s="1" customFormat="1" spans="1:21">
      <c r="A33" s="16" t="s">
        <v>37</v>
      </c>
      <c r="B33" s="16" t="s">
        <v>8</v>
      </c>
      <c r="C33" s="17" t="s">
        <v>38</v>
      </c>
      <c r="D33" s="16" t="s">
        <v>133</v>
      </c>
      <c r="E33" s="17" t="s">
        <v>134</v>
      </c>
      <c r="F33" s="16" t="s">
        <v>206</v>
      </c>
      <c r="G33" s="17" t="s">
        <v>41</v>
      </c>
      <c r="H33" s="17" t="s">
        <v>207</v>
      </c>
      <c r="I33" s="17" t="s">
        <v>43</v>
      </c>
      <c r="J33" s="18">
        <v>1</v>
      </c>
      <c r="K33" s="17" t="s">
        <v>38</v>
      </c>
      <c r="L33" s="17" t="s">
        <v>43</v>
      </c>
      <c r="M33" s="19">
        <v>45549</v>
      </c>
      <c r="N33" s="20">
        <v>10</v>
      </c>
      <c r="O33" s="21">
        <v>0</v>
      </c>
      <c r="P33" s="22">
        <v>212.15359</v>
      </c>
      <c r="Q33" s="23">
        <v>212.15359</v>
      </c>
      <c r="R33" s="14">
        <v>212.15</v>
      </c>
      <c r="S33" s="15">
        <f t="shared" si="0"/>
        <v>212.15</v>
      </c>
      <c r="T33" s="19"/>
      <c r="U33" s="17" t="s">
        <v>43</v>
      </c>
    </row>
    <row r="34" s="1" customFormat="1" spans="1:21">
      <c r="A34" s="4" t="s">
        <v>37</v>
      </c>
      <c r="B34" s="4" t="s">
        <v>8</v>
      </c>
      <c r="C34" s="5" t="s">
        <v>38</v>
      </c>
      <c r="D34" s="4" t="s">
        <v>133</v>
      </c>
      <c r="E34" s="5" t="s">
        <v>134</v>
      </c>
      <c r="F34" s="4" t="s">
        <v>208</v>
      </c>
      <c r="G34" s="5" t="s">
        <v>41</v>
      </c>
      <c r="H34" s="5" t="s">
        <v>209</v>
      </c>
      <c r="I34" s="5" t="s">
        <v>210</v>
      </c>
      <c r="J34" s="7">
        <v>4</v>
      </c>
      <c r="K34" s="5" t="s">
        <v>144</v>
      </c>
      <c r="L34" s="5" t="s">
        <v>43</v>
      </c>
      <c r="M34" s="8">
        <v>45549</v>
      </c>
      <c r="N34" s="9">
        <v>10</v>
      </c>
      <c r="O34" s="10">
        <v>0</v>
      </c>
      <c r="P34" s="11">
        <v>0</v>
      </c>
      <c r="Q34" s="13">
        <v>0</v>
      </c>
      <c r="R34" s="14">
        <v>0.131</v>
      </c>
      <c r="S34" s="15">
        <f t="shared" si="0"/>
        <v>0.524</v>
      </c>
      <c r="T34" s="8"/>
      <c r="U34" s="5" t="s">
        <v>43</v>
      </c>
    </row>
    <row r="35" s="1" customFormat="1" spans="1:21">
      <c r="A35" s="16" t="s">
        <v>37</v>
      </c>
      <c r="B35" s="16" t="s">
        <v>8</v>
      </c>
      <c r="C35" s="17" t="s">
        <v>38</v>
      </c>
      <c r="D35" s="16" t="s">
        <v>133</v>
      </c>
      <c r="E35" s="17" t="s">
        <v>134</v>
      </c>
      <c r="F35" s="16" t="s">
        <v>211</v>
      </c>
      <c r="G35" s="17" t="s">
        <v>46</v>
      </c>
      <c r="H35" s="17" t="s">
        <v>212</v>
      </c>
      <c r="I35" s="17" t="s">
        <v>134</v>
      </c>
      <c r="J35" s="18">
        <v>1</v>
      </c>
      <c r="K35" s="17" t="s">
        <v>38</v>
      </c>
      <c r="L35" s="17" t="s">
        <v>43</v>
      </c>
      <c r="M35" s="19">
        <v>45549</v>
      </c>
      <c r="N35" s="20">
        <v>10</v>
      </c>
      <c r="O35" s="21">
        <v>0</v>
      </c>
      <c r="P35" s="22">
        <v>43.78483</v>
      </c>
      <c r="Q35" s="23">
        <v>43.78483</v>
      </c>
      <c r="R35" s="14">
        <f>S220</f>
        <v>31.641780183792</v>
      </c>
      <c r="S35" s="15">
        <f t="shared" si="0"/>
        <v>31.641780183792</v>
      </c>
      <c r="T35" s="19"/>
      <c r="U35" s="17" t="s">
        <v>43</v>
      </c>
    </row>
    <row r="36" s="1" customFormat="1" spans="1:21">
      <c r="A36" s="4" t="s">
        <v>37</v>
      </c>
      <c r="B36" s="4" t="s">
        <v>8</v>
      </c>
      <c r="C36" s="5" t="s">
        <v>38</v>
      </c>
      <c r="D36" s="4" t="s">
        <v>133</v>
      </c>
      <c r="E36" s="5" t="s">
        <v>134</v>
      </c>
      <c r="F36" s="4" t="s">
        <v>213</v>
      </c>
      <c r="G36" s="5" t="s">
        <v>41</v>
      </c>
      <c r="H36" s="5" t="s">
        <v>214</v>
      </c>
      <c r="I36" s="5" t="s">
        <v>116</v>
      </c>
      <c r="J36" s="7">
        <v>2</v>
      </c>
      <c r="K36" s="5" t="s">
        <v>38</v>
      </c>
      <c r="L36" s="5" t="s">
        <v>43</v>
      </c>
      <c r="M36" s="8">
        <v>45549</v>
      </c>
      <c r="N36" s="9">
        <v>10</v>
      </c>
      <c r="O36" s="10">
        <v>0</v>
      </c>
      <c r="P36" s="11">
        <v>1.34</v>
      </c>
      <c r="Q36" s="13">
        <v>2.68</v>
      </c>
      <c r="R36" s="14">
        <v>1.34</v>
      </c>
      <c r="S36" s="15">
        <f t="shared" si="0"/>
        <v>2.68</v>
      </c>
      <c r="T36" s="8"/>
      <c r="U36" s="5" t="s">
        <v>43</v>
      </c>
    </row>
    <row r="37" s="1" customFormat="1" spans="1:21">
      <c r="A37" s="16" t="s">
        <v>37</v>
      </c>
      <c r="B37" s="16" t="s">
        <v>8</v>
      </c>
      <c r="C37" s="17" t="s">
        <v>38</v>
      </c>
      <c r="D37" s="16" t="s">
        <v>133</v>
      </c>
      <c r="E37" s="17" t="s">
        <v>134</v>
      </c>
      <c r="F37" s="16" t="s">
        <v>215</v>
      </c>
      <c r="G37" s="17" t="s">
        <v>46</v>
      </c>
      <c r="H37" s="17" t="s">
        <v>216</v>
      </c>
      <c r="I37" s="17" t="s">
        <v>43</v>
      </c>
      <c r="J37" s="18">
        <v>4</v>
      </c>
      <c r="K37" s="17" t="s">
        <v>38</v>
      </c>
      <c r="L37" s="17" t="s">
        <v>43</v>
      </c>
      <c r="M37" s="19">
        <v>45549</v>
      </c>
      <c r="N37" s="20">
        <v>10</v>
      </c>
      <c r="O37" s="21">
        <v>0</v>
      </c>
      <c r="P37" s="22">
        <v>0.67797</v>
      </c>
      <c r="Q37" s="23">
        <v>2.71188</v>
      </c>
      <c r="R37" s="14">
        <f>S272</f>
        <v>0.19584</v>
      </c>
      <c r="S37" s="15">
        <f t="shared" si="0"/>
        <v>0.78336</v>
      </c>
      <c r="T37" s="19"/>
      <c r="U37" s="17" t="s">
        <v>43</v>
      </c>
    </row>
    <row r="38" s="1" customFormat="1" spans="1:21">
      <c r="A38" s="4" t="s">
        <v>37</v>
      </c>
      <c r="B38" s="4" t="s">
        <v>8</v>
      </c>
      <c r="C38" s="5" t="s">
        <v>38</v>
      </c>
      <c r="D38" s="4" t="s">
        <v>133</v>
      </c>
      <c r="E38" s="5" t="s">
        <v>134</v>
      </c>
      <c r="F38" s="4" t="s">
        <v>217</v>
      </c>
      <c r="G38" s="5" t="s">
        <v>41</v>
      </c>
      <c r="H38" s="5" t="s">
        <v>218</v>
      </c>
      <c r="I38" s="5" t="s">
        <v>219</v>
      </c>
      <c r="J38" s="7">
        <v>2</v>
      </c>
      <c r="K38" s="5" t="s">
        <v>38</v>
      </c>
      <c r="L38" s="5" t="s">
        <v>43</v>
      </c>
      <c r="M38" s="8">
        <v>45549</v>
      </c>
      <c r="N38" s="9">
        <v>10</v>
      </c>
      <c r="O38" s="10">
        <v>0</v>
      </c>
      <c r="P38" s="11">
        <v>0.0896</v>
      </c>
      <c r="Q38" s="13">
        <v>0.1792</v>
      </c>
      <c r="R38" s="14">
        <v>0.0896</v>
      </c>
      <c r="S38" s="15">
        <f t="shared" si="0"/>
        <v>0.1792</v>
      </c>
      <c r="T38" s="8"/>
      <c r="U38" s="5" t="s">
        <v>43</v>
      </c>
    </row>
    <row r="39" s="1" customFormat="1" spans="1:21">
      <c r="A39" s="16" t="s">
        <v>37</v>
      </c>
      <c r="B39" s="16" t="s">
        <v>8</v>
      </c>
      <c r="C39" s="17" t="s">
        <v>38</v>
      </c>
      <c r="D39" s="16" t="s">
        <v>133</v>
      </c>
      <c r="E39" s="17" t="s">
        <v>134</v>
      </c>
      <c r="F39" s="16" t="s">
        <v>220</v>
      </c>
      <c r="G39" s="17" t="s">
        <v>41</v>
      </c>
      <c r="H39" s="17" t="s">
        <v>221</v>
      </c>
      <c r="I39" s="17" t="s">
        <v>43</v>
      </c>
      <c r="J39" s="18">
        <v>1</v>
      </c>
      <c r="K39" s="17" t="s">
        <v>38</v>
      </c>
      <c r="L39" s="17" t="s">
        <v>43</v>
      </c>
      <c r="M39" s="19">
        <v>45549</v>
      </c>
      <c r="N39" s="20">
        <v>10</v>
      </c>
      <c r="O39" s="21">
        <v>0</v>
      </c>
      <c r="P39" s="22">
        <v>0.24</v>
      </c>
      <c r="Q39" s="23">
        <v>0.24</v>
      </c>
      <c r="R39" s="14">
        <v>0.24</v>
      </c>
      <c r="S39" s="15">
        <f t="shared" si="0"/>
        <v>0.24</v>
      </c>
      <c r="T39" s="19"/>
      <c r="U39" s="17" t="s">
        <v>43</v>
      </c>
    </row>
    <row r="40" s="1" customFormat="1" spans="1:21">
      <c r="A40" s="4" t="s">
        <v>37</v>
      </c>
      <c r="B40" s="4" t="s">
        <v>8</v>
      </c>
      <c r="C40" s="5" t="s">
        <v>38</v>
      </c>
      <c r="D40" s="4" t="s">
        <v>133</v>
      </c>
      <c r="E40" s="5" t="s">
        <v>134</v>
      </c>
      <c r="F40" s="4" t="s">
        <v>222</v>
      </c>
      <c r="G40" s="5" t="s">
        <v>46</v>
      </c>
      <c r="H40" s="5" t="s">
        <v>223</v>
      </c>
      <c r="I40" s="5" t="s">
        <v>158</v>
      </c>
      <c r="J40" s="7">
        <v>1</v>
      </c>
      <c r="K40" s="5" t="s">
        <v>38</v>
      </c>
      <c r="L40" s="5" t="s">
        <v>43</v>
      </c>
      <c r="M40" s="8">
        <v>45549</v>
      </c>
      <c r="N40" s="9">
        <v>10</v>
      </c>
      <c r="O40" s="10">
        <v>0</v>
      </c>
      <c r="P40" s="11">
        <v>38.63281</v>
      </c>
      <c r="Q40" s="13">
        <v>38.63281</v>
      </c>
      <c r="R40" s="14">
        <f>S277</f>
        <v>23.598791085302</v>
      </c>
      <c r="S40" s="15">
        <f t="shared" si="0"/>
        <v>23.598791085302</v>
      </c>
      <c r="T40" s="8"/>
      <c r="U40" s="5" t="s">
        <v>43</v>
      </c>
    </row>
    <row r="41" s="1" customFormat="1" spans="1:21">
      <c r="A41" s="16" t="s">
        <v>37</v>
      </c>
      <c r="B41" s="16" t="s">
        <v>8</v>
      </c>
      <c r="C41" s="17" t="s">
        <v>38</v>
      </c>
      <c r="D41" s="16" t="s">
        <v>133</v>
      </c>
      <c r="E41" s="17" t="s">
        <v>134</v>
      </c>
      <c r="F41" s="16" t="s">
        <v>224</v>
      </c>
      <c r="G41" s="17" t="s">
        <v>41</v>
      </c>
      <c r="H41" s="17" t="s">
        <v>225</v>
      </c>
      <c r="I41" s="17" t="s">
        <v>226</v>
      </c>
      <c r="J41" s="18">
        <v>1</v>
      </c>
      <c r="K41" s="17" t="s">
        <v>38</v>
      </c>
      <c r="L41" s="17" t="s">
        <v>43</v>
      </c>
      <c r="M41" s="19">
        <v>45549</v>
      </c>
      <c r="N41" s="20">
        <v>10</v>
      </c>
      <c r="O41" s="21">
        <v>0</v>
      </c>
      <c r="P41" s="22">
        <v>0.049</v>
      </c>
      <c r="Q41" s="23">
        <v>0.049</v>
      </c>
      <c r="R41" s="14">
        <v>0.049</v>
      </c>
      <c r="S41" s="15">
        <f t="shared" si="0"/>
        <v>0.049</v>
      </c>
      <c r="T41" s="19"/>
      <c r="U41" s="17" t="s">
        <v>43</v>
      </c>
    </row>
    <row r="42" s="1" customFormat="1" spans="1:21">
      <c r="A42" s="4" t="s">
        <v>37</v>
      </c>
      <c r="B42" s="4" t="s">
        <v>8</v>
      </c>
      <c r="C42" s="5" t="s">
        <v>38</v>
      </c>
      <c r="D42" s="4" t="s">
        <v>133</v>
      </c>
      <c r="E42" s="5" t="s">
        <v>134</v>
      </c>
      <c r="F42" s="4" t="s">
        <v>227</v>
      </c>
      <c r="G42" s="5" t="s">
        <v>41</v>
      </c>
      <c r="H42" s="5" t="s">
        <v>228</v>
      </c>
      <c r="I42" s="5" t="s">
        <v>229</v>
      </c>
      <c r="J42" s="7">
        <v>2</v>
      </c>
      <c r="K42" s="5" t="s">
        <v>38</v>
      </c>
      <c r="L42" s="5" t="s">
        <v>43</v>
      </c>
      <c r="M42" s="8">
        <v>45577</v>
      </c>
      <c r="N42" s="9">
        <v>10</v>
      </c>
      <c r="O42" s="10">
        <v>0</v>
      </c>
      <c r="P42" s="11">
        <v>0.1372</v>
      </c>
      <c r="Q42" s="13">
        <v>0.2744</v>
      </c>
      <c r="R42" s="14">
        <v>0.1372</v>
      </c>
      <c r="S42" s="15">
        <f t="shared" si="0"/>
        <v>0.2744</v>
      </c>
      <c r="T42" s="8"/>
      <c r="U42" s="5" t="s">
        <v>43</v>
      </c>
    </row>
    <row r="43" s="1" customFormat="1" spans="1:21">
      <c r="A43" s="16" t="s">
        <v>37</v>
      </c>
      <c r="B43" s="16" t="s">
        <v>8</v>
      </c>
      <c r="C43" s="17" t="s">
        <v>38</v>
      </c>
      <c r="D43" s="16" t="s">
        <v>133</v>
      </c>
      <c r="E43" s="17" t="s">
        <v>134</v>
      </c>
      <c r="F43" s="16" t="s">
        <v>230</v>
      </c>
      <c r="G43" s="17" t="s">
        <v>41</v>
      </c>
      <c r="H43" s="17" t="s">
        <v>231</v>
      </c>
      <c r="I43" s="17" t="s">
        <v>43</v>
      </c>
      <c r="J43" s="18">
        <v>1</v>
      </c>
      <c r="K43" s="17" t="s">
        <v>38</v>
      </c>
      <c r="L43" s="17" t="s">
        <v>43</v>
      </c>
      <c r="M43" s="19">
        <v>45549</v>
      </c>
      <c r="N43" s="20">
        <v>10</v>
      </c>
      <c r="O43" s="21">
        <v>0</v>
      </c>
      <c r="P43" s="22">
        <v>43.64716</v>
      </c>
      <c r="Q43" s="23">
        <v>43.64716</v>
      </c>
      <c r="R43" s="14">
        <v>43.65</v>
      </c>
      <c r="S43" s="15">
        <f t="shared" si="0"/>
        <v>43.65</v>
      </c>
      <c r="T43" s="19"/>
      <c r="U43" s="17" t="s">
        <v>43</v>
      </c>
    </row>
    <row r="44" s="1" customFormat="1" spans="1:21">
      <c r="A44" s="4" t="s">
        <v>37</v>
      </c>
      <c r="B44" s="4" t="s">
        <v>8</v>
      </c>
      <c r="C44" s="5" t="s">
        <v>38</v>
      </c>
      <c r="D44" s="4" t="s">
        <v>133</v>
      </c>
      <c r="E44" s="5" t="s">
        <v>134</v>
      </c>
      <c r="F44" s="4" t="s">
        <v>232</v>
      </c>
      <c r="G44" s="5" t="s">
        <v>41</v>
      </c>
      <c r="H44" s="5" t="s">
        <v>233</v>
      </c>
      <c r="I44" s="5" t="s">
        <v>234</v>
      </c>
      <c r="J44" s="7">
        <v>5</v>
      </c>
      <c r="K44" s="5" t="s">
        <v>144</v>
      </c>
      <c r="L44" s="5" t="s">
        <v>43</v>
      </c>
      <c r="M44" s="8">
        <v>45549</v>
      </c>
      <c r="N44" s="9">
        <v>10</v>
      </c>
      <c r="O44" s="10">
        <v>0</v>
      </c>
      <c r="P44" s="11">
        <v>0.053</v>
      </c>
      <c r="Q44" s="13">
        <v>0.265</v>
      </c>
      <c r="R44" s="14">
        <v>0.04</v>
      </c>
      <c r="S44" s="15">
        <f t="shared" si="0"/>
        <v>0.2</v>
      </c>
      <c r="T44" s="8"/>
      <c r="U44" s="5" t="s">
        <v>43</v>
      </c>
    </row>
    <row r="45" s="1" customFormat="1" spans="1:21">
      <c r="A45" s="16" t="s">
        <v>37</v>
      </c>
      <c r="B45" s="16" t="s">
        <v>8</v>
      </c>
      <c r="C45" s="17" t="s">
        <v>38</v>
      </c>
      <c r="D45" s="16" t="s">
        <v>133</v>
      </c>
      <c r="E45" s="17" t="s">
        <v>134</v>
      </c>
      <c r="F45" s="16" t="s">
        <v>235</v>
      </c>
      <c r="G45" s="17" t="s">
        <v>41</v>
      </c>
      <c r="H45" s="17" t="s">
        <v>236</v>
      </c>
      <c r="I45" s="17" t="s">
        <v>43</v>
      </c>
      <c r="J45" s="18">
        <v>1</v>
      </c>
      <c r="K45" s="17" t="s">
        <v>38</v>
      </c>
      <c r="L45" s="17" t="s">
        <v>43</v>
      </c>
      <c r="M45" s="19">
        <v>45549</v>
      </c>
      <c r="N45" s="20">
        <v>10</v>
      </c>
      <c r="O45" s="21">
        <v>0</v>
      </c>
      <c r="P45" s="22">
        <v>4.97</v>
      </c>
      <c r="Q45" s="23">
        <v>4.97</v>
      </c>
      <c r="R45" s="14">
        <v>4.97</v>
      </c>
      <c r="S45" s="15">
        <f t="shared" si="0"/>
        <v>4.97</v>
      </c>
      <c r="T45" s="19"/>
      <c r="U45" s="17" t="s">
        <v>43</v>
      </c>
    </row>
    <row r="46" spans="19:19">
      <c r="S46" s="2">
        <f>SUM(S2:S45)</f>
        <v>577.058836518918</v>
      </c>
    </row>
    <row r="48" s="1" customFormat="1" ht="18" customHeight="1" spans="1:21">
      <c r="A48" s="3" t="s">
        <v>16</v>
      </c>
      <c r="B48" s="3" t="s">
        <v>17</v>
      </c>
      <c r="C48" s="3" t="s">
        <v>18</v>
      </c>
      <c r="D48" s="3" t="s">
        <v>19</v>
      </c>
      <c r="E48" s="3" t="s">
        <v>20</v>
      </c>
      <c r="F48" s="3" t="s">
        <v>21</v>
      </c>
      <c r="G48" s="3" t="s">
        <v>22</v>
      </c>
      <c r="H48" s="3" t="s">
        <v>23</v>
      </c>
      <c r="I48" s="3" t="s">
        <v>24</v>
      </c>
      <c r="J48" s="6" t="s">
        <v>25</v>
      </c>
      <c r="K48" s="3" t="s">
        <v>26</v>
      </c>
      <c r="L48" s="3" t="s">
        <v>27</v>
      </c>
      <c r="M48" s="6" t="s">
        <v>28</v>
      </c>
      <c r="N48" s="6" t="s">
        <v>29</v>
      </c>
      <c r="O48" s="6" t="s">
        <v>30</v>
      </c>
      <c r="P48" s="6" t="s">
        <v>31</v>
      </c>
      <c r="Q48" s="6" t="s">
        <v>32</v>
      </c>
      <c r="R48" s="12" t="s">
        <v>33</v>
      </c>
      <c r="S48" s="12" t="s">
        <v>34</v>
      </c>
      <c r="T48" s="6" t="s">
        <v>35</v>
      </c>
      <c r="U48" s="3" t="s">
        <v>36</v>
      </c>
    </row>
    <row r="49" s="1" customFormat="1" spans="1:21">
      <c r="A49" s="4" t="s">
        <v>37</v>
      </c>
      <c r="B49" s="4" t="s">
        <v>135</v>
      </c>
      <c r="C49" s="5" t="s">
        <v>38</v>
      </c>
      <c r="D49" s="4" t="s">
        <v>136</v>
      </c>
      <c r="E49" s="5" t="s">
        <v>137</v>
      </c>
      <c r="F49" s="4" t="s">
        <v>237</v>
      </c>
      <c r="G49" s="5" t="s">
        <v>46</v>
      </c>
      <c r="H49" s="5" t="s">
        <v>238</v>
      </c>
      <c r="I49" s="5" t="s">
        <v>137</v>
      </c>
      <c r="J49" s="7">
        <v>1</v>
      </c>
      <c r="K49" s="5" t="s">
        <v>38</v>
      </c>
      <c r="L49" s="5" t="s">
        <v>49</v>
      </c>
      <c r="M49" s="8">
        <v>45566</v>
      </c>
      <c r="N49" s="9">
        <v>20</v>
      </c>
      <c r="O49" s="10">
        <v>0</v>
      </c>
      <c r="P49" s="11">
        <v>85.63605</v>
      </c>
      <c r="Q49" s="13">
        <v>85.63605</v>
      </c>
      <c r="R49" s="14">
        <f>S80</f>
        <v>72.132213024</v>
      </c>
      <c r="S49" s="15">
        <f t="shared" ref="S49:S63" si="1">R49*J49</f>
        <v>72.132213024</v>
      </c>
      <c r="T49" s="8"/>
      <c r="U49" s="5" t="s">
        <v>137</v>
      </c>
    </row>
    <row r="50" s="1" customFormat="1" spans="1:21">
      <c r="A50" s="16" t="s">
        <v>37</v>
      </c>
      <c r="B50" s="16" t="s">
        <v>135</v>
      </c>
      <c r="C50" s="17" t="s">
        <v>38</v>
      </c>
      <c r="D50" s="16" t="s">
        <v>136</v>
      </c>
      <c r="E50" s="17" t="s">
        <v>137</v>
      </c>
      <c r="F50" s="16" t="s">
        <v>77</v>
      </c>
      <c r="G50" s="17" t="s">
        <v>46</v>
      </c>
      <c r="H50" s="17" t="s">
        <v>78</v>
      </c>
      <c r="I50" s="17" t="s">
        <v>43</v>
      </c>
      <c r="J50" s="18">
        <v>0.403</v>
      </c>
      <c r="K50" s="17" t="s">
        <v>79</v>
      </c>
      <c r="L50" s="17" t="s">
        <v>43</v>
      </c>
      <c r="M50" s="19">
        <v>44499</v>
      </c>
      <c r="N50" s="20">
        <v>70</v>
      </c>
      <c r="O50" s="21">
        <v>0</v>
      </c>
      <c r="P50" s="22">
        <v>7.32573</v>
      </c>
      <c r="Q50" s="23">
        <v>2.95227</v>
      </c>
      <c r="R50" s="14">
        <f>S64</f>
        <v>5.8632258835</v>
      </c>
      <c r="S50" s="15">
        <f t="shared" si="1"/>
        <v>2.3628800310505</v>
      </c>
      <c r="T50" s="19"/>
      <c r="U50" s="17" t="s">
        <v>137</v>
      </c>
    </row>
    <row r="51" spans="19:19">
      <c r="S51" s="2">
        <f>SUM(S49:S50)</f>
        <v>74.4950930550505</v>
      </c>
    </row>
    <row r="53" s="1" customFormat="1" ht="18" customHeight="1" spans="1:21">
      <c r="A53" s="3" t="s">
        <v>16</v>
      </c>
      <c r="B53" s="3" t="s">
        <v>17</v>
      </c>
      <c r="C53" s="3" t="s">
        <v>18</v>
      </c>
      <c r="D53" s="3" t="s">
        <v>19</v>
      </c>
      <c r="E53" s="3" t="s">
        <v>20</v>
      </c>
      <c r="F53" s="3" t="s">
        <v>21</v>
      </c>
      <c r="G53" s="3" t="s">
        <v>22</v>
      </c>
      <c r="H53" s="3" t="s">
        <v>23</v>
      </c>
      <c r="I53" s="3" t="s">
        <v>24</v>
      </c>
      <c r="J53" s="6" t="s">
        <v>25</v>
      </c>
      <c r="K53" s="3" t="s">
        <v>26</v>
      </c>
      <c r="L53" s="3" t="s">
        <v>27</v>
      </c>
      <c r="M53" s="6" t="s">
        <v>28</v>
      </c>
      <c r="N53" s="6" t="s">
        <v>29</v>
      </c>
      <c r="O53" s="6" t="s">
        <v>30</v>
      </c>
      <c r="P53" s="6" t="s">
        <v>31</v>
      </c>
      <c r="Q53" s="6" t="s">
        <v>32</v>
      </c>
      <c r="R53" s="12" t="s">
        <v>33</v>
      </c>
      <c r="S53" s="12" t="s">
        <v>34</v>
      </c>
      <c r="T53" s="6" t="s">
        <v>35</v>
      </c>
      <c r="U53" s="3" t="s">
        <v>36</v>
      </c>
    </row>
    <row r="54" s="1" customFormat="1" spans="1:21">
      <c r="A54" s="4" t="s">
        <v>37</v>
      </c>
      <c r="B54" s="4" t="s">
        <v>77</v>
      </c>
      <c r="C54" s="5" t="s">
        <v>79</v>
      </c>
      <c r="D54" s="4" t="s">
        <v>78</v>
      </c>
      <c r="E54" s="5" t="s">
        <v>43</v>
      </c>
      <c r="F54" s="4" t="s">
        <v>87</v>
      </c>
      <c r="G54" s="5" t="s">
        <v>41</v>
      </c>
      <c r="H54" s="5" t="s">
        <v>88</v>
      </c>
      <c r="I54" s="5" t="s">
        <v>43</v>
      </c>
      <c r="J54" s="7">
        <v>0.002068</v>
      </c>
      <c r="K54" s="5" t="s">
        <v>44</v>
      </c>
      <c r="L54" s="5" t="s">
        <v>43</v>
      </c>
      <c r="M54" s="8">
        <v>44998</v>
      </c>
      <c r="N54" s="9">
        <v>70</v>
      </c>
      <c r="O54" s="10">
        <v>0</v>
      </c>
      <c r="P54" s="11">
        <v>12.98</v>
      </c>
      <c r="Q54" s="13">
        <v>0.02684</v>
      </c>
      <c r="R54" s="14">
        <v>12.98</v>
      </c>
      <c r="S54" s="15">
        <f t="shared" si="1"/>
        <v>0.02684264</v>
      </c>
      <c r="T54" s="8"/>
      <c r="U54" s="5" t="s">
        <v>43</v>
      </c>
    </row>
    <row r="55" s="1" customFormat="1" spans="1:21">
      <c r="A55" s="16" t="s">
        <v>37</v>
      </c>
      <c r="B55" s="16" t="s">
        <v>77</v>
      </c>
      <c r="C55" s="17" t="s">
        <v>79</v>
      </c>
      <c r="D55" s="16" t="s">
        <v>78</v>
      </c>
      <c r="E55" s="17" t="s">
        <v>43</v>
      </c>
      <c r="F55" s="16" t="s">
        <v>89</v>
      </c>
      <c r="G55" s="17" t="s">
        <v>41</v>
      </c>
      <c r="H55" s="17" t="s">
        <v>90</v>
      </c>
      <c r="I55" s="17" t="s">
        <v>43</v>
      </c>
      <c r="J55" s="18">
        <v>0.032843332</v>
      </c>
      <c r="K55" s="17" t="s">
        <v>44</v>
      </c>
      <c r="L55" s="17" t="s">
        <v>43</v>
      </c>
      <c r="M55" s="19">
        <v>45086</v>
      </c>
      <c r="N55" s="20">
        <v>70</v>
      </c>
      <c r="O55" s="21">
        <v>0</v>
      </c>
      <c r="P55" s="22">
        <v>28</v>
      </c>
      <c r="Q55" s="23">
        <v>0.91961</v>
      </c>
      <c r="R55" s="14">
        <v>28</v>
      </c>
      <c r="S55" s="15">
        <f t="shared" si="1"/>
        <v>0.919613296</v>
      </c>
      <c r="T55" s="19"/>
      <c r="U55" s="17" t="s">
        <v>43</v>
      </c>
    </row>
    <row r="56" s="1" customFormat="1" spans="1:21">
      <c r="A56" s="4" t="s">
        <v>37</v>
      </c>
      <c r="B56" s="4" t="s">
        <v>77</v>
      </c>
      <c r="C56" s="5" t="s">
        <v>79</v>
      </c>
      <c r="D56" s="4" t="s">
        <v>78</v>
      </c>
      <c r="E56" s="5" t="s">
        <v>43</v>
      </c>
      <c r="F56" s="4" t="s">
        <v>91</v>
      </c>
      <c r="G56" s="5" t="s">
        <v>41</v>
      </c>
      <c r="H56" s="5" t="s">
        <v>92</v>
      </c>
      <c r="I56" s="5" t="s">
        <v>43</v>
      </c>
      <c r="J56" s="7">
        <v>0.006204</v>
      </c>
      <c r="K56" s="5" t="s">
        <v>44</v>
      </c>
      <c r="L56" s="5" t="s">
        <v>43</v>
      </c>
      <c r="M56" s="8">
        <v>44998</v>
      </c>
      <c r="N56" s="9">
        <v>70</v>
      </c>
      <c r="O56" s="10">
        <v>0</v>
      </c>
      <c r="P56" s="11">
        <v>7.13</v>
      </c>
      <c r="Q56" s="13">
        <v>0.04423</v>
      </c>
      <c r="R56" s="14">
        <v>7.13</v>
      </c>
      <c r="S56" s="15">
        <f t="shared" si="1"/>
        <v>0.04423452</v>
      </c>
      <c r="T56" s="8"/>
      <c r="U56" s="5" t="s">
        <v>43</v>
      </c>
    </row>
    <row r="57" s="1" customFormat="1" spans="1:21">
      <c r="A57" s="16" t="s">
        <v>37</v>
      </c>
      <c r="B57" s="16" t="s">
        <v>77</v>
      </c>
      <c r="C57" s="17" t="s">
        <v>79</v>
      </c>
      <c r="D57" s="16" t="s">
        <v>78</v>
      </c>
      <c r="E57" s="17" t="s">
        <v>43</v>
      </c>
      <c r="F57" s="16" t="s">
        <v>93</v>
      </c>
      <c r="G57" s="17" t="s">
        <v>41</v>
      </c>
      <c r="H57" s="17" t="s">
        <v>94</v>
      </c>
      <c r="I57" s="17" t="s">
        <v>43</v>
      </c>
      <c r="J57" s="18">
        <v>0.003447</v>
      </c>
      <c r="K57" s="17" t="s">
        <v>44</v>
      </c>
      <c r="L57" s="17" t="s">
        <v>43</v>
      </c>
      <c r="M57" s="19">
        <v>44998</v>
      </c>
      <c r="N57" s="20">
        <v>70</v>
      </c>
      <c r="O57" s="21">
        <v>0</v>
      </c>
      <c r="P57" s="22">
        <v>43.08</v>
      </c>
      <c r="Q57" s="23">
        <v>0.1485</v>
      </c>
      <c r="R57" s="14">
        <v>43.08</v>
      </c>
      <c r="S57" s="15">
        <f t="shared" si="1"/>
        <v>0.14849676</v>
      </c>
      <c r="T57" s="19"/>
      <c r="U57" s="17" t="s">
        <v>43</v>
      </c>
    </row>
    <row r="58" s="1" customFormat="1" spans="1:21">
      <c r="A58" s="4" t="s">
        <v>37</v>
      </c>
      <c r="B58" s="4" t="s">
        <v>77</v>
      </c>
      <c r="C58" s="5" t="s">
        <v>79</v>
      </c>
      <c r="D58" s="4" t="s">
        <v>78</v>
      </c>
      <c r="E58" s="5" t="s">
        <v>43</v>
      </c>
      <c r="F58" s="4" t="s">
        <v>95</v>
      </c>
      <c r="G58" s="5" t="s">
        <v>41</v>
      </c>
      <c r="H58" s="5" t="s">
        <v>96</v>
      </c>
      <c r="I58" s="5" t="s">
        <v>43</v>
      </c>
      <c r="J58" s="7">
        <v>0.001034</v>
      </c>
      <c r="K58" s="5" t="s">
        <v>44</v>
      </c>
      <c r="L58" s="5" t="s">
        <v>43</v>
      </c>
      <c r="M58" s="8">
        <v>44998</v>
      </c>
      <c r="N58" s="9">
        <v>70</v>
      </c>
      <c r="O58" s="10">
        <v>0</v>
      </c>
      <c r="P58" s="11">
        <v>90.12</v>
      </c>
      <c r="Q58" s="13">
        <v>0.09318</v>
      </c>
      <c r="R58" s="14">
        <v>90.12</v>
      </c>
      <c r="S58" s="15">
        <f t="shared" si="1"/>
        <v>0.09318408</v>
      </c>
      <c r="T58" s="8"/>
      <c r="U58" s="5" t="s">
        <v>43</v>
      </c>
    </row>
    <row r="59" s="1" customFormat="1" spans="1:21">
      <c r="A59" s="16" t="s">
        <v>37</v>
      </c>
      <c r="B59" s="16" t="s">
        <v>77</v>
      </c>
      <c r="C59" s="17" t="s">
        <v>79</v>
      </c>
      <c r="D59" s="16" t="s">
        <v>78</v>
      </c>
      <c r="E59" s="17" t="s">
        <v>43</v>
      </c>
      <c r="F59" s="16" t="s">
        <v>97</v>
      </c>
      <c r="G59" s="17" t="s">
        <v>41</v>
      </c>
      <c r="H59" s="17" t="s">
        <v>98</v>
      </c>
      <c r="I59" s="17" t="s">
        <v>43</v>
      </c>
      <c r="J59" s="18">
        <v>0.016554099</v>
      </c>
      <c r="K59" s="17" t="s">
        <v>44</v>
      </c>
      <c r="L59" s="17" t="s">
        <v>43</v>
      </c>
      <c r="M59" s="19">
        <v>45086</v>
      </c>
      <c r="N59" s="20">
        <v>70</v>
      </c>
      <c r="O59" s="21">
        <v>0</v>
      </c>
      <c r="P59" s="22">
        <v>22.5</v>
      </c>
      <c r="Q59" s="23">
        <v>0.37247</v>
      </c>
      <c r="R59" s="14">
        <v>22.5</v>
      </c>
      <c r="S59" s="15">
        <f t="shared" si="1"/>
        <v>0.3724672275</v>
      </c>
      <c r="T59" s="19"/>
      <c r="U59" s="17" t="s">
        <v>43</v>
      </c>
    </row>
    <row r="60" s="1" customFormat="1" spans="1:21">
      <c r="A60" s="4" t="s">
        <v>37</v>
      </c>
      <c r="B60" s="4" t="s">
        <v>77</v>
      </c>
      <c r="C60" s="5" t="s">
        <v>79</v>
      </c>
      <c r="D60" s="4" t="s">
        <v>78</v>
      </c>
      <c r="E60" s="5" t="s">
        <v>43</v>
      </c>
      <c r="F60" s="4" t="s">
        <v>99</v>
      </c>
      <c r="G60" s="5" t="s">
        <v>41</v>
      </c>
      <c r="H60" s="5" t="s">
        <v>100</v>
      </c>
      <c r="I60" s="5" t="s">
        <v>43</v>
      </c>
      <c r="J60" s="7">
        <v>0.018612</v>
      </c>
      <c r="K60" s="5" t="s">
        <v>44</v>
      </c>
      <c r="L60" s="5" t="s">
        <v>43</v>
      </c>
      <c r="M60" s="8">
        <v>44998</v>
      </c>
      <c r="N60" s="9">
        <v>70</v>
      </c>
      <c r="O60" s="10">
        <v>0</v>
      </c>
      <c r="P60" s="11">
        <v>14.68</v>
      </c>
      <c r="Q60" s="13">
        <v>0.27322</v>
      </c>
      <c r="R60" s="14">
        <v>14.68</v>
      </c>
      <c r="S60" s="15">
        <f t="shared" si="1"/>
        <v>0.27322416</v>
      </c>
      <c r="T60" s="8"/>
      <c r="U60" s="5" t="s">
        <v>43</v>
      </c>
    </row>
    <row r="61" s="1" customFormat="1" spans="1:21">
      <c r="A61" s="16" t="s">
        <v>37</v>
      </c>
      <c r="B61" s="16" t="s">
        <v>77</v>
      </c>
      <c r="C61" s="17" t="s">
        <v>79</v>
      </c>
      <c r="D61" s="16" t="s">
        <v>78</v>
      </c>
      <c r="E61" s="17" t="s">
        <v>43</v>
      </c>
      <c r="F61" s="16" t="s">
        <v>101</v>
      </c>
      <c r="G61" s="17" t="s">
        <v>41</v>
      </c>
      <c r="H61" s="17" t="s">
        <v>102</v>
      </c>
      <c r="I61" s="17" t="s">
        <v>43</v>
      </c>
      <c r="J61" s="18">
        <v>0.156</v>
      </c>
      <c r="K61" s="17" t="s">
        <v>44</v>
      </c>
      <c r="L61" s="17" t="s">
        <v>43</v>
      </c>
      <c r="M61" s="19">
        <v>45268</v>
      </c>
      <c r="N61" s="20">
        <v>70</v>
      </c>
      <c r="O61" s="21">
        <v>0</v>
      </c>
      <c r="P61" s="22">
        <v>22.2</v>
      </c>
      <c r="Q61" s="23">
        <v>3.4632</v>
      </c>
      <c r="R61" s="14">
        <v>22.2</v>
      </c>
      <c r="S61" s="15">
        <f t="shared" si="1"/>
        <v>3.4632</v>
      </c>
      <c r="T61" s="19"/>
      <c r="U61" s="17" t="s">
        <v>43</v>
      </c>
    </row>
    <row r="62" s="1" customFormat="1" spans="1:21">
      <c r="A62" s="4" t="s">
        <v>37</v>
      </c>
      <c r="B62" s="4" t="s">
        <v>77</v>
      </c>
      <c r="C62" s="5" t="s">
        <v>79</v>
      </c>
      <c r="D62" s="4" t="s">
        <v>78</v>
      </c>
      <c r="E62" s="5" t="s">
        <v>43</v>
      </c>
      <c r="F62" s="4" t="s">
        <v>103</v>
      </c>
      <c r="G62" s="5" t="s">
        <v>41</v>
      </c>
      <c r="H62" s="5" t="s">
        <v>104</v>
      </c>
      <c r="I62" s="5" t="s">
        <v>43</v>
      </c>
      <c r="J62" s="7">
        <v>0.021714</v>
      </c>
      <c r="K62" s="5" t="s">
        <v>44</v>
      </c>
      <c r="L62" s="5" t="s">
        <v>43</v>
      </c>
      <c r="M62" s="8">
        <v>44998</v>
      </c>
      <c r="N62" s="9">
        <v>70</v>
      </c>
      <c r="O62" s="10">
        <v>0</v>
      </c>
      <c r="P62" s="11">
        <v>19.54</v>
      </c>
      <c r="Q62" s="13">
        <v>0.42429</v>
      </c>
      <c r="R62" s="14">
        <v>19.54</v>
      </c>
      <c r="S62" s="15">
        <f t="shared" si="1"/>
        <v>0.42429156</v>
      </c>
      <c r="T62" s="8"/>
      <c r="U62" s="5" t="s">
        <v>43</v>
      </c>
    </row>
    <row r="63" s="1" customFormat="1" spans="1:21">
      <c r="A63" s="16" t="s">
        <v>37</v>
      </c>
      <c r="B63" s="16" t="s">
        <v>77</v>
      </c>
      <c r="C63" s="17" t="s">
        <v>79</v>
      </c>
      <c r="D63" s="16" t="s">
        <v>78</v>
      </c>
      <c r="E63" s="17" t="s">
        <v>43</v>
      </c>
      <c r="F63" s="16" t="s">
        <v>105</v>
      </c>
      <c r="G63" s="17" t="s">
        <v>41</v>
      </c>
      <c r="H63" s="17" t="s">
        <v>106</v>
      </c>
      <c r="I63" s="17" t="s">
        <v>43</v>
      </c>
      <c r="J63" s="18">
        <v>0.002068</v>
      </c>
      <c r="K63" s="17" t="s">
        <v>44</v>
      </c>
      <c r="L63" s="17" t="s">
        <v>43</v>
      </c>
      <c r="M63" s="19">
        <v>44998</v>
      </c>
      <c r="N63" s="20">
        <v>70</v>
      </c>
      <c r="O63" s="21">
        <v>0</v>
      </c>
      <c r="P63" s="22">
        <v>47.23</v>
      </c>
      <c r="Q63" s="23">
        <v>0.09767</v>
      </c>
      <c r="R63" s="14">
        <v>47.23</v>
      </c>
      <c r="S63" s="15">
        <f t="shared" si="1"/>
        <v>0.09767164</v>
      </c>
      <c r="T63" s="19"/>
      <c r="U63" s="17" t="s">
        <v>43</v>
      </c>
    </row>
    <row r="64" spans="19:19">
      <c r="S64" s="2">
        <f>SUM(S54:S63)</f>
        <v>5.8632258835</v>
      </c>
    </row>
    <row r="66" s="1" customFormat="1" ht="18" customHeight="1" spans="1:21">
      <c r="A66" s="3" t="s">
        <v>16</v>
      </c>
      <c r="B66" s="3" t="s">
        <v>17</v>
      </c>
      <c r="C66" s="3" t="s">
        <v>18</v>
      </c>
      <c r="D66" s="3" t="s">
        <v>19</v>
      </c>
      <c r="E66" s="3" t="s">
        <v>20</v>
      </c>
      <c r="F66" s="3" t="s">
        <v>21</v>
      </c>
      <c r="G66" s="3" t="s">
        <v>22</v>
      </c>
      <c r="H66" s="3" t="s">
        <v>23</v>
      </c>
      <c r="I66" s="3" t="s">
        <v>24</v>
      </c>
      <c r="J66" s="6" t="s">
        <v>25</v>
      </c>
      <c r="K66" s="3" t="s">
        <v>26</v>
      </c>
      <c r="L66" s="3" t="s">
        <v>27</v>
      </c>
      <c r="M66" s="6" t="s">
        <v>28</v>
      </c>
      <c r="N66" s="6" t="s">
        <v>29</v>
      </c>
      <c r="O66" s="6" t="s">
        <v>30</v>
      </c>
      <c r="P66" s="6" t="s">
        <v>31</v>
      </c>
      <c r="Q66" s="6" t="s">
        <v>32</v>
      </c>
      <c r="R66" s="12" t="s">
        <v>33</v>
      </c>
      <c r="S66" s="12" t="s">
        <v>34</v>
      </c>
      <c r="T66" s="6" t="s">
        <v>35</v>
      </c>
      <c r="U66" s="3" t="s">
        <v>36</v>
      </c>
    </row>
    <row r="67" s="1" customFormat="1" spans="1:21">
      <c r="A67" s="4" t="s">
        <v>37</v>
      </c>
      <c r="B67" s="4" t="s">
        <v>237</v>
      </c>
      <c r="C67" s="5" t="s">
        <v>38</v>
      </c>
      <c r="D67" s="4" t="s">
        <v>238</v>
      </c>
      <c r="E67" s="5" t="s">
        <v>137</v>
      </c>
      <c r="F67" s="4" t="s">
        <v>239</v>
      </c>
      <c r="G67" s="5" t="s">
        <v>46</v>
      </c>
      <c r="H67" s="5" t="s">
        <v>240</v>
      </c>
      <c r="I67" s="5" t="s">
        <v>137</v>
      </c>
      <c r="J67" s="7">
        <v>1</v>
      </c>
      <c r="K67" s="5" t="s">
        <v>38</v>
      </c>
      <c r="L67" s="5" t="s">
        <v>43</v>
      </c>
      <c r="M67" s="8">
        <v>44499</v>
      </c>
      <c r="N67" s="9">
        <v>20</v>
      </c>
      <c r="O67" s="10">
        <v>0</v>
      </c>
      <c r="P67" s="11">
        <v>5.93855</v>
      </c>
      <c r="Q67" s="13">
        <v>5.93855</v>
      </c>
      <c r="R67" s="14">
        <f>S84</f>
        <v>4.956207296</v>
      </c>
      <c r="S67" s="15">
        <f t="shared" ref="S67:S79" si="2">R67*J67</f>
        <v>4.956207296</v>
      </c>
      <c r="T67" s="8"/>
      <c r="U67" s="5" t="s">
        <v>137</v>
      </c>
    </row>
    <row r="68" s="1" customFormat="1" spans="1:21">
      <c r="A68" s="16" t="s">
        <v>37</v>
      </c>
      <c r="B68" s="16" t="s">
        <v>237</v>
      </c>
      <c r="C68" s="17" t="s">
        <v>38</v>
      </c>
      <c r="D68" s="16" t="s">
        <v>238</v>
      </c>
      <c r="E68" s="17" t="s">
        <v>137</v>
      </c>
      <c r="F68" s="16" t="s">
        <v>241</v>
      </c>
      <c r="G68" s="17" t="s">
        <v>41</v>
      </c>
      <c r="H68" s="17" t="s">
        <v>242</v>
      </c>
      <c r="I68" s="17" t="s">
        <v>137</v>
      </c>
      <c r="J68" s="18">
        <v>1</v>
      </c>
      <c r="K68" s="17" t="s">
        <v>38</v>
      </c>
      <c r="L68" s="17" t="s">
        <v>43</v>
      </c>
      <c r="M68" s="19">
        <v>44499</v>
      </c>
      <c r="N68" s="20">
        <v>20</v>
      </c>
      <c r="O68" s="21">
        <v>0</v>
      </c>
      <c r="P68" s="22">
        <v>0.8292</v>
      </c>
      <c r="Q68" s="23">
        <v>0.8292</v>
      </c>
      <c r="R68" s="14">
        <v>0.829</v>
      </c>
      <c r="S68" s="15">
        <f t="shared" si="2"/>
        <v>0.829</v>
      </c>
      <c r="T68" s="19"/>
      <c r="U68" s="17" t="s">
        <v>137</v>
      </c>
    </row>
    <row r="69" s="1" customFormat="1" spans="1:21">
      <c r="A69" s="4" t="s">
        <v>37</v>
      </c>
      <c r="B69" s="4" t="s">
        <v>237</v>
      </c>
      <c r="C69" s="5" t="s">
        <v>38</v>
      </c>
      <c r="D69" s="4" t="s">
        <v>238</v>
      </c>
      <c r="E69" s="5" t="s">
        <v>137</v>
      </c>
      <c r="F69" s="4" t="s">
        <v>40</v>
      </c>
      <c r="G69" s="5" t="s">
        <v>41</v>
      </c>
      <c r="H69" s="5" t="s">
        <v>42</v>
      </c>
      <c r="I69" s="5" t="s">
        <v>43</v>
      </c>
      <c r="J69" s="7">
        <v>0.003</v>
      </c>
      <c r="K69" s="5" t="s">
        <v>44</v>
      </c>
      <c r="L69" s="5" t="s">
        <v>43</v>
      </c>
      <c r="M69" s="8">
        <v>45405</v>
      </c>
      <c r="N69" s="9">
        <v>20</v>
      </c>
      <c r="O69" s="10">
        <v>0</v>
      </c>
      <c r="P69" s="11">
        <v>5.96786</v>
      </c>
      <c r="Q69" s="13">
        <v>0.0179</v>
      </c>
      <c r="R69" s="14">
        <v>5.354</v>
      </c>
      <c r="S69" s="15">
        <f t="shared" si="2"/>
        <v>0.016062</v>
      </c>
      <c r="T69" s="8"/>
      <c r="U69" s="5" t="s">
        <v>137</v>
      </c>
    </row>
    <row r="70" s="1" customFormat="1" spans="1:21">
      <c r="A70" s="16" t="s">
        <v>37</v>
      </c>
      <c r="B70" s="16" t="s">
        <v>237</v>
      </c>
      <c r="C70" s="17" t="s">
        <v>38</v>
      </c>
      <c r="D70" s="16" t="s">
        <v>238</v>
      </c>
      <c r="E70" s="17" t="s">
        <v>137</v>
      </c>
      <c r="F70" s="16" t="s">
        <v>243</v>
      </c>
      <c r="G70" s="17" t="s">
        <v>46</v>
      </c>
      <c r="H70" s="17" t="s">
        <v>244</v>
      </c>
      <c r="I70" s="17" t="s">
        <v>137</v>
      </c>
      <c r="J70" s="18">
        <v>2</v>
      </c>
      <c r="K70" s="17" t="s">
        <v>38</v>
      </c>
      <c r="L70" s="17" t="s">
        <v>43</v>
      </c>
      <c r="M70" s="19">
        <v>44746</v>
      </c>
      <c r="N70" s="20">
        <v>20</v>
      </c>
      <c r="O70" s="21">
        <v>0</v>
      </c>
      <c r="P70" s="22">
        <v>7.07665</v>
      </c>
      <c r="Q70" s="23">
        <v>14.1533</v>
      </c>
      <c r="R70" s="14">
        <f>S88</f>
        <v>6.028321</v>
      </c>
      <c r="S70" s="15">
        <f t="shared" si="2"/>
        <v>12.056642</v>
      </c>
      <c r="T70" s="19"/>
      <c r="U70" s="17" t="s">
        <v>137</v>
      </c>
    </row>
    <row r="71" s="1" customFormat="1" spans="1:21">
      <c r="A71" s="4" t="s">
        <v>37</v>
      </c>
      <c r="B71" s="4" t="s">
        <v>237</v>
      </c>
      <c r="C71" s="5" t="s">
        <v>38</v>
      </c>
      <c r="D71" s="4" t="s">
        <v>238</v>
      </c>
      <c r="E71" s="5" t="s">
        <v>137</v>
      </c>
      <c r="F71" s="4" t="s">
        <v>245</v>
      </c>
      <c r="G71" s="5" t="s">
        <v>41</v>
      </c>
      <c r="H71" s="5" t="s">
        <v>246</v>
      </c>
      <c r="I71" s="5" t="s">
        <v>137</v>
      </c>
      <c r="J71" s="7">
        <v>2</v>
      </c>
      <c r="K71" s="5" t="s">
        <v>38</v>
      </c>
      <c r="L71" s="5" t="s">
        <v>43</v>
      </c>
      <c r="M71" s="8">
        <v>44499</v>
      </c>
      <c r="N71" s="9">
        <v>20</v>
      </c>
      <c r="O71" s="10">
        <v>0</v>
      </c>
      <c r="P71" s="11">
        <v>1.6196</v>
      </c>
      <c r="Q71" s="13">
        <v>3.2392</v>
      </c>
      <c r="R71" s="14">
        <v>1.62</v>
      </c>
      <c r="S71" s="15">
        <f t="shared" si="2"/>
        <v>3.24</v>
      </c>
      <c r="T71" s="8"/>
      <c r="U71" s="5" t="s">
        <v>137</v>
      </c>
    </row>
    <row r="72" s="1" customFormat="1" spans="1:21">
      <c r="A72" s="16" t="s">
        <v>37</v>
      </c>
      <c r="B72" s="16" t="s">
        <v>237</v>
      </c>
      <c r="C72" s="17" t="s">
        <v>38</v>
      </c>
      <c r="D72" s="16" t="s">
        <v>238</v>
      </c>
      <c r="E72" s="17" t="s">
        <v>137</v>
      </c>
      <c r="F72" s="16" t="s">
        <v>247</v>
      </c>
      <c r="G72" s="17" t="s">
        <v>41</v>
      </c>
      <c r="H72" s="17" t="s">
        <v>248</v>
      </c>
      <c r="I72" s="17" t="s">
        <v>249</v>
      </c>
      <c r="J72" s="18">
        <v>2</v>
      </c>
      <c r="K72" s="17" t="s">
        <v>38</v>
      </c>
      <c r="L72" s="17" t="s">
        <v>43</v>
      </c>
      <c r="M72" s="19">
        <v>44499</v>
      </c>
      <c r="N72" s="20">
        <v>20</v>
      </c>
      <c r="O72" s="21">
        <v>0</v>
      </c>
      <c r="P72" s="22">
        <v>1.8525</v>
      </c>
      <c r="Q72" s="23">
        <v>3.705</v>
      </c>
      <c r="R72" s="14">
        <v>1.8525</v>
      </c>
      <c r="S72" s="15">
        <f t="shared" si="2"/>
        <v>3.705</v>
      </c>
      <c r="T72" s="19"/>
      <c r="U72" s="17" t="s">
        <v>137</v>
      </c>
    </row>
    <row r="73" s="1" customFormat="1" spans="1:21">
      <c r="A73" s="4" t="s">
        <v>37</v>
      </c>
      <c r="B73" s="4" t="s">
        <v>237</v>
      </c>
      <c r="C73" s="5" t="s">
        <v>38</v>
      </c>
      <c r="D73" s="4" t="s">
        <v>238</v>
      </c>
      <c r="E73" s="5" t="s">
        <v>137</v>
      </c>
      <c r="F73" s="4" t="s">
        <v>250</v>
      </c>
      <c r="G73" s="5" t="s">
        <v>41</v>
      </c>
      <c r="H73" s="5" t="s">
        <v>251</v>
      </c>
      <c r="I73" s="5" t="s">
        <v>137</v>
      </c>
      <c r="J73" s="7">
        <v>1</v>
      </c>
      <c r="K73" s="5" t="s">
        <v>38</v>
      </c>
      <c r="L73" s="5" t="s">
        <v>43</v>
      </c>
      <c r="M73" s="8">
        <v>44499</v>
      </c>
      <c r="N73" s="9">
        <v>20</v>
      </c>
      <c r="O73" s="10">
        <v>0</v>
      </c>
      <c r="P73" s="11">
        <v>0.55</v>
      </c>
      <c r="Q73" s="13">
        <v>0.55</v>
      </c>
      <c r="R73" s="14">
        <v>0.6</v>
      </c>
      <c r="S73" s="15">
        <f t="shared" si="2"/>
        <v>0.6</v>
      </c>
      <c r="T73" s="8"/>
      <c r="U73" s="5" t="s">
        <v>137</v>
      </c>
    </row>
    <row r="74" s="1" customFormat="1" spans="1:21">
      <c r="A74" s="16" t="s">
        <v>37</v>
      </c>
      <c r="B74" s="16" t="s">
        <v>237</v>
      </c>
      <c r="C74" s="17" t="s">
        <v>38</v>
      </c>
      <c r="D74" s="16" t="s">
        <v>238</v>
      </c>
      <c r="E74" s="17" t="s">
        <v>137</v>
      </c>
      <c r="F74" s="16" t="s">
        <v>252</v>
      </c>
      <c r="G74" s="17" t="s">
        <v>41</v>
      </c>
      <c r="H74" s="17" t="s">
        <v>253</v>
      </c>
      <c r="I74" s="17" t="s">
        <v>137</v>
      </c>
      <c r="J74" s="18">
        <v>2</v>
      </c>
      <c r="K74" s="17" t="s">
        <v>38</v>
      </c>
      <c r="L74" s="17" t="s">
        <v>43</v>
      </c>
      <c r="M74" s="19">
        <v>44746</v>
      </c>
      <c r="N74" s="20">
        <v>20</v>
      </c>
      <c r="O74" s="21">
        <v>0</v>
      </c>
      <c r="P74" s="22">
        <v>4.7785</v>
      </c>
      <c r="Q74" s="23">
        <v>9.557</v>
      </c>
      <c r="R74" s="14">
        <v>4.7785</v>
      </c>
      <c r="S74" s="15">
        <f t="shared" si="2"/>
        <v>9.557</v>
      </c>
      <c r="T74" s="19"/>
      <c r="U74" s="17" t="s">
        <v>137</v>
      </c>
    </row>
    <row r="75" s="1" customFormat="1" spans="1:21">
      <c r="A75" s="4" t="s">
        <v>37</v>
      </c>
      <c r="B75" s="4" t="s">
        <v>237</v>
      </c>
      <c r="C75" s="5" t="s">
        <v>38</v>
      </c>
      <c r="D75" s="4" t="s">
        <v>238</v>
      </c>
      <c r="E75" s="5" t="s">
        <v>137</v>
      </c>
      <c r="F75" s="4" t="s">
        <v>66</v>
      </c>
      <c r="G75" s="5" t="s">
        <v>41</v>
      </c>
      <c r="H75" s="5" t="s">
        <v>67</v>
      </c>
      <c r="I75" s="5" t="s">
        <v>43</v>
      </c>
      <c r="J75" s="7">
        <v>0.0075</v>
      </c>
      <c r="K75" s="5" t="s">
        <v>44</v>
      </c>
      <c r="L75" s="5" t="s">
        <v>43</v>
      </c>
      <c r="M75" s="8">
        <v>44746</v>
      </c>
      <c r="N75" s="9">
        <v>20</v>
      </c>
      <c r="O75" s="10">
        <v>0</v>
      </c>
      <c r="P75" s="11">
        <v>5.62213</v>
      </c>
      <c r="Q75" s="13">
        <v>0.04217</v>
      </c>
      <c r="R75" s="14">
        <v>5</v>
      </c>
      <c r="S75" s="15">
        <f t="shared" si="2"/>
        <v>0.0375</v>
      </c>
      <c r="T75" s="8"/>
      <c r="U75" s="5" t="s">
        <v>137</v>
      </c>
    </row>
    <row r="76" s="1" customFormat="1" spans="1:21">
      <c r="A76" s="16" t="s">
        <v>37</v>
      </c>
      <c r="B76" s="16" t="s">
        <v>237</v>
      </c>
      <c r="C76" s="17" t="s">
        <v>38</v>
      </c>
      <c r="D76" s="16" t="s">
        <v>238</v>
      </c>
      <c r="E76" s="17" t="s">
        <v>137</v>
      </c>
      <c r="F76" s="16" t="s">
        <v>254</v>
      </c>
      <c r="G76" s="17" t="s">
        <v>46</v>
      </c>
      <c r="H76" s="17" t="s">
        <v>255</v>
      </c>
      <c r="I76" s="17" t="s">
        <v>137</v>
      </c>
      <c r="J76" s="18">
        <v>2</v>
      </c>
      <c r="K76" s="17" t="s">
        <v>38</v>
      </c>
      <c r="L76" s="17" t="s">
        <v>43</v>
      </c>
      <c r="M76" s="19">
        <v>44499</v>
      </c>
      <c r="N76" s="20">
        <v>20</v>
      </c>
      <c r="O76" s="21">
        <v>0</v>
      </c>
      <c r="P76" s="22">
        <v>9.11514</v>
      </c>
      <c r="Q76" s="23">
        <v>18.23028</v>
      </c>
      <c r="R76" s="14">
        <f>S92</f>
        <v>7.610850864</v>
      </c>
      <c r="S76" s="15">
        <f t="shared" si="2"/>
        <v>15.221701728</v>
      </c>
      <c r="T76" s="19"/>
      <c r="U76" s="17" t="s">
        <v>137</v>
      </c>
    </row>
    <row r="77" s="1" customFormat="1" spans="1:21">
      <c r="A77" s="4" t="s">
        <v>37</v>
      </c>
      <c r="B77" s="4" t="s">
        <v>237</v>
      </c>
      <c r="C77" s="5" t="s">
        <v>38</v>
      </c>
      <c r="D77" s="4" t="s">
        <v>238</v>
      </c>
      <c r="E77" s="5" t="s">
        <v>137</v>
      </c>
      <c r="F77" s="4" t="s">
        <v>256</v>
      </c>
      <c r="G77" s="5" t="s">
        <v>41</v>
      </c>
      <c r="H77" s="5" t="s">
        <v>257</v>
      </c>
      <c r="I77" s="5" t="s">
        <v>137</v>
      </c>
      <c r="J77" s="7">
        <v>2</v>
      </c>
      <c r="K77" s="5" t="s">
        <v>38</v>
      </c>
      <c r="L77" s="5" t="s">
        <v>43</v>
      </c>
      <c r="M77" s="8">
        <v>44499</v>
      </c>
      <c r="N77" s="9">
        <v>20</v>
      </c>
      <c r="O77" s="10">
        <v>0</v>
      </c>
      <c r="P77" s="11">
        <v>4.425</v>
      </c>
      <c r="Q77" s="13">
        <v>8.85</v>
      </c>
      <c r="R77" s="14">
        <v>4.425</v>
      </c>
      <c r="S77" s="15">
        <f t="shared" si="2"/>
        <v>8.85</v>
      </c>
      <c r="T77" s="8"/>
      <c r="U77" s="5" t="s">
        <v>137</v>
      </c>
    </row>
    <row r="78" s="1" customFormat="1" spans="1:21">
      <c r="A78" s="16" t="s">
        <v>37</v>
      </c>
      <c r="B78" s="16" t="s">
        <v>237</v>
      </c>
      <c r="C78" s="17" t="s">
        <v>38</v>
      </c>
      <c r="D78" s="16" t="s">
        <v>238</v>
      </c>
      <c r="E78" s="17" t="s">
        <v>137</v>
      </c>
      <c r="F78" s="16" t="s">
        <v>258</v>
      </c>
      <c r="G78" s="17" t="s">
        <v>41</v>
      </c>
      <c r="H78" s="17" t="s">
        <v>259</v>
      </c>
      <c r="I78" s="17" t="s">
        <v>137</v>
      </c>
      <c r="J78" s="18">
        <v>1</v>
      </c>
      <c r="K78" s="17" t="s">
        <v>38</v>
      </c>
      <c r="L78" s="17" t="s">
        <v>43</v>
      </c>
      <c r="M78" s="19">
        <v>44499</v>
      </c>
      <c r="N78" s="20">
        <v>20</v>
      </c>
      <c r="O78" s="21">
        <v>0</v>
      </c>
      <c r="P78" s="22">
        <v>3.5061</v>
      </c>
      <c r="Q78" s="23">
        <v>3.5061</v>
      </c>
      <c r="R78" s="14">
        <v>3.5061</v>
      </c>
      <c r="S78" s="15">
        <f t="shared" si="2"/>
        <v>3.5061</v>
      </c>
      <c r="T78" s="19"/>
      <c r="U78" s="17" t="s">
        <v>137</v>
      </c>
    </row>
    <row r="79" s="1" customFormat="1" spans="1:21">
      <c r="A79" s="4" t="s">
        <v>37</v>
      </c>
      <c r="B79" s="4" t="s">
        <v>237</v>
      </c>
      <c r="C79" s="5" t="s">
        <v>38</v>
      </c>
      <c r="D79" s="4" t="s">
        <v>238</v>
      </c>
      <c r="E79" s="5" t="s">
        <v>137</v>
      </c>
      <c r="F79" s="4" t="s">
        <v>260</v>
      </c>
      <c r="G79" s="5" t="s">
        <v>41</v>
      </c>
      <c r="H79" s="5" t="s">
        <v>261</v>
      </c>
      <c r="I79" s="5" t="s">
        <v>137</v>
      </c>
      <c r="J79" s="7">
        <v>2</v>
      </c>
      <c r="K79" s="5" t="s">
        <v>38</v>
      </c>
      <c r="L79" s="5" t="s">
        <v>43</v>
      </c>
      <c r="M79" s="8">
        <v>44746</v>
      </c>
      <c r="N79" s="9">
        <v>20</v>
      </c>
      <c r="O79" s="10">
        <v>0</v>
      </c>
      <c r="P79" s="11">
        <v>4.7785</v>
      </c>
      <c r="Q79" s="13">
        <v>9.557</v>
      </c>
      <c r="R79" s="14">
        <v>4.7785</v>
      </c>
      <c r="S79" s="15">
        <f t="shared" si="2"/>
        <v>9.557</v>
      </c>
      <c r="T79" s="8"/>
      <c r="U79" s="5" t="s">
        <v>137</v>
      </c>
    </row>
    <row r="80" spans="19:19">
      <c r="S80" s="2">
        <f>SUM(S67:S79)</f>
        <v>72.132213024</v>
      </c>
    </row>
    <row r="82" s="1" customFormat="1" ht="18" customHeight="1" spans="1:21">
      <c r="A82" s="3" t="s">
        <v>16</v>
      </c>
      <c r="B82" s="3" t="s">
        <v>17</v>
      </c>
      <c r="C82" s="3" t="s">
        <v>18</v>
      </c>
      <c r="D82" s="3" t="s">
        <v>19</v>
      </c>
      <c r="E82" s="3" t="s">
        <v>20</v>
      </c>
      <c r="F82" s="3" t="s">
        <v>21</v>
      </c>
      <c r="G82" s="3" t="s">
        <v>22</v>
      </c>
      <c r="H82" s="3" t="s">
        <v>23</v>
      </c>
      <c r="I82" s="3" t="s">
        <v>24</v>
      </c>
      <c r="J82" s="6" t="s">
        <v>25</v>
      </c>
      <c r="K82" s="3" t="s">
        <v>26</v>
      </c>
      <c r="L82" s="3" t="s">
        <v>27</v>
      </c>
      <c r="M82" s="6" t="s">
        <v>28</v>
      </c>
      <c r="N82" s="6" t="s">
        <v>29</v>
      </c>
      <c r="O82" s="6" t="s">
        <v>30</v>
      </c>
      <c r="P82" s="6" t="s">
        <v>31</v>
      </c>
      <c r="Q82" s="6" t="s">
        <v>32</v>
      </c>
      <c r="R82" s="12" t="s">
        <v>33</v>
      </c>
      <c r="S82" s="12" t="s">
        <v>34</v>
      </c>
      <c r="T82" s="6" t="s">
        <v>35</v>
      </c>
      <c r="U82" s="3" t="s">
        <v>36</v>
      </c>
    </row>
    <row r="83" s="1" customFormat="1" spans="1:21">
      <c r="A83" s="4" t="s">
        <v>37</v>
      </c>
      <c r="B83" s="4" t="s">
        <v>239</v>
      </c>
      <c r="C83" s="5" t="s">
        <v>38</v>
      </c>
      <c r="D83" s="4" t="s">
        <v>240</v>
      </c>
      <c r="E83" s="5" t="s">
        <v>137</v>
      </c>
      <c r="F83" s="4" t="s">
        <v>262</v>
      </c>
      <c r="G83" s="5" t="s">
        <v>41</v>
      </c>
      <c r="H83" s="5" t="s">
        <v>263</v>
      </c>
      <c r="I83" s="5" t="s">
        <v>264</v>
      </c>
      <c r="J83" s="7">
        <v>1.0688</v>
      </c>
      <c r="K83" s="5" t="s">
        <v>44</v>
      </c>
      <c r="L83" s="5" t="s">
        <v>43</v>
      </c>
      <c r="M83" s="8">
        <v>44746</v>
      </c>
      <c r="N83" s="9">
        <v>110</v>
      </c>
      <c r="O83" s="10">
        <v>0</v>
      </c>
      <c r="P83" s="11">
        <v>4.92256</v>
      </c>
      <c r="Q83" s="13">
        <v>5.26123</v>
      </c>
      <c r="R83" s="14">
        <v>4.63717</v>
      </c>
      <c r="S83" s="15">
        <f>R83*J83</f>
        <v>4.956207296</v>
      </c>
      <c r="T83" s="8"/>
      <c r="U83" s="5" t="s">
        <v>137</v>
      </c>
    </row>
    <row r="84" spans="19:19">
      <c r="S84" s="2">
        <f>SUM(S83:S83)</f>
        <v>4.956207296</v>
      </c>
    </row>
    <row r="86" s="1" customFormat="1" ht="18" customHeight="1" spans="1:21">
      <c r="A86" s="3" t="s">
        <v>16</v>
      </c>
      <c r="B86" s="3" t="s">
        <v>17</v>
      </c>
      <c r="C86" s="3" t="s">
        <v>18</v>
      </c>
      <c r="D86" s="3" t="s">
        <v>19</v>
      </c>
      <c r="E86" s="3" t="s">
        <v>20</v>
      </c>
      <c r="F86" s="3" t="s">
        <v>21</v>
      </c>
      <c r="G86" s="3" t="s">
        <v>22</v>
      </c>
      <c r="H86" s="3" t="s">
        <v>23</v>
      </c>
      <c r="I86" s="3" t="s">
        <v>24</v>
      </c>
      <c r="J86" s="6" t="s">
        <v>25</v>
      </c>
      <c r="K86" s="3" t="s">
        <v>26</v>
      </c>
      <c r="L86" s="3" t="s">
        <v>27</v>
      </c>
      <c r="M86" s="6" t="s">
        <v>28</v>
      </c>
      <c r="N86" s="6" t="s">
        <v>29</v>
      </c>
      <c r="O86" s="6" t="s">
        <v>30</v>
      </c>
      <c r="P86" s="6" t="s">
        <v>31</v>
      </c>
      <c r="Q86" s="6" t="s">
        <v>32</v>
      </c>
      <c r="R86" s="12" t="s">
        <v>33</v>
      </c>
      <c r="S86" s="12" t="s">
        <v>34</v>
      </c>
      <c r="T86" s="6" t="s">
        <v>35</v>
      </c>
      <c r="U86" s="3" t="s">
        <v>36</v>
      </c>
    </row>
    <row r="87" s="1" customFormat="1" spans="1:21">
      <c r="A87" s="4" t="s">
        <v>37</v>
      </c>
      <c r="B87" s="4" t="s">
        <v>243</v>
      </c>
      <c r="C87" s="5" t="s">
        <v>38</v>
      </c>
      <c r="D87" s="4" t="s">
        <v>244</v>
      </c>
      <c r="E87" s="5" t="s">
        <v>137</v>
      </c>
      <c r="F87" s="4" t="s">
        <v>265</v>
      </c>
      <c r="G87" s="5" t="s">
        <v>41</v>
      </c>
      <c r="H87" s="5" t="s">
        <v>263</v>
      </c>
      <c r="I87" s="5" t="s">
        <v>266</v>
      </c>
      <c r="J87" s="7">
        <v>1.3</v>
      </c>
      <c r="K87" s="5" t="s">
        <v>44</v>
      </c>
      <c r="L87" s="5" t="s">
        <v>43</v>
      </c>
      <c r="M87" s="8">
        <v>44894</v>
      </c>
      <c r="N87" s="9">
        <v>110</v>
      </c>
      <c r="O87" s="10">
        <v>0</v>
      </c>
      <c r="P87" s="11">
        <v>4.92256</v>
      </c>
      <c r="Q87" s="13">
        <v>6.39933</v>
      </c>
      <c r="R87" s="14">
        <v>4.63717</v>
      </c>
      <c r="S87" s="15">
        <f>R87*J87</f>
        <v>6.028321</v>
      </c>
      <c r="T87" s="8"/>
      <c r="U87" s="5" t="s">
        <v>137</v>
      </c>
    </row>
    <row r="88" spans="19:19">
      <c r="S88" s="2">
        <f>SUM(S87:S87)</f>
        <v>6.028321</v>
      </c>
    </row>
    <row r="89" customHeight="1"/>
    <row r="90" s="1" customFormat="1" ht="18" customHeight="1" spans="1:21">
      <c r="A90" s="3" t="s">
        <v>16</v>
      </c>
      <c r="B90" s="3" t="s">
        <v>17</v>
      </c>
      <c r="C90" s="3" t="s">
        <v>18</v>
      </c>
      <c r="D90" s="3" t="s">
        <v>19</v>
      </c>
      <c r="E90" s="3" t="s">
        <v>20</v>
      </c>
      <c r="F90" s="3" t="s">
        <v>21</v>
      </c>
      <c r="G90" s="3" t="s">
        <v>22</v>
      </c>
      <c r="H90" s="3" t="s">
        <v>23</v>
      </c>
      <c r="I90" s="3" t="s">
        <v>24</v>
      </c>
      <c r="J90" s="6" t="s">
        <v>25</v>
      </c>
      <c r="K90" s="3" t="s">
        <v>26</v>
      </c>
      <c r="L90" s="3" t="s">
        <v>27</v>
      </c>
      <c r="M90" s="6" t="s">
        <v>28</v>
      </c>
      <c r="N90" s="6" t="s">
        <v>29</v>
      </c>
      <c r="O90" s="6" t="s">
        <v>30</v>
      </c>
      <c r="P90" s="6" t="s">
        <v>31</v>
      </c>
      <c r="Q90" s="6" t="s">
        <v>32</v>
      </c>
      <c r="R90" s="12" t="s">
        <v>33</v>
      </c>
      <c r="S90" s="12" t="s">
        <v>34</v>
      </c>
      <c r="T90" s="6" t="s">
        <v>35</v>
      </c>
      <c r="U90" s="3" t="s">
        <v>36</v>
      </c>
    </row>
    <row r="91" s="1" customFormat="1" spans="1:21">
      <c r="A91" s="4" t="s">
        <v>37</v>
      </c>
      <c r="B91" s="4" t="s">
        <v>254</v>
      </c>
      <c r="C91" s="5" t="s">
        <v>38</v>
      </c>
      <c r="D91" s="4" t="s">
        <v>255</v>
      </c>
      <c r="E91" s="5" t="s">
        <v>137</v>
      </c>
      <c r="F91" s="4" t="s">
        <v>267</v>
      </c>
      <c r="G91" s="5" t="s">
        <v>41</v>
      </c>
      <c r="H91" s="5" t="s">
        <v>263</v>
      </c>
      <c r="I91" s="5" t="s">
        <v>268</v>
      </c>
      <c r="J91" s="7">
        <v>1.6539</v>
      </c>
      <c r="K91" s="5" t="s">
        <v>44</v>
      </c>
      <c r="L91" s="5" t="s">
        <v>43</v>
      </c>
      <c r="M91" s="8">
        <v>44863</v>
      </c>
      <c r="N91" s="9">
        <v>110</v>
      </c>
      <c r="O91" s="10">
        <v>0</v>
      </c>
      <c r="P91" s="11">
        <v>5.10177</v>
      </c>
      <c r="Q91" s="13">
        <v>8.43782</v>
      </c>
      <c r="R91" s="14">
        <v>4.60176</v>
      </c>
      <c r="S91" s="15">
        <f>R91*J91</f>
        <v>7.610850864</v>
      </c>
      <c r="T91" s="8"/>
      <c r="U91" s="5" t="s">
        <v>137</v>
      </c>
    </row>
    <row r="92" spans="19:19">
      <c r="S92" s="2">
        <f>SUM(S91:S91)</f>
        <v>7.610850864</v>
      </c>
    </row>
    <row r="94" s="1" customFormat="1" ht="18" customHeight="1" spans="1:21">
      <c r="A94" s="3" t="s">
        <v>16</v>
      </c>
      <c r="B94" s="3" t="s">
        <v>17</v>
      </c>
      <c r="C94" s="3" t="s">
        <v>18</v>
      </c>
      <c r="D94" s="3" t="s">
        <v>19</v>
      </c>
      <c r="E94" s="3" t="s">
        <v>20</v>
      </c>
      <c r="F94" s="3" t="s">
        <v>21</v>
      </c>
      <c r="G94" s="3" t="s">
        <v>22</v>
      </c>
      <c r="H94" s="3" t="s">
        <v>23</v>
      </c>
      <c r="I94" s="3" t="s">
        <v>24</v>
      </c>
      <c r="J94" s="6" t="s">
        <v>25</v>
      </c>
      <c r="K94" s="3" t="s">
        <v>26</v>
      </c>
      <c r="L94" s="3" t="s">
        <v>27</v>
      </c>
      <c r="M94" s="6" t="s">
        <v>28</v>
      </c>
      <c r="N94" s="6" t="s">
        <v>29</v>
      </c>
      <c r="O94" s="6" t="s">
        <v>30</v>
      </c>
      <c r="P94" s="6" t="s">
        <v>31</v>
      </c>
      <c r="Q94" s="6" t="s">
        <v>32</v>
      </c>
      <c r="R94" s="12" t="s">
        <v>33</v>
      </c>
      <c r="S94" s="12" t="s">
        <v>34</v>
      </c>
      <c r="T94" s="6" t="s">
        <v>35</v>
      </c>
      <c r="U94" s="3" t="s">
        <v>36</v>
      </c>
    </row>
    <row r="95" s="1" customFormat="1" spans="1:21">
      <c r="A95" s="4" t="s">
        <v>37</v>
      </c>
      <c r="B95" s="4" t="s">
        <v>138</v>
      </c>
      <c r="C95" s="5" t="s">
        <v>38</v>
      </c>
      <c r="D95" s="4" t="s">
        <v>139</v>
      </c>
      <c r="E95" s="5" t="s">
        <v>43</v>
      </c>
      <c r="F95" s="4" t="s">
        <v>267</v>
      </c>
      <c r="G95" s="5" t="s">
        <v>41</v>
      </c>
      <c r="H95" s="5" t="s">
        <v>263</v>
      </c>
      <c r="I95" s="5" t="s">
        <v>268</v>
      </c>
      <c r="J95" s="7">
        <v>0.11167488</v>
      </c>
      <c r="K95" s="5" t="s">
        <v>44</v>
      </c>
      <c r="L95" s="5" t="s">
        <v>43</v>
      </c>
      <c r="M95" s="8">
        <v>45549</v>
      </c>
      <c r="N95" s="9">
        <v>110</v>
      </c>
      <c r="O95" s="10">
        <v>0</v>
      </c>
      <c r="P95" s="11">
        <v>5.10177</v>
      </c>
      <c r="Q95" s="13">
        <v>0.56974</v>
      </c>
      <c r="R95" s="14">
        <v>4.60176</v>
      </c>
      <c r="S95" s="15">
        <f t="shared" ref="S95:S100" si="3">R95*J95</f>
        <v>0.5139009957888</v>
      </c>
      <c r="T95" s="8"/>
      <c r="U95" s="5" t="s">
        <v>43</v>
      </c>
    </row>
    <row r="96" spans="19:19">
      <c r="S96" s="2">
        <f>SUM(S95:S95)</f>
        <v>0.5139009957888</v>
      </c>
    </row>
    <row r="98" s="1" customFormat="1" ht="18" customHeight="1" spans="1:21">
      <c r="A98" s="3" t="s">
        <v>16</v>
      </c>
      <c r="B98" s="3" t="s">
        <v>17</v>
      </c>
      <c r="C98" s="3" t="s">
        <v>18</v>
      </c>
      <c r="D98" s="3" t="s">
        <v>19</v>
      </c>
      <c r="E98" s="3" t="s">
        <v>20</v>
      </c>
      <c r="F98" s="3" t="s">
        <v>21</v>
      </c>
      <c r="G98" s="3" t="s">
        <v>22</v>
      </c>
      <c r="H98" s="3" t="s">
        <v>23</v>
      </c>
      <c r="I98" s="3" t="s">
        <v>24</v>
      </c>
      <c r="J98" s="6" t="s">
        <v>25</v>
      </c>
      <c r="K98" s="3" t="s">
        <v>26</v>
      </c>
      <c r="L98" s="3" t="s">
        <v>27</v>
      </c>
      <c r="M98" s="6" t="s">
        <v>28</v>
      </c>
      <c r="N98" s="6" t="s">
        <v>29</v>
      </c>
      <c r="O98" s="6" t="s">
        <v>30</v>
      </c>
      <c r="P98" s="6" t="s">
        <v>31</v>
      </c>
      <c r="Q98" s="6" t="s">
        <v>32</v>
      </c>
      <c r="R98" s="12" t="s">
        <v>33</v>
      </c>
      <c r="S98" s="12" t="s">
        <v>34</v>
      </c>
      <c r="T98" s="6" t="s">
        <v>35</v>
      </c>
      <c r="U98" s="3" t="s">
        <v>36</v>
      </c>
    </row>
    <row r="99" s="1" customFormat="1" spans="1:21">
      <c r="A99" s="4" t="s">
        <v>37</v>
      </c>
      <c r="B99" s="4" t="s">
        <v>140</v>
      </c>
      <c r="C99" s="5" t="s">
        <v>38</v>
      </c>
      <c r="D99" s="4" t="s">
        <v>141</v>
      </c>
      <c r="E99" s="5" t="s">
        <v>43</v>
      </c>
      <c r="F99" s="4" t="s">
        <v>269</v>
      </c>
      <c r="G99" s="5" t="s">
        <v>46</v>
      </c>
      <c r="H99" s="5" t="s">
        <v>270</v>
      </c>
      <c r="I99" s="5" t="s">
        <v>134</v>
      </c>
      <c r="J99" s="7">
        <v>1</v>
      </c>
      <c r="K99" s="5" t="s">
        <v>38</v>
      </c>
      <c r="L99" s="5" t="s">
        <v>43</v>
      </c>
      <c r="M99" s="8">
        <v>45549</v>
      </c>
      <c r="N99" s="9">
        <v>70</v>
      </c>
      <c r="O99" s="10">
        <v>0</v>
      </c>
      <c r="P99" s="11">
        <v>0.44418</v>
      </c>
      <c r="Q99" s="13">
        <v>0.44418</v>
      </c>
      <c r="R99" s="14">
        <f>S105</f>
        <v>0.11964262</v>
      </c>
      <c r="S99" s="15">
        <f t="shared" si="3"/>
        <v>0.11964262</v>
      </c>
      <c r="T99" s="8"/>
      <c r="U99" s="5" t="s">
        <v>43</v>
      </c>
    </row>
    <row r="100" s="1" customFormat="1" spans="1:21">
      <c r="A100" s="16" t="s">
        <v>37</v>
      </c>
      <c r="B100" s="16" t="s">
        <v>140</v>
      </c>
      <c r="C100" s="17" t="s">
        <v>38</v>
      </c>
      <c r="D100" s="16" t="s">
        <v>141</v>
      </c>
      <c r="E100" s="17" t="s">
        <v>43</v>
      </c>
      <c r="F100" s="16" t="s">
        <v>77</v>
      </c>
      <c r="G100" s="17" t="s">
        <v>46</v>
      </c>
      <c r="H100" s="17" t="s">
        <v>78</v>
      </c>
      <c r="I100" s="17" t="s">
        <v>43</v>
      </c>
      <c r="J100" s="18">
        <v>0.001</v>
      </c>
      <c r="K100" s="17" t="s">
        <v>79</v>
      </c>
      <c r="L100" s="17" t="s">
        <v>43</v>
      </c>
      <c r="M100" s="19">
        <v>45549</v>
      </c>
      <c r="N100" s="20">
        <v>70</v>
      </c>
      <c r="O100" s="21">
        <v>0</v>
      </c>
      <c r="P100" s="22">
        <v>7.32573</v>
      </c>
      <c r="Q100" s="23">
        <v>0.00733</v>
      </c>
      <c r="R100" s="14">
        <f>S64</f>
        <v>5.8632258835</v>
      </c>
      <c r="S100" s="15">
        <f t="shared" si="3"/>
        <v>0.0058632258835</v>
      </c>
      <c r="T100" s="19"/>
      <c r="U100" s="17" t="s">
        <v>43</v>
      </c>
    </row>
    <row r="101" spans="19:19">
      <c r="S101" s="2">
        <f>SUM(S99:S100)</f>
        <v>0.1255058458835</v>
      </c>
    </row>
    <row r="103" s="1" customFormat="1" ht="18" customHeight="1" spans="1:21">
      <c r="A103" s="3" t="s">
        <v>16</v>
      </c>
      <c r="B103" s="3" t="s">
        <v>17</v>
      </c>
      <c r="C103" s="3" t="s">
        <v>18</v>
      </c>
      <c r="D103" s="3" t="s">
        <v>19</v>
      </c>
      <c r="E103" s="3" t="s">
        <v>20</v>
      </c>
      <c r="F103" s="3" t="s">
        <v>21</v>
      </c>
      <c r="G103" s="3" t="s">
        <v>22</v>
      </c>
      <c r="H103" s="3" t="s">
        <v>23</v>
      </c>
      <c r="I103" s="3" t="s">
        <v>24</v>
      </c>
      <c r="J103" s="6" t="s">
        <v>25</v>
      </c>
      <c r="K103" s="3" t="s">
        <v>26</v>
      </c>
      <c r="L103" s="3" t="s">
        <v>27</v>
      </c>
      <c r="M103" s="6" t="s">
        <v>28</v>
      </c>
      <c r="N103" s="6" t="s">
        <v>29</v>
      </c>
      <c r="O103" s="6" t="s">
        <v>30</v>
      </c>
      <c r="P103" s="6" t="s">
        <v>31</v>
      </c>
      <c r="Q103" s="6" t="s">
        <v>32</v>
      </c>
      <c r="R103" s="12" t="s">
        <v>33</v>
      </c>
      <c r="S103" s="12" t="s">
        <v>34</v>
      </c>
      <c r="T103" s="6" t="s">
        <v>35</v>
      </c>
      <c r="U103" s="3" t="s">
        <v>36</v>
      </c>
    </row>
    <row r="104" s="1" customFormat="1" spans="1:21">
      <c r="A104" s="4" t="s">
        <v>37</v>
      </c>
      <c r="B104" s="4" t="s">
        <v>269</v>
      </c>
      <c r="C104" s="5" t="s">
        <v>38</v>
      </c>
      <c r="D104" s="4" t="s">
        <v>270</v>
      </c>
      <c r="E104" s="5" t="s">
        <v>134</v>
      </c>
      <c r="F104" s="4" t="s">
        <v>271</v>
      </c>
      <c r="G104" s="5" t="s">
        <v>41</v>
      </c>
      <c r="H104" s="5" t="s">
        <v>118</v>
      </c>
      <c r="I104" s="5" t="s">
        <v>272</v>
      </c>
      <c r="J104" s="7">
        <v>0.0292</v>
      </c>
      <c r="K104" s="5" t="s">
        <v>44</v>
      </c>
      <c r="L104" s="5" t="s">
        <v>43</v>
      </c>
      <c r="M104" s="8">
        <v>45549</v>
      </c>
      <c r="N104" s="9">
        <v>110</v>
      </c>
      <c r="O104" s="10">
        <v>0</v>
      </c>
      <c r="P104" s="11">
        <v>4.76311</v>
      </c>
      <c r="Q104" s="13">
        <v>0.13908</v>
      </c>
      <c r="R104" s="14">
        <v>4.09735</v>
      </c>
      <c r="S104" s="15">
        <f>R104*J104</f>
        <v>0.11964262</v>
      </c>
      <c r="T104" s="8"/>
      <c r="U104" s="5" t="s">
        <v>43</v>
      </c>
    </row>
    <row r="105" spans="19:19">
      <c r="S105" s="2">
        <f>SUM(S104:S104)</f>
        <v>0.11964262</v>
      </c>
    </row>
    <row r="107" s="1" customFormat="1" ht="18" customHeight="1" spans="1:21">
      <c r="A107" s="3" t="s">
        <v>16</v>
      </c>
      <c r="B107" s="3" t="s">
        <v>17</v>
      </c>
      <c r="C107" s="3" t="s">
        <v>18</v>
      </c>
      <c r="D107" s="3" t="s">
        <v>19</v>
      </c>
      <c r="E107" s="3" t="s">
        <v>20</v>
      </c>
      <c r="F107" s="3" t="s">
        <v>21</v>
      </c>
      <c r="G107" s="3" t="s">
        <v>22</v>
      </c>
      <c r="H107" s="3" t="s">
        <v>23</v>
      </c>
      <c r="I107" s="3" t="s">
        <v>24</v>
      </c>
      <c r="J107" s="6" t="s">
        <v>25</v>
      </c>
      <c r="K107" s="3" t="s">
        <v>26</v>
      </c>
      <c r="L107" s="3" t="s">
        <v>27</v>
      </c>
      <c r="M107" s="6" t="s">
        <v>28</v>
      </c>
      <c r="N107" s="6" t="s">
        <v>29</v>
      </c>
      <c r="O107" s="6" t="s">
        <v>30</v>
      </c>
      <c r="P107" s="6" t="s">
        <v>31</v>
      </c>
      <c r="Q107" s="6" t="s">
        <v>32</v>
      </c>
      <c r="R107" s="12" t="s">
        <v>33</v>
      </c>
      <c r="S107" s="12" t="s">
        <v>34</v>
      </c>
      <c r="T107" s="6" t="s">
        <v>35</v>
      </c>
      <c r="U107" s="3" t="s">
        <v>36</v>
      </c>
    </row>
    <row r="108" s="1" customFormat="1" spans="1:21">
      <c r="A108" s="4" t="s">
        <v>273</v>
      </c>
      <c r="B108" s="4" t="s">
        <v>142</v>
      </c>
      <c r="C108" s="5" t="s">
        <v>144</v>
      </c>
      <c r="D108" s="4" t="s">
        <v>143</v>
      </c>
      <c r="E108" s="5" t="s">
        <v>43</v>
      </c>
      <c r="F108" s="4" t="s">
        <v>274</v>
      </c>
      <c r="G108" s="5" t="s">
        <v>41</v>
      </c>
      <c r="H108" s="5" t="s">
        <v>275</v>
      </c>
      <c r="I108" s="5" t="s">
        <v>43</v>
      </c>
      <c r="J108" s="7">
        <v>0.01013</v>
      </c>
      <c r="K108" s="5" t="s">
        <v>44</v>
      </c>
      <c r="L108" s="5" t="s">
        <v>43</v>
      </c>
      <c r="M108" s="8">
        <v>45106</v>
      </c>
      <c r="N108" s="9">
        <v>90</v>
      </c>
      <c r="O108" s="10">
        <v>0</v>
      </c>
      <c r="P108" s="11">
        <v>60.17699</v>
      </c>
      <c r="Q108" s="13">
        <v>0.60959</v>
      </c>
      <c r="R108" s="14">
        <v>56.4601</v>
      </c>
      <c r="S108" s="15">
        <f t="shared" ref="S108:S113" si="4">R108*J108</f>
        <v>0.571940813</v>
      </c>
      <c r="T108" s="8"/>
      <c r="U108" s="5" t="s">
        <v>43</v>
      </c>
    </row>
    <row r="109" spans="19:19">
      <c r="S109" s="2">
        <f>SUM(S108:S108)</f>
        <v>0.571940813</v>
      </c>
    </row>
    <row r="111" s="1" customFormat="1" ht="18" customHeight="1" spans="1:21">
      <c r="A111" s="3" t="s">
        <v>16</v>
      </c>
      <c r="B111" s="3" t="s">
        <v>17</v>
      </c>
      <c r="C111" s="3" t="s">
        <v>18</v>
      </c>
      <c r="D111" s="3" t="s">
        <v>19</v>
      </c>
      <c r="E111" s="3" t="s">
        <v>20</v>
      </c>
      <c r="F111" s="3" t="s">
        <v>21</v>
      </c>
      <c r="G111" s="3" t="s">
        <v>22</v>
      </c>
      <c r="H111" s="3" t="s">
        <v>23</v>
      </c>
      <c r="I111" s="3" t="s">
        <v>24</v>
      </c>
      <c r="J111" s="6" t="s">
        <v>25</v>
      </c>
      <c r="K111" s="3" t="s">
        <v>26</v>
      </c>
      <c r="L111" s="3" t="s">
        <v>27</v>
      </c>
      <c r="M111" s="6" t="s">
        <v>28</v>
      </c>
      <c r="N111" s="6" t="s">
        <v>29</v>
      </c>
      <c r="O111" s="6" t="s">
        <v>30</v>
      </c>
      <c r="P111" s="6" t="s">
        <v>31</v>
      </c>
      <c r="Q111" s="6" t="s">
        <v>32</v>
      </c>
      <c r="R111" s="12" t="s">
        <v>33</v>
      </c>
      <c r="S111" s="12" t="s">
        <v>34</v>
      </c>
      <c r="T111" s="6" t="s">
        <v>35</v>
      </c>
      <c r="U111" s="3" t="s">
        <v>36</v>
      </c>
    </row>
    <row r="112" s="1" customFormat="1" spans="1:21">
      <c r="A112" s="4" t="s">
        <v>37</v>
      </c>
      <c r="B112" s="4" t="s">
        <v>152</v>
      </c>
      <c r="C112" s="5" t="s">
        <v>144</v>
      </c>
      <c r="D112" s="4" t="s">
        <v>153</v>
      </c>
      <c r="E112" s="5" t="s">
        <v>43</v>
      </c>
      <c r="F112" s="4" t="s">
        <v>276</v>
      </c>
      <c r="G112" s="5" t="s">
        <v>41</v>
      </c>
      <c r="H112" s="5" t="s">
        <v>277</v>
      </c>
      <c r="I112" s="5" t="s">
        <v>43</v>
      </c>
      <c r="J112" s="7">
        <v>0.00052</v>
      </c>
      <c r="K112" s="5" t="s">
        <v>44</v>
      </c>
      <c r="L112" s="5" t="s">
        <v>43</v>
      </c>
      <c r="M112" s="8">
        <v>45348</v>
      </c>
      <c r="N112" s="9">
        <v>90</v>
      </c>
      <c r="O112" s="10">
        <v>0</v>
      </c>
      <c r="P112" s="11">
        <v>0</v>
      </c>
      <c r="Q112" s="13">
        <v>0</v>
      </c>
      <c r="R112" s="14">
        <v>11.9469</v>
      </c>
      <c r="S112" s="15">
        <f t="shared" si="4"/>
        <v>0.006212388</v>
      </c>
      <c r="T112" s="8"/>
      <c r="U112" s="5" t="s">
        <v>43</v>
      </c>
    </row>
    <row r="113" s="1" customFormat="1" spans="1:21">
      <c r="A113" s="16" t="s">
        <v>37</v>
      </c>
      <c r="B113" s="16" t="s">
        <v>152</v>
      </c>
      <c r="C113" s="17" t="s">
        <v>144</v>
      </c>
      <c r="D113" s="16" t="s">
        <v>153</v>
      </c>
      <c r="E113" s="17" t="s">
        <v>43</v>
      </c>
      <c r="F113" s="16" t="s">
        <v>278</v>
      </c>
      <c r="G113" s="17" t="s">
        <v>41</v>
      </c>
      <c r="H113" s="17" t="s">
        <v>279</v>
      </c>
      <c r="I113" s="17" t="s">
        <v>280</v>
      </c>
      <c r="J113" s="18">
        <v>0.02624</v>
      </c>
      <c r="K113" s="17" t="s">
        <v>44</v>
      </c>
      <c r="L113" s="17" t="s">
        <v>43</v>
      </c>
      <c r="M113" s="19">
        <v>44499</v>
      </c>
      <c r="N113" s="20">
        <v>90</v>
      </c>
      <c r="O113" s="21">
        <v>0</v>
      </c>
      <c r="P113" s="22">
        <v>0</v>
      </c>
      <c r="Q113" s="23">
        <v>0</v>
      </c>
      <c r="R113" s="14">
        <v>9.02655</v>
      </c>
      <c r="S113" s="15">
        <f t="shared" si="4"/>
        <v>0.236856672</v>
      </c>
      <c r="T113" s="19"/>
      <c r="U113" s="17" t="s">
        <v>43</v>
      </c>
    </row>
    <row r="114" spans="19:19">
      <c r="S114" s="2">
        <f>SUM(S112:S113)</f>
        <v>0.24306906</v>
      </c>
    </row>
    <row r="116" s="1" customFormat="1" ht="18" customHeight="1" spans="1:21">
      <c r="A116" s="3" t="s">
        <v>16</v>
      </c>
      <c r="B116" s="3" t="s">
        <v>17</v>
      </c>
      <c r="C116" s="3" t="s">
        <v>18</v>
      </c>
      <c r="D116" s="3" t="s">
        <v>19</v>
      </c>
      <c r="E116" s="3" t="s">
        <v>20</v>
      </c>
      <c r="F116" s="3" t="s">
        <v>21</v>
      </c>
      <c r="G116" s="3" t="s">
        <v>22</v>
      </c>
      <c r="H116" s="3" t="s">
        <v>23</v>
      </c>
      <c r="I116" s="3" t="s">
        <v>24</v>
      </c>
      <c r="J116" s="6" t="s">
        <v>25</v>
      </c>
      <c r="K116" s="3" t="s">
        <v>26</v>
      </c>
      <c r="L116" s="3" t="s">
        <v>27</v>
      </c>
      <c r="M116" s="6" t="s">
        <v>28</v>
      </c>
      <c r="N116" s="6" t="s">
        <v>29</v>
      </c>
      <c r="O116" s="6" t="s">
        <v>30</v>
      </c>
      <c r="P116" s="6" t="s">
        <v>31</v>
      </c>
      <c r="Q116" s="6" t="s">
        <v>32</v>
      </c>
      <c r="R116" s="12" t="s">
        <v>33</v>
      </c>
      <c r="S116" s="12" t="s">
        <v>34</v>
      </c>
      <c r="T116" s="6" t="s">
        <v>35</v>
      </c>
      <c r="U116" s="3" t="s">
        <v>36</v>
      </c>
    </row>
    <row r="117" s="1" customFormat="1" spans="1:21">
      <c r="A117" s="4" t="s">
        <v>37</v>
      </c>
      <c r="B117" s="4" t="s">
        <v>159</v>
      </c>
      <c r="C117" s="5" t="s">
        <v>38</v>
      </c>
      <c r="D117" s="4" t="s">
        <v>160</v>
      </c>
      <c r="E117" s="5" t="s">
        <v>43</v>
      </c>
      <c r="F117" s="4" t="s">
        <v>281</v>
      </c>
      <c r="G117" s="5" t="s">
        <v>46</v>
      </c>
      <c r="H117" s="5" t="s">
        <v>282</v>
      </c>
      <c r="I117" s="5" t="s">
        <v>43</v>
      </c>
      <c r="J117" s="7">
        <v>1</v>
      </c>
      <c r="K117" s="5" t="s">
        <v>38</v>
      </c>
      <c r="L117" s="5" t="s">
        <v>43</v>
      </c>
      <c r="M117" s="8">
        <v>45549</v>
      </c>
      <c r="N117" s="9">
        <v>70</v>
      </c>
      <c r="O117" s="10">
        <v>0</v>
      </c>
      <c r="P117" s="11">
        <v>0.54363</v>
      </c>
      <c r="Q117" s="13">
        <v>0.54363</v>
      </c>
      <c r="R117" s="14">
        <f>S123</f>
        <v>0.03233622</v>
      </c>
      <c r="S117" s="15">
        <f t="shared" ref="S117:S122" si="5">R117*J117</f>
        <v>0.03233622</v>
      </c>
      <c r="T117" s="8"/>
      <c r="U117" s="5" t="s">
        <v>43</v>
      </c>
    </row>
    <row r="118" s="1" customFormat="1" spans="1:21">
      <c r="A118" s="16" t="s">
        <v>37</v>
      </c>
      <c r="B118" s="16" t="s">
        <v>159</v>
      </c>
      <c r="C118" s="17" t="s">
        <v>38</v>
      </c>
      <c r="D118" s="16" t="s">
        <v>160</v>
      </c>
      <c r="E118" s="17" t="s">
        <v>43</v>
      </c>
      <c r="F118" s="16" t="s">
        <v>77</v>
      </c>
      <c r="G118" s="17" t="s">
        <v>46</v>
      </c>
      <c r="H118" s="17" t="s">
        <v>78</v>
      </c>
      <c r="I118" s="17" t="s">
        <v>43</v>
      </c>
      <c r="J118" s="18">
        <v>0.001</v>
      </c>
      <c r="K118" s="17" t="s">
        <v>79</v>
      </c>
      <c r="L118" s="17" t="s">
        <v>43</v>
      </c>
      <c r="M118" s="19">
        <v>45549</v>
      </c>
      <c r="N118" s="20">
        <v>70</v>
      </c>
      <c r="O118" s="21">
        <v>0</v>
      </c>
      <c r="P118" s="22">
        <v>7.32573</v>
      </c>
      <c r="Q118" s="23">
        <v>0.00733</v>
      </c>
      <c r="R118" s="14">
        <f>S64</f>
        <v>5.8632258835</v>
      </c>
      <c r="S118" s="15">
        <f t="shared" si="5"/>
        <v>0.0058632258835</v>
      </c>
      <c r="T118" s="19"/>
      <c r="U118" s="17" t="s">
        <v>43</v>
      </c>
    </row>
    <row r="119" spans="19:19">
      <c r="S119" s="2">
        <f>SUM(S117:S118)</f>
        <v>0.0381994458835</v>
      </c>
    </row>
    <row r="121" s="1" customFormat="1" ht="18" customHeight="1" spans="1:21">
      <c r="A121" s="3" t="s">
        <v>16</v>
      </c>
      <c r="B121" s="3" t="s">
        <v>17</v>
      </c>
      <c r="C121" s="3" t="s">
        <v>18</v>
      </c>
      <c r="D121" s="3" t="s">
        <v>19</v>
      </c>
      <c r="E121" s="3" t="s">
        <v>20</v>
      </c>
      <c r="F121" s="3" t="s">
        <v>21</v>
      </c>
      <c r="G121" s="3" t="s">
        <v>22</v>
      </c>
      <c r="H121" s="3" t="s">
        <v>23</v>
      </c>
      <c r="I121" s="3" t="s">
        <v>24</v>
      </c>
      <c r="J121" s="6" t="s">
        <v>25</v>
      </c>
      <c r="K121" s="3" t="s">
        <v>26</v>
      </c>
      <c r="L121" s="3" t="s">
        <v>27</v>
      </c>
      <c r="M121" s="6" t="s">
        <v>28</v>
      </c>
      <c r="N121" s="6" t="s">
        <v>29</v>
      </c>
      <c r="O121" s="6" t="s">
        <v>30</v>
      </c>
      <c r="P121" s="6" t="s">
        <v>31</v>
      </c>
      <c r="Q121" s="6" t="s">
        <v>32</v>
      </c>
      <c r="R121" s="12" t="s">
        <v>33</v>
      </c>
      <c r="S121" s="12" t="s">
        <v>34</v>
      </c>
      <c r="T121" s="6" t="s">
        <v>35</v>
      </c>
      <c r="U121" s="3" t="s">
        <v>36</v>
      </c>
    </row>
    <row r="122" s="1" customFormat="1" spans="1:21">
      <c r="A122" s="4" t="s">
        <v>37</v>
      </c>
      <c r="B122" s="4" t="s">
        <v>281</v>
      </c>
      <c r="C122" s="5" t="s">
        <v>38</v>
      </c>
      <c r="D122" s="4" t="s">
        <v>282</v>
      </c>
      <c r="E122" s="5" t="s">
        <v>43</v>
      </c>
      <c r="F122" s="4" t="s">
        <v>283</v>
      </c>
      <c r="G122" s="5" t="s">
        <v>41</v>
      </c>
      <c r="H122" s="5" t="s">
        <v>284</v>
      </c>
      <c r="I122" s="5" t="s">
        <v>272</v>
      </c>
      <c r="J122" s="7">
        <v>0.0084</v>
      </c>
      <c r="K122" s="5" t="s">
        <v>44</v>
      </c>
      <c r="L122" s="5" t="s">
        <v>43</v>
      </c>
      <c r="M122" s="8">
        <v>45549</v>
      </c>
      <c r="N122" s="9">
        <v>110</v>
      </c>
      <c r="O122" s="10">
        <v>0</v>
      </c>
      <c r="P122" s="11">
        <v>4.4248</v>
      </c>
      <c r="Q122" s="13">
        <v>0.03717</v>
      </c>
      <c r="R122" s="14">
        <v>3.84955</v>
      </c>
      <c r="S122" s="15">
        <f t="shared" si="5"/>
        <v>0.03233622</v>
      </c>
      <c r="T122" s="8"/>
      <c r="U122" s="5" t="s">
        <v>43</v>
      </c>
    </row>
    <row r="123" spans="19:19">
      <c r="S123" s="2">
        <f>SUM(S122:S122)</f>
        <v>0.03233622</v>
      </c>
    </row>
    <row r="125" s="1" customFormat="1" ht="18" customHeight="1" spans="1:21">
      <c r="A125" s="3" t="s">
        <v>16</v>
      </c>
      <c r="B125" s="3" t="s">
        <v>17</v>
      </c>
      <c r="C125" s="3" t="s">
        <v>18</v>
      </c>
      <c r="D125" s="3" t="s">
        <v>19</v>
      </c>
      <c r="E125" s="3" t="s">
        <v>20</v>
      </c>
      <c r="F125" s="3" t="s">
        <v>21</v>
      </c>
      <c r="G125" s="3" t="s">
        <v>22</v>
      </c>
      <c r="H125" s="3" t="s">
        <v>23</v>
      </c>
      <c r="I125" s="3" t="s">
        <v>24</v>
      </c>
      <c r="J125" s="6" t="s">
        <v>25</v>
      </c>
      <c r="K125" s="3" t="s">
        <v>26</v>
      </c>
      <c r="L125" s="3" t="s">
        <v>27</v>
      </c>
      <c r="M125" s="6" t="s">
        <v>28</v>
      </c>
      <c r="N125" s="6" t="s">
        <v>29</v>
      </c>
      <c r="O125" s="6" t="s">
        <v>30</v>
      </c>
      <c r="P125" s="6" t="s">
        <v>31</v>
      </c>
      <c r="Q125" s="6" t="s">
        <v>32</v>
      </c>
      <c r="R125" s="12" t="s">
        <v>33</v>
      </c>
      <c r="S125" s="12" t="s">
        <v>34</v>
      </c>
      <c r="T125" s="6" t="s">
        <v>35</v>
      </c>
      <c r="U125" s="3" t="s">
        <v>36</v>
      </c>
    </row>
    <row r="126" s="1" customFormat="1" spans="1:21">
      <c r="A126" s="4" t="s">
        <v>273</v>
      </c>
      <c r="B126" s="4" t="s">
        <v>163</v>
      </c>
      <c r="C126" s="5" t="s">
        <v>38</v>
      </c>
      <c r="D126" s="4" t="s">
        <v>164</v>
      </c>
      <c r="E126" s="5" t="s">
        <v>43</v>
      </c>
      <c r="F126" s="4" t="s">
        <v>285</v>
      </c>
      <c r="G126" s="5" t="s">
        <v>41</v>
      </c>
      <c r="H126" s="5" t="s">
        <v>286</v>
      </c>
      <c r="I126" s="5" t="s">
        <v>43</v>
      </c>
      <c r="J126" s="7">
        <v>1</v>
      </c>
      <c r="K126" s="5" t="s">
        <v>38</v>
      </c>
      <c r="L126" s="5" t="s">
        <v>43</v>
      </c>
      <c r="M126" s="8">
        <v>45243</v>
      </c>
      <c r="N126" s="9">
        <v>90</v>
      </c>
      <c r="O126" s="10">
        <v>0</v>
      </c>
      <c r="P126" s="11">
        <v>1.3009</v>
      </c>
      <c r="Q126" s="13">
        <v>1.3009</v>
      </c>
      <c r="R126" s="14">
        <v>1.3</v>
      </c>
      <c r="S126" s="15">
        <f t="shared" ref="S126:S131" si="6">R126*J126</f>
        <v>1.3</v>
      </c>
      <c r="T126" s="8"/>
      <c r="U126" s="5" t="s">
        <v>43</v>
      </c>
    </row>
    <row r="127" s="1" customFormat="1" spans="1:21">
      <c r="A127" s="16" t="s">
        <v>273</v>
      </c>
      <c r="B127" s="16" t="s">
        <v>163</v>
      </c>
      <c r="C127" s="17" t="s">
        <v>38</v>
      </c>
      <c r="D127" s="16" t="s">
        <v>164</v>
      </c>
      <c r="E127" s="17" t="s">
        <v>43</v>
      </c>
      <c r="F127" s="16" t="s">
        <v>287</v>
      </c>
      <c r="G127" s="17" t="s">
        <v>41</v>
      </c>
      <c r="H127" s="17" t="s">
        <v>288</v>
      </c>
      <c r="I127" s="17" t="s">
        <v>280</v>
      </c>
      <c r="J127" s="18">
        <v>0.00255</v>
      </c>
      <c r="K127" s="17" t="s">
        <v>44</v>
      </c>
      <c r="L127" s="17" t="s">
        <v>43</v>
      </c>
      <c r="M127" s="19">
        <v>45243</v>
      </c>
      <c r="N127" s="20">
        <v>90</v>
      </c>
      <c r="O127" s="21">
        <v>0</v>
      </c>
      <c r="P127" s="22">
        <v>15.1505</v>
      </c>
      <c r="Q127" s="23">
        <v>0.03863</v>
      </c>
      <c r="R127" s="14">
        <v>14.6</v>
      </c>
      <c r="S127" s="15">
        <f t="shared" si="6"/>
        <v>0.03723</v>
      </c>
      <c r="T127" s="19"/>
      <c r="U127" s="17" t="s">
        <v>43</v>
      </c>
    </row>
    <row r="128" spans="19:19">
      <c r="S128" s="2">
        <f>SUM(S126:S127)</f>
        <v>1.33723</v>
      </c>
    </row>
    <row r="130" s="1" customFormat="1" ht="18" customHeight="1" spans="1:21">
      <c r="A130" s="3" t="s">
        <v>16</v>
      </c>
      <c r="B130" s="3" t="s">
        <v>17</v>
      </c>
      <c r="C130" s="3" t="s">
        <v>18</v>
      </c>
      <c r="D130" s="3" t="s">
        <v>19</v>
      </c>
      <c r="E130" s="3" t="s">
        <v>20</v>
      </c>
      <c r="F130" s="3" t="s">
        <v>21</v>
      </c>
      <c r="G130" s="3" t="s">
        <v>22</v>
      </c>
      <c r="H130" s="3" t="s">
        <v>23</v>
      </c>
      <c r="I130" s="3" t="s">
        <v>24</v>
      </c>
      <c r="J130" s="6" t="s">
        <v>25</v>
      </c>
      <c r="K130" s="3" t="s">
        <v>26</v>
      </c>
      <c r="L130" s="3" t="s">
        <v>27</v>
      </c>
      <c r="M130" s="6" t="s">
        <v>28</v>
      </c>
      <c r="N130" s="6" t="s">
        <v>29</v>
      </c>
      <c r="O130" s="6" t="s">
        <v>30</v>
      </c>
      <c r="P130" s="6" t="s">
        <v>31</v>
      </c>
      <c r="Q130" s="6" t="s">
        <v>32</v>
      </c>
      <c r="R130" s="12" t="s">
        <v>33</v>
      </c>
      <c r="S130" s="12" t="s">
        <v>34</v>
      </c>
      <c r="T130" s="6" t="s">
        <v>35</v>
      </c>
      <c r="U130" s="3" t="s">
        <v>36</v>
      </c>
    </row>
    <row r="131" s="1" customFormat="1" spans="1:21">
      <c r="A131" s="4" t="s">
        <v>273</v>
      </c>
      <c r="B131" s="4" t="s">
        <v>167</v>
      </c>
      <c r="C131" s="5" t="s">
        <v>38</v>
      </c>
      <c r="D131" s="4" t="s">
        <v>168</v>
      </c>
      <c r="E131" s="5" t="s">
        <v>169</v>
      </c>
      <c r="F131" s="4" t="s">
        <v>289</v>
      </c>
      <c r="G131" s="5" t="s">
        <v>41</v>
      </c>
      <c r="H131" s="5" t="s">
        <v>290</v>
      </c>
      <c r="I131" s="5" t="s">
        <v>291</v>
      </c>
      <c r="J131" s="7">
        <v>0.0045</v>
      </c>
      <c r="K131" s="5" t="s">
        <v>44</v>
      </c>
      <c r="L131" s="5" t="s">
        <v>43</v>
      </c>
      <c r="M131" s="8">
        <v>45518</v>
      </c>
      <c r="N131" s="9">
        <v>90</v>
      </c>
      <c r="O131" s="10">
        <v>0</v>
      </c>
      <c r="P131" s="11">
        <v>14.16</v>
      </c>
      <c r="Q131" s="13">
        <v>0.06372</v>
      </c>
      <c r="R131" s="14">
        <v>15.0442</v>
      </c>
      <c r="S131" s="15">
        <f t="shared" si="6"/>
        <v>0.0676989</v>
      </c>
      <c r="T131" s="8"/>
      <c r="U131" s="5" t="s">
        <v>43</v>
      </c>
    </row>
    <row r="132" spans="19:19">
      <c r="S132" s="2">
        <f>SUM(S130:S131)</f>
        <v>0.0676989</v>
      </c>
    </row>
    <row r="134" s="1" customFormat="1" ht="18" customHeight="1" spans="1:21">
      <c r="A134" s="3" t="s">
        <v>16</v>
      </c>
      <c r="B134" s="3" t="s">
        <v>17</v>
      </c>
      <c r="C134" s="3" t="s">
        <v>18</v>
      </c>
      <c r="D134" s="3" t="s">
        <v>19</v>
      </c>
      <c r="E134" s="3" t="s">
        <v>20</v>
      </c>
      <c r="F134" s="3" t="s">
        <v>21</v>
      </c>
      <c r="G134" s="3" t="s">
        <v>22</v>
      </c>
      <c r="H134" s="3" t="s">
        <v>23</v>
      </c>
      <c r="I134" s="3" t="s">
        <v>24</v>
      </c>
      <c r="J134" s="6" t="s">
        <v>25</v>
      </c>
      <c r="K134" s="3" t="s">
        <v>26</v>
      </c>
      <c r="L134" s="3" t="s">
        <v>27</v>
      </c>
      <c r="M134" s="6" t="s">
        <v>28</v>
      </c>
      <c r="N134" s="6" t="s">
        <v>29</v>
      </c>
      <c r="O134" s="6" t="s">
        <v>30</v>
      </c>
      <c r="P134" s="6" t="s">
        <v>31</v>
      </c>
      <c r="Q134" s="6" t="s">
        <v>32</v>
      </c>
      <c r="R134" s="12" t="s">
        <v>33</v>
      </c>
      <c r="S134" s="12" t="s">
        <v>34</v>
      </c>
      <c r="T134" s="6" t="s">
        <v>35</v>
      </c>
      <c r="U134" s="3" t="s">
        <v>36</v>
      </c>
    </row>
    <row r="135" s="1" customFormat="1" spans="1:21">
      <c r="A135" s="4" t="s">
        <v>273</v>
      </c>
      <c r="B135" s="4" t="s">
        <v>174</v>
      </c>
      <c r="C135" s="5" t="s">
        <v>38</v>
      </c>
      <c r="D135" s="4" t="s">
        <v>175</v>
      </c>
      <c r="E135" s="5" t="s">
        <v>43</v>
      </c>
      <c r="F135" s="4" t="s">
        <v>292</v>
      </c>
      <c r="G135" s="5" t="s">
        <v>41</v>
      </c>
      <c r="H135" s="5" t="s">
        <v>293</v>
      </c>
      <c r="I135" s="5" t="s">
        <v>294</v>
      </c>
      <c r="J135" s="7">
        <v>0.00134</v>
      </c>
      <c r="K135" s="5" t="s">
        <v>44</v>
      </c>
      <c r="L135" s="5" t="s">
        <v>43</v>
      </c>
      <c r="M135" s="8">
        <v>45209</v>
      </c>
      <c r="N135" s="9">
        <v>90</v>
      </c>
      <c r="O135" s="10">
        <v>0</v>
      </c>
      <c r="P135" s="11">
        <v>13.27431</v>
      </c>
      <c r="Q135" s="13">
        <v>0.01779</v>
      </c>
      <c r="R135" s="14">
        <v>12.92</v>
      </c>
      <c r="S135" s="15">
        <f t="shared" ref="S135:S140" si="7">R135*J135</f>
        <v>0.0173128</v>
      </c>
      <c r="T135" s="8"/>
      <c r="U135" s="5" t="s">
        <v>43</v>
      </c>
    </row>
    <row r="136" spans="19:19">
      <c r="S136" s="2">
        <f>SUM(S135:S135)</f>
        <v>0.0173128</v>
      </c>
    </row>
    <row r="138" s="1" customFormat="1" ht="18" customHeight="1" spans="1:21">
      <c r="A138" s="3" t="s">
        <v>16</v>
      </c>
      <c r="B138" s="3" t="s">
        <v>17</v>
      </c>
      <c r="C138" s="3" t="s">
        <v>18</v>
      </c>
      <c r="D138" s="3" t="s">
        <v>19</v>
      </c>
      <c r="E138" s="3" t="s">
        <v>20</v>
      </c>
      <c r="F138" s="3" t="s">
        <v>21</v>
      </c>
      <c r="G138" s="3" t="s">
        <v>22</v>
      </c>
      <c r="H138" s="3" t="s">
        <v>23</v>
      </c>
      <c r="I138" s="3" t="s">
        <v>24</v>
      </c>
      <c r="J138" s="6" t="s">
        <v>25</v>
      </c>
      <c r="K138" s="3" t="s">
        <v>26</v>
      </c>
      <c r="L138" s="3" t="s">
        <v>27</v>
      </c>
      <c r="M138" s="6" t="s">
        <v>28</v>
      </c>
      <c r="N138" s="6" t="s">
        <v>29</v>
      </c>
      <c r="O138" s="6" t="s">
        <v>30</v>
      </c>
      <c r="P138" s="6" t="s">
        <v>31</v>
      </c>
      <c r="Q138" s="6" t="s">
        <v>32</v>
      </c>
      <c r="R138" s="12" t="s">
        <v>33</v>
      </c>
      <c r="S138" s="12" t="s">
        <v>34</v>
      </c>
      <c r="T138" s="6" t="s">
        <v>35</v>
      </c>
      <c r="U138" s="3" t="s">
        <v>36</v>
      </c>
    </row>
    <row r="139" s="1" customFormat="1" spans="1:21">
      <c r="A139" s="4" t="s">
        <v>37</v>
      </c>
      <c r="B139" s="4" t="s">
        <v>176</v>
      </c>
      <c r="C139" s="5" t="s">
        <v>38</v>
      </c>
      <c r="D139" s="4" t="s">
        <v>177</v>
      </c>
      <c r="E139" s="5" t="s">
        <v>134</v>
      </c>
      <c r="F139" s="4" t="s">
        <v>295</v>
      </c>
      <c r="G139" s="5" t="s">
        <v>46</v>
      </c>
      <c r="H139" s="5" t="s">
        <v>296</v>
      </c>
      <c r="I139" s="5" t="s">
        <v>43</v>
      </c>
      <c r="J139" s="7">
        <v>1</v>
      </c>
      <c r="K139" s="5" t="s">
        <v>38</v>
      </c>
      <c r="L139" s="5" t="s">
        <v>49</v>
      </c>
      <c r="M139" s="8">
        <v>45549</v>
      </c>
      <c r="N139" s="9">
        <v>70</v>
      </c>
      <c r="O139" s="10">
        <v>0</v>
      </c>
      <c r="P139" s="11">
        <v>23.87238</v>
      </c>
      <c r="Q139" s="13">
        <v>23.87238</v>
      </c>
      <c r="R139" s="14">
        <f>S151</f>
        <v>16.559356735</v>
      </c>
      <c r="S139" s="15">
        <f t="shared" si="7"/>
        <v>16.559356735</v>
      </c>
      <c r="T139" s="8"/>
      <c r="U139" s="5" t="s">
        <v>43</v>
      </c>
    </row>
    <row r="140" s="1" customFormat="1" spans="1:21">
      <c r="A140" s="16" t="s">
        <v>37</v>
      </c>
      <c r="B140" s="16" t="s">
        <v>176</v>
      </c>
      <c r="C140" s="17" t="s">
        <v>38</v>
      </c>
      <c r="D140" s="16" t="s">
        <v>177</v>
      </c>
      <c r="E140" s="17" t="s">
        <v>134</v>
      </c>
      <c r="F140" s="16" t="s">
        <v>77</v>
      </c>
      <c r="G140" s="17" t="s">
        <v>46</v>
      </c>
      <c r="H140" s="17" t="s">
        <v>78</v>
      </c>
      <c r="I140" s="17" t="s">
        <v>43</v>
      </c>
      <c r="J140" s="18">
        <v>0.267</v>
      </c>
      <c r="K140" s="17" t="s">
        <v>79</v>
      </c>
      <c r="L140" s="17" t="s">
        <v>43</v>
      </c>
      <c r="M140" s="19">
        <v>45549</v>
      </c>
      <c r="N140" s="20">
        <v>70</v>
      </c>
      <c r="O140" s="21">
        <v>0</v>
      </c>
      <c r="P140" s="22">
        <v>7.32573</v>
      </c>
      <c r="Q140" s="23">
        <v>1.95597</v>
      </c>
      <c r="R140" s="14">
        <f>S64</f>
        <v>5.8632258835</v>
      </c>
      <c r="S140" s="15">
        <f t="shared" si="7"/>
        <v>1.5654813108945</v>
      </c>
      <c r="T140" s="19"/>
      <c r="U140" s="17" t="s">
        <v>43</v>
      </c>
    </row>
    <row r="141" spans="19:19">
      <c r="S141" s="2">
        <f>SUM(S139:S140)</f>
        <v>18.1248380458945</v>
      </c>
    </row>
    <row r="143" s="1" customFormat="1" ht="18" customHeight="1" spans="1:21">
      <c r="A143" s="3" t="s">
        <v>16</v>
      </c>
      <c r="B143" s="3" t="s">
        <v>17</v>
      </c>
      <c r="C143" s="3" t="s">
        <v>18</v>
      </c>
      <c r="D143" s="3" t="s">
        <v>19</v>
      </c>
      <c r="E143" s="3" t="s">
        <v>20</v>
      </c>
      <c r="F143" s="3" t="s">
        <v>21</v>
      </c>
      <c r="G143" s="3" t="s">
        <v>22</v>
      </c>
      <c r="H143" s="3" t="s">
        <v>23</v>
      </c>
      <c r="I143" s="3" t="s">
        <v>24</v>
      </c>
      <c r="J143" s="6" t="s">
        <v>25</v>
      </c>
      <c r="K143" s="3" t="s">
        <v>26</v>
      </c>
      <c r="L143" s="3" t="s">
        <v>27</v>
      </c>
      <c r="M143" s="6" t="s">
        <v>28</v>
      </c>
      <c r="N143" s="6" t="s">
        <v>29</v>
      </c>
      <c r="O143" s="6" t="s">
        <v>30</v>
      </c>
      <c r="P143" s="6" t="s">
        <v>31</v>
      </c>
      <c r="Q143" s="6" t="s">
        <v>32</v>
      </c>
      <c r="R143" s="12" t="s">
        <v>33</v>
      </c>
      <c r="S143" s="12" t="s">
        <v>34</v>
      </c>
      <c r="T143" s="6" t="s">
        <v>35</v>
      </c>
      <c r="U143" s="3" t="s">
        <v>36</v>
      </c>
    </row>
    <row r="144" s="1" customFormat="1" spans="1:21">
      <c r="A144" s="4" t="s">
        <v>37</v>
      </c>
      <c r="B144" s="4" t="s">
        <v>295</v>
      </c>
      <c r="C144" s="5" t="s">
        <v>38</v>
      </c>
      <c r="D144" s="4" t="s">
        <v>296</v>
      </c>
      <c r="E144" s="5" t="s">
        <v>43</v>
      </c>
      <c r="F144" s="4" t="s">
        <v>297</v>
      </c>
      <c r="G144" s="5" t="s">
        <v>46</v>
      </c>
      <c r="H144" s="5" t="s">
        <v>298</v>
      </c>
      <c r="I144" s="5" t="s">
        <v>43</v>
      </c>
      <c r="J144" s="7">
        <v>1</v>
      </c>
      <c r="K144" s="5" t="s">
        <v>38</v>
      </c>
      <c r="L144" s="5" t="s">
        <v>43</v>
      </c>
      <c r="M144" s="8">
        <v>45549</v>
      </c>
      <c r="N144" s="9">
        <v>20</v>
      </c>
      <c r="O144" s="10">
        <v>0</v>
      </c>
      <c r="P144" s="11">
        <v>3.92332</v>
      </c>
      <c r="Q144" s="13">
        <v>3.92332</v>
      </c>
      <c r="R144" s="14">
        <f>S155</f>
        <v>2.8783543</v>
      </c>
      <c r="S144" s="15">
        <f t="shared" ref="S144:S150" si="8">R144*J144</f>
        <v>2.8783543</v>
      </c>
      <c r="T144" s="8"/>
      <c r="U144" s="5" t="s">
        <v>43</v>
      </c>
    </row>
    <row r="145" s="1" customFormat="1" spans="1:21">
      <c r="A145" s="16" t="s">
        <v>37</v>
      </c>
      <c r="B145" s="16" t="s">
        <v>295</v>
      </c>
      <c r="C145" s="17" t="s">
        <v>38</v>
      </c>
      <c r="D145" s="16" t="s">
        <v>296</v>
      </c>
      <c r="E145" s="17" t="s">
        <v>43</v>
      </c>
      <c r="F145" s="16" t="s">
        <v>299</v>
      </c>
      <c r="G145" s="17" t="s">
        <v>41</v>
      </c>
      <c r="H145" s="17" t="s">
        <v>300</v>
      </c>
      <c r="I145" s="17" t="s">
        <v>43</v>
      </c>
      <c r="J145" s="18">
        <v>0.0477</v>
      </c>
      <c r="K145" s="17" t="s">
        <v>44</v>
      </c>
      <c r="L145" s="17" t="s">
        <v>43</v>
      </c>
      <c r="M145" s="19">
        <v>45549</v>
      </c>
      <c r="N145" s="20">
        <v>20</v>
      </c>
      <c r="O145" s="21">
        <v>0</v>
      </c>
      <c r="P145" s="22">
        <v>5.36209</v>
      </c>
      <c r="Q145" s="23">
        <v>0.25577</v>
      </c>
      <c r="R145" s="14">
        <v>4.6903</v>
      </c>
      <c r="S145" s="15">
        <f t="shared" si="8"/>
        <v>0.22372731</v>
      </c>
      <c r="T145" s="19"/>
      <c r="U145" s="17" t="s">
        <v>43</v>
      </c>
    </row>
    <row r="146" s="1" customFormat="1" spans="1:21">
      <c r="A146" s="4" t="s">
        <v>37</v>
      </c>
      <c r="B146" s="4" t="s">
        <v>295</v>
      </c>
      <c r="C146" s="5" t="s">
        <v>38</v>
      </c>
      <c r="D146" s="4" t="s">
        <v>296</v>
      </c>
      <c r="E146" s="5" t="s">
        <v>43</v>
      </c>
      <c r="F146" s="4" t="s">
        <v>301</v>
      </c>
      <c r="G146" s="5" t="s">
        <v>46</v>
      </c>
      <c r="H146" s="5" t="s">
        <v>302</v>
      </c>
      <c r="I146" s="5" t="s">
        <v>43</v>
      </c>
      <c r="J146" s="7">
        <v>1</v>
      </c>
      <c r="K146" s="5" t="s">
        <v>38</v>
      </c>
      <c r="L146" s="5" t="s">
        <v>43</v>
      </c>
      <c r="M146" s="8">
        <v>45549</v>
      </c>
      <c r="N146" s="9">
        <v>20</v>
      </c>
      <c r="O146" s="10">
        <v>0</v>
      </c>
      <c r="P146" s="11">
        <v>3.92332</v>
      </c>
      <c r="Q146" s="13">
        <v>3.92332</v>
      </c>
      <c r="R146" s="14">
        <f>S159</f>
        <v>2.8783543</v>
      </c>
      <c r="S146" s="15">
        <f t="shared" si="8"/>
        <v>2.8783543</v>
      </c>
      <c r="T146" s="8"/>
      <c r="U146" s="5" t="s">
        <v>43</v>
      </c>
    </row>
    <row r="147" s="1" customFormat="1" spans="1:21">
      <c r="A147" s="16" t="s">
        <v>37</v>
      </c>
      <c r="B147" s="16" t="s">
        <v>295</v>
      </c>
      <c r="C147" s="17" t="s">
        <v>38</v>
      </c>
      <c r="D147" s="16" t="s">
        <v>296</v>
      </c>
      <c r="E147" s="17" t="s">
        <v>43</v>
      </c>
      <c r="F147" s="16" t="s">
        <v>303</v>
      </c>
      <c r="G147" s="17" t="s">
        <v>46</v>
      </c>
      <c r="H147" s="17" t="s">
        <v>304</v>
      </c>
      <c r="I147" s="17" t="s">
        <v>43</v>
      </c>
      <c r="J147" s="18">
        <v>1</v>
      </c>
      <c r="K147" s="17" t="s">
        <v>38</v>
      </c>
      <c r="L147" s="17" t="s">
        <v>43</v>
      </c>
      <c r="M147" s="19">
        <v>45549</v>
      </c>
      <c r="N147" s="20">
        <v>20</v>
      </c>
      <c r="O147" s="21">
        <v>0</v>
      </c>
      <c r="P147" s="22">
        <v>2.69282</v>
      </c>
      <c r="Q147" s="23">
        <v>2.69282</v>
      </c>
      <c r="R147" s="14">
        <f>S164</f>
        <v>1.53195938</v>
      </c>
      <c r="S147" s="15">
        <f t="shared" si="8"/>
        <v>1.53195938</v>
      </c>
      <c r="T147" s="19"/>
      <c r="U147" s="17" t="s">
        <v>43</v>
      </c>
    </row>
    <row r="148" s="1" customFormat="1" spans="1:21">
      <c r="A148" s="4" t="s">
        <v>37</v>
      </c>
      <c r="B148" s="4" t="s">
        <v>295</v>
      </c>
      <c r="C148" s="5" t="s">
        <v>38</v>
      </c>
      <c r="D148" s="4" t="s">
        <v>296</v>
      </c>
      <c r="E148" s="5" t="s">
        <v>43</v>
      </c>
      <c r="F148" s="4" t="s">
        <v>305</v>
      </c>
      <c r="G148" s="5" t="s">
        <v>46</v>
      </c>
      <c r="H148" s="5" t="s">
        <v>306</v>
      </c>
      <c r="I148" s="5" t="s">
        <v>43</v>
      </c>
      <c r="J148" s="7">
        <v>1</v>
      </c>
      <c r="K148" s="5" t="s">
        <v>38</v>
      </c>
      <c r="L148" s="5" t="s">
        <v>43</v>
      </c>
      <c r="M148" s="8">
        <v>45549</v>
      </c>
      <c r="N148" s="9">
        <v>20</v>
      </c>
      <c r="O148" s="10">
        <v>0</v>
      </c>
      <c r="P148" s="11">
        <v>5.43621</v>
      </c>
      <c r="Q148" s="13">
        <v>5.43621</v>
      </c>
      <c r="R148" s="14">
        <f>S172</f>
        <v>3.80152133</v>
      </c>
      <c r="S148" s="15">
        <f t="shared" si="8"/>
        <v>3.80152133</v>
      </c>
      <c r="T148" s="8"/>
      <c r="U148" s="5" t="s">
        <v>43</v>
      </c>
    </row>
    <row r="149" s="1" customFormat="1" spans="1:21">
      <c r="A149" s="16" t="s">
        <v>37</v>
      </c>
      <c r="B149" s="16" t="s">
        <v>295</v>
      </c>
      <c r="C149" s="17" t="s">
        <v>38</v>
      </c>
      <c r="D149" s="16" t="s">
        <v>296</v>
      </c>
      <c r="E149" s="17" t="s">
        <v>43</v>
      </c>
      <c r="F149" s="16" t="s">
        <v>307</v>
      </c>
      <c r="G149" s="17" t="s">
        <v>41</v>
      </c>
      <c r="H149" s="17" t="s">
        <v>308</v>
      </c>
      <c r="I149" s="17" t="s">
        <v>43</v>
      </c>
      <c r="J149" s="18">
        <v>2</v>
      </c>
      <c r="K149" s="17" t="s">
        <v>38</v>
      </c>
      <c r="L149" s="17" t="s">
        <v>43</v>
      </c>
      <c r="M149" s="19">
        <v>45549</v>
      </c>
      <c r="N149" s="20">
        <v>20</v>
      </c>
      <c r="O149" s="21">
        <v>0</v>
      </c>
      <c r="P149" s="22">
        <v>1.7</v>
      </c>
      <c r="Q149" s="23">
        <v>3.4</v>
      </c>
      <c r="R149" s="14">
        <v>1.3</v>
      </c>
      <c r="S149" s="15">
        <f t="shared" si="8"/>
        <v>2.6</v>
      </c>
      <c r="T149" s="19"/>
      <c r="U149" s="17" t="s">
        <v>43</v>
      </c>
    </row>
    <row r="150" s="1" customFormat="1" spans="1:21">
      <c r="A150" s="4" t="s">
        <v>37</v>
      </c>
      <c r="B150" s="4" t="s">
        <v>295</v>
      </c>
      <c r="C150" s="5" t="s">
        <v>38</v>
      </c>
      <c r="D150" s="4" t="s">
        <v>296</v>
      </c>
      <c r="E150" s="5" t="s">
        <v>43</v>
      </c>
      <c r="F150" s="4" t="s">
        <v>309</v>
      </c>
      <c r="G150" s="5" t="s">
        <v>46</v>
      </c>
      <c r="H150" s="5" t="s">
        <v>310</v>
      </c>
      <c r="I150" s="5" t="s">
        <v>43</v>
      </c>
      <c r="J150" s="7">
        <v>1</v>
      </c>
      <c r="K150" s="5" t="s">
        <v>38</v>
      </c>
      <c r="L150" s="5" t="s">
        <v>43</v>
      </c>
      <c r="M150" s="8">
        <v>45549</v>
      </c>
      <c r="N150" s="9">
        <v>20</v>
      </c>
      <c r="O150" s="10">
        <v>0</v>
      </c>
      <c r="P150" s="11">
        <v>4.13591</v>
      </c>
      <c r="Q150" s="13">
        <v>4.13591</v>
      </c>
      <c r="R150" s="14">
        <f>S176</f>
        <v>2.645440115</v>
      </c>
      <c r="S150" s="15">
        <f t="shared" si="8"/>
        <v>2.645440115</v>
      </c>
      <c r="T150" s="8"/>
      <c r="U150" s="5" t="s">
        <v>43</v>
      </c>
    </row>
    <row r="151" spans="19:19">
      <c r="S151" s="2">
        <f>SUM(S144:S150)</f>
        <v>16.559356735</v>
      </c>
    </row>
    <row r="153" s="1" customFormat="1" ht="18" customHeight="1" spans="1:21">
      <c r="A153" s="3" t="s">
        <v>16</v>
      </c>
      <c r="B153" s="3" t="s">
        <v>17</v>
      </c>
      <c r="C153" s="3" t="s">
        <v>18</v>
      </c>
      <c r="D153" s="3" t="s">
        <v>19</v>
      </c>
      <c r="E153" s="3" t="s">
        <v>20</v>
      </c>
      <c r="F153" s="3" t="s">
        <v>21</v>
      </c>
      <c r="G153" s="3" t="s">
        <v>22</v>
      </c>
      <c r="H153" s="3" t="s">
        <v>23</v>
      </c>
      <c r="I153" s="3" t="s">
        <v>24</v>
      </c>
      <c r="J153" s="6" t="s">
        <v>25</v>
      </c>
      <c r="K153" s="3" t="s">
        <v>26</v>
      </c>
      <c r="L153" s="3" t="s">
        <v>27</v>
      </c>
      <c r="M153" s="6" t="s">
        <v>28</v>
      </c>
      <c r="N153" s="6" t="s">
        <v>29</v>
      </c>
      <c r="O153" s="6" t="s">
        <v>30</v>
      </c>
      <c r="P153" s="6" t="s">
        <v>31</v>
      </c>
      <c r="Q153" s="6" t="s">
        <v>32</v>
      </c>
      <c r="R153" s="12" t="s">
        <v>33</v>
      </c>
      <c r="S153" s="12" t="s">
        <v>34</v>
      </c>
      <c r="T153" s="6" t="s">
        <v>35</v>
      </c>
      <c r="U153" s="3" t="s">
        <v>36</v>
      </c>
    </row>
    <row r="154" s="1" customFormat="1" spans="1:21">
      <c r="A154" s="4" t="s">
        <v>37</v>
      </c>
      <c r="B154" s="4" t="s">
        <v>297</v>
      </c>
      <c r="C154" s="5" t="s">
        <v>38</v>
      </c>
      <c r="D154" s="4" t="s">
        <v>298</v>
      </c>
      <c r="E154" s="5" t="s">
        <v>43</v>
      </c>
      <c r="F154" s="4" t="s">
        <v>311</v>
      </c>
      <c r="G154" s="5" t="s">
        <v>41</v>
      </c>
      <c r="H154" s="5" t="s">
        <v>118</v>
      </c>
      <c r="I154" s="5" t="s">
        <v>264</v>
      </c>
      <c r="J154" s="7">
        <v>0.718</v>
      </c>
      <c r="K154" s="5" t="s">
        <v>44</v>
      </c>
      <c r="L154" s="5" t="s">
        <v>43</v>
      </c>
      <c r="M154" s="8">
        <v>45549</v>
      </c>
      <c r="N154" s="9">
        <v>110</v>
      </c>
      <c r="O154" s="10">
        <v>0</v>
      </c>
      <c r="P154" s="11">
        <v>4.7325</v>
      </c>
      <c r="Q154" s="13">
        <v>3.39794</v>
      </c>
      <c r="R154" s="14">
        <v>4.00885</v>
      </c>
      <c r="S154" s="15">
        <f>R154*J154</f>
        <v>2.8783543</v>
      </c>
      <c r="T154" s="8"/>
      <c r="U154" s="5" t="s">
        <v>43</v>
      </c>
    </row>
    <row r="155" spans="19:19">
      <c r="S155" s="2">
        <f>SUM(S154:S154)</f>
        <v>2.8783543</v>
      </c>
    </row>
    <row r="157" s="1" customFormat="1" ht="18" customHeight="1" spans="1:21">
      <c r="A157" s="3" t="s">
        <v>16</v>
      </c>
      <c r="B157" s="3" t="s">
        <v>17</v>
      </c>
      <c r="C157" s="3" t="s">
        <v>18</v>
      </c>
      <c r="D157" s="3" t="s">
        <v>19</v>
      </c>
      <c r="E157" s="3" t="s">
        <v>20</v>
      </c>
      <c r="F157" s="3" t="s">
        <v>21</v>
      </c>
      <c r="G157" s="3" t="s">
        <v>22</v>
      </c>
      <c r="H157" s="3" t="s">
        <v>23</v>
      </c>
      <c r="I157" s="3" t="s">
        <v>24</v>
      </c>
      <c r="J157" s="6" t="s">
        <v>25</v>
      </c>
      <c r="K157" s="3" t="s">
        <v>26</v>
      </c>
      <c r="L157" s="3" t="s">
        <v>27</v>
      </c>
      <c r="M157" s="6" t="s">
        <v>28</v>
      </c>
      <c r="N157" s="6" t="s">
        <v>29</v>
      </c>
      <c r="O157" s="6" t="s">
        <v>30</v>
      </c>
      <c r="P157" s="6" t="s">
        <v>31</v>
      </c>
      <c r="Q157" s="6" t="s">
        <v>32</v>
      </c>
      <c r="R157" s="12" t="s">
        <v>33</v>
      </c>
      <c r="S157" s="12" t="s">
        <v>34</v>
      </c>
      <c r="T157" s="6" t="s">
        <v>35</v>
      </c>
      <c r="U157" s="3" t="s">
        <v>36</v>
      </c>
    </row>
    <row r="158" s="1" customFormat="1" spans="1:21">
      <c r="A158" s="4" t="s">
        <v>37</v>
      </c>
      <c r="B158" s="4" t="s">
        <v>301</v>
      </c>
      <c r="C158" s="5" t="s">
        <v>38</v>
      </c>
      <c r="D158" s="4" t="s">
        <v>302</v>
      </c>
      <c r="E158" s="5" t="s">
        <v>43</v>
      </c>
      <c r="F158" s="4" t="s">
        <v>311</v>
      </c>
      <c r="G158" s="5" t="s">
        <v>41</v>
      </c>
      <c r="H158" s="5" t="s">
        <v>118</v>
      </c>
      <c r="I158" s="5" t="s">
        <v>264</v>
      </c>
      <c r="J158" s="7">
        <v>0.718</v>
      </c>
      <c r="K158" s="5" t="s">
        <v>44</v>
      </c>
      <c r="L158" s="5" t="s">
        <v>43</v>
      </c>
      <c r="M158" s="8">
        <v>45549</v>
      </c>
      <c r="N158" s="9">
        <v>110</v>
      </c>
      <c r="O158" s="10">
        <v>0</v>
      </c>
      <c r="P158" s="11">
        <v>4.7325</v>
      </c>
      <c r="Q158" s="13">
        <v>3.39794</v>
      </c>
      <c r="R158" s="14">
        <v>4.00885</v>
      </c>
      <c r="S158" s="15">
        <f t="shared" ref="S158:S163" si="9">R158*J158</f>
        <v>2.8783543</v>
      </c>
      <c r="T158" s="8"/>
      <c r="U158" s="5" t="s">
        <v>43</v>
      </c>
    </row>
    <row r="159" spans="19:19">
      <c r="S159" s="2">
        <f>SUM(S158:S158)</f>
        <v>2.8783543</v>
      </c>
    </row>
    <row r="161" s="1" customFormat="1" ht="18" customHeight="1" spans="1:21">
      <c r="A161" s="3" t="s">
        <v>16</v>
      </c>
      <c r="B161" s="3" t="s">
        <v>17</v>
      </c>
      <c r="C161" s="3" t="s">
        <v>18</v>
      </c>
      <c r="D161" s="3" t="s">
        <v>19</v>
      </c>
      <c r="E161" s="3" t="s">
        <v>20</v>
      </c>
      <c r="F161" s="3" t="s">
        <v>21</v>
      </c>
      <c r="G161" s="3" t="s">
        <v>22</v>
      </c>
      <c r="H161" s="3" t="s">
        <v>23</v>
      </c>
      <c r="I161" s="3" t="s">
        <v>24</v>
      </c>
      <c r="J161" s="6" t="s">
        <v>25</v>
      </c>
      <c r="K161" s="3" t="s">
        <v>26</v>
      </c>
      <c r="L161" s="3" t="s">
        <v>27</v>
      </c>
      <c r="M161" s="6" t="s">
        <v>28</v>
      </c>
      <c r="N161" s="6" t="s">
        <v>29</v>
      </c>
      <c r="O161" s="6" t="s">
        <v>30</v>
      </c>
      <c r="P161" s="6" t="s">
        <v>31</v>
      </c>
      <c r="Q161" s="6" t="s">
        <v>32</v>
      </c>
      <c r="R161" s="12" t="s">
        <v>33</v>
      </c>
      <c r="S161" s="12" t="s">
        <v>34</v>
      </c>
      <c r="T161" s="6" t="s">
        <v>35</v>
      </c>
      <c r="U161" s="3" t="s">
        <v>36</v>
      </c>
    </row>
    <row r="162" s="1" customFormat="1" spans="1:21">
      <c r="A162" s="4" t="s">
        <v>37</v>
      </c>
      <c r="B162" s="4" t="s">
        <v>303</v>
      </c>
      <c r="C162" s="5" t="s">
        <v>38</v>
      </c>
      <c r="D162" s="4" t="s">
        <v>304</v>
      </c>
      <c r="E162" s="5" t="s">
        <v>43</v>
      </c>
      <c r="F162" s="4" t="s">
        <v>312</v>
      </c>
      <c r="G162" s="5" t="s">
        <v>41</v>
      </c>
      <c r="H162" s="5" t="s">
        <v>313</v>
      </c>
      <c r="I162" s="5" t="s">
        <v>43</v>
      </c>
      <c r="J162" s="7">
        <v>1</v>
      </c>
      <c r="K162" s="5" t="s">
        <v>38</v>
      </c>
      <c r="L162" s="5" t="s">
        <v>43</v>
      </c>
      <c r="M162" s="8">
        <v>45549</v>
      </c>
      <c r="N162" s="9">
        <v>110</v>
      </c>
      <c r="O162" s="10">
        <v>0</v>
      </c>
      <c r="P162" s="11">
        <v>0.735</v>
      </c>
      <c r="Q162" s="13">
        <v>0.735</v>
      </c>
      <c r="R162" s="14">
        <v>0.735</v>
      </c>
      <c r="S162" s="15">
        <f t="shared" si="9"/>
        <v>0.735</v>
      </c>
      <c r="T162" s="8"/>
      <c r="U162" s="5" t="s">
        <v>43</v>
      </c>
    </row>
    <row r="163" s="1" customFormat="1" spans="1:21">
      <c r="A163" s="16" t="s">
        <v>37</v>
      </c>
      <c r="B163" s="16" t="s">
        <v>303</v>
      </c>
      <c r="C163" s="17" t="s">
        <v>38</v>
      </c>
      <c r="D163" s="16" t="s">
        <v>304</v>
      </c>
      <c r="E163" s="17" t="s">
        <v>43</v>
      </c>
      <c r="F163" s="16" t="s">
        <v>314</v>
      </c>
      <c r="G163" s="17" t="s">
        <v>46</v>
      </c>
      <c r="H163" s="17" t="s">
        <v>315</v>
      </c>
      <c r="I163" s="17" t="s">
        <v>43</v>
      </c>
      <c r="J163" s="18">
        <v>1</v>
      </c>
      <c r="K163" s="17" t="s">
        <v>38</v>
      </c>
      <c r="L163" s="17" t="s">
        <v>49</v>
      </c>
      <c r="M163" s="19">
        <v>45549</v>
      </c>
      <c r="N163" s="20">
        <v>110</v>
      </c>
      <c r="O163" s="21">
        <v>0</v>
      </c>
      <c r="P163" s="22">
        <v>1.55102</v>
      </c>
      <c r="Q163" s="23">
        <v>1.55102</v>
      </c>
      <c r="R163" s="14">
        <f>S168</f>
        <v>0.79695938</v>
      </c>
      <c r="S163" s="15">
        <f t="shared" si="9"/>
        <v>0.79695938</v>
      </c>
      <c r="T163" s="19"/>
      <c r="U163" s="17" t="s">
        <v>43</v>
      </c>
    </row>
    <row r="164" spans="19:19">
      <c r="S164" s="2">
        <f>SUM(S162:S163)</f>
        <v>1.53195938</v>
      </c>
    </row>
    <row r="166" s="1" customFormat="1" ht="18" customHeight="1" spans="1:21">
      <c r="A166" s="3" t="s">
        <v>16</v>
      </c>
      <c r="B166" s="3" t="s">
        <v>17</v>
      </c>
      <c r="C166" s="3" t="s">
        <v>18</v>
      </c>
      <c r="D166" s="3" t="s">
        <v>19</v>
      </c>
      <c r="E166" s="3" t="s">
        <v>20</v>
      </c>
      <c r="F166" s="3" t="s">
        <v>21</v>
      </c>
      <c r="G166" s="3" t="s">
        <v>22</v>
      </c>
      <c r="H166" s="3" t="s">
        <v>23</v>
      </c>
      <c r="I166" s="3" t="s">
        <v>24</v>
      </c>
      <c r="J166" s="6" t="s">
        <v>25</v>
      </c>
      <c r="K166" s="3" t="s">
        <v>26</v>
      </c>
      <c r="L166" s="3" t="s">
        <v>27</v>
      </c>
      <c r="M166" s="6" t="s">
        <v>28</v>
      </c>
      <c r="N166" s="6" t="s">
        <v>29</v>
      </c>
      <c r="O166" s="6" t="s">
        <v>30</v>
      </c>
      <c r="P166" s="6" t="s">
        <v>31</v>
      </c>
      <c r="Q166" s="6" t="s">
        <v>32</v>
      </c>
      <c r="R166" s="12" t="s">
        <v>33</v>
      </c>
      <c r="S166" s="12" t="s">
        <v>34</v>
      </c>
      <c r="T166" s="6" t="s">
        <v>35</v>
      </c>
      <c r="U166" s="3" t="s">
        <v>36</v>
      </c>
    </row>
    <row r="167" s="1" customFormat="1" spans="1:21">
      <c r="A167" s="4" t="s">
        <v>37</v>
      </c>
      <c r="B167" s="4" t="s">
        <v>314</v>
      </c>
      <c r="C167" s="5" t="s">
        <v>38</v>
      </c>
      <c r="D167" s="4" t="s">
        <v>315</v>
      </c>
      <c r="E167" s="5" t="s">
        <v>43</v>
      </c>
      <c r="F167" s="4" t="s">
        <v>311</v>
      </c>
      <c r="G167" s="5" t="s">
        <v>41</v>
      </c>
      <c r="H167" s="5" t="s">
        <v>118</v>
      </c>
      <c r="I167" s="5" t="s">
        <v>264</v>
      </c>
      <c r="J167" s="7">
        <v>0.1988</v>
      </c>
      <c r="K167" s="5" t="s">
        <v>44</v>
      </c>
      <c r="L167" s="5" t="s">
        <v>43</v>
      </c>
      <c r="M167" s="8">
        <v>45549</v>
      </c>
      <c r="N167" s="9">
        <v>110</v>
      </c>
      <c r="O167" s="10">
        <v>0</v>
      </c>
      <c r="P167" s="11">
        <v>4.7325</v>
      </c>
      <c r="Q167" s="13">
        <v>0.94082</v>
      </c>
      <c r="R167" s="14">
        <v>4.00885</v>
      </c>
      <c r="S167" s="15">
        <f>R167*J167</f>
        <v>0.79695938</v>
      </c>
      <c r="T167" s="8"/>
      <c r="U167" s="5" t="s">
        <v>43</v>
      </c>
    </row>
    <row r="168" spans="19:19">
      <c r="S168" s="2">
        <f>SUM(S167:S167)</f>
        <v>0.79695938</v>
      </c>
    </row>
    <row r="170" s="1" customFormat="1" ht="18" customHeight="1" spans="1:21">
      <c r="A170" s="3" t="s">
        <v>16</v>
      </c>
      <c r="B170" s="3" t="s">
        <v>17</v>
      </c>
      <c r="C170" s="3" t="s">
        <v>18</v>
      </c>
      <c r="D170" s="3" t="s">
        <v>19</v>
      </c>
      <c r="E170" s="3" t="s">
        <v>20</v>
      </c>
      <c r="F170" s="3" t="s">
        <v>21</v>
      </c>
      <c r="G170" s="3" t="s">
        <v>22</v>
      </c>
      <c r="H170" s="3" t="s">
        <v>23</v>
      </c>
      <c r="I170" s="3" t="s">
        <v>24</v>
      </c>
      <c r="J170" s="6" t="s">
        <v>25</v>
      </c>
      <c r="K170" s="3" t="s">
        <v>26</v>
      </c>
      <c r="L170" s="3" t="s">
        <v>27</v>
      </c>
      <c r="M170" s="6" t="s">
        <v>28</v>
      </c>
      <c r="N170" s="6" t="s">
        <v>29</v>
      </c>
      <c r="O170" s="6" t="s">
        <v>30</v>
      </c>
      <c r="P170" s="6" t="s">
        <v>31</v>
      </c>
      <c r="Q170" s="6" t="s">
        <v>32</v>
      </c>
      <c r="R170" s="12" t="s">
        <v>33</v>
      </c>
      <c r="S170" s="12" t="s">
        <v>34</v>
      </c>
      <c r="T170" s="6" t="s">
        <v>35</v>
      </c>
      <c r="U170" s="3" t="s">
        <v>36</v>
      </c>
    </row>
    <row r="171" s="1" customFormat="1" spans="1:21">
      <c r="A171" s="4" t="s">
        <v>37</v>
      </c>
      <c r="B171" s="4" t="s">
        <v>305</v>
      </c>
      <c r="C171" s="5" t="s">
        <v>38</v>
      </c>
      <c r="D171" s="4" t="s">
        <v>306</v>
      </c>
      <c r="E171" s="5" t="s">
        <v>43</v>
      </c>
      <c r="F171" s="4" t="s">
        <v>271</v>
      </c>
      <c r="G171" s="5" t="s">
        <v>41</v>
      </c>
      <c r="H171" s="5" t="s">
        <v>118</v>
      </c>
      <c r="I171" s="5" t="s">
        <v>272</v>
      </c>
      <c r="J171" s="7">
        <v>0.9278</v>
      </c>
      <c r="K171" s="5" t="s">
        <v>44</v>
      </c>
      <c r="L171" s="5" t="s">
        <v>43</v>
      </c>
      <c r="M171" s="8">
        <v>45549</v>
      </c>
      <c r="N171" s="9">
        <v>110</v>
      </c>
      <c r="O171" s="10">
        <v>0</v>
      </c>
      <c r="P171" s="11">
        <v>4.76311</v>
      </c>
      <c r="Q171" s="13">
        <v>4.41921</v>
      </c>
      <c r="R171" s="14">
        <v>4.09735</v>
      </c>
      <c r="S171" s="15">
        <f>R171*J171</f>
        <v>3.80152133</v>
      </c>
      <c r="T171" s="8"/>
      <c r="U171" s="5" t="s">
        <v>43</v>
      </c>
    </row>
    <row r="172" spans="19:19">
      <c r="S172" s="2">
        <f>SUM(S171:S171)</f>
        <v>3.80152133</v>
      </c>
    </row>
    <row r="174" s="1" customFormat="1" ht="18" customHeight="1" spans="1:21">
      <c r="A174" s="3" t="s">
        <v>16</v>
      </c>
      <c r="B174" s="3" t="s">
        <v>17</v>
      </c>
      <c r="C174" s="3" t="s">
        <v>18</v>
      </c>
      <c r="D174" s="3" t="s">
        <v>19</v>
      </c>
      <c r="E174" s="3" t="s">
        <v>20</v>
      </c>
      <c r="F174" s="3" t="s">
        <v>21</v>
      </c>
      <c r="G174" s="3" t="s">
        <v>22</v>
      </c>
      <c r="H174" s="3" t="s">
        <v>23</v>
      </c>
      <c r="I174" s="3" t="s">
        <v>24</v>
      </c>
      <c r="J174" s="6" t="s">
        <v>25</v>
      </c>
      <c r="K174" s="3" t="s">
        <v>26</v>
      </c>
      <c r="L174" s="3" t="s">
        <v>27</v>
      </c>
      <c r="M174" s="6" t="s">
        <v>28</v>
      </c>
      <c r="N174" s="6" t="s">
        <v>29</v>
      </c>
      <c r="O174" s="6" t="s">
        <v>30</v>
      </c>
      <c r="P174" s="6" t="s">
        <v>31</v>
      </c>
      <c r="Q174" s="6" t="s">
        <v>32</v>
      </c>
      <c r="R174" s="12" t="s">
        <v>33</v>
      </c>
      <c r="S174" s="12" t="s">
        <v>34</v>
      </c>
      <c r="T174" s="6" t="s">
        <v>35</v>
      </c>
      <c r="U174" s="3" t="s">
        <v>36</v>
      </c>
    </row>
    <row r="175" s="1" customFormat="1" spans="1:21">
      <c r="A175" s="4" t="s">
        <v>37</v>
      </c>
      <c r="B175" s="4" t="s">
        <v>309</v>
      </c>
      <c r="C175" s="5" t="s">
        <v>38</v>
      </c>
      <c r="D175" s="4" t="s">
        <v>310</v>
      </c>
      <c r="E175" s="5" t="s">
        <v>43</v>
      </c>
      <c r="F175" s="4" t="s">
        <v>311</v>
      </c>
      <c r="G175" s="5" t="s">
        <v>41</v>
      </c>
      <c r="H175" s="5" t="s">
        <v>118</v>
      </c>
      <c r="I175" s="5" t="s">
        <v>264</v>
      </c>
      <c r="J175" s="7">
        <v>0.6599</v>
      </c>
      <c r="K175" s="5" t="s">
        <v>44</v>
      </c>
      <c r="L175" s="5" t="s">
        <v>43</v>
      </c>
      <c r="M175" s="8">
        <v>45549</v>
      </c>
      <c r="N175" s="9">
        <v>110</v>
      </c>
      <c r="O175" s="10">
        <v>0</v>
      </c>
      <c r="P175" s="11">
        <v>4.7325</v>
      </c>
      <c r="Q175" s="13">
        <v>3.12298</v>
      </c>
      <c r="R175" s="14">
        <v>4.00885</v>
      </c>
      <c r="S175" s="15">
        <f t="shared" ref="S175:S180" si="10">R175*J175</f>
        <v>2.645440115</v>
      </c>
      <c r="T175" s="8"/>
      <c r="U175" s="5" t="s">
        <v>43</v>
      </c>
    </row>
    <row r="176" spans="19:19">
      <c r="S176" s="2">
        <f>SUM(S175:S175)</f>
        <v>2.645440115</v>
      </c>
    </row>
    <row r="178" s="1" customFormat="1" ht="21" customHeight="1" spans="1:21">
      <c r="A178" s="3" t="s">
        <v>16</v>
      </c>
      <c r="B178" s="3" t="s">
        <v>17</v>
      </c>
      <c r="C178" s="3" t="s">
        <v>18</v>
      </c>
      <c r="D178" s="3" t="s">
        <v>19</v>
      </c>
      <c r="E178" s="3" t="s">
        <v>20</v>
      </c>
      <c r="F178" s="3" t="s">
        <v>21</v>
      </c>
      <c r="G178" s="3" t="s">
        <v>22</v>
      </c>
      <c r="H178" s="3" t="s">
        <v>23</v>
      </c>
      <c r="I178" s="3" t="s">
        <v>24</v>
      </c>
      <c r="J178" s="6" t="s">
        <v>25</v>
      </c>
      <c r="K178" s="3" t="s">
        <v>26</v>
      </c>
      <c r="L178" s="3" t="s">
        <v>27</v>
      </c>
      <c r="M178" s="6" t="s">
        <v>28</v>
      </c>
      <c r="N178" s="6" t="s">
        <v>29</v>
      </c>
      <c r="O178" s="6" t="s">
        <v>30</v>
      </c>
      <c r="P178" s="6" t="s">
        <v>31</v>
      </c>
      <c r="Q178" s="6" t="s">
        <v>32</v>
      </c>
      <c r="R178" s="12" t="s">
        <v>33</v>
      </c>
      <c r="S178" s="12" t="s">
        <v>34</v>
      </c>
      <c r="T178" s="6" t="s">
        <v>35</v>
      </c>
      <c r="U178" s="3" t="s">
        <v>36</v>
      </c>
    </row>
    <row r="179" s="1" customFormat="1" spans="1:21">
      <c r="A179" s="4" t="s">
        <v>37</v>
      </c>
      <c r="B179" s="4" t="s">
        <v>195</v>
      </c>
      <c r="C179" s="5" t="s">
        <v>38</v>
      </c>
      <c r="D179" s="4" t="s">
        <v>196</v>
      </c>
      <c r="E179" s="5" t="s">
        <v>43</v>
      </c>
      <c r="F179" s="4" t="s">
        <v>316</v>
      </c>
      <c r="G179" s="5" t="s">
        <v>41</v>
      </c>
      <c r="H179" s="5" t="s">
        <v>317</v>
      </c>
      <c r="I179" s="5" t="s">
        <v>43</v>
      </c>
      <c r="J179" s="7">
        <v>2</v>
      </c>
      <c r="K179" s="5" t="s">
        <v>38</v>
      </c>
      <c r="L179" s="5" t="s">
        <v>43</v>
      </c>
      <c r="M179" s="8">
        <v>45549</v>
      </c>
      <c r="N179" s="9">
        <v>90</v>
      </c>
      <c r="O179" s="10">
        <v>0</v>
      </c>
      <c r="P179" s="11">
        <v>0</v>
      </c>
      <c r="Q179" s="13">
        <v>0</v>
      </c>
      <c r="R179" s="14">
        <v>0.2</v>
      </c>
      <c r="S179" s="15">
        <f t="shared" si="10"/>
        <v>0.4</v>
      </c>
      <c r="T179" s="8"/>
      <c r="U179" s="5" t="s">
        <v>43</v>
      </c>
    </row>
    <row r="180" s="1" customFormat="1" spans="1:21">
      <c r="A180" s="16" t="s">
        <v>37</v>
      </c>
      <c r="B180" s="16" t="s">
        <v>195</v>
      </c>
      <c r="C180" s="17" t="s">
        <v>38</v>
      </c>
      <c r="D180" s="16" t="s">
        <v>196</v>
      </c>
      <c r="E180" s="17" t="s">
        <v>43</v>
      </c>
      <c r="F180" s="16" t="s">
        <v>287</v>
      </c>
      <c r="G180" s="17" t="s">
        <v>41</v>
      </c>
      <c r="H180" s="17" t="s">
        <v>288</v>
      </c>
      <c r="I180" s="17" t="s">
        <v>280</v>
      </c>
      <c r="J180" s="18">
        <v>0.0094</v>
      </c>
      <c r="K180" s="17" t="s">
        <v>44</v>
      </c>
      <c r="L180" s="17" t="s">
        <v>43</v>
      </c>
      <c r="M180" s="19">
        <v>45549</v>
      </c>
      <c r="N180" s="20">
        <v>90</v>
      </c>
      <c r="O180" s="21">
        <v>0</v>
      </c>
      <c r="P180" s="22">
        <v>0</v>
      </c>
      <c r="Q180" s="23">
        <v>0</v>
      </c>
      <c r="R180" s="14">
        <v>14.6</v>
      </c>
      <c r="S180" s="15">
        <f t="shared" si="10"/>
        <v>0.13724</v>
      </c>
      <c r="T180" s="19"/>
      <c r="U180" s="17" t="s">
        <v>43</v>
      </c>
    </row>
    <row r="181" spans="19:19">
      <c r="S181" s="2">
        <f>SUM(S179:S180)</f>
        <v>0.53724</v>
      </c>
    </row>
    <row r="183" s="1" customFormat="1" ht="18" customHeight="1" spans="1:21">
      <c r="A183" s="3" t="s">
        <v>16</v>
      </c>
      <c r="B183" s="3" t="s">
        <v>17</v>
      </c>
      <c r="C183" s="3" t="s">
        <v>18</v>
      </c>
      <c r="D183" s="3" t="s">
        <v>19</v>
      </c>
      <c r="E183" s="3" t="s">
        <v>20</v>
      </c>
      <c r="F183" s="3" t="s">
        <v>21</v>
      </c>
      <c r="G183" s="3" t="s">
        <v>22</v>
      </c>
      <c r="H183" s="3" t="s">
        <v>23</v>
      </c>
      <c r="I183" s="3" t="s">
        <v>24</v>
      </c>
      <c r="J183" s="6" t="s">
        <v>25</v>
      </c>
      <c r="K183" s="3" t="s">
        <v>26</v>
      </c>
      <c r="L183" s="3" t="s">
        <v>27</v>
      </c>
      <c r="M183" s="6" t="s">
        <v>28</v>
      </c>
      <c r="N183" s="6" t="s">
        <v>29</v>
      </c>
      <c r="O183" s="6" t="s">
        <v>30</v>
      </c>
      <c r="P183" s="6" t="s">
        <v>31</v>
      </c>
      <c r="Q183" s="6" t="s">
        <v>32</v>
      </c>
      <c r="R183" s="12" t="s">
        <v>33</v>
      </c>
      <c r="S183" s="12" t="s">
        <v>34</v>
      </c>
      <c r="T183" s="6" t="s">
        <v>35</v>
      </c>
      <c r="U183" s="3" t="s">
        <v>36</v>
      </c>
    </row>
    <row r="184" s="1" customFormat="1" spans="1:21">
      <c r="A184" s="4" t="s">
        <v>37</v>
      </c>
      <c r="B184" s="4" t="s">
        <v>197</v>
      </c>
      <c r="C184" s="5" t="s">
        <v>38</v>
      </c>
      <c r="D184" s="4" t="s">
        <v>198</v>
      </c>
      <c r="E184" s="5" t="s">
        <v>43</v>
      </c>
      <c r="F184" s="4" t="s">
        <v>318</v>
      </c>
      <c r="G184" s="5" t="s">
        <v>41</v>
      </c>
      <c r="H184" s="5" t="s">
        <v>319</v>
      </c>
      <c r="I184" s="5" t="s">
        <v>43</v>
      </c>
      <c r="J184" s="7">
        <v>1</v>
      </c>
      <c r="K184" s="5" t="s">
        <v>38</v>
      </c>
      <c r="L184" s="5" t="s">
        <v>43</v>
      </c>
      <c r="M184" s="8">
        <v>45087</v>
      </c>
      <c r="N184" s="9">
        <v>70</v>
      </c>
      <c r="O184" s="10">
        <v>0</v>
      </c>
      <c r="P184" s="11">
        <v>0.557</v>
      </c>
      <c r="Q184" s="13">
        <v>0.557</v>
      </c>
      <c r="R184" s="14">
        <v>0.557</v>
      </c>
      <c r="S184" s="15">
        <f t="shared" ref="S184:S189" si="11">R184*J184</f>
        <v>0.557</v>
      </c>
      <c r="T184" s="8"/>
      <c r="U184" s="5" t="s">
        <v>43</v>
      </c>
    </row>
    <row r="185" s="1" customFormat="1" spans="1:21">
      <c r="A185" s="16" t="s">
        <v>37</v>
      </c>
      <c r="B185" s="16" t="s">
        <v>197</v>
      </c>
      <c r="C185" s="17" t="s">
        <v>38</v>
      </c>
      <c r="D185" s="16" t="s">
        <v>198</v>
      </c>
      <c r="E185" s="17" t="s">
        <v>43</v>
      </c>
      <c r="F185" s="16" t="s">
        <v>77</v>
      </c>
      <c r="G185" s="17" t="s">
        <v>46</v>
      </c>
      <c r="H185" s="17" t="s">
        <v>78</v>
      </c>
      <c r="I185" s="17" t="s">
        <v>43</v>
      </c>
      <c r="J185" s="18">
        <v>0.002</v>
      </c>
      <c r="K185" s="17" t="s">
        <v>79</v>
      </c>
      <c r="L185" s="17" t="s">
        <v>43</v>
      </c>
      <c r="M185" s="19">
        <v>45087</v>
      </c>
      <c r="N185" s="20">
        <v>70</v>
      </c>
      <c r="O185" s="21">
        <v>0</v>
      </c>
      <c r="P185" s="22">
        <v>7.32573</v>
      </c>
      <c r="Q185" s="23">
        <v>0.01465</v>
      </c>
      <c r="R185" s="14">
        <f>S64</f>
        <v>5.8632258835</v>
      </c>
      <c r="S185" s="15">
        <f t="shared" si="11"/>
        <v>0.011726451767</v>
      </c>
      <c r="T185" s="19"/>
      <c r="U185" s="17" t="s">
        <v>43</v>
      </c>
    </row>
    <row r="186" spans="19:19">
      <c r="S186" s="2">
        <f>SUM(S184:S185)</f>
        <v>0.568726451767</v>
      </c>
    </row>
    <row r="188" s="1" customFormat="1" ht="18" customHeight="1" spans="1:21">
      <c r="A188" s="3" t="s">
        <v>16</v>
      </c>
      <c r="B188" s="3" t="s">
        <v>17</v>
      </c>
      <c r="C188" s="3" t="s">
        <v>18</v>
      </c>
      <c r="D188" s="3" t="s">
        <v>19</v>
      </c>
      <c r="E188" s="3" t="s">
        <v>20</v>
      </c>
      <c r="F188" s="3" t="s">
        <v>21</v>
      </c>
      <c r="G188" s="3" t="s">
        <v>22</v>
      </c>
      <c r="H188" s="3" t="s">
        <v>23</v>
      </c>
      <c r="I188" s="3" t="s">
        <v>24</v>
      </c>
      <c r="J188" s="6" t="s">
        <v>25</v>
      </c>
      <c r="K188" s="3" t="s">
        <v>26</v>
      </c>
      <c r="L188" s="3" t="s">
        <v>27</v>
      </c>
      <c r="M188" s="6" t="s">
        <v>28</v>
      </c>
      <c r="N188" s="6" t="s">
        <v>29</v>
      </c>
      <c r="O188" s="6" t="s">
        <v>30</v>
      </c>
      <c r="P188" s="6" t="s">
        <v>31</v>
      </c>
      <c r="Q188" s="6" t="s">
        <v>32</v>
      </c>
      <c r="R188" s="12" t="s">
        <v>33</v>
      </c>
      <c r="S188" s="12" t="s">
        <v>34</v>
      </c>
      <c r="T188" s="6" t="s">
        <v>35</v>
      </c>
      <c r="U188" s="3" t="s">
        <v>36</v>
      </c>
    </row>
    <row r="189" s="1" customFormat="1" spans="1:21">
      <c r="A189" s="4" t="s">
        <v>37</v>
      </c>
      <c r="B189" s="4" t="s">
        <v>203</v>
      </c>
      <c r="C189" s="5" t="s">
        <v>38</v>
      </c>
      <c r="D189" s="4" t="s">
        <v>204</v>
      </c>
      <c r="E189" s="5" t="s">
        <v>205</v>
      </c>
      <c r="F189" s="4" t="s">
        <v>320</v>
      </c>
      <c r="G189" s="5" t="s">
        <v>41</v>
      </c>
      <c r="H189" s="5" t="s">
        <v>321</v>
      </c>
      <c r="I189" s="5" t="s">
        <v>322</v>
      </c>
      <c r="J189" s="7">
        <v>0.0525</v>
      </c>
      <c r="K189" s="5" t="s">
        <v>44</v>
      </c>
      <c r="L189" s="5" t="s">
        <v>43</v>
      </c>
      <c r="M189" s="8">
        <v>45518</v>
      </c>
      <c r="N189" s="9">
        <v>90</v>
      </c>
      <c r="O189" s="10">
        <v>0</v>
      </c>
      <c r="P189" s="11">
        <v>0</v>
      </c>
      <c r="Q189" s="13">
        <v>0</v>
      </c>
      <c r="R189" s="14">
        <v>14.15929</v>
      </c>
      <c r="S189" s="15">
        <f t="shared" si="11"/>
        <v>0.743362725</v>
      </c>
      <c r="T189" s="8"/>
      <c r="U189" s="5" t="s">
        <v>43</v>
      </c>
    </row>
    <row r="190" spans="19:19">
      <c r="S190" s="2">
        <f>SUM(S189:S189)</f>
        <v>0.743362725</v>
      </c>
    </row>
    <row r="192" s="1" customFormat="1" ht="18" customHeight="1" spans="1:21">
      <c r="A192" s="3" t="s">
        <v>16</v>
      </c>
      <c r="B192" s="3" t="s">
        <v>17</v>
      </c>
      <c r="C192" s="3" t="s">
        <v>18</v>
      </c>
      <c r="D192" s="3" t="s">
        <v>19</v>
      </c>
      <c r="E192" s="3" t="s">
        <v>20</v>
      </c>
      <c r="F192" s="3" t="s">
        <v>21</v>
      </c>
      <c r="G192" s="3" t="s">
        <v>22</v>
      </c>
      <c r="H192" s="3" t="s">
        <v>23</v>
      </c>
      <c r="I192" s="3" t="s">
        <v>24</v>
      </c>
      <c r="J192" s="6" t="s">
        <v>25</v>
      </c>
      <c r="K192" s="3" t="s">
        <v>26</v>
      </c>
      <c r="L192" s="3" t="s">
        <v>27</v>
      </c>
      <c r="M192" s="6" t="s">
        <v>28</v>
      </c>
      <c r="N192" s="6" t="s">
        <v>29</v>
      </c>
      <c r="O192" s="6" t="s">
        <v>30</v>
      </c>
      <c r="P192" s="6" t="s">
        <v>31</v>
      </c>
      <c r="Q192" s="6" t="s">
        <v>32</v>
      </c>
      <c r="R192" s="12" t="s">
        <v>33</v>
      </c>
      <c r="S192" s="12" t="s">
        <v>34</v>
      </c>
      <c r="T192" s="6" t="s">
        <v>35</v>
      </c>
      <c r="U192" s="3" t="s">
        <v>36</v>
      </c>
    </row>
    <row r="193" s="1" customFormat="1" spans="1:21">
      <c r="A193" s="4" t="s">
        <v>37</v>
      </c>
      <c r="B193" s="4" t="s">
        <v>211</v>
      </c>
      <c r="C193" s="5" t="s">
        <v>38</v>
      </c>
      <c r="D193" s="4" t="s">
        <v>212</v>
      </c>
      <c r="E193" s="5" t="s">
        <v>134</v>
      </c>
      <c r="F193" s="4" t="s">
        <v>323</v>
      </c>
      <c r="G193" s="5" t="s">
        <v>46</v>
      </c>
      <c r="H193" s="5" t="s">
        <v>324</v>
      </c>
      <c r="I193" s="5" t="s">
        <v>43</v>
      </c>
      <c r="J193" s="7">
        <v>1</v>
      </c>
      <c r="K193" s="5" t="s">
        <v>38</v>
      </c>
      <c r="L193" s="5" t="s">
        <v>49</v>
      </c>
      <c r="M193" s="8">
        <v>45549</v>
      </c>
      <c r="N193" s="9">
        <v>70</v>
      </c>
      <c r="O193" s="10">
        <v>0</v>
      </c>
      <c r="P193" s="11">
        <v>39.80005</v>
      </c>
      <c r="Q193" s="13">
        <v>39.80005</v>
      </c>
      <c r="R193" s="14">
        <f>S220</f>
        <v>31.641780183792</v>
      </c>
      <c r="S193" s="15">
        <f t="shared" ref="S193:S219" si="12">R193*J193</f>
        <v>31.641780183792</v>
      </c>
      <c r="T193" s="8"/>
      <c r="U193" s="5" t="s">
        <v>43</v>
      </c>
    </row>
    <row r="194" s="1" customFormat="1" spans="1:21">
      <c r="A194" s="16" t="s">
        <v>37</v>
      </c>
      <c r="B194" s="16" t="s">
        <v>211</v>
      </c>
      <c r="C194" s="17" t="s">
        <v>38</v>
      </c>
      <c r="D194" s="16" t="s">
        <v>212</v>
      </c>
      <c r="E194" s="17" t="s">
        <v>134</v>
      </c>
      <c r="F194" s="16" t="s">
        <v>77</v>
      </c>
      <c r="G194" s="17" t="s">
        <v>46</v>
      </c>
      <c r="H194" s="17" t="s">
        <v>78</v>
      </c>
      <c r="I194" s="17" t="s">
        <v>43</v>
      </c>
      <c r="J194" s="18">
        <v>0.513</v>
      </c>
      <c r="K194" s="17" t="s">
        <v>79</v>
      </c>
      <c r="L194" s="17" t="s">
        <v>43</v>
      </c>
      <c r="M194" s="19">
        <v>45549</v>
      </c>
      <c r="N194" s="20">
        <v>70</v>
      </c>
      <c r="O194" s="21">
        <v>0</v>
      </c>
      <c r="P194" s="22">
        <v>7.32573</v>
      </c>
      <c r="Q194" s="23">
        <v>3.7581</v>
      </c>
      <c r="R194" s="14">
        <f>S64</f>
        <v>5.8632258835</v>
      </c>
      <c r="S194" s="15">
        <f t="shared" si="12"/>
        <v>3.0078348782355</v>
      </c>
      <c r="T194" s="19"/>
      <c r="U194" s="17" t="s">
        <v>43</v>
      </c>
    </row>
    <row r="195" spans="19:19">
      <c r="S195" s="2">
        <f>SUM(S194:S194)</f>
        <v>3.0078348782355</v>
      </c>
    </row>
    <row r="197" s="1" customFormat="1" ht="18" customHeight="1" spans="1:21">
      <c r="A197" s="3" t="s">
        <v>16</v>
      </c>
      <c r="B197" s="3" t="s">
        <v>17</v>
      </c>
      <c r="C197" s="3" t="s">
        <v>18</v>
      </c>
      <c r="D197" s="3" t="s">
        <v>19</v>
      </c>
      <c r="E197" s="3" t="s">
        <v>20</v>
      </c>
      <c r="F197" s="3" t="s">
        <v>21</v>
      </c>
      <c r="G197" s="3" t="s">
        <v>22</v>
      </c>
      <c r="H197" s="3" t="s">
        <v>23</v>
      </c>
      <c r="I197" s="3" t="s">
        <v>24</v>
      </c>
      <c r="J197" s="6" t="s">
        <v>25</v>
      </c>
      <c r="K197" s="3" t="s">
        <v>26</v>
      </c>
      <c r="L197" s="3" t="s">
        <v>27</v>
      </c>
      <c r="M197" s="6" t="s">
        <v>28</v>
      </c>
      <c r="N197" s="6" t="s">
        <v>29</v>
      </c>
      <c r="O197" s="6" t="s">
        <v>30</v>
      </c>
      <c r="P197" s="6" t="s">
        <v>31</v>
      </c>
      <c r="Q197" s="6" t="s">
        <v>32</v>
      </c>
      <c r="R197" s="12" t="s">
        <v>33</v>
      </c>
      <c r="S197" s="12" t="s">
        <v>34</v>
      </c>
      <c r="T197" s="6" t="s">
        <v>35</v>
      </c>
      <c r="U197" s="3" t="s">
        <v>36</v>
      </c>
    </row>
    <row r="198" s="1" customFormat="1" spans="1:21">
      <c r="A198" s="4" t="s">
        <v>37</v>
      </c>
      <c r="B198" s="4" t="s">
        <v>323</v>
      </c>
      <c r="C198" s="5" t="s">
        <v>38</v>
      </c>
      <c r="D198" s="4" t="s">
        <v>324</v>
      </c>
      <c r="E198" s="5" t="s">
        <v>43</v>
      </c>
      <c r="F198" s="4" t="s">
        <v>325</v>
      </c>
      <c r="G198" s="5" t="s">
        <v>46</v>
      </c>
      <c r="H198" s="5" t="s">
        <v>326</v>
      </c>
      <c r="I198" s="5" t="s">
        <v>43</v>
      </c>
      <c r="J198" s="7">
        <v>1</v>
      </c>
      <c r="K198" s="5" t="s">
        <v>38</v>
      </c>
      <c r="L198" s="5" t="s">
        <v>43</v>
      </c>
      <c r="M198" s="8">
        <v>45549</v>
      </c>
      <c r="N198" s="9">
        <v>20</v>
      </c>
      <c r="O198" s="10">
        <v>0</v>
      </c>
      <c r="P198" s="11">
        <v>1.65446</v>
      </c>
      <c r="Q198" s="13">
        <v>1.65446</v>
      </c>
      <c r="R198" s="14">
        <f>S224</f>
        <v>1.34006495</v>
      </c>
      <c r="S198" s="15">
        <f t="shared" si="12"/>
        <v>1.34006495</v>
      </c>
      <c r="T198" s="8"/>
      <c r="U198" s="5" t="s">
        <v>43</v>
      </c>
    </row>
    <row r="199" s="1" customFormat="1" spans="1:21">
      <c r="A199" s="16" t="s">
        <v>37</v>
      </c>
      <c r="B199" s="16" t="s">
        <v>323</v>
      </c>
      <c r="C199" s="17" t="s">
        <v>38</v>
      </c>
      <c r="D199" s="16" t="s">
        <v>324</v>
      </c>
      <c r="E199" s="17" t="s">
        <v>43</v>
      </c>
      <c r="F199" s="16" t="s">
        <v>327</v>
      </c>
      <c r="G199" s="17" t="s">
        <v>46</v>
      </c>
      <c r="H199" s="17" t="s">
        <v>328</v>
      </c>
      <c r="I199" s="17" t="s">
        <v>43</v>
      </c>
      <c r="J199" s="18">
        <v>1</v>
      </c>
      <c r="K199" s="17" t="s">
        <v>38</v>
      </c>
      <c r="L199" s="17" t="s">
        <v>43</v>
      </c>
      <c r="M199" s="19">
        <v>45549</v>
      </c>
      <c r="N199" s="20">
        <v>20</v>
      </c>
      <c r="O199" s="21">
        <v>0</v>
      </c>
      <c r="P199" s="22">
        <v>0.1579</v>
      </c>
      <c r="Q199" s="23">
        <v>0.1579</v>
      </c>
      <c r="R199" s="14">
        <f>S228</f>
        <v>0.062864493792</v>
      </c>
      <c r="S199" s="15">
        <f t="shared" si="12"/>
        <v>0.062864493792</v>
      </c>
      <c r="T199" s="19"/>
      <c r="U199" s="17" t="s">
        <v>43</v>
      </c>
    </row>
    <row r="200" s="1" customFormat="1" spans="1:21">
      <c r="A200" s="4" t="s">
        <v>37</v>
      </c>
      <c r="B200" s="4" t="s">
        <v>323</v>
      </c>
      <c r="C200" s="5" t="s">
        <v>38</v>
      </c>
      <c r="D200" s="4" t="s">
        <v>324</v>
      </c>
      <c r="E200" s="5" t="s">
        <v>43</v>
      </c>
      <c r="F200" s="4" t="s">
        <v>329</v>
      </c>
      <c r="G200" s="5" t="s">
        <v>46</v>
      </c>
      <c r="H200" s="5" t="s">
        <v>330</v>
      </c>
      <c r="I200" s="5" t="s">
        <v>43</v>
      </c>
      <c r="J200" s="7">
        <v>1</v>
      </c>
      <c r="K200" s="5" t="s">
        <v>38</v>
      </c>
      <c r="L200" s="5" t="s">
        <v>43</v>
      </c>
      <c r="M200" s="8">
        <v>45549</v>
      </c>
      <c r="N200" s="9">
        <v>20</v>
      </c>
      <c r="O200" s="10">
        <v>0</v>
      </c>
      <c r="P200" s="11">
        <v>1.61673</v>
      </c>
      <c r="Q200" s="13">
        <v>1.61673</v>
      </c>
      <c r="R200" s="14">
        <f>S232</f>
        <v>1.19569464</v>
      </c>
      <c r="S200" s="15">
        <f t="shared" si="12"/>
        <v>1.19569464</v>
      </c>
      <c r="T200" s="8"/>
      <c r="U200" s="5" t="s">
        <v>43</v>
      </c>
    </row>
    <row r="201" s="1" customFormat="1" spans="1:21">
      <c r="A201" s="16" t="s">
        <v>37</v>
      </c>
      <c r="B201" s="16" t="s">
        <v>323</v>
      </c>
      <c r="C201" s="17" t="s">
        <v>38</v>
      </c>
      <c r="D201" s="16" t="s">
        <v>324</v>
      </c>
      <c r="E201" s="17" t="s">
        <v>43</v>
      </c>
      <c r="F201" s="16" t="s">
        <v>299</v>
      </c>
      <c r="G201" s="17" t="s">
        <v>41</v>
      </c>
      <c r="H201" s="17" t="s">
        <v>300</v>
      </c>
      <c r="I201" s="17" t="s">
        <v>43</v>
      </c>
      <c r="J201" s="18">
        <v>0.0413</v>
      </c>
      <c r="K201" s="17" t="s">
        <v>44</v>
      </c>
      <c r="L201" s="17" t="s">
        <v>43</v>
      </c>
      <c r="M201" s="19">
        <v>45549</v>
      </c>
      <c r="N201" s="20">
        <v>20</v>
      </c>
      <c r="O201" s="21">
        <v>0</v>
      </c>
      <c r="P201" s="22">
        <v>5.36209</v>
      </c>
      <c r="Q201" s="23">
        <v>0.22145</v>
      </c>
      <c r="R201" s="14">
        <v>4.6903</v>
      </c>
      <c r="S201" s="15">
        <f t="shared" si="12"/>
        <v>0.19370939</v>
      </c>
      <c r="T201" s="19"/>
      <c r="U201" s="17" t="s">
        <v>43</v>
      </c>
    </row>
    <row r="202" s="1" customFormat="1" spans="1:21">
      <c r="A202" s="4" t="s">
        <v>37</v>
      </c>
      <c r="B202" s="4" t="s">
        <v>323</v>
      </c>
      <c r="C202" s="5" t="s">
        <v>38</v>
      </c>
      <c r="D202" s="4" t="s">
        <v>324</v>
      </c>
      <c r="E202" s="5" t="s">
        <v>43</v>
      </c>
      <c r="F202" s="4" t="s">
        <v>331</v>
      </c>
      <c r="G202" s="5" t="s">
        <v>41</v>
      </c>
      <c r="H202" s="5" t="s">
        <v>332</v>
      </c>
      <c r="I202" s="5" t="s">
        <v>333</v>
      </c>
      <c r="J202" s="7">
        <v>1</v>
      </c>
      <c r="K202" s="5" t="s">
        <v>38</v>
      </c>
      <c r="L202" s="5" t="s">
        <v>43</v>
      </c>
      <c r="M202" s="8">
        <v>45549</v>
      </c>
      <c r="N202" s="9">
        <v>20</v>
      </c>
      <c r="O202" s="10">
        <v>0</v>
      </c>
      <c r="P202" s="11">
        <v>0.2089</v>
      </c>
      <c r="Q202" s="13">
        <v>0.2089</v>
      </c>
      <c r="R202" s="14">
        <v>0.17</v>
      </c>
      <c r="S202" s="15">
        <f t="shared" si="12"/>
        <v>0.17</v>
      </c>
      <c r="T202" s="8"/>
      <c r="U202" s="5" t="s">
        <v>43</v>
      </c>
    </row>
    <row r="203" s="1" customFormat="1" spans="1:21">
      <c r="A203" s="16" t="s">
        <v>37</v>
      </c>
      <c r="B203" s="16" t="s">
        <v>323</v>
      </c>
      <c r="C203" s="17" t="s">
        <v>38</v>
      </c>
      <c r="D203" s="16" t="s">
        <v>324</v>
      </c>
      <c r="E203" s="17" t="s">
        <v>43</v>
      </c>
      <c r="F203" s="16" t="s">
        <v>334</v>
      </c>
      <c r="G203" s="17" t="s">
        <v>46</v>
      </c>
      <c r="H203" s="17" t="s">
        <v>335</v>
      </c>
      <c r="I203" s="17" t="s">
        <v>43</v>
      </c>
      <c r="J203" s="18">
        <v>1</v>
      </c>
      <c r="K203" s="17" t="s">
        <v>38</v>
      </c>
      <c r="L203" s="17" t="s">
        <v>43</v>
      </c>
      <c r="M203" s="19">
        <v>45549</v>
      </c>
      <c r="N203" s="20">
        <v>20</v>
      </c>
      <c r="O203" s="21">
        <v>0</v>
      </c>
      <c r="P203" s="22">
        <v>3.60415</v>
      </c>
      <c r="Q203" s="23">
        <v>3.60415</v>
      </c>
      <c r="R203" s="14">
        <f>S236</f>
        <v>3.033276428</v>
      </c>
      <c r="S203" s="15">
        <f t="shared" si="12"/>
        <v>3.033276428</v>
      </c>
      <c r="T203" s="19"/>
      <c r="U203" s="17" t="s">
        <v>43</v>
      </c>
    </row>
    <row r="204" s="1" customFormat="1" spans="1:21">
      <c r="A204" s="4" t="s">
        <v>37</v>
      </c>
      <c r="B204" s="4" t="s">
        <v>323</v>
      </c>
      <c r="C204" s="5" t="s">
        <v>38</v>
      </c>
      <c r="D204" s="4" t="s">
        <v>324</v>
      </c>
      <c r="E204" s="5" t="s">
        <v>43</v>
      </c>
      <c r="F204" s="4" t="s">
        <v>336</v>
      </c>
      <c r="G204" s="5" t="s">
        <v>46</v>
      </c>
      <c r="H204" s="5" t="s">
        <v>337</v>
      </c>
      <c r="I204" s="5" t="s">
        <v>43</v>
      </c>
      <c r="J204" s="7">
        <v>1</v>
      </c>
      <c r="K204" s="5" t="s">
        <v>38</v>
      </c>
      <c r="L204" s="5" t="s">
        <v>43</v>
      </c>
      <c r="M204" s="8">
        <v>45549</v>
      </c>
      <c r="N204" s="9">
        <v>20</v>
      </c>
      <c r="O204" s="10">
        <v>0</v>
      </c>
      <c r="P204" s="11">
        <v>1.79092</v>
      </c>
      <c r="Q204" s="13">
        <v>1.79092</v>
      </c>
      <c r="R204" s="14">
        <f>S240</f>
        <v>1.050465122</v>
      </c>
      <c r="S204" s="15">
        <f t="shared" si="12"/>
        <v>1.050465122</v>
      </c>
      <c r="T204" s="8"/>
      <c r="U204" s="5" t="s">
        <v>43</v>
      </c>
    </row>
    <row r="205" s="1" customFormat="1" spans="1:21">
      <c r="A205" s="16" t="s">
        <v>37</v>
      </c>
      <c r="B205" s="16" t="s">
        <v>323</v>
      </c>
      <c r="C205" s="17" t="s">
        <v>38</v>
      </c>
      <c r="D205" s="16" t="s">
        <v>324</v>
      </c>
      <c r="E205" s="17" t="s">
        <v>43</v>
      </c>
      <c r="F205" s="16" t="s">
        <v>338</v>
      </c>
      <c r="G205" s="17" t="s">
        <v>46</v>
      </c>
      <c r="H205" s="17" t="s">
        <v>339</v>
      </c>
      <c r="I205" s="17" t="s">
        <v>333</v>
      </c>
      <c r="J205" s="18">
        <v>1</v>
      </c>
      <c r="K205" s="17" t="s">
        <v>38</v>
      </c>
      <c r="L205" s="17" t="s">
        <v>43</v>
      </c>
      <c r="M205" s="19">
        <v>45549</v>
      </c>
      <c r="N205" s="20">
        <v>20</v>
      </c>
      <c r="O205" s="21">
        <v>0</v>
      </c>
      <c r="P205" s="22">
        <v>3.89071</v>
      </c>
      <c r="Q205" s="23">
        <v>3.89071</v>
      </c>
      <c r="R205" s="14">
        <f>S244</f>
        <v>3.135526762</v>
      </c>
      <c r="S205" s="15">
        <f t="shared" si="12"/>
        <v>3.135526762</v>
      </c>
      <c r="T205" s="19"/>
      <c r="U205" s="17" t="s">
        <v>43</v>
      </c>
    </row>
    <row r="206" s="1" customFormat="1" spans="1:21">
      <c r="A206" s="4" t="s">
        <v>37</v>
      </c>
      <c r="B206" s="4" t="s">
        <v>323</v>
      </c>
      <c r="C206" s="5" t="s">
        <v>38</v>
      </c>
      <c r="D206" s="4" t="s">
        <v>324</v>
      </c>
      <c r="E206" s="5" t="s">
        <v>43</v>
      </c>
      <c r="F206" s="4" t="s">
        <v>340</v>
      </c>
      <c r="G206" s="5" t="s">
        <v>41</v>
      </c>
      <c r="H206" s="5" t="s">
        <v>341</v>
      </c>
      <c r="I206" s="5" t="s">
        <v>43</v>
      </c>
      <c r="J206" s="7">
        <v>2</v>
      </c>
      <c r="K206" s="5" t="s">
        <v>38</v>
      </c>
      <c r="L206" s="5" t="s">
        <v>43</v>
      </c>
      <c r="M206" s="8">
        <v>45549</v>
      </c>
      <c r="N206" s="9">
        <v>20</v>
      </c>
      <c r="O206" s="10">
        <v>0</v>
      </c>
      <c r="P206" s="11">
        <v>0.8</v>
      </c>
      <c r="Q206" s="13">
        <v>1.6</v>
      </c>
      <c r="R206" s="14">
        <v>0.8</v>
      </c>
      <c r="S206" s="15">
        <f t="shared" si="12"/>
        <v>1.6</v>
      </c>
      <c r="T206" s="8"/>
      <c r="U206" s="5" t="s">
        <v>43</v>
      </c>
    </row>
    <row r="207" s="1" customFormat="1" spans="1:21">
      <c r="A207" s="16" t="s">
        <v>37</v>
      </c>
      <c r="B207" s="16" t="s">
        <v>323</v>
      </c>
      <c r="C207" s="17" t="s">
        <v>38</v>
      </c>
      <c r="D207" s="16" t="s">
        <v>324</v>
      </c>
      <c r="E207" s="17" t="s">
        <v>43</v>
      </c>
      <c r="F207" s="16" t="s">
        <v>342</v>
      </c>
      <c r="G207" s="17" t="s">
        <v>41</v>
      </c>
      <c r="H207" s="17" t="s">
        <v>343</v>
      </c>
      <c r="I207" s="17" t="s">
        <v>116</v>
      </c>
      <c r="J207" s="18">
        <v>1</v>
      </c>
      <c r="K207" s="17" t="s">
        <v>38</v>
      </c>
      <c r="L207" s="17" t="s">
        <v>43</v>
      </c>
      <c r="M207" s="19">
        <v>45549</v>
      </c>
      <c r="N207" s="20">
        <v>20</v>
      </c>
      <c r="O207" s="21">
        <v>0</v>
      </c>
      <c r="P207" s="22">
        <v>5</v>
      </c>
      <c r="Q207" s="23">
        <v>5</v>
      </c>
      <c r="R207" s="14">
        <v>5</v>
      </c>
      <c r="S207" s="15">
        <f t="shared" si="12"/>
        <v>5</v>
      </c>
      <c r="T207" s="19"/>
      <c r="U207" s="17" t="s">
        <v>43</v>
      </c>
    </row>
    <row r="208" s="1" customFormat="1" spans="1:21">
      <c r="A208" s="4" t="s">
        <v>37</v>
      </c>
      <c r="B208" s="4" t="s">
        <v>323</v>
      </c>
      <c r="C208" s="5" t="s">
        <v>38</v>
      </c>
      <c r="D208" s="4" t="s">
        <v>324</v>
      </c>
      <c r="E208" s="5" t="s">
        <v>43</v>
      </c>
      <c r="F208" s="4" t="s">
        <v>344</v>
      </c>
      <c r="G208" s="5" t="s">
        <v>46</v>
      </c>
      <c r="H208" s="5" t="s">
        <v>345</v>
      </c>
      <c r="I208" s="5" t="s">
        <v>43</v>
      </c>
      <c r="J208" s="7">
        <v>1</v>
      </c>
      <c r="K208" s="5" t="s">
        <v>38</v>
      </c>
      <c r="L208" s="5" t="s">
        <v>43</v>
      </c>
      <c r="M208" s="8">
        <v>45549</v>
      </c>
      <c r="N208" s="9">
        <v>20</v>
      </c>
      <c r="O208" s="10">
        <v>0</v>
      </c>
      <c r="P208" s="11">
        <v>1.79092</v>
      </c>
      <c r="Q208" s="13">
        <v>1.79092</v>
      </c>
      <c r="R208" s="14">
        <f>S248</f>
        <v>1.050465122</v>
      </c>
      <c r="S208" s="15">
        <f t="shared" si="12"/>
        <v>1.050465122</v>
      </c>
      <c r="T208" s="8"/>
      <c r="U208" s="5" t="s">
        <v>43</v>
      </c>
    </row>
    <row r="209" s="1" customFormat="1" spans="1:21">
      <c r="A209" s="16" t="s">
        <v>37</v>
      </c>
      <c r="B209" s="16" t="s">
        <v>323</v>
      </c>
      <c r="C209" s="17" t="s">
        <v>38</v>
      </c>
      <c r="D209" s="16" t="s">
        <v>324</v>
      </c>
      <c r="E209" s="17" t="s">
        <v>43</v>
      </c>
      <c r="F209" s="16" t="s">
        <v>40</v>
      </c>
      <c r="G209" s="17" t="s">
        <v>41</v>
      </c>
      <c r="H209" s="17" t="s">
        <v>42</v>
      </c>
      <c r="I209" s="17" t="s">
        <v>43</v>
      </c>
      <c r="J209" s="18">
        <v>0.0141</v>
      </c>
      <c r="K209" s="17" t="s">
        <v>44</v>
      </c>
      <c r="L209" s="17" t="s">
        <v>43</v>
      </c>
      <c r="M209" s="19">
        <v>45549</v>
      </c>
      <c r="N209" s="20">
        <v>20</v>
      </c>
      <c r="O209" s="21">
        <v>0</v>
      </c>
      <c r="P209" s="22">
        <v>5.96786</v>
      </c>
      <c r="Q209" s="23">
        <v>0.08415</v>
      </c>
      <c r="R209" s="14">
        <v>5.354</v>
      </c>
      <c r="S209" s="15">
        <f t="shared" si="12"/>
        <v>0.0754914</v>
      </c>
      <c r="T209" s="19"/>
      <c r="U209" s="17" t="s">
        <v>43</v>
      </c>
    </row>
    <row r="210" s="1" customFormat="1" spans="1:21">
      <c r="A210" s="4" t="s">
        <v>37</v>
      </c>
      <c r="B210" s="4" t="s">
        <v>323</v>
      </c>
      <c r="C210" s="5" t="s">
        <v>38</v>
      </c>
      <c r="D210" s="4" t="s">
        <v>324</v>
      </c>
      <c r="E210" s="5" t="s">
        <v>43</v>
      </c>
      <c r="F210" s="4" t="s">
        <v>346</v>
      </c>
      <c r="G210" s="5" t="s">
        <v>41</v>
      </c>
      <c r="H210" s="5" t="s">
        <v>347</v>
      </c>
      <c r="I210" s="5" t="s">
        <v>333</v>
      </c>
      <c r="J210" s="7">
        <v>1</v>
      </c>
      <c r="K210" s="5" t="s">
        <v>38</v>
      </c>
      <c r="L210" s="5" t="s">
        <v>43</v>
      </c>
      <c r="M210" s="8">
        <v>45549</v>
      </c>
      <c r="N210" s="9">
        <v>20</v>
      </c>
      <c r="O210" s="10">
        <v>0</v>
      </c>
      <c r="P210" s="11">
        <v>0.2052</v>
      </c>
      <c r="Q210" s="13">
        <v>0.2052</v>
      </c>
      <c r="R210" s="14">
        <v>0.2052</v>
      </c>
      <c r="S210" s="15">
        <f t="shared" si="12"/>
        <v>0.2052</v>
      </c>
      <c r="T210" s="8"/>
      <c r="U210" s="5" t="s">
        <v>43</v>
      </c>
    </row>
    <row r="211" s="1" customFormat="1" spans="1:21">
      <c r="A211" s="16" t="s">
        <v>37</v>
      </c>
      <c r="B211" s="16" t="s">
        <v>323</v>
      </c>
      <c r="C211" s="17" t="s">
        <v>38</v>
      </c>
      <c r="D211" s="16" t="s">
        <v>324</v>
      </c>
      <c r="E211" s="17" t="s">
        <v>43</v>
      </c>
      <c r="F211" s="16" t="s">
        <v>348</v>
      </c>
      <c r="G211" s="17" t="s">
        <v>41</v>
      </c>
      <c r="H211" s="17" t="s">
        <v>349</v>
      </c>
      <c r="I211" s="17" t="s">
        <v>116</v>
      </c>
      <c r="J211" s="18">
        <v>1</v>
      </c>
      <c r="K211" s="17" t="s">
        <v>38</v>
      </c>
      <c r="L211" s="17" t="s">
        <v>43</v>
      </c>
      <c r="M211" s="19">
        <v>45549</v>
      </c>
      <c r="N211" s="20">
        <v>20</v>
      </c>
      <c r="O211" s="21">
        <v>0</v>
      </c>
      <c r="P211" s="22">
        <v>5</v>
      </c>
      <c r="Q211" s="23">
        <v>5</v>
      </c>
      <c r="R211" s="14">
        <v>5</v>
      </c>
      <c r="S211" s="15">
        <f t="shared" si="12"/>
        <v>5</v>
      </c>
      <c r="T211" s="19"/>
      <c r="U211" s="17" t="s">
        <v>43</v>
      </c>
    </row>
    <row r="212" s="1" customFormat="1" spans="1:21">
      <c r="A212" s="4" t="s">
        <v>37</v>
      </c>
      <c r="B212" s="4" t="s">
        <v>323</v>
      </c>
      <c r="C212" s="5" t="s">
        <v>38</v>
      </c>
      <c r="D212" s="4" t="s">
        <v>324</v>
      </c>
      <c r="E212" s="5" t="s">
        <v>43</v>
      </c>
      <c r="F212" s="4" t="s">
        <v>350</v>
      </c>
      <c r="G212" s="5" t="s">
        <v>46</v>
      </c>
      <c r="H212" s="5" t="s">
        <v>351</v>
      </c>
      <c r="I212" s="5" t="s">
        <v>43</v>
      </c>
      <c r="J212" s="7">
        <v>1</v>
      </c>
      <c r="K212" s="5" t="s">
        <v>38</v>
      </c>
      <c r="L212" s="5" t="s">
        <v>43</v>
      </c>
      <c r="M212" s="8">
        <v>45549</v>
      </c>
      <c r="N212" s="9">
        <v>20</v>
      </c>
      <c r="O212" s="10">
        <v>0</v>
      </c>
      <c r="P212" s="11">
        <v>0.25404</v>
      </c>
      <c r="Q212" s="13">
        <v>0.25404</v>
      </c>
      <c r="R212" s="14">
        <f>S252</f>
        <v>0.054162758</v>
      </c>
      <c r="S212" s="15">
        <f t="shared" si="12"/>
        <v>0.054162758</v>
      </c>
      <c r="T212" s="8"/>
      <c r="U212" s="5" t="s">
        <v>43</v>
      </c>
    </row>
    <row r="213" s="1" customFormat="1" spans="1:21">
      <c r="A213" s="16" t="s">
        <v>37</v>
      </c>
      <c r="B213" s="16" t="s">
        <v>323</v>
      </c>
      <c r="C213" s="17" t="s">
        <v>38</v>
      </c>
      <c r="D213" s="16" t="s">
        <v>324</v>
      </c>
      <c r="E213" s="17" t="s">
        <v>43</v>
      </c>
      <c r="F213" s="16" t="s">
        <v>352</v>
      </c>
      <c r="G213" s="17" t="s">
        <v>41</v>
      </c>
      <c r="H213" s="17" t="s">
        <v>353</v>
      </c>
      <c r="I213" s="17" t="s">
        <v>43</v>
      </c>
      <c r="J213" s="18">
        <v>1</v>
      </c>
      <c r="K213" s="17" t="s">
        <v>38</v>
      </c>
      <c r="L213" s="17" t="s">
        <v>43</v>
      </c>
      <c r="M213" s="19">
        <v>45549</v>
      </c>
      <c r="N213" s="20">
        <v>20</v>
      </c>
      <c r="O213" s="21">
        <v>0</v>
      </c>
      <c r="P213" s="22">
        <v>0.8</v>
      </c>
      <c r="Q213" s="23">
        <v>0.8</v>
      </c>
      <c r="R213" s="14">
        <v>0.8</v>
      </c>
      <c r="S213" s="15">
        <f t="shared" si="12"/>
        <v>0.8</v>
      </c>
      <c r="T213" s="19"/>
      <c r="U213" s="17" t="s">
        <v>43</v>
      </c>
    </row>
    <row r="214" s="1" customFormat="1" spans="1:21">
      <c r="A214" s="4" t="s">
        <v>37</v>
      </c>
      <c r="B214" s="4" t="s">
        <v>323</v>
      </c>
      <c r="C214" s="5" t="s">
        <v>38</v>
      </c>
      <c r="D214" s="4" t="s">
        <v>324</v>
      </c>
      <c r="E214" s="5" t="s">
        <v>43</v>
      </c>
      <c r="F214" s="4" t="s">
        <v>354</v>
      </c>
      <c r="G214" s="5" t="s">
        <v>46</v>
      </c>
      <c r="H214" s="5" t="s">
        <v>355</v>
      </c>
      <c r="I214" s="5" t="s">
        <v>356</v>
      </c>
      <c r="J214" s="7">
        <v>2</v>
      </c>
      <c r="K214" s="5" t="s">
        <v>38</v>
      </c>
      <c r="L214" s="5" t="s">
        <v>43</v>
      </c>
      <c r="M214" s="8">
        <v>45549</v>
      </c>
      <c r="N214" s="9">
        <v>20</v>
      </c>
      <c r="O214" s="10">
        <v>0</v>
      </c>
      <c r="P214" s="11">
        <v>0.50139</v>
      </c>
      <c r="Q214" s="13">
        <v>1.00279</v>
      </c>
      <c r="R214" s="14">
        <f>S256</f>
        <v>0.13963702</v>
      </c>
      <c r="S214" s="15">
        <f t="shared" si="12"/>
        <v>0.27927404</v>
      </c>
      <c r="T214" s="8"/>
      <c r="U214" s="5" t="s">
        <v>43</v>
      </c>
    </row>
    <row r="215" s="1" customFormat="1" spans="1:21">
      <c r="A215" s="16" t="s">
        <v>37</v>
      </c>
      <c r="B215" s="16" t="s">
        <v>323</v>
      </c>
      <c r="C215" s="17" t="s">
        <v>38</v>
      </c>
      <c r="D215" s="16" t="s">
        <v>324</v>
      </c>
      <c r="E215" s="17" t="s">
        <v>43</v>
      </c>
      <c r="F215" s="16" t="s">
        <v>357</v>
      </c>
      <c r="G215" s="17" t="s">
        <v>41</v>
      </c>
      <c r="H215" s="17" t="s">
        <v>358</v>
      </c>
      <c r="I215" s="17" t="s">
        <v>359</v>
      </c>
      <c r="J215" s="18">
        <v>1</v>
      </c>
      <c r="K215" s="17" t="s">
        <v>38</v>
      </c>
      <c r="L215" s="17" t="s">
        <v>43</v>
      </c>
      <c r="M215" s="19">
        <v>45549</v>
      </c>
      <c r="N215" s="20">
        <v>20</v>
      </c>
      <c r="O215" s="21">
        <v>0</v>
      </c>
      <c r="P215" s="22">
        <v>0.65</v>
      </c>
      <c r="Q215" s="23">
        <v>0.65</v>
      </c>
      <c r="R215" s="14">
        <v>0.65</v>
      </c>
      <c r="S215" s="15">
        <f t="shared" si="12"/>
        <v>0.65</v>
      </c>
      <c r="T215" s="19"/>
      <c r="U215" s="17" t="s">
        <v>43</v>
      </c>
    </row>
    <row r="216" s="1" customFormat="1" spans="1:21">
      <c r="A216" s="4" t="s">
        <v>37</v>
      </c>
      <c r="B216" s="4" t="s">
        <v>323</v>
      </c>
      <c r="C216" s="5" t="s">
        <v>38</v>
      </c>
      <c r="D216" s="4" t="s">
        <v>324</v>
      </c>
      <c r="E216" s="5" t="s">
        <v>43</v>
      </c>
      <c r="F216" s="4" t="s">
        <v>360</v>
      </c>
      <c r="G216" s="5" t="s">
        <v>46</v>
      </c>
      <c r="H216" s="5" t="s">
        <v>361</v>
      </c>
      <c r="I216" s="5" t="s">
        <v>43</v>
      </c>
      <c r="J216" s="7">
        <v>1</v>
      </c>
      <c r="K216" s="5" t="s">
        <v>38</v>
      </c>
      <c r="L216" s="5" t="s">
        <v>43</v>
      </c>
      <c r="M216" s="8">
        <v>45549</v>
      </c>
      <c r="N216" s="9">
        <v>20</v>
      </c>
      <c r="O216" s="10">
        <v>0</v>
      </c>
      <c r="P216" s="11">
        <v>2.15823</v>
      </c>
      <c r="Q216" s="13">
        <v>2.15823</v>
      </c>
      <c r="R216" s="14">
        <f>S260</f>
        <v>1.711229158</v>
      </c>
      <c r="S216" s="15">
        <f t="shared" si="12"/>
        <v>1.711229158</v>
      </c>
      <c r="T216" s="8"/>
      <c r="U216" s="5" t="s">
        <v>43</v>
      </c>
    </row>
    <row r="217" s="1" customFormat="1" spans="1:21">
      <c r="A217" s="16" t="s">
        <v>37</v>
      </c>
      <c r="B217" s="16" t="s">
        <v>323</v>
      </c>
      <c r="C217" s="17" t="s">
        <v>38</v>
      </c>
      <c r="D217" s="16" t="s">
        <v>324</v>
      </c>
      <c r="E217" s="17" t="s">
        <v>43</v>
      </c>
      <c r="F217" s="16" t="s">
        <v>362</v>
      </c>
      <c r="G217" s="17" t="s">
        <v>41</v>
      </c>
      <c r="H217" s="17" t="s">
        <v>363</v>
      </c>
      <c r="I217" s="17" t="s">
        <v>359</v>
      </c>
      <c r="J217" s="18">
        <v>1</v>
      </c>
      <c r="K217" s="17" t="s">
        <v>38</v>
      </c>
      <c r="L217" s="17" t="s">
        <v>43</v>
      </c>
      <c r="M217" s="19">
        <v>45549</v>
      </c>
      <c r="N217" s="20">
        <v>20</v>
      </c>
      <c r="O217" s="21">
        <v>0</v>
      </c>
      <c r="P217" s="22">
        <v>0.1876</v>
      </c>
      <c r="Q217" s="23">
        <v>0.1876</v>
      </c>
      <c r="R217" s="14">
        <v>0.1876</v>
      </c>
      <c r="S217" s="15">
        <f t="shared" si="12"/>
        <v>0.1876</v>
      </c>
      <c r="T217" s="19"/>
      <c r="U217" s="17" t="s">
        <v>43</v>
      </c>
    </row>
    <row r="218" s="1" customFormat="1" spans="1:21">
      <c r="A218" s="4" t="s">
        <v>37</v>
      </c>
      <c r="B218" s="4" t="s">
        <v>323</v>
      </c>
      <c r="C218" s="5" t="s">
        <v>38</v>
      </c>
      <c r="D218" s="4" t="s">
        <v>324</v>
      </c>
      <c r="E218" s="5" t="s">
        <v>43</v>
      </c>
      <c r="F218" s="4" t="s">
        <v>364</v>
      </c>
      <c r="G218" s="5" t="s">
        <v>46</v>
      </c>
      <c r="H218" s="5" t="s">
        <v>365</v>
      </c>
      <c r="I218" s="5" t="s">
        <v>43</v>
      </c>
      <c r="J218" s="7">
        <v>1</v>
      </c>
      <c r="K218" s="5" t="s">
        <v>38</v>
      </c>
      <c r="L218" s="5" t="s">
        <v>43</v>
      </c>
      <c r="M218" s="8">
        <v>45549</v>
      </c>
      <c r="N218" s="9">
        <v>20</v>
      </c>
      <c r="O218" s="10">
        <v>0</v>
      </c>
      <c r="P218" s="11">
        <v>2.15823</v>
      </c>
      <c r="Q218" s="13">
        <v>2.15823</v>
      </c>
      <c r="R218" s="14">
        <f>S264</f>
        <v>1.711229158</v>
      </c>
      <c r="S218" s="15">
        <f t="shared" si="12"/>
        <v>1.711229158</v>
      </c>
      <c r="T218" s="8"/>
      <c r="U218" s="5" t="s">
        <v>43</v>
      </c>
    </row>
    <row r="219" s="1" customFormat="1" spans="1:21">
      <c r="A219" s="16" t="s">
        <v>37</v>
      </c>
      <c r="B219" s="16" t="s">
        <v>323</v>
      </c>
      <c r="C219" s="17" t="s">
        <v>38</v>
      </c>
      <c r="D219" s="16" t="s">
        <v>324</v>
      </c>
      <c r="E219" s="17" t="s">
        <v>43</v>
      </c>
      <c r="F219" s="16" t="s">
        <v>366</v>
      </c>
      <c r="G219" s="17" t="s">
        <v>46</v>
      </c>
      <c r="H219" s="17" t="s">
        <v>367</v>
      </c>
      <c r="I219" s="17" t="s">
        <v>333</v>
      </c>
      <c r="J219" s="18">
        <v>1</v>
      </c>
      <c r="K219" s="17" t="s">
        <v>38</v>
      </c>
      <c r="L219" s="17" t="s">
        <v>43</v>
      </c>
      <c r="M219" s="19">
        <v>45549</v>
      </c>
      <c r="N219" s="20">
        <v>20</v>
      </c>
      <c r="O219" s="21">
        <v>0</v>
      </c>
      <c r="P219" s="22">
        <v>3.89071</v>
      </c>
      <c r="Q219" s="23">
        <v>3.89071</v>
      </c>
      <c r="R219" s="14">
        <f>S268</f>
        <v>3.135526762</v>
      </c>
      <c r="S219" s="15">
        <f t="shared" si="12"/>
        <v>3.135526762</v>
      </c>
      <c r="T219" s="19"/>
      <c r="U219" s="17" t="s">
        <v>43</v>
      </c>
    </row>
    <row r="220" spans="19:19">
      <c r="S220" s="2">
        <f>SUM(S198:S219)</f>
        <v>31.641780183792</v>
      </c>
    </row>
    <row r="222" s="1" customFormat="1" ht="18" customHeight="1" spans="1:21">
      <c r="A222" s="3" t="s">
        <v>16</v>
      </c>
      <c r="B222" s="3" t="s">
        <v>17</v>
      </c>
      <c r="C222" s="3" t="s">
        <v>18</v>
      </c>
      <c r="D222" s="3" t="s">
        <v>19</v>
      </c>
      <c r="E222" s="3" t="s">
        <v>20</v>
      </c>
      <c r="F222" s="3" t="s">
        <v>21</v>
      </c>
      <c r="G222" s="3" t="s">
        <v>22</v>
      </c>
      <c r="H222" s="3" t="s">
        <v>23</v>
      </c>
      <c r="I222" s="3" t="s">
        <v>24</v>
      </c>
      <c r="J222" s="6" t="s">
        <v>25</v>
      </c>
      <c r="K222" s="3" t="s">
        <v>26</v>
      </c>
      <c r="L222" s="3" t="s">
        <v>27</v>
      </c>
      <c r="M222" s="6" t="s">
        <v>28</v>
      </c>
      <c r="N222" s="6" t="s">
        <v>29</v>
      </c>
      <c r="O222" s="6" t="s">
        <v>30</v>
      </c>
      <c r="P222" s="6" t="s">
        <v>31</v>
      </c>
      <c r="Q222" s="6" t="s">
        <v>32</v>
      </c>
      <c r="R222" s="12" t="s">
        <v>33</v>
      </c>
      <c r="S222" s="12" t="s">
        <v>34</v>
      </c>
      <c r="T222" s="6" t="s">
        <v>35</v>
      </c>
      <c r="U222" s="3" t="s">
        <v>36</v>
      </c>
    </row>
    <row r="223" s="1" customFormat="1" spans="1:21">
      <c r="A223" s="4" t="s">
        <v>37</v>
      </c>
      <c r="B223" s="4" t="s">
        <v>325</v>
      </c>
      <c r="C223" s="5" t="s">
        <v>38</v>
      </c>
      <c r="D223" s="4" t="s">
        <v>326</v>
      </c>
      <c r="E223" s="5" t="s">
        <v>43</v>
      </c>
      <c r="F223" s="4" t="s">
        <v>368</v>
      </c>
      <c r="G223" s="5" t="s">
        <v>41</v>
      </c>
      <c r="H223" s="5" t="s">
        <v>369</v>
      </c>
      <c r="I223" s="5" t="s">
        <v>370</v>
      </c>
      <c r="J223" s="7">
        <v>0.2975</v>
      </c>
      <c r="K223" s="5" t="s">
        <v>44</v>
      </c>
      <c r="L223" s="5" t="s">
        <v>43</v>
      </c>
      <c r="M223" s="8">
        <v>45549</v>
      </c>
      <c r="N223" s="9">
        <v>110</v>
      </c>
      <c r="O223" s="10">
        <v>0</v>
      </c>
      <c r="P223" s="11">
        <v>5.151</v>
      </c>
      <c r="Q223" s="13">
        <v>1.53242</v>
      </c>
      <c r="R223" s="14">
        <v>4.50442</v>
      </c>
      <c r="S223" s="15">
        <f>R223*J223</f>
        <v>1.34006495</v>
      </c>
      <c r="T223" s="8"/>
      <c r="U223" s="5" t="s">
        <v>43</v>
      </c>
    </row>
    <row r="224" spans="19:19">
      <c r="S224" s="2">
        <f>SUM(S223)</f>
        <v>1.34006495</v>
      </c>
    </row>
    <row r="226" s="1" customFormat="1" ht="18" customHeight="1" spans="1:21">
      <c r="A226" s="3" t="s">
        <v>16</v>
      </c>
      <c r="B226" s="3" t="s">
        <v>17</v>
      </c>
      <c r="C226" s="3" t="s">
        <v>18</v>
      </c>
      <c r="D226" s="3" t="s">
        <v>19</v>
      </c>
      <c r="E226" s="3" t="s">
        <v>20</v>
      </c>
      <c r="F226" s="3" t="s">
        <v>21</v>
      </c>
      <c r="G226" s="3" t="s">
        <v>22</v>
      </c>
      <c r="H226" s="3" t="s">
        <v>23</v>
      </c>
      <c r="I226" s="3" t="s">
        <v>24</v>
      </c>
      <c r="J226" s="6" t="s">
        <v>25</v>
      </c>
      <c r="K226" s="3" t="s">
        <v>26</v>
      </c>
      <c r="L226" s="3" t="s">
        <v>27</v>
      </c>
      <c r="M226" s="6" t="s">
        <v>28</v>
      </c>
      <c r="N226" s="6" t="s">
        <v>29</v>
      </c>
      <c r="O226" s="6" t="s">
        <v>30</v>
      </c>
      <c r="P226" s="6" t="s">
        <v>31</v>
      </c>
      <c r="Q226" s="6" t="s">
        <v>32</v>
      </c>
      <c r="R226" s="12" t="s">
        <v>33</v>
      </c>
      <c r="S226" s="12" t="s">
        <v>34</v>
      </c>
      <c r="T226" s="6" t="s">
        <v>35</v>
      </c>
      <c r="U226" s="3" t="s">
        <v>36</v>
      </c>
    </row>
    <row r="227" s="1" customFormat="1" spans="1:21">
      <c r="A227" s="4" t="s">
        <v>37</v>
      </c>
      <c r="B227" s="4" t="s">
        <v>327</v>
      </c>
      <c r="C227" s="5" t="s">
        <v>38</v>
      </c>
      <c r="D227" s="4" t="s">
        <v>328</v>
      </c>
      <c r="E227" s="5" t="s">
        <v>43</v>
      </c>
      <c r="F227" s="4" t="s">
        <v>271</v>
      </c>
      <c r="G227" s="5" t="s">
        <v>41</v>
      </c>
      <c r="H227" s="5" t="s">
        <v>118</v>
      </c>
      <c r="I227" s="5" t="s">
        <v>272</v>
      </c>
      <c r="J227" s="7">
        <v>0.01534272</v>
      </c>
      <c r="K227" s="5" t="s">
        <v>44</v>
      </c>
      <c r="L227" s="5" t="s">
        <v>43</v>
      </c>
      <c r="M227" s="8">
        <v>45554</v>
      </c>
      <c r="N227" s="9">
        <v>110</v>
      </c>
      <c r="O227" s="10">
        <v>0</v>
      </c>
      <c r="P227" s="11">
        <v>4.76311</v>
      </c>
      <c r="Q227" s="13">
        <v>0.07308</v>
      </c>
      <c r="R227" s="14">
        <v>4.09735</v>
      </c>
      <c r="S227" s="15">
        <f>R227*J227</f>
        <v>0.062864493792</v>
      </c>
      <c r="T227" s="8"/>
      <c r="U227" s="5" t="s">
        <v>43</v>
      </c>
    </row>
    <row r="228" spans="19:19">
      <c r="S228" s="2">
        <f>SUM(S227)</f>
        <v>0.062864493792</v>
      </c>
    </row>
    <row r="230" s="1" customFormat="1" ht="18" customHeight="1" spans="1:21">
      <c r="A230" s="3" t="s">
        <v>16</v>
      </c>
      <c r="B230" s="3" t="s">
        <v>17</v>
      </c>
      <c r="C230" s="3" t="s">
        <v>18</v>
      </c>
      <c r="D230" s="3" t="s">
        <v>19</v>
      </c>
      <c r="E230" s="3" t="s">
        <v>20</v>
      </c>
      <c r="F230" s="3" t="s">
        <v>21</v>
      </c>
      <c r="G230" s="3" t="s">
        <v>22</v>
      </c>
      <c r="H230" s="3" t="s">
        <v>23</v>
      </c>
      <c r="I230" s="3" t="s">
        <v>24</v>
      </c>
      <c r="J230" s="6" t="s">
        <v>25</v>
      </c>
      <c r="K230" s="3" t="s">
        <v>26</v>
      </c>
      <c r="L230" s="3" t="s">
        <v>27</v>
      </c>
      <c r="M230" s="6" t="s">
        <v>28</v>
      </c>
      <c r="N230" s="6" t="s">
        <v>29</v>
      </c>
      <c r="O230" s="6" t="s">
        <v>30</v>
      </c>
      <c r="P230" s="6" t="s">
        <v>31</v>
      </c>
      <c r="Q230" s="6" t="s">
        <v>32</v>
      </c>
      <c r="R230" s="12" t="s">
        <v>33</v>
      </c>
      <c r="S230" s="12" t="s">
        <v>34</v>
      </c>
      <c r="T230" s="6" t="s">
        <v>35</v>
      </c>
      <c r="U230" s="3" t="s">
        <v>36</v>
      </c>
    </row>
    <row r="231" s="1" customFormat="1" spans="1:21">
      <c r="A231" s="4" t="s">
        <v>37</v>
      </c>
      <c r="B231" s="4" t="s">
        <v>329</v>
      </c>
      <c r="C231" s="5" t="s">
        <v>38</v>
      </c>
      <c r="D231" s="4" t="s">
        <v>330</v>
      </c>
      <c r="E231" s="5" t="s">
        <v>43</v>
      </c>
      <c r="F231" s="4" t="s">
        <v>371</v>
      </c>
      <c r="G231" s="5" t="s">
        <v>41</v>
      </c>
      <c r="H231" s="5" t="s">
        <v>118</v>
      </c>
      <c r="I231" s="5" t="s">
        <v>372</v>
      </c>
      <c r="J231" s="7">
        <v>0.2358</v>
      </c>
      <c r="K231" s="5" t="s">
        <v>44</v>
      </c>
      <c r="L231" s="5" t="s">
        <v>43</v>
      </c>
      <c r="M231" s="8">
        <v>45549</v>
      </c>
      <c r="N231" s="9">
        <v>110</v>
      </c>
      <c r="O231" s="10">
        <v>0</v>
      </c>
      <c r="P231" s="11">
        <v>5.0708</v>
      </c>
      <c r="Q231" s="13">
        <v>1.19569</v>
      </c>
      <c r="R231" s="14">
        <v>5.0708</v>
      </c>
      <c r="S231" s="15">
        <f>R231*J231</f>
        <v>1.19569464</v>
      </c>
      <c r="T231" s="8"/>
      <c r="U231" s="5" t="s">
        <v>43</v>
      </c>
    </row>
    <row r="232" spans="19:19">
      <c r="S232" s="2">
        <f>SUM(S231)</f>
        <v>1.19569464</v>
      </c>
    </row>
    <row r="234" s="1" customFormat="1" ht="18" customHeight="1" spans="1:21">
      <c r="A234" s="3" t="s">
        <v>16</v>
      </c>
      <c r="B234" s="3" t="s">
        <v>17</v>
      </c>
      <c r="C234" s="3" t="s">
        <v>18</v>
      </c>
      <c r="D234" s="3" t="s">
        <v>19</v>
      </c>
      <c r="E234" s="3" t="s">
        <v>20</v>
      </c>
      <c r="F234" s="3" t="s">
        <v>21</v>
      </c>
      <c r="G234" s="3" t="s">
        <v>22</v>
      </c>
      <c r="H234" s="3" t="s">
        <v>23</v>
      </c>
      <c r="I234" s="3" t="s">
        <v>24</v>
      </c>
      <c r="J234" s="6" t="s">
        <v>25</v>
      </c>
      <c r="K234" s="3" t="s">
        <v>26</v>
      </c>
      <c r="L234" s="3" t="s">
        <v>27</v>
      </c>
      <c r="M234" s="6" t="s">
        <v>28</v>
      </c>
      <c r="N234" s="6" t="s">
        <v>29</v>
      </c>
      <c r="O234" s="6" t="s">
        <v>30</v>
      </c>
      <c r="P234" s="6" t="s">
        <v>31</v>
      </c>
      <c r="Q234" s="6" t="s">
        <v>32</v>
      </c>
      <c r="R234" s="12" t="s">
        <v>33</v>
      </c>
      <c r="S234" s="12" t="s">
        <v>34</v>
      </c>
      <c r="T234" s="6" t="s">
        <v>35</v>
      </c>
      <c r="U234" s="3" t="s">
        <v>36</v>
      </c>
    </row>
    <row r="235" s="1" customFormat="1" spans="1:21">
      <c r="A235" s="4" t="s">
        <v>37</v>
      </c>
      <c r="B235" s="4" t="s">
        <v>334</v>
      </c>
      <c r="C235" s="5" t="s">
        <v>38</v>
      </c>
      <c r="D235" s="4" t="s">
        <v>335</v>
      </c>
      <c r="E235" s="5" t="s">
        <v>43</v>
      </c>
      <c r="F235" s="4" t="s">
        <v>368</v>
      </c>
      <c r="G235" s="5" t="s">
        <v>41</v>
      </c>
      <c r="H235" s="5" t="s">
        <v>369</v>
      </c>
      <c r="I235" s="5" t="s">
        <v>370</v>
      </c>
      <c r="J235" s="7">
        <v>0.6734</v>
      </c>
      <c r="K235" s="5" t="s">
        <v>44</v>
      </c>
      <c r="L235" s="5" t="s">
        <v>43</v>
      </c>
      <c r="M235" s="8">
        <v>45549</v>
      </c>
      <c r="N235" s="9">
        <v>110</v>
      </c>
      <c r="O235" s="10">
        <v>0</v>
      </c>
      <c r="P235" s="11">
        <v>5.151</v>
      </c>
      <c r="Q235" s="13">
        <v>3.46868</v>
      </c>
      <c r="R235" s="14">
        <v>4.50442</v>
      </c>
      <c r="S235" s="15">
        <f>R235*J235</f>
        <v>3.033276428</v>
      </c>
      <c r="T235" s="8"/>
      <c r="U235" s="5" t="s">
        <v>43</v>
      </c>
    </row>
    <row r="236" spans="19:19">
      <c r="S236" s="2">
        <f>SUM(S235)</f>
        <v>3.033276428</v>
      </c>
    </row>
    <row r="238" s="1" customFormat="1" ht="25" customHeight="1" spans="1:21">
      <c r="A238" s="3" t="s">
        <v>16</v>
      </c>
      <c r="B238" s="3" t="s">
        <v>17</v>
      </c>
      <c r="C238" s="3" t="s">
        <v>18</v>
      </c>
      <c r="D238" s="3" t="s">
        <v>19</v>
      </c>
      <c r="E238" s="3" t="s">
        <v>20</v>
      </c>
      <c r="F238" s="3" t="s">
        <v>21</v>
      </c>
      <c r="G238" s="3" t="s">
        <v>22</v>
      </c>
      <c r="H238" s="3" t="s">
        <v>23</v>
      </c>
      <c r="I238" s="3" t="s">
        <v>24</v>
      </c>
      <c r="J238" s="6" t="s">
        <v>25</v>
      </c>
      <c r="K238" s="3" t="s">
        <v>26</v>
      </c>
      <c r="L238" s="3" t="s">
        <v>27</v>
      </c>
      <c r="M238" s="6" t="s">
        <v>28</v>
      </c>
      <c r="N238" s="6" t="s">
        <v>29</v>
      </c>
      <c r="O238" s="6" t="s">
        <v>30</v>
      </c>
      <c r="P238" s="6" t="s">
        <v>31</v>
      </c>
      <c r="Q238" s="6" t="s">
        <v>32</v>
      </c>
      <c r="R238" s="12" t="s">
        <v>33</v>
      </c>
      <c r="S238" s="12" t="s">
        <v>34</v>
      </c>
      <c r="T238" s="6" t="s">
        <v>35</v>
      </c>
      <c r="U238" s="3" t="s">
        <v>36</v>
      </c>
    </row>
    <row r="239" s="1" customFormat="1" spans="1:21">
      <c r="A239" s="4" t="s">
        <v>37</v>
      </c>
      <c r="B239" s="4" t="s">
        <v>336</v>
      </c>
      <c r="C239" s="5" t="s">
        <v>38</v>
      </c>
      <c r="D239" s="4" t="s">
        <v>337</v>
      </c>
      <c r="E239" s="5" t="s">
        <v>43</v>
      </c>
      <c r="F239" s="4" t="s">
        <v>262</v>
      </c>
      <c r="G239" s="5" t="s">
        <v>41</v>
      </c>
      <c r="H239" s="5" t="s">
        <v>263</v>
      </c>
      <c r="I239" s="5" t="s">
        <v>264</v>
      </c>
      <c r="J239" s="7">
        <v>0.2261</v>
      </c>
      <c r="K239" s="5" t="s">
        <v>44</v>
      </c>
      <c r="L239" s="5" t="s">
        <v>43</v>
      </c>
      <c r="M239" s="8">
        <v>45549</v>
      </c>
      <c r="N239" s="9">
        <v>110</v>
      </c>
      <c r="O239" s="10">
        <v>0</v>
      </c>
      <c r="P239" s="11">
        <v>4.92256</v>
      </c>
      <c r="Q239" s="13">
        <v>1.11299</v>
      </c>
      <c r="R239" s="14">
        <v>4.64602</v>
      </c>
      <c r="S239" s="15">
        <f>R239*J239</f>
        <v>1.050465122</v>
      </c>
      <c r="T239" s="8"/>
      <c r="U239" s="5" t="s">
        <v>43</v>
      </c>
    </row>
    <row r="240" spans="19:19">
      <c r="S240" s="2">
        <f>SUM(S239)</f>
        <v>1.050465122</v>
      </c>
    </row>
    <row r="242" s="1" customFormat="1" ht="18" customHeight="1" spans="1:21">
      <c r="A242" s="3" t="s">
        <v>16</v>
      </c>
      <c r="B242" s="3" t="s">
        <v>17</v>
      </c>
      <c r="C242" s="3" t="s">
        <v>18</v>
      </c>
      <c r="D242" s="3" t="s">
        <v>19</v>
      </c>
      <c r="E242" s="3" t="s">
        <v>20</v>
      </c>
      <c r="F242" s="3" t="s">
        <v>21</v>
      </c>
      <c r="G242" s="3" t="s">
        <v>22</v>
      </c>
      <c r="H242" s="3" t="s">
        <v>23</v>
      </c>
      <c r="I242" s="3" t="s">
        <v>24</v>
      </c>
      <c r="J242" s="6" t="s">
        <v>25</v>
      </c>
      <c r="K242" s="3" t="s">
        <v>26</v>
      </c>
      <c r="L242" s="3" t="s">
        <v>27</v>
      </c>
      <c r="M242" s="6" t="s">
        <v>28</v>
      </c>
      <c r="N242" s="6" t="s">
        <v>29</v>
      </c>
      <c r="O242" s="6" t="s">
        <v>30</v>
      </c>
      <c r="P242" s="6" t="s">
        <v>31</v>
      </c>
      <c r="Q242" s="6" t="s">
        <v>32</v>
      </c>
      <c r="R242" s="12" t="s">
        <v>33</v>
      </c>
      <c r="S242" s="12" t="s">
        <v>34</v>
      </c>
      <c r="T242" s="6" t="s">
        <v>35</v>
      </c>
      <c r="U242" s="3" t="s">
        <v>36</v>
      </c>
    </row>
    <row r="243" s="1" customFormat="1" spans="1:21">
      <c r="A243" s="4" t="s">
        <v>37</v>
      </c>
      <c r="B243" s="4" t="s">
        <v>338</v>
      </c>
      <c r="C243" s="5" t="s">
        <v>38</v>
      </c>
      <c r="D243" s="4" t="s">
        <v>339</v>
      </c>
      <c r="E243" s="5" t="s">
        <v>333</v>
      </c>
      <c r="F243" s="4" t="s">
        <v>368</v>
      </c>
      <c r="G243" s="5" t="s">
        <v>41</v>
      </c>
      <c r="H243" s="5" t="s">
        <v>369</v>
      </c>
      <c r="I243" s="5" t="s">
        <v>370</v>
      </c>
      <c r="J243" s="7">
        <v>0.6961</v>
      </c>
      <c r="K243" s="5" t="s">
        <v>44</v>
      </c>
      <c r="L243" s="5" t="s">
        <v>43</v>
      </c>
      <c r="M243" s="8">
        <v>45216</v>
      </c>
      <c r="N243" s="9">
        <v>110</v>
      </c>
      <c r="O243" s="10">
        <v>0</v>
      </c>
      <c r="P243" s="11">
        <v>5.151</v>
      </c>
      <c r="Q243" s="13">
        <v>3.58561</v>
      </c>
      <c r="R243" s="14">
        <v>4.50442</v>
      </c>
      <c r="S243" s="15">
        <f>R243*J243</f>
        <v>3.135526762</v>
      </c>
      <c r="T243" s="8"/>
      <c r="U243" s="5" t="s">
        <v>43</v>
      </c>
    </row>
    <row r="244" spans="19:19">
      <c r="S244" s="2">
        <f>SUM(S243)</f>
        <v>3.135526762</v>
      </c>
    </row>
    <row r="246" s="1" customFormat="1" ht="18" customHeight="1" spans="1:21">
      <c r="A246" s="3" t="s">
        <v>16</v>
      </c>
      <c r="B246" s="3" t="s">
        <v>17</v>
      </c>
      <c r="C246" s="3" t="s">
        <v>18</v>
      </c>
      <c r="D246" s="3" t="s">
        <v>19</v>
      </c>
      <c r="E246" s="3" t="s">
        <v>20</v>
      </c>
      <c r="F246" s="3" t="s">
        <v>21</v>
      </c>
      <c r="G246" s="3" t="s">
        <v>22</v>
      </c>
      <c r="H246" s="3" t="s">
        <v>23</v>
      </c>
      <c r="I246" s="3" t="s">
        <v>24</v>
      </c>
      <c r="J246" s="6" t="s">
        <v>25</v>
      </c>
      <c r="K246" s="3" t="s">
        <v>26</v>
      </c>
      <c r="L246" s="3" t="s">
        <v>27</v>
      </c>
      <c r="M246" s="6" t="s">
        <v>28</v>
      </c>
      <c r="N246" s="6" t="s">
        <v>29</v>
      </c>
      <c r="O246" s="6" t="s">
        <v>30</v>
      </c>
      <c r="P246" s="6" t="s">
        <v>31</v>
      </c>
      <c r="Q246" s="6" t="s">
        <v>32</v>
      </c>
      <c r="R246" s="12" t="s">
        <v>33</v>
      </c>
      <c r="S246" s="12" t="s">
        <v>34</v>
      </c>
      <c r="T246" s="6" t="s">
        <v>35</v>
      </c>
      <c r="U246" s="3" t="s">
        <v>36</v>
      </c>
    </row>
    <row r="247" s="1" customFormat="1" spans="1:21">
      <c r="A247" s="4" t="s">
        <v>37</v>
      </c>
      <c r="B247" s="4" t="s">
        <v>344</v>
      </c>
      <c r="C247" s="5" t="s">
        <v>38</v>
      </c>
      <c r="D247" s="4" t="s">
        <v>345</v>
      </c>
      <c r="E247" s="5" t="s">
        <v>43</v>
      </c>
      <c r="F247" s="4" t="s">
        <v>262</v>
      </c>
      <c r="G247" s="5" t="s">
        <v>41</v>
      </c>
      <c r="H247" s="5" t="s">
        <v>263</v>
      </c>
      <c r="I247" s="5" t="s">
        <v>264</v>
      </c>
      <c r="J247" s="7">
        <v>0.2261</v>
      </c>
      <c r="K247" s="5" t="s">
        <v>44</v>
      </c>
      <c r="L247" s="5" t="s">
        <v>43</v>
      </c>
      <c r="M247" s="8">
        <v>45549</v>
      </c>
      <c r="N247" s="9">
        <v>110</v>
      </c>
      <c r="O247" s="10">
        <v>0</v>
      </c>
      <c r="P247" s="11">
        <v>4.92256</v>
      </c>
      <c r="Q247" s="13">
        <v>1.11299</v>
      </c>
      <c r="R247" s="14">
        <v>4.64602</v>
      </c>
      <c r="S247" s="15">
        <f>R247*J247</f>
        <v>1.050465122</v>
      </c>
      <c r="T247" s="8"/>
      <c r="U247" s="5" t="s">
        <v>43</v>
      </c>
    </row>
    <row r="248" spans="19:19">
      <c r="S248" s="2">
        <f>SUM(S247)</f>
        <v>1.050465122</v>
      </c>
    </row>
    <row r="250" s="1" customFormat="1" ht="18" customHeight="1" spans="1:21">
      <c r="A250" s="3" t="s">
        <v>16</v>
      </c>
      <c r="B250" s="3" t="s">
        <v>17</v>
      </c>
      <c r="C250" s="3" t="s">
        <v>18</v>
      </c>
      <c r="D250" s="3" t="s">
        <v>19</v>
      </c>
      <c r="E250" s="3" t="s">
        <v>20</v>
      </c>
      <c r="F250" s="3" t="s">
        <v>21</v>
      </c>
      <c r="G250" s="3" t="s">
        <v>22</v>
      </c>
      <c r="H250" s="3" t="s">
        <v>23</v>
      </c>
      <c r="I250" s="3" t="s">
        <v>24</v>
      </c>
      <c r="J250" s="6" t="s">
        <v>25</v>
      </c>
      <c r="K250" s="3" t="s">
        <v>26</v>
      </c>
      <c r="L250" s="3" t="s">
        <v>27</v>
      </c>
      <c r="M250" s="6" t="s">
        <v>28</v>
      </c>
      <c r="N250" s="6" t="s">
        <v>29</v>
      </c>
      <c r="O250" s="6" t="s">
        <v>30</v>
      </c>
      <c r="P250" s="6" t="s">
        <v>31</v>
      </c>
      <c r="Q250" s="6" t="s">
        <v>32</v>
      </c>
      <c r="R250" s="12" t="s">
        <v>33</v>
      </c>
      <c r="S250" s="12" t="s">
        <v>34</v>
      </c>
      <c r="T250" s="6" t="s">
        <v>35</v>
      </c>
      <c r="U250" s="3" t="s">
        <v>36</v>
      </c>
    </row>
    <row r="251" s="1" customFormat="1" spans="1:21">
      <c r="A251" s="4" t="s">
        <v>37</v>
      </c>
      <c r="B251" s="4" t="s">
        <v>350</v>
      </c>
      <c r="C251" s="5" t="s">
        <v>38</v>
      </c>
      <c r="D251" s="4" t="s">
        <v>351</v>
      </c>
      <c r="E251" s="5" t="s">
        <v>43</v>
      </c>
      <c r="F251" s="4" t="s">
        <v>265</v>
      </c>
      <c r="G251" s="5" t="s">
        <v>41</v>
      </c>
      <c r="H251" s="5" t="s">
        <v>263</v>
      </c>
      <c r="I251" s="5" t="s">
        <v>266</v>
      </c>
      <c r="J251" s="7">
        <v>0.0107</v>
      </c>
      <c r="K251" s="5" t="s">
        <v>44</v>
      </c>
      <c r="L251" s="5" t="s">
        <v>43</v>
      </c>
      <c r="M251" s="8">
        <v>45549</v>
      </c>
      <c r="N251" s="9">
        <v>110</v>
      </c>
      <c r="O251" s="10">
        <v>0</v>
      </c>
      <c r="P251" s="11">
        <v>4.92256</v>
      </c>
      <c r="Q251" s="13">
        <v>0.05267</v>
      </c>
      <c r="R251" s="14">
        <v>5.06194</v>
      </c>
      <c r="S251" s="15">
        <f>R251*J251</f>
        <v>0.054162758</v>
      </c>
      <c r="T251" s="8"/>
      <c r="U251" s="5" t="s">
        <v>43</v>
      </c>
    </row>
    <row r="252" spans="19:19">
      <c r="S252" s="2">
        <f>SUM(S251)</f>
        <v>0.054162758</v>
      </c>
    </row>
    <row r="254" s="1" customFormat="1" ht="18" customHeight="1" spans="1:21">
      <c r="A254" s="3" t="s">
        <v>16</v>
      </c>
      <c r="B254" s="3" t="s">
        <v>17</v>
      </c>
      <c r="C254" s="3" t="s">
        <v>18</v>
      </c>
      <c r="D254" s="3" t="s">
        <v>19</v>
      </c>
      <c r="E254" s="3" t="s">
        <v>20</v>
      </c>
      <c r="F254" s="3" t="s">
        <v>21</v>
      </c>
      <c r="G254" s="3" t="s">
        <v>22</v>
      </c>
      <c r="H254" s="3" t="s">
        <v>23</v>
      </c>
      <c r="I254" s="3" t="s">
        <v>24</v>
      </c>
      <c r="J254" s="6" t="s">
        <v>25</v>
      </c>
      <c r="K254" s="3" t="s">
        <v>26</v>
      </c>
      <c r="L254" s="3" t="s">
        <v>27</v>
      </c>
      <c r="M254" s="6" t="s">
        <v>28</v>
      </c>
      <c r="N254" s="6" t="s">
        <v>29</v>
      </c>
      <c r="O254" s="6" t="s">
        <v>30</v>
      </c>
      <c r="P254" s="6" t="s">
        <v>31</v>
      </c>
      <c r="Q254" s="6" t="s">
        <v>32</v>
      </c>
      <c r="R254" s="12" t="s">
        <v>33</v>
      </c>
      <c r="S254" s="12" t="s">
        <v>34</v>
      </c>
      <c r="T254" s="6" t="s">
        <v>35</v>
      </c>
      <c r="U254" s="3" t="s">
        <v>36</v>
      </c>
    </row>
    <row r="255" s="1" customFormat="1" spans="1:21">
      <c r="A255" s="4" t="s">
        <v>37</v>
      </c>
      <c r="B255" s="4" t="s">
        <v>354</v>
      </c>
      <c r="C255" s="5" t="s">
        <v>38</v>
      </c>
      <c r="D255" s="4" t="s">
        <v>355</v>
      </c>
      <c r="E255" s="5" t="s">
        <v>356</v>
      </c>
      <c r="F255" s="4" t="s">
        <v>368</v>
      </c>
      <c r="G255" s="5" t="s">
        <v>41</v>
      </c>
      <c r="H255" s="5" t="s">
        <v>369</v>
      </c>
      <c r="I255" s="5" t="s">
        <v>370</v>
      </c>
      <c r="J255" s="7">
        <v>0.031</v>
      </c>
      <c r="K255" s="5" t="s">
        <v>44</v>
      </c>
      <c r="L255" s="5" t="s">
        <v>43</v>
      </c>
      <c r="M255" s="8">
        <v>44499</v>
      </c>
      <c r="N255" s="9">
        <v>110</v>
      </c>
      <c r="O255" s="10">
        <v>0</v>
      </c>
      <c r="P255" s="11">
        <v>5.151</v>
      </c>
      <c r="Q255" s="13">
        <v>0.15968</v>
      </c>
      <c r="R255" s="14">
        <v>4.50442</v>
      </c>
      <c r="S255" s="15">
        <f>R255*J255</f>
        <v>0.13963702</v>
      </c>
      <c r="T255" s="8"/>
      <c r="U255" s="5" t="s">
        <v>43</v>
      </c>
    </row>
    <row r="256" spans="19:19">
      <c r="S256" s="2">
        <f>SUM(S255)</f>
        <v>0.13963702</v>
      </c>
    </row>
    <row r="258" s="1" customFormat="1" ht="18" customHeight="1" spans="1:21">
      <c r="A258" s="3" t="s">
        <v>16</v>
      </c>
      <c r="B258" s="3" t="s">
        <v>17</v>
      </c>
      <c r="C258" s="3" t="s">
        <v>18</v>
      </c>
      <c r="D258" s="3" t="s">
        <v>19</v>
      </c>
      <c r="E258" s="3" t="s">
        <v>20</v>
      </c>
      <c r="F258" s="3" t="s">
        <v>21</v>
      </c>
      <c r="G258" s="3" t="s">
        <v>22</v>
      </c>
      <c r="H258" s="3" t="s">
        <v>23</v>
      </c>
      <c r="I258" s="3" t="s">
        <v>24</v>
      </c>
      <c r="J258" s="6" t="s">
        <v>25</v>
      </c>
      <c r="K258" s="3" t="s">
        <v>26</v>
      </c>
      <c r="L258" s="3" t="s">
        <v>27</v>
      </c>
      <c r="M258" s="6" t="s">
        <v>28</v>
      </c>
      <c r="N258" s="6" t="s">
        <v>29</v>
      </c>
      <c r="O258" s="6" t="s">
        <v>30</v>
      </c>
      <c r="P258" s="6" t="s">
        <v>31</v>
      </c>
      <c r="Q258" s="6" t="s">
        <v>32</v>
      </c>
      <c r="R258" s="12" t="s">
        <v>33</v>
      </c>
      <c r="S258" s="12" t="s">
        <v>34</v>
      </c>
      <c r="T258" s="6" t="s">
        <v>35</v>
      </c>
      <c r="U258" s="3" t="s">
        <v>36</v>
      </c>
    </row>
    <row r="259" s="1" customFormat="1" spans="1:21">
      <c r="A259" s="4" t="s">
        <v>37</v>
      </c>
      <c r="B259" s="4" t="s">
        <v>360</v>
      </c>
      <c r="C259" s="5" t="s">
        <v>38</v>
      </c>
      <c r="D259" s="4" t="s">
        <v>361</v>
      </c>
      <c r="E259" s="5" t="s">
        <v>43</v>
      </c>
      <c r="F259" s="4" t="s">
        <v>368</v>
      </c>
      <c r="G259" s="5" t="s">
        <v>41</v>
      </c>
      <c r="H259" s="5" t="s">
        <v>369</v>
      </c>
      <c r="I259" s="5" t="s">
        <v>370</v>
      </c>
      <c r="J259" s="7">
        <v>0.3799</v>
      </c>
      <c r="K259" s="5" t="s">
        <v>44</v>
      </c>
      <c r="L259" s="5" t="s">
        <v>43</v>
      </c>
      <c r="M259" s="8">
        <v>45549</v>
      </c>
      <c r="N259" s="9">
        <v>110</v>
      </c>
      <c r="O259" s="10">
        <v>0</v>
      </c>
      <c r="P259" s="11">
        <v>5.151</v>
      </c>
      <c r="Q259" s="13">
        <v>1.95686</v>
      </c>
      <c r="R259" s="14">
        <v>4.50442</v>
      </c>
      <c r="S259" s="15">
        <f>R259*J259</f>
        <v>1.711229158</v>
      </c>
      <c r="T259" s="8"/>
      <c r="U259" s="5" t="s">
        <v>43</v>
      </c>
    </row>
    <row r="260" spans="19:19">
      <c r="S260" s="2">
        <f>SUM(S259)</f>
        <v>1.711229158</v>
      </c>
    </row>
    <row r="262" s="1" customFormat="1" ht="18" customHeight="1" spans="1:21">
      <c r="A262" s="3" t="s">
        <v>16</v>
      </c>
      <c r="B262" s="3" t="s">
        <v>17</v>
      </c>
      <c r="C262" s="3" t="s">
        <v>18</v>
      </c>
      <c r="D262" s="3" t="s">
        <v>19</v>
      </c>
      <c r="E262" s="3" t="s">
        <v>20</v>
      </c>
      <c r="F262" s="3" t="s">
        <v>21</v>
      </c>
      <c r="G262" s="3" t="s">
        <v>22</v>
      </c>
      <c r="H262" s="3" t="s">
        <v>23</v>
      </c>
      <c r="I262" s="3" t="s">
        <v>24</v>
      </c>
      <c r="J262" s="6" t="s">
        <v>25</v>
      </c>
      <c r="K262" s="3" t="s">
        <v>26</v>
      </c>
      <c r="L262" s="3" t="s">
        <v>27</v>
      </c>
      <c r="M262" s="6" t="s">
        <v>28</v>
      </c>
      <c r="N262" s="6" t="s">
        <v>29</v>
      </c>
      <c r="O262" s="6" t="s">
        <v>30</v>
      </c>
      <c r="P262" s="6" t="s">
        <v>31</v>
      </c>
      <c r="Q262" s="6" t="s">
        <v>32</v>
      </c>
      <c r="R262" s="12" t="s">
        <v>33</v>
      </c>
      <c r="S262" s="12" t="s">
        <v>34</v>
      </c>
      <c r="T262" s="6" t="s">
        <v>35</v>
      </c>
      <c r="U262" s="3" t="s">
        <v>36</v>
      </c>
    </row>
    <row r="263" s="1" customFormat="1" spans="1:21">
      <c r="A263" s="4" t="s">
        <v>37</v>
      </c>
      <c r="B263" s="4" t="s">
        <v>364</v>
      </c>
      <c r="C263" s="5" t="s">
        <v>38</v>
      </c>
      <c r="D263" s="4" t="s">
        <v>365</v>
      </c>
      <c r="E263" s="5" t="s">
        <v>43</v>
      </c>
      <c r="F263" s="4" t="s">
        <v>368</v>
      </c>
      <c r="G263" s="5" t="s">
        <v>41</v>
      </c>
      <c r="H263" s="5" t="s">
        <v>369</v>
      </c>
      <c r="I263" s="5" t="s">
        <v>370</v>
      </c>
      <c r="J263" s="7">
        <v>0.3799</v>
      </c>
      <c r="K263" s="5" t="s">
        <v>44</v>
      </c>
      <c r="L263" s="5" t="s">
        <v>43</v>
      </c>
      <c r="M263" s="8">
        <v>45549</v>
      </c>
      <c r="N263" s="9">
        <v>110</v>
      </c>
      <c r="O263" s="10">
        <v>0</v>
      </c>
      <c r="P263" s="11">
        <v>5.151</v>
      </c>
      <c r="Q263" s="13">
        <v>1.95686</v>
      </c>
      <c r="R263" s="14">
        <v>4.50442</v>
      </c>
      <c r="S263" s="15">
        <f>R263*J263</f>
        <v>1.711229158</v>
      </c>
      <c r="T263" s="8"/>
      <c r="U263" s="5" t="s">
        <v>43</v>
      </c>
    </row>
    <row r="264" spans="19:19">
      <c r="S264" s="2">
        <f>SUM(S263)</f>
        <v>1.711229158</v>
      </c>
    </row>
    <row r="266" s="1" customFormat="1" ht="18" customHeight="1" spans="1:21">
      <c r="A266" s="3" t="s">
        <v>16</v>
      </c>
      <c r="B266" s="3" t="s">
        <v>17</v>
      </c>
      <c r="C266" s="3" t="s">
        <v>18</v>
      </c>
      <c r="D266" s="3" t="s">
        <v>19</v>
      </c>
      <c r="E266" s="3" t="s">
        <v>20</v>
      </c>
      <c r="F266" s="3" t="s">
        <v>21</v>
      </c>
      <c r="G266" s="3" t="s">
        <v>22</v>
      </c>
      <c r="H266" s="3" t="s">
        <v>23</v>
      </c>
      <c r="I266" s="3" t="s">
        <v>24</v>
      </c>
      <c r="J266" s="6" t="s">
        <v>25</v>
      </c>
      <c r="K266" s="3" t="s">
        <v>26</v>
      </c>
      <c r="L266" s="3" t="s">
        <v>27</v>
      </c>
      <c r="M266" s="6" t="s">
        <v>28</v>
      </c>
      <c r="N266" s="6" t="s">
        <v>29</v>
      </c>
      <c r="O266" s="6" t="s">
        <v>30</v>
      </c>
      <c r="P266" s="6" t="s">
        <v>31</v>
      </c>
      <c r="Q266" s="6" t="s">
        <v>32</v>
      </c>
      <c r="R266" s="12" t="s">
        <v>33</v>
      </c>
      <c r="S266" s="12" t="s">
        <v>34</v>
      </c>
      <c r="T266" s="6" t="s">
        <v>35</v>
      </c>
      <c r="U266" s="3" t="s">
        <v>36</v>
      </c>
    </row>
    <row r="267" s="1" customFormat="1" spans="1:21">
      <c r="A267" s="4" t="s">
        <v>37</v>
      </c>
      <c r="B267" s="4" t="s">
        <v>366</v>
      </c>
      <c r="C267" s="5" t="s">
        <v>38</v>
      </c>
      <c r="D267" s="4" t="s">
        <v>367</v>
      </c>
      <c r="E267" s="5" t="s">
        <v>333</v>
      </c>
      <c r="F267" s="4" t="s">
        <v>368</v>
      </c>
      <c r="G267" s="5" t="s">
        <v>41</v>
      </c>
      <c r="H267" s="5" t="s">
        <v>369</v>
      </c>
      <c r="I267" s="5" t="s">
        <v>370</v>
      </c>
      <c r="J267" s="7">
        <v>0.6961</v>
      </c>
      <c r="K267" s="5" t="s">
        <v>44</v>
      </c>
      <c r="L267" s="5" t="s">
        <v>43</v>
      </c>
      <c r="M267" s="8">
        <v>45216</v>
      </c>
      <c r="N267" s="9">
        <v>110</v>
      </c>
      <c r="O267" s="10">
        <v>0</v>
      </c>
      <c r="P267" s="11">
        <v>5.151</v>
      </c>
      <c r="Q267" s="13">
        <v>3.58561</v>
      </c>
      <c r="R267" s="14">
        <v>4.50442</v>
      </c>
      <c r="S267" s="15">
        <f>R267*J267</f>
        <v>3.135526762</v>
      </c>
      <c r="T267" s="8"/>
      <c r="U267" s="5" t="s">
        <v>43</v>
      </c>
    </row>
    <row r="268" spans="19:19">
      <c r="S268" s="2">
        <f>SUM(S267)</f>
        <v>3.135526762</v>
      </c>
    </row>
    <row r="270" s="1" customFormat="1" ht="18" customHeight="1" spans="1:21">
      <c r="A270" s="3" t="s">
        <v>16</v>
      </c>
      <c r="B270" s="3" t="s">
        <v>17</v>
      </c>
      <c r="C270" s="3" t="s">
        <v>18</v>
      </c>
      <c r="D270" s="3" t="s">
        <v>19</v>
      </c>
      <c r="E270" s="3" t="s">
        <v>20</v>
      </c>
      <c r="F270" s="3" t="s">
        <v>21</v>
      </c>
      <c r="G270" s="3" t="s">
        <v>22</v>
      </c>
      <c r="H270" s="3" t="s">
        <v>23</v>
      </c>
      <c r="I270" s="3" t="s">
        <v>24</v>
      </c>
      <c r="J270" s="6" t="s">
        <v>25</v>
      </c>
      <c r="K270" s="3" t="s">
        <v>26</v>
      </c>
      <c r="L270" s="3" t="s">
        <v>27</v>
      </c>
      <c r="M270" s="6" t="s">
        <v>28</v>
      </c>
      <c r="N270" s="6" t="s">
        <v>29</v>
      </c>
      <c r="O270" s="6" t="s">
        <v>30</v>
      </c>
      <c r="P270" s="6" t="s">
        <v>31</v>
      </c>
      <c r="Q270" s="6" t="s">
        <v>32</v>
      </c>
      <c r="R270" s="12" t="s">
        <v>33</v>
      </c>
      <c r="S270" s="12" t="s">
        <v>34</v>
      </c>
      <c r="T270" s="6" t="s">
        <v>35</v>
      </c>
      <c r="U270" s="3" t="s">
        <v>36</v>
      </c>
    </row>
    <row r="271" s="1" customFormat="1" spans="1:21">
      <c r="A271" s="4" t="s">
        <v>37</v>
      </c>
      <c r="B271" s="4" t="s">
        <v>215</v>
      </c>
      <c r="C271" s="5" t="s">
        <v>38</v>
      </c>
      <c r="D271" s="4" t="s">
        <v>216</v>
      </c>
      <c r="E271" s="5" t="s">
        <v>43</v>
      </c>
      <c r="F271" s="4" t="s">
        <v>373</v>
      </c>
      <c r="G271" s="5" t="s">
        <v>41</v>
      </c>
      <c r="H271" s="5" t="s">
        <v>374</v>
      </c>
      <c r="I271" s="5" t="s">
        <v>375</v>
      </c>
      <c r="J271" s="7">
        <v>0.0153</v>
      </c>
      <c r="K271" s="5" t="s">
        <v>44</v>
      </c>
      <c r="L271" s="5" t="s">
        <v>43</v>
      </c>
      <c r="M271" s="8">
        <v>45296</v>
      </c>
      <c r="N271" s="9">
        <v>90</v>
      </c>
      <c r="O271" s="10">
        <v>0</v>
      </c>
      <c r="P271" s="11">
        <v>0</v>
      </c>
      <c r="Q271" s="13">
        <v>0</v>
      </c>
      <c r="R271" s="14">
        <v>12.8</v>
      </c>
      <c r="S271" s="15">
        <f t="shared" ref="S271:S276" si="13">R271*J271</f>
        <v>0.19584</v>
      </c>
      <c r="T271" s="8"/>
      <c r="U271" s="5" t="s">
        <v>43</v>
      </c>
    </row>
    <row r="272" spans="19:19">
      <c r="S272" s="2">
        <f>SUM(S271)</f>
        <v>0.19584</v>
      </c>
    </row>
    <row r="274" s="1" customFormat="1" ht="18" customHeight="1" spans="1:21">
      <c r="A274" s="3" t="s">
        <v>16</v>
      </c>
      <c r="B274" s="3" t="s">
        <v>17</v>
      </c>
      <c r="C274" s="3" t="s">
        <v>18</v>
      </c>
      <c r="D274" s="3" t="s">
        <v>19</v>
      </c>
      <c r="E274" s="3" t="s">
        <v>20</v>
      </c>
      <c r="F274" s="3" t="s">
        <v>21</v>
      </c>
      <c r="G274" s="3" t="s">
        <v>22</v>
      </c>
      <c r="H274" s="3" t="s">
        <v>23</v>
      </c>
      <c r="I274" s="3" t="s">
        <v>24</v>
      </c>
      <c r="J274" s="6" t="s">
        <v>25</v>
      </c>
      <c r="K274" s="3" t="s">
        <v>26</v>
      </c>
      <c r="L274" s="3" t="s">
        <v>27</v>
      </c>
      <c r="M274" s="6" t="s">
        <v>28</v>
      </c>
      <c r="N274" s="6" t="s">
        <v>29</v>
      </c>
      <c r="O274" s="6" t="s">
        <v>30</v>
      </c>
      <c r="P274" s="6" t="s">
        <v>31</v>
      </c>
      <c r="Q274" s="6" t="s">
        <v>32</v>
      </c>
      <c r="R274" s="12" t="s">
        <v>33</v>
      </c>
      <c r="S274" s="12" t="s">
        <v>34</v>
      </c>
      <c r="T274" s="6" t="s">
        <v>35</v>
      </c>
      <c r="U274" s="3" t="s">
        <v>36</v>
      </c>
    </row>
    <row r="275" s="1" customFormat="1" spans="1:21">
      <c r="A275" s="4" t="s">
        <v>37</v>
      </c>
      <c r="B275" s="4" t="s">
        <v>222</v>
      </c>
      <c r="C275" s="5" t="s">
        <v>38</v>
      </c>
      <c r="D275" s="4" t="s">
        <v>223</v>
      </c>
      <c r="E275" s="5" t="s">
        <v>158</v>
      </c>
      <c r="F275" s="4" t="s">
        <v>376</v>
      </c>
      <c r="G275" s="5" t="s">
        <v>46</v>
      </c>
      <c r="H275" s="5" t="s">
        <v>377</v>
      </c>
      <c r="I275" s="5" t="s">
        <v>158</v>
      </c>
      <c r="J275" s="7">
        <v>1</v>
      </c>
      <c r="K275" s="5" t="s">
        <v>38</v>
      </c>
      <c r="L275" s="5" t="s">
        <v>49</v>
      </c>
      <c r="M275" s="8">
        <v>45232</v>
      </c>
      <c r="N275" s="9">
        <v>70</v>
      </c>
      <c r="O275" s="10">
        <v>0</v>
      </c>
      <c r="P275" s="11">
        <v>36.41479</v>
      </c>
      <c r="Q275" s="13">
        <v>36.41479</v>
      </c>
      <c r="R275" s="14">
        <f>S289</f>
        <v>22.355787198</v>
      </c>
      <c r="S275" s="15">
        <f t="shared" si="13"/>
        <v>22.355787198</v>
      </c>
      <c r="T275" s="8"/>
      <c r="U275" s="5" t="s">
        <v>43</v>
      </c>
    </row>
    <row r="276" s="1" customFormat="1" spans="1:21">
      <c r="A276" s="16" t="s">
        <v>37</v>
      </c>
      <c r="B276" s="16" t="s">
        <v>222</v>
      </c>
      <c r="C276" s="17" t="s">
        <v>38</v>
      </c>
      <c r="D276" s="16" t="s">
        <v>223</v>
      </c>
      <c r="E276" s="17" t="s">
        <v>158</v>
      </c>
      <c r="F276" s="16" t="s">
        <v>77</v>
      </c>
      <c r="G276" s="17" t="s">
        <v>46</v>
      </c>
      <c r="H276" s="17" t="s">
        <v>78</v>
      </c>
      <c r="I276" s="17" t="s">
        <v>43</v>
      </c>
      <c r="J276" s="18">
        <v>0.212</v>
      </c>
      <c r="K276" s="17" t="s">
        <v>79</v>
      </c>
      <c r="L276" s="17" t="s">
        <v>43</v>
      </c>
      <c r="M276" s="19">
        <v>45232</v>
      </c>
      <c r="N276" s="20">
        <v>70</v>
      </c>
      <c r="O276" s="21">
        <v>0</v>
      </c>
      <c r="P276" s="22">
        <v>7.32573</v>
      </c>
      <c r="Q276" s="23">
        <v>1.55305</v>
      </c>
      <c r="R276" s="14">
        <f>S64</f>
        <v>5.8632258835</v>
      </c>
      <c r="S276" s="15">
        <f t="shared" si="13"/>
        <v>1.243003887302</v>
      </c>
      <c r="T276" s="19"/>
      <c r="U276" s="17" t="s">
        <v>43</v>
      </c>
    </row>
    <row r="277" spans="19:19">
      <c r="S277" s="2">
        <f>SUM(S275:S276)</f>
        <v>23.598791085302</v>
      </c>
    </row>
    <row r="279" s="1" customFormat="1" ht="18" customHeight="1" spans="1:21">
      <c r="A279" s="3" t="s">
        <v>16</v>
      </c>
      <c r="B279" s="3" t="s">
        <v>17</v>
      </c>
      <c r="C279" s="3" t="s">
        <v>18</v>
      </c>
      <c r="D279" s="3" t="s">
        <v>19</v>
      </c>
      <c r="E279" s="3" t="s">
        <v>20</v>
      </c>
      <c r="F279" s="3" t="s">
        <v>21</v>
      </c>
      <c r="G279" s="3" t="s">
        <v>22</v>
      </c>
      <c r="H279" s="3" t="s">
        <v>23</v>
      </c>
      <c r="I279" s="3" t="s">
        <v>24</v>
      </c>
      <c r="J279" s="6" t="s">
        <v>25</v>
      </c>
      <c r="K279" s="3" t="s">
        <v>26</v>
      </c>
      <c r="L279" s="3" t="s">
        <v>27</v>
      </c>
      <c r="M279" s="6" t="s">
        <v>28</v>
      </c>
      <c r="N279" s="6" t="s">
        <v>29</v>
      </c>
      <c r="O279" s="6" t="s">
        <v>30</v>
      </c>
      <c r="P279" s="6" t="s">
        <v>31</v>
      </c>
      <c r="Q279" s="6" t="s">
        <v>32</v>
      </c>
      <c r="R279" s="12" t="s">
        <v>33</v>
      </c>
      <c r="S279" s="12" t="s">
        <v>34</v>
      </c>
      <c r="T279" s="6" t="s">
        <v>35</v>
      </c>
      <c r="U279" s="3" t="s">
        <v>36</v>
      </c>
    </row>
    <row r="280" s="1" customFormat="1" spans="1:21">
      <c r="A280" s="4" t="s">
        <v>37</v>
      </c>
      <c r="B280" s="4" t="s">
        <v>376</v>
      </c>
      <c r="C280" s="5" t="s">
        <v>38</v>
      </c>
      <c r="D280" s="4" t="s">
        <v>377</v>
      </c>
      <c r="E280" s="5" t="s">
        <v>158</v>
      </c>
      <c r="F280" s="4" t="s">
        <v>378</v>
      </c>
      <c r="G280" s="5" t="s">
        <v>41</v>
      </c>
      <c r="H280" s="5" t="s">
        <v>379</v>
      </c>
      <c r="I280" s="5" t="s">
        <v>380</v>
      </c>
      <c r="J280" s="7">
        <v>2</v>
      </c>
      <c r="K280" s="5" t="s">
        <v>38</v>
      </c>
      <c r="L280" s="5" t="s">
        <v>43</v>
      </c>
      <c r="M280" s="8">
        <v>45232</v>
      </c>
      <c r="N280" s="9">
        <v>20</v>
      </c>
      <c r="O280" s="10">
        <v>0</v>
      </c>
      <c r="P280" s="11">
        <v>1</v>
      </c>
      <c r="Q280" s="13">
        <v>2</v>
      </c>
      <c r="R280" s="14">
        <v>1</v>
      </c>
      <c r="S280" s="15">
        <f t="shared" ref="S280:S289" si="14">R280*J280</f>
        <v>2</v>
      </c>
      <c r="T280" s="8"/>
      <c r="U280" s="5" t="s">
        <v>43</v>
      </c>
    </row>
    <row r="281" s="1" customFormat="1" spans="1:21">
      <c r="A281" s="16" t="s">
        <v>37</v>
      </c>
      <c r="B281" s="16" t="s">
        <v>376</v>
      </c>
      <c r="C281" s="17" t="s">
        <v>38</v>
      </c>
      <c r="D281" s="16" t="s">
        <v>377</v>
      </c>
      <c r="E281" s="17" t="s">
        <v>158</v>
      </c>
      <c r="F281" s="16" t="s">
        <v>299</v>
      </c>
      <c r="G281" s="17" t="s">
        <v>41</v>
      </c>
      <c r="H281" s="17" t="s">
        <v>300</v>
      </c>
      <c r="I281" s="17" t="s">
        <v>43</v>
      </c>
      <c r="J281" s="18">
        <v>0.0477</v>
      </c>
      <c r="K281" s="17" t="s">
        <v>44</v>
      </c>
      <c r="L281" s="17" t="s">
        <v>43</v>
      </c>
      <c r="M281" s="19">
        <v>45232</v>
      </c>
      <c r="N281" s="20">
        <v>20</v>
      </c>
      <c r="O281" s="21">
        <v>0</v>
      </c>
      <c r="P281" s="22">
        <v>5.36209</v>
      </c>
      <c r="Q281" s="23">
        <v>0.25577</v>
      </c>
      <c r="R281" s="14">
        <v>4.6903</v>
      </c>
      <c r="S281" s="15">
        <f t="shared" si="14"/>
        <v>0.22372731</v>
      </c>
      <c r="T281" s="19"/>
      <c r="U281" s="17" t="s">
        <v>43</v>
      </c>
    </row>
    <row r="282" s="1" customFormat="1" spans="1:21">
      <c r="A282" s="4" t="s">
        <v>37</v>
      </c>
      <c r="B282" s="4" t="s">
        <v>376</v>
      </c>
      <c r="C282" s="5" t="s">
        <v>38</v>
      </c>
      <c r="D282" s="4" t="s">
        <v>377</v>
      </c>
      <c r="E282" s="5" t="s">
        <v>158</v>
      </c>
      <c r="F282" s="4" t="s">
        <v>381</v>
      </c>
      <c r="G282" s="5" t="s">
        <v>41</v>
      </c>
      <c r="H282" s="5" t="s">
        <v>382</v>
      </c>
      <c r="I282" s="5" t="s">
        <v>383</v>
      </c>
      <c r="J282" s="7">
        <v>1</v>
      </c>
      <c r="K282" s="5" t="s">
        <v>38</v>
      </c>
      <c r="L282" s="5" t="s">
        <v>43</v>
      </c>
      <c r="M282" s="8">
        <v>45232</v>
      </c>
      <c r="N282" s="9">
        <v>20</v>
      </c>
      <c r="O282" s="10">
        <v>0</v>
      </c>
      <c r="P282" s="11">
        <v>0.4</v>
      </c>
      <c r="Q282" s="13">
        <v>0.4</v>
      </c>
      <c r="R282" s="14">
        <v>0.4</v>
      </c>
      <c r="S282" s="15">
        <f t="shared" si="14"/>
        <v>0.4</v>
      </c>
      <c r="T282" s="8"/>
      <c r="U282" s="5" t="s">
        <v>43</v>
      </c>
    </row>
    <row r="283" s="1" customFormat="1" spans="1:21">
      <c r="A283" s="16" t="s">
        <v>37</v>
      </c>
      <c r="B283" s="16" t="s">
        <v>376</v>
      </c>
      <c r="C283" s="17" t="s">
        <v>38</v>
      </c>
      <c r="D283" s="16" t="s">
        <v>377</v>
      </c>
      <c r="E283" s="17" t="s">
        <v>158</v>
      </c>
      <c r="F283" s="16" t="s">
        <v>384</v>
      </c>
      <c r="G283" s="17" t="s">
        <v>41</v>
      </c>
      <c r="H283" s="17" t="s">
        <v>385</v>
      </c>
      <c r="I283" s="17" t="s">
        <v>380</v>
      </c>
      <c r="J283" s="18">
        <v>2</v>
      </c>
      <c r="K283" s="17" t="s">
        <v>38</v>
      </c>
      <c r="L283" s="17" t="s">
        <v>43</v>
      </c>
      <c r="M283" s="19">
        <v>45232</v>
      </c>
      <c r="N283" s="20">
        <v>20</v>
      </c>
      <c r="O283" s="21">
        <v>0</v>
      </c>
      <c r="P283" s="22">
        <v>0.55</v>
      </c>
      <c r="Q283" s="23">
        <v>1.1</v>
      </c>
      <c r="R283" s="14">
        <v>0.55</v>
      </c>
      <c r="S283" s="15">
        <f t="shared" si="14"/>
        <v>1.1</v>
      </c>
      <c r="T283" s="19"/>
      <c r="U283" s="17" t="s">
        <v>43</v>
      </c>
    </row>
    <row r="284" s="1" customFormat="1" spans="1:21">
      <c r="A284" s="4" t="s">
        <v>37</v>
      </c>
      <c r="B284" s="4" t="s">
        <v>376</v>
      </c>
      <c r="C284" s="5" t="s">
        <v>38</v>
      </c>
      <c r="D284" s="4" t="s">
        <v>377</v>
      </c>
      <c r="E284" s="5" t="s">
        <v>158</v>
      </c>
      <c r="F284" s="4" t="s">
        <v>386</v>
      </c>
      <c r="G284" s="5" t="s">
        <v>46</v>
      </c>
      <c r="H284" s="5" t="s">
        <v>387</v>
      </c>
      <c r="I284" s="5" t="s">
        <v>388</v>
      </c>
      <c r="J284" s="7">
        <v>1</v>
      </c>
      <c r="K284" s="5" t="s">
        <v>38</v>
      </c>
      <c r="L284" s="5" t="s">
        <v>43</v>
      </c>
      <c r="M284" s="8">
        <v>45232</v>
      </c>
      <c r="N284" s="9">
        <v>20</v>
      </c>
      <c r="O284" s="10">
        <v>0</v>
      </c>
      <c r="P284" s="11">
        <v>9.26309</v>
      </c>
      <c r="Q284" s="13">
        <v>9.26309</v>
      </c>
      <c r="R284" s="14">
        <f>S293</f>
        <v>3.3917199</v>
      </c>
      <c r="S284" s="15">
        <f t="shared" si="14"/>
        <v>3.3917199</v>
      </c>
      <c r="T284" s="8"/>
      <c r="U284" s="5" t="s">
        <v>43</v>
      </c>
    </row>
    <row r="285" s="1" customFormat="1" spans="1:21">
      <c r="A285" s="16" t="s">
        <v>37</v>
      </c>
      <c r="B285" s="16" t="s">
        <v>376</v>
      </c>
      <c r="C285" s="17" t="s">
        <v>38</v>
      </c>
      <c r="D285" s="16" t="s">
        <v>377</v>
      </c>
      <c r="E285" s="17" t="s">
        <v>158</v>
      </c>
      <c r="F285" s="16" t="s">
        <v>389</v>
      </c>
      <c r="G285" s="17" t="s">
        <v>41</v>
      </c>
      <c r="H285" s="17" t="s">
        <v>390</v>
      </c>
      <c r="I285" s="17" t="s">
        <v>383</v>
      </c>
      <c r="J285" s="18">
        <v>1</v>
      </c>
      <c r="K285" s="17" t="s">
        <v>38</v>
      </c>
      <c r="L285" s="17" t="s">
        <v>43</v>
      </c>
      <c r="M285" s="19">
        <v>45232</v>
      </c>
      <c r="N285" s="20">
        <v>20</v>
      </c>
      <c r="O285" s="21">
        <v>0</v>
      </c>
      <c r="P285" s="22">
        <v>3.731</v>
      </c>
      <c r="Q285" s="23">
        <v>3.731</v>
      </c>
      <c r="R285" s="14">
        <v>3.731</v>
      </c>
      <c r="S285" s="15">
        <f t="shared" si="14"/>
        <v>3.731</v>
      </c>
      <c r="T285" s="19"/>
      <c r="U285" s="17" t="s">
        <v>43</v>
      </c>
    </row>
    <row r="286" s="1" customFormat="1" spans="1:21">
      <c r="A286" s="4" t="s">
        <v>37</v>
      </c>
      <c r="B286" s="4" t="s">
        <v>376</v>
      </c>
      <c r="C286" s="5" t="s">
        <v>38</v>
      </c>
      <c r="D286" s="4" t="s">
        <v>377</v>
      </c>
      <c r="E286" s="5" t="s">
        <v>158</v>
      </c>
      <c r="F286" s="4" t="s">
        <v>391</v>
      </c>
      <c r="G286" s="5" t="s">
        <v>46</v>
      </c>
      <c r="H286" s="5" t="s">
        <v>392</v>
      </c>
      <c r="I286" s="5" t="s">
        <v>158</v>
      </c>
      <c r="J286" s="7">
        <v>1</v>
      </c>
      <c r="K286" s="5" t="s">
        <v>38</v>
      </c>
      <c r="L286" s="5" t="s">
        <v>43</v>
      </c>
      <c r="M286" s="8">
        <v>45232</v>
      </c>
      <c r="N286" s="9">
        <v>20</v>
      </c>
      <c r="O286" s="10">
        <v>0</v>
      </c>
      <c r="P286" s="11">
        <v>5.11931</v>
      </c>
      <c r="Q286" s="13">
        <v>5.11931</v>
      </c>
      <c r="R286" s="14">
        <f>S297</f>
        <v>3.999267968</v>
      </c>
      <c r="S286" s="15">
        <f t="shared" si="14"/>
        <v>3.999267968</v>
      </c>
      <c r="T286" s="8"/>
      <c r="U286" s="5" t="s">
        <v>43</v>
      </c>
    </row>
    <row r="287" s="1" customFormat="1" spans="1:21">
      <c r="A287" s="16" t="s">
        <v>37</v>
      </c>
      <c r="B287" s="16" t="s">
        <v>376</v>
      </c>
      <c r="C287" s="17" t="s">
        <v>38</v>
      </c>
      <c r="D287" s="16" t="s">
        <v>377</v>
      </c>
      <c r="E287" s="17" t="s">
        <v>158</v>
      </c>
      <c r="F287" s="16" t="s">
        <v>393</v>
      </c>
      <c r="G287" s="17" t="s">
        <v>46</v>
      </c>
      <c r="H287" s="17" t="s">
        <v>394</v>
      </c>
      <c r="I287" s="17" t="s">
        <v>388</v>
      </c>
      <c r="J287" s="18">
        <v>1</v>
      </c>
      <c r="K287" s="17" t="s">
        <v>38</v>
      </c>
      <c r="L287" s="17" t="s">
        <v>43</v>
      </c>
      <c r="M287" s="19">
        <v>45232</v>
      </c>
      <c r="N287" s="20">
        <v>20</v>
      </c>
      <c r="O287" s="21">
        <v>0</v>
      </c>
      <c r="P287" s="22">
        <v>8.81529</v>
      </c>
      <c r="Q287" s="23">
        <v>8.81529</v>
      </c>
      <c r="R287" s="14">
        <v>4.4425</v>
      </c>
      <c r="S287" s="15">
        <f t="shared" si="14"/>
        <v>4.4425</v>
      </c>
      <c r="T287" s="19"/>
      <c r="U287" s="17" t="s">
        <v>43</v>
      </c>
    </row>
    <row r="288" s="1" customFormat="1" spans="1:21">
      <c r="A288" s="4" t="s">
        <v>37</v>
      </c>
      <c r="B288" s="4" t="s">
        <v>376</v>
      </c>
      <c r="C288" s="5" t="s">
        <v>38</v>
      </c>
      <c r="D288" s="4" t="s">
        <v>377</v>
      </c>
      <c r="E288" s="5" t="s">
        <v>158</v>
      </c>
      <c r="F288" s="4" t="s">
        <v>395</v>
      </c>
      <c r="G288" s="5" t="s">
        <v>46</v>
      </c>
      <c r="H288" s="5" t="s">
        <v>396</v>
      </c>
      <c r="I288" s="5" t="s">
        <v>158</v>
      </c>
      <c r="J288" s="7">
        <v>2</v>
      </c>
      <c r="K288" s="5" t="s">
        <v>38</v>
      </c>
      <c r="L288" s="5" t="s">
        <v>43</v>
      </c>
      <c r="M288" s="8">
        <v>45232</v>
      </c>
      <c r="N288" s="9">
        <v>20</v>
      </c>
      <c r="O288" s="10">
        <v>0</v>
      </c>
      <c r="P288" s="11">
        <v>1.94612</v>
      </c>
      <c r="Q288" s="13">
        <v>3.89224</v>
      </c>
      <c r="R288" s="14">
        <f>S301</f>
        <v>1.53378601</v>
      </c>
      <c r="S288" s="15">
        <f t="shared" si="14"/>
        <v>3.06757202</v>
      </c>
      <c r="T288" s="8"/>
      <c r="U288" s="5" t="s">
        <v>43</v>
      </c>
    </row>
    <row r="289" spans="19:19">
      <c r="S289" s="15">
        <f>SUM(S280:S288)</f>
        <v>22.355787198</v>
      </c>
    </row>
    <row r="291" s="1" customFormat="1" ht="18" customHeight="1" spans="1:21">
      <c r="A291" s="3" t="s">
        <v>16</v>
      </c>
      <c r="B291" s="3" t="s">
        <v>17</v>
      </c>
      <c r="C291" s="3" t="s">
        <v>18</v>
      </c>
      <c r="D291" s="3" t="s">
        <v>19</v>
      </c>
      <c r="E291" s="3" t="s">
        <v>20</v>
      </c>
      <c r="F291" s="3" t="s">
        <v>21</v>
      </c>
      <c r="G291" s="3" t="s">
        <v>22</v>
      </c>
      <c r="H291" s="3" t="s">
        <v>23</v>
      </c>
      <c r="I291" s="3" t="s">
        <v>24</v>
      </c>
      <c r="J291" s="6" t="s">
        <v>25</v>
      </c>
      <c r="K291" s="3" t="s">
        <v>26</v>
      </c>
      <c r="L291" s="3" t="s">
        <v>27</v>
      </c>
      <c r="M291" s="6" t="s">
        <v>28</v>
      </c>
      <c r="N291" s="6" t="s">
        <v>29</v>
      </c>
      <c r="O291" s="6" t="s">
        <v>30</v>
      </c>
      <c r="P291" s="6" t="s">
        <v>31</v>
      </c>
      <c r="Q291" s="6" t="s">
        <v>32</v>
      </c>
      <c r="R291" s="12" t="s">
        <v>33</v>
      </c>
      <c r="S291" s="12" t="s">
        <v>34</v>
      </c>
      <c r="T291" s="6" t="s">
        <v>35</v>
      </c>
      <c r="U291" s="3" t="s">
        <v>36</v>
      </c>
    </row>
    <row r="292" s="1" customFormat="1" spans="1:21">
      <c r="A292" s="4" t="s">
        <v>37</v>
      </c>
      <c r="B292" s="4" t="s">
        <v>386</v>
      </c>
      <c r="C292" s="5" t="s">
        <v>38</v>
      </c>
      <c r="D292" s="4" t="s">
        <v>387</v>
      </c>
      <c r="E292" s="5" t="s">
        <v>397</v>
      </c>
      <c r="F292" s="4" t="s">
        <v>398</v>
      </c>
      <c r="G292" s="5" t="s">
        <v>41</v>
      </c>
      <c r="H292" s="5" t="s">
        <v>399</v>
      </c>
      <c r="I292" s="5" t="s">
        <v>400</v>
      </c>
      <c r="J292" s="7">
        <v>0.835</v>
      </c>
      <c r="K292" s="5" t="s">
        <v>44</v>
      </c>
      <c r="L292" s="5" t="s">
        <v>43</v>
      </c>
      <c r="M292" s="8">
        <v>45499</v>
      </c>
      <c r="N292" s="9">
        <v>110</v>
      </c>
      <c r="O292" s="10">
        <v>0</v>
      </c>
      <c r="P292" s="11">
        <v>4.76991</v>
      </c>
      <c r="Q292" s="13">
        <v>3.98287</v>
      </c>
      <c r="R292" s="14">
        <v>4.06194</v>
      </c>
      <c r="S292" s="15">
        <f>R292*J292</f>
        <v>3.3917199</v>
      </c>
      <c r="T292" s="8"/>
      <c r="U292" s="5" t="s">
        <v>43</v>
      </c>
    </row>
    <row r="293" spans="19:19">
      <c r="S293" s="2">
        <f>SUM(S292:S292)</f>
        <v>3.3917199</v>
      </c>
    </row>
    <row r="295" s="1" customFormat="1" ht="18" customHeight="1" spans="1:21">
      <c r="A295" s="3" t="s">
        <v>16</v>
      </c>
      <c r="B295" s="3" t="s">
        <v>17</v>
      </c>
      <c r="C295" s="3" t="s">
        <v>18</v>
      </c>
      <c r="D295" s="3" t="s">
        <v>19</v>
      </c>
      <c r="E295" s="3" t="s">
        <v>20</v>
      </c>
      <c r="F295" s="3" t="s">
        <v>21</v>
      </c>
      <c r="G295" s="3" t="s">
        <v>22</v>
      </c>
      <c r="H295" s="3" t="s">
        <v>23</v>
      </c>
      <c r="I295" s="3" t="s">
        <v>24</v>
      </c>
      <c r="J295" s="6" t="s">
        <v>25</v>
      </c>
      <c r="K295" s="3" t="s">
        <v>26</v>
      </c>
      <c r="L295" s="3" t="s">
        <v>27</v>
      </c>
      <c r="M295" s="6" t="s">
        <v>28</v>
      </c>
      <c r="N295" s="6" t="s">
        <v>29</v>
      </c>
      <c r="O295" s="6" t="s">
        <v>30</v>
      </c>
      <c r="P295" s="6" t="s">
        <v>31</v>
      </c>
      <c r="Q295" s="6" t="s">
        <v>32</v>
      </c>
      <c r="R295" s="12" t="s">
        <v>33</v>
      </c>
      <c r="S295" s="12" t="s">
        <v>34</v>
      </c>
      <c r="T295" s="6" t="s">
        <v>35</v>
      </c>
      <c r="U295" s="3" t="s">
        <v>36</v>
      </c>
    </row>
    <row r="296" s="1" customFormat="1" spans="1:21">
      <c r="A296" s="4" t="s">
        <v>37</v>
      </c>
      <c r="B296" s="4" t="s">
        <v>391</v>
      </c>
      <c r="C296" s="5" t="s">
        <v>38</v>
      </c>
      <c r="D296" s="4" t="s">
        <v>392</v>
      </c>
      <c r="E296" s="5" t="s">
        <v>158</v>
      </c>
      <c r="F296" s="4" t="s">
        <v>368</v>
      </c>
      <c r="G296" s="5" t="s">
        <v>41</v>
      </c>
      <c r="H296" s="5" t="s">
        <v>369</v>
      </c>
      <c r="I296" s="5" t="s">
        <v>370</v>
      </c>
      <c r="J296" s="7">
        <v>0.8896</v>
      </c>
      <c r="K296" s="5" t="s">
        <v>44</v>
      </c>
      <c r="L296" s="5" t="s">
        <v>43</v>
      </c>
      <c r="M296" s="8">
        <v>45232</v>
      </c>
      <c r="N296" s="9">
        <v>110</v>
      </c>
      <c r="O296" s="10">
        <v>0</v>
      </c>
      <c r="P296" s="11">
        <v>5.151</v>
      </c>
      <c r="Q296" s="13">
        <v>4.58233</v>
      </c>
      <c r="R296" s="14">
        <v>4.49558</v>
      </c>
      <c r="S296" s="15">
        <f>R296*J296</f>
        <v>3.999267968</v>
      </c>
      <c r="T296" s="8"/>
      <c r="U296" s="5" t="s">
        <v>43</v>
      </c>
    </row>
    <row r="297" spans="19:19">
      <c r="S297" s="2">
        <f>SUM(S296:S296)</f>
        <v>3.999267968</v>
      </c>
    </row>
    <row r="299" s="1" customFormat="1" ht="18" customHeight="1" spans="1:21">
      <c r="A299" s="3" t="s">
        <v>16</v>
      </c>
      <c r="B299" s="3" t="s">
        <v>17</v>
      </c>
      <c r="C299" s="3" t="s">
        <v>18</v>
      </c>
      <c r="D299" s="3" t="s">
        <v>19</v>
      </c>
      <c r="E299" s="3" t="s">
        <v>20</v>
      </c>
      <c r="F299" s="3" t="s">
        <v>21</v>
      </c>
      <c r="G299" s="3" t="s">
        <v>22</v>
      </c>
      <c r="H299" s="3" t="s">
        <v>23</v>
      </c>
      <c r="I299" s="3" t="s">
        <v>24</v>
      </c>
      <c r="J299" s="6" t="s">
        <v>25</v>
      </c>
      <c r="K299" s="3" t="s">
        <v>26</v>
      </c>
      <c r="L299" s="3" t="s">
        <v>27</v>
      </c>
      <c r="M299" s="6" t="s">
        <v>28</v>
      </c>
      <c r="N299" s="6" t="s">
        <v>29</v>
      </c>
      <c r="O299" s="6" t="s">
        <v>30</v>
      </c>
      <c r="P299" s="6" t="s">
        <v>31</v>
      </c>
      <c r="Q299" s="6" t="s">
        <v>32</v>
      </c>
      <c r="R299" s="12" t="s">
        <v>33</v>
      </c>
      <c r="S299" s="12" t="s">
        <v>34</v>
      </c>
      <c r="T299" s="6" t="s">
        <v>35</v>
      </c>
      <c r="U299" s="3" t="s">
        <v>36</v>
      </c>
    </row>
    <row r="300" s="1" customFormat="1" spans="1:21">
      <c r="A300" s="4" t="s">
        <v>37</v>
      </c>
      <c r="B300" s="4" t="s">
        <v>395</v>
      </c>
      <c r="C300" s="5" t="s">
        <v>38</v>
      </c>
      <c r="D300" s="4" t="s">
        <v>396</v>
      </c>
      <c r="E300" s="5" t="s">
        <v>158</v>
      </c>
      <c r="F300" s="4" t="s">
        <v>311</v>
      </c>
      <c r="G300" s="5" t="s">
        <v>41</v>
      </c>
      <c r="H300" s="5" t="s">
        <v>118</v>
      </c>
      <c r="I300" s="5" t="s">
        <v>264</v>
      </c>
      <c r="J300" s="7">
        <v>0.3826</v>
      </c>
      <c r="K300" s="5" t="s">
        <v>44</v>
      </c>
      <c r="L300" s="5" t="s">
        <v>43</v>
      </c>
      <c r="M300" s="8">
        <v>45232</v>
      </c>
      <c r="N300" s="9">
        <v>110</v>
      </c>
      <c r="O300" s="10">
        <v>0</v>
      </c>
      <c r="P300" s="11">
        <v>4.7325</v>
      </c>
      <c r="Q300" s="13">
        <v>1.81065</v>
      </c>
      <c r="R300" s="14">
        <v>4.00885</v>
      </c>
      <c r="S300" s="15">
        <f>R300*J300</f>
        <v>1.53378601</v>
      </c>
      <c r="T300" s="8"/>
      <c r="U300" s="5" t="s">
        <v>43</v>
      </c>
    </row>
    <row r="301" spans="19:19">
      <c r="S301" s="2">
        <f>SUM(S300:S300)</f>
        <v>1.53378601</v>
      </c>
    </row>
  </sheetData>
  <autoFilter xmlns:etc="http://www.wps.cn/officeDocument/2017/etCustomData" ref="A1:U46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S4" sqref="S4"/>
    </sheetView>
  </sheetViews>
  <sheetFormatPr defaultColWidth="8.72727272727273" defaultRowHeight="14" outlineLevelRow="2"/>
  <cols>
    <col min="1" max="1" width="4.45454545454545" customWidth="1"/>
    <col min="2" max="2" width="10.2727272727273" customWidth="1"/>
    <col min="3" max="3" width="7.36363636363636" customWidth="1"/>
    <col min="4" max="4" width="12.6363636363636" customWidth="1"/>
    <col min="5" max="5" width="18.5454545454545" customWidth="1"/>
    <col min="6" max="6" width="9.72727272727273" customWidth="1"/>
    <col min="7" max="7" width="7.72727272727273" customWidth="1"/>
    <col min="8" max="8" width="17" customWidth="1"/>
    <col min="9" max="9" width="8.18181818181818" customWidth="1"/>
    <col min="10" max="10" width="8.81818181818182" customWidth="1"/>
    <col min="11" max="12" width="7.36363636363636" customWidth="1"/>
    <col min="13" max="13" width="8.81818181818182" customWidth="1"/>
    <col min="14" max="14" width="4.45454545454545" customWidth="1"/>
    <col min="15" max="15" width="5.63636363636364" customWidth="1"/>
    <col min="16" max="16" width="7.36363636363636" customWidth="1"/>
    <col min="17" max="17" width="6.81818181818182" customWidth="1"/>
    <col min="18" max="19" width="7.36363636363636" style="2" customWidth="1"/>
    <col min="20" max="20" width="8.81818181818182" customWidth="1"/>
    <col min="21" max="21" width="5.90909090909091" customWidth="1"/>
  </cols>
  <sheetData>
    <row r="1" s="1" customFormat="1" ht="18" customHeight="1" spans="1:21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6" t="s">
        <v>25</v>
      </c>
      <c r="K1" s="3" t="s">
        <v>26</v>
      </c>
      <c r="L1" s="3" t="s">
        <v>27</v>
      </c>
      <c r="M1" s="6" t="s">
        <v>28</v>
      </c>
      <c r="N1" s="6" t="s">
        <v>29</v>
      </c>
      <c r="O1" s="6" t="s">
        <v>30</v>
      </c>
      <c r="P1" s="6" t="s">
        <v>31</v>
      </c>
      <c r="Q1" s="6" t="s">
        <v>32</v>
      </c>
      <c r="R1" s="12" t="s">
        <v>33</v>
      </c>
      <c r="S1" s="12" t="s">
        <v>34</v>
      </c>
      <c r="T1" s="6" t="s">
        <v>35</v>
      </c>
      <c r="U1" s="3" t="s">
        <v>36</v>
      </c>
    </row>
    <row r="2" s="1" customFormat="1" spans="1:21">
      <c r="A2" s="4" t="s">
        <v>273</v>
      </c>
      <c r="B2" s="4" t="s">
        <v>11</v>
      </c>
      <c r="C2" s="5" t="s">
        <v>144</v>
      </c>
      <c r="D2" s="4" t="s">
        <v>401</v>
      </c>
      <c r="E2" s="5" t="s">
        <v>402</v>
      </c>
      <c r="F2" s="4" t="s">
        <v>403</v>
      </c>
      <c r="G2" s="5" t="s">
        <v>41</v>
      </c>
      <c r="H2" s="5" t="s">
        <v>404</v>
      </c>
      <c r="I2" s="5" t="s">
        <v>43</v>
      </c>
      <c r="J2" s="7">
        <v>0.339</v>
      </c>
      <c r="K2" s="5" t="s">
        <v>44</v>
      </c>
      <c r="L2" s="5" t="s">
        <v>43</v>
      </c>
      <c r="M2" s="8">
        <v>44499</v>
      </c>
      <c r="N2" s="9">
        <v>90</v>
      </c>
      <c r="O2" s="10">
        <v>0</v>
      </c>
      <c r="P2" s="11">
        <v>6.63717</v>
      </c>
      <c r="Q2" s="13">
        <v>2.25</v>
      </c>
      <c r="R2" s="14">
        <v>6.6371</v>
      </c>
      <c r="S2" s="15">
        <f>R2*J2</f>
        <v>2.2499769</v>
      </c>
      <c r="T2" s="8"/>
      <c r="U2" s="5" t="s">
        <v>43</v>
      </c>
    </row>
    <row r="3" spans="19:19">
      <c r="S3" s="2">
        <f>SUM(S2:S2)</f>
        <v>2.2499769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SHT0017311</vt:lpstr>
      <vt:lpstr>SHT0017094</vt:lpstr>
      <vt:lpstr>SHT0011971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2023-05-12T11:15:00Z</dcterms:created>
  <dcterms:modified xsi:type="dcterms:W3CDTF">2024-10-25T02:48:28Z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870479327CBF4B358CDC0373D40E6CDF_12</vt:lpwstr>
  </property>
</Properties>
</file>