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50"/>
  </bookViews>
  <sheets>
    <sheet name="Sheet4" sheetId="4" r:id="rId1"/>
    <sheet name="SHT0010941" sheetId="5" r:id="rId2"/>
    <sheet name="SLT0012307" sheetId="6" r:id="rId3"/>
    <sheet name="SLT0012308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<sst xmlns="http://schemas.openxmlformats.org/spreadsheetml/2006/main" count="475" uniqueCount="137">
  <si>
    <t>QAD代码</t>
  </si>
  <si>
    <t>产品名称</t>
  </si>
  <si>
    <t>客户</t>
  </si>
  <si>
    <t>材料成本</t>
  </si>
  <si>
    <t>销北京价格</t>
  </si>
  <si>
    <t>销工厂价格</t>
  </si>
  <si>
    <t>SHT0010941</t>
  </si>
  <si>
    <t>升降速降开关气管总成</t>
  </si>
  <si>
    <t>河北</t>
  </si>
  <si>
    <t>SLT0012307</t>
  </si>
  <si>
    <t>轻卡支架悬浮阀气路总成</t>
  </si>
  <si>
    <t>SLT0012308</t>
  </si>
  <si>
    <t>轻卡支架悬浮阀气路总成无腰托</t>
  </si>
  <si>
    <t>父级物料</t>
  </si>
  <si>
    <t>地点</t>
  </si>
  <si>
    <t>成本集</t>
  </si>
  <si>
    <t>组件</t>
  </si>
  <si>
    <t xml:space="preserve">描述 </t>
  </si>
  <si>
    <t>每件需求量</t>
  </si>
  <si>
    <t>单件合计</t>
  </si>
  <si>
    <t>成本合计</t>
  </si>
  <si>
    <t>生效日期</t>
  </si>
  <si>
    <t>902</t>
  </si>
  <si>
    <t>Standard</t>
  </si>
  <si>
    <t>BFA0000284</t>
  </si>
  <si>
    <t>自攻钉2</t>
  </si>
  <si>
    <t>M2.6*10</t>
  </si>
  <si>
    <t>BFA0000285</t>
  </si>
  <si>
    <t>开口挡圈</t>
  </si>
  <si>
    <t>Φ4镀黑锌</t>
  </si>
  <si>
    <t>BPC0000010</t>
  </si>
  <si>
    <t>速降气阀</t>
  </si>
  <si>
    <t>进口</t>
  </si>
  <si>
    <t>BPC0000011</t>
  </si>
  <si>
    <t>四孔进口气阀</t>
  </si>
  <si>
    <t>BPC0000012</t>
  </si>
  <si>
    <t>三通4-4-4</t>
  </si>
  <si>
    <t>BPC0000013</t>
  </si>
  <si>
    <t>紧固箍4</t>
  </si>
  <si>
    <t>BPC0000014</t>
  </si>
  <si>
    <t>两通4-6</t>
  </si>
  <si>
    <t>BPC0000015</t>
  </si>
  <si>
    <t>透明气管</t>
  </si>
  <si>
    <t>PUΦ4*2.5</t>
  </si>
  <si>
    <t>BPC0000016</t>
  </si>
  <si>
    <t>红色气管</t>
  </si>
  <si>
    <t>BPC0000017</t>
  </si>
  <si>
    <t>蓝色气管</t>
  </si>
  <si>
    <t>BPC0000018</t>
  </si>
  <si>
    <t>黑色气管</t>
  </si>
  <si>
    <t>BPC0000019</t>
  </si>
  <si>
    <t>黑色防护胶管φ12mm</t>
  </si>
  <si>
    <t/>
  </si>
  <si>
    <t>BPC0000020</t>
  </si>
  <si>
    <t>气路防护波纹管</t>
  </si>
  <si>
    <t>BPC0000022</t>
  </si>
  <si>
    <t>速降气阀配套塑料件</t>
  </si>
  <si>
    <t>白色</t>
  </si>
  <si>
    <t>BPC0000027</t>
  </si>
  <si>
    <t>快插接头</t>
  </si>
  <si>
    <t>Φ4-Φ6</t>
  </si>
  <si>
    <t>BSP0000030</t>
  </si>
  <si>
    <t>气管防护弹簧</t>
  </si>
  <si>
    <t>φ4.8*45</t>
  </si>
  <si>
    <t>SHT0000453</t>
  </si>
  <si>
    <t>安装底座</t>
  </si>
  <si>
    <t>降低凸台高度</t>
  </si>
  <si>
    <t>SHT0002238</t>
  </si>
  <si>
    <t>无字五层纸箱</t>
  </si>
  <si>
    <t>520*340*325</t>
  </si>
  <si>
    <t>SHT0002241</t>
  </si>
  <si>
    <t>三层纸垫板</t>
  </si>
  <si>
    <t>490*310</t>
  </si>
  <si>
    <t>SHT0010465</t>
  </si>
  <si>
    <t>气管防护长弹簧</t>
  </si>
  <si>
    <t>φ4.8*60</t>
  </si>
  <si>
    <t>SHT0010537</t>
  </si>
  <si>
    <t>升级气阀固定座</t>
  </si>
  <si>
    <t>编号变更(新状态)</t>
  </si>
  <si>
    <t>SHT0010942</t>
  </si>
  <si>
    <t>升级气动升降手柄</t>
  </si>
  <si>
    <t>黑色H4</t>
  </si>
  <si>
    <t>SHT0010984</t>
  </si>
  <si>
    <t>速降按钮</t>
  </si>
  <si>
    <t>内部凸点有2增至4</t>
  </si>
  <si>
    <t>BFA0010157</t>
  </si>
  <si>
    <t>螺母</t>
  </si>
  <si>
    <t>GB/T 6172 M5</t>
  </si>
  <si>
    <t>SLT0012257</t>
  </si>
  <si>
    <t>轻卡气阀固定支架</t>
  </si>
  <si>
    <t>SLT0012258</t>
  </si>
  <si>
    <t>轻卡气阀驱动支架</t>
  </si>
  <si>
    <t>SLT0012259</t>
  </si>
  <si>
    <t>轻卡阀杆固定轴</t>
  </si>
  <si>
    <t>SLT0012260</t>
  </si>
  <si>
    <t>轻卡阀体固定轴</t>
  </si>
  <si>
    <t>SLT0012309</t>
  </si>
  <si>
    <t>轻卡悬浮阀气路总成</t>
  </si>
  <si>
    <t>BPC0010011</t>
  </si>
  <si>
    <t>三通接头</t>
  </si>
  <si>
    <t>4-4-4 国产</t>
  </si>
  <si>
    <t>BPC0010012</t>
  </si>
  <si>
    <t>4mm卡箍</t>
  </si>
  <si>
    <t>国产</t>
  </si>
  <si>
    <t>BPC0010108</t>
  </si>
  <si>
    <t>气管BU蓝色</t>
  </si>
  <si>
    <t>PAφ4*2.5</t>
  </si>
  <si>
    <t>BPC0010118</t>
  </si>
  <si>
    <t>气管BK黑色</t>
  </si>
  <si>
    <t>PAΦ4*2.5</t>
  </si>
  <si>
    <t>BPC0010203</t>
  </si>
  <si>
    <t>4mm直角接头</t>
  </si>
  <si>
    <t>BPC0010323</t>
  </si>
  <si>
    <t>轻卡悬浮阀总成</t>
  </si>
  <si>
    <t>BPC0010345</t>
  </si>
  <si>
    <t>黑色螺旋弹簧气管</t>
  </si>
  <si>
    <t>φ4</t>
  </si>
  <si>
    <t>BSP0010042</t>
  </si>
  <si>
    <t>180mm防护弹簧</t>
  </si>
  <si>
    <t>SHT0002209</t>
  </si>
  <si>
    <t>大密封圈</t>
  </si>
  <si>
    <t>Φ9*Φ1.65</t>
  </si>
  <si>
    <t>BPC0010062</t>
  </si>
  <si>
    <t>密封件支撑环</t>
  </si>
  <si>
    <t>BPC0010074</t>
  </si>
  <si>
    <t>O形圈φ8*φ1.8</t>
  </si>
  <si>
    <t>BPC0010318</t>
  </si>
  <si>
    <t>轻卡悬浮阀杆</t>
  </si>
  <si>
    <t>BPC0010319</t>
  </si>
  <si>
    <t>轻卡气阀端盖</t>
  </si>
  <si>
    <t>BPC0010322</t>
  </si>
  <si>
    <t>轻卡悬浮阀体</t>
  </si>
  <si>
    <t>BPC0010342</t>
  </si>
  <si>
    <t>O型圈</t>
  </si>
  <si>
    <t>4.5*1.8 HNBR</t>
  </si>
  <si>
    <t>SLT0012310</t>
  </si>
  <si>
    <t>无腰托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</si>
</sst>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#,###,###,##0.00###"/>
    <numFmt numFmtId="178" formatCode="##,##0.00###"/>
  </numFmts>
  <fonts count="24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sz val="8.25"/>
      <color indexed="0"/>
      <name val="Microsoft Sans Serif"/>
      <charset val="0"/>
    </font>
    <font>
      <sz val="8.25"/>
      <color indexed="4"/>
      <name val="Microsoft Sans Serif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/>
    <xf numFmtId="0" fontId="0" fillId="2" borderId="0" xfId="0" applyFill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right" vertical="center"/>
    </xf>
    <xf numFmtId="177" fontId="2" fillId="3" borderId="2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176" fontId="2" fillId="4" borderId="2" xfId="0" applyNumberFormat="1" applyFont="1" applyFill="1" applyBorder="1" applyAlignment="1">
      <alignment horizontal="right" vertical="center"/>
    </xf>
    <xf numFmtId="177" fontId="2" fillId="5" borderId="2" xfId="0" applyNumberFormat="1" applyFont="1" applyFill="1" applyBorder="1" applyAlignment="1">
      <alignment horizontal="right" vertical="center"/>
    </xf>
    <xf numFmtId="178" fontId="2" fillId="3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right" vertical="center"/>
    </xf>
    <xf numFmtId="14" fontId="2" fillId="4" borderId="2" xfId="0" applyNumberFormat="1" applyFont="1" applyFill="1" applyBorder="1" applyAlignment="1">
      <alignment horizontal="right" vertical="center"/>
    </xf>
    <xf numFmtId="178" fontId="2" fillId="5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3" fontId="0" fillId="0" borderId="3" xfId="0" applyNumberForma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D2" sqref="D2:D4"/>
    </sheetView>
  </sheetViews>
  <sheetFormatPr defaultColWidth="9" defaultRowHeight="14" outlineLevelRow="3" outlineLevelCol="5"/>
  <cols>
    <col min="1" max="1" width="11.6272727272727" customWidth="1"/>
    <col min="2" max="2" width="30.8727272727273" customWidth="1"/>
    <col min="3" max="3" width="5.25454545454545" customWidth="1"/>
    <col min="4" max="4" width="12.8181818181818"/>
    <col min="5" max="6" width="11.8181818181818" customWidth="1"/>
  </cols>
  <sheetData>
    <row r="1" spans="1:6">
      <c r="A1" s="18" t="s">
        <v>0</v>
      </c>
      <c r="B1" s="18" t="s">
        <v>1</v>
      </c>
      <c r="C1" s="18" t="s">
        <v>2</v>
      </c>
      <c r="D1" s="19" t="s">
        <v>3</v>
      </c>
      <c r="E1" s="19" t="s">
        <v>4</v>
      </c>
      <c r="F1" s="19" t="s">
        <v>5</v>
      </c>
    </row>
    <row r="2" spans="1:6">
      <c r="A2" s="18" t="s">
        <v>6</v>
      </c>
      <c r="B2" s="18" t="s">
        <v>7</v>
      </c>
      <c r="C2" s="18" t="s">
        <v>8</v>
      </c>
      <c r="D2" s="20">
        <f>'SHT0010941'!I25</f>
        <v>106.35540262035</v>
      </c>
      <c r="E2" s="20">
        <f>D2/0.7</f>
        <v>151.936289457643</v>
      </c>
      <c r="F2" s="20">
        <f>E2/0.85</f>
        <v>178.748575832521</v>
      </c>
    </row>
    <row r="3" spans="1:6">
      <c r="A3" s="18" t="s">
        <v>9</v>
      </c>
      <c r="B3" s="18" t="s">
        <v>10</v>
      </c>
      <c r="C3" s="18" t="s">
        <v>8</v>
      </c>
      <c r="D3" s="20">
        <f>'SLT0012307'!I9</f>
        <v>19.64357</v>
      </c>
      <c r="E3" s="20">
        <f>D3/0.7</f>
        <v>28.0622428571429</v>
      </c>
      <c r="F3" s="20">
        <f>E3/0.85</f>
        <v>33.0144033613445</v>
      </c>
    </row>
    <row r="4" spans="1:6">
      <c r="A4" s="18" t="s">
        <v>11</v>
      </c>
      <c r="B4" s="18" t="s">
        <v>12</v>
      </c>
      <c r="C4" s="18" t="s">
        <v>8</v>
      </c>
      <c r="D4" s="20">
        <f>'SLT0012308'!I9</f>
        <v>11.32047</v>
      </c>
      <c r="E4" s="20">
        <f>D4/0.7</f>
        <v>16.1721</v>
      </c>
      <c r="F4" s="20">
        <f>E4/0.85</f>
        <v>19.026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L23" sqref="L23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4.5454545454545" customWidth="1"/>
    <col min="7" max="7" width="9.27272727272727" customWidth="1"/>
    <col min="8" max="9" width="7.72727272727273" style="2" customWidth="1"/>
    <col min="10" max="10" width="8.18181818181818" customWidth="1"/>
  </cols>
  <sheetData>
    <row r="1" s="1" customFormat="1" ht="12.5" spans="1:10">
      <c r="A1" s="3" t="s">
        <v>13</v>
      </c>
      <c r="B1" s="3" t="s">
        <v>14</v>
      </c>
      <c r="C1" s="3" t="s">
        <v>15</v>
      </c>
      <c r="D1" s="3" t="s">
        <v>16</v>
      </c>
      <c r="E1" s="3" t="s">
        <v>17</v>
      </c>
      <c r="F1" s="3" t="s">
        <v>17</v>
      </c>
      <c r="G1" s="4" t="s">
        <v>18</v>
      </c>
      <c r="H1" s="5" t="s">
        <v>19</v>
      </c>
      <c r="I1" s="5" t="s">
        <v>20</v>
      </c>
      <c r="J1" s="4" t="s">
        <v>21</v>
      </c>
    </row>
    <row r="2" s="1" customFormat="1" ht="16.5" customHeight="1" spans="1:10">
      <c r="A2" s="6" t="s">
        <v>6</v>
      </c>
      <c r="B2" s="7" t="s">
        <v>22</v>
      </c>
      <c r="C2" s="7" t="s">
        <v>23</v>
      </c>
      <c r="D2" s="6" t="s">
        <v>24</v>
      </c>
      <c r="E2" s="6" t="s">
        <v>25</v>
      </c>
      <c r="F2" s="7" t="s">
        <v>26</v>
      </c>
      <c r="G2" s="8">
        <v>5</v>
      </c>
      <c r="H2" s="9">
        <v>0.05</v>
      </c>
      <c r="I2" s="14">
        <f t="shared" ref="I2:I24" si="0">H2*G2</f>
        <v>0.25</v>
      </c>
      <c r="J2" s="15">
        <v>43800</v>
      </c>
    </row>
    <row r="3" s="1" customFormat="1" ht="16.5" customHeight="1" spans="1:10">
      <c r="A3" s="10" t="s">
        <v>6</v>
      </c>
      <c r="B3" s="11" t="s">
        <v>22</v>
      </c>
      <c r="C3" s="11" t="s">
        <v>23</v>
      </c>
      <c r="D3" s="10" t="s">
        <v>27</v>
      </c>
      <c r="E3" s="10" t="s">
        <v>28</v>
      </c>
      <c r="F3" s="11" t="s">
        <v>29</v>
      </c>
      <c r="G3" s="12">
        <v>1</v>
      </c>
      <c r="H3" s="13">
        <v>0.05</v>
      </c>
      <c r="I3" s="14">
        <f t="shared" si="0"/>
        <v>0.05</v>
      </c>
      <c r="J3" s="16">
        <v>43800</v>
      </c>
    </row>
    <row r="4" s="1" customFormat="1" ht="16.5" customHeight="1" spans="1:10">
      <c r="A4" s="6" t="s">
        <v>6</v>
      </c>
      <c r="B4" s="7" t="s">
        <v>22</v>
      </c>
      <c r="C4" s="7" t="s">
        <v>23</v>
      </c>
      <c r="D4" s="6" t="s">
        <v>30</v>
      </c>
      <c r="E4" s="6" t="s">
        <v>31</v>
      </c>
      <c r="F4" s="7" t="s">
        <v>32</v>
      </c>
      <c r="G4" s="8">
        <v>1</v>
      </c>
      <c r="H4" s="9">
        <v>20.32</v>
      </c>
      <c r="I4" s="14">
        <f t="shared" si="0"/>
        <v>20.32</v>
      </c>
      <c r="J4" s="15">
        <v>43800</v>
      </c>
    </row>
    <row r="5" s="1" customFormat="1" ht="16.5" customHeight="1" spans="1:10">
      <c r="A5" s="10" t="s">
        <v>6</v>
      </c>
      <c r="B5" s="11" t="s">
        <v>22</v>
      </c>
      <c r="C5" s="11" t="s">
        <v>23</v>
      </c>
      <c r="D5" s="10" t="s">
        <v>33</v>
      </c>
      <c r="E5" s="10" t="s">
        <v>34</v>
      </c>
      <c r="F5" s="11" t="s">
        <v>32</v>
      </c>
      <c r="G5" s="12">
        <v>1</v>
      </c>
      <c r="H5" s="13">
        <v>56.24</v>
      </c>
      <c r="I5" s="14">
        <f t="shared" si="0"/>
        <v>56.24</v>
      </c>
      <c r="J5" s="16">
        <v>43800</v>
      </c>
    </row>
    <row r="6" s="1" customFormat="1" ht="16.5" customHeight="1" spans="1:10">
      <c r="A6" s="6" t="s">
        <v>6</v>
      </c>
      <c r="B6" s="7" t="s">
        <v>22</v>
      </c>
      <c r="C6" s="7" t="s">
        <v>23</v>
      </c>
      <c r="D6" s="6" t="s">
        <v>35</v>
      </c>
      <c r="E6" s="6" t="s">
        <v>36</v>
      </c>
      <c r="F6" s="7" t="s">
        <v>32</v>
      </c>
      <c r="G6" s="8">
        <v>5</v>
      </c>
      <c r="H6" s="9">
        <v>0.87</v>
      </c>
      <c r="I6" s="14">
        <f t="shared" si="0"/>
        <v>4.35</v>
      </c>
      <c r="J6" s="15">
        <v>43800</v>
      </c>
    </row>
    <row r="7" s="1" customFormat="1" ht="16.5" customHeight="1" spans="1:10">
      <c r="A7" s="10" t="s">
        <v>6</v>
      </c>
      <c r="B7" s="11" t="s">
        <v>22</v>
      </c>
      <c r="C7" s="11" t="s">
        <v>23</v>
      </c>
      <c r="D7" s="10" t="s">
        <v>37</v>
      </c>
      <c r="E7" s="10" t="s">
        <v>38</v>
      </c>
      <c r="F7" s="11" t="s">
        <v>32</v>
      </c>
      <c r="G7" s="12">
        <v>20</v>
      </c>
      <c r="H7" s="13">
        <v>0.52</v>
      </c>
      <c r="I7" s="14">
        <f t="shared" si="0"/>
        <v>10.4</v>
      </c>
      <c r="J7" s="16">
        <v>43800</v>
      </c>
    </row>
    <row r="8" s="1" customFormat="1" ht="16.5" customHeight="1" spans="1:10">
      <c r="A8" s="6" t="s">
        <v>6</v>
      </c>
      <c r="B8" s="7" t="s">
        <v>22</v>
      </c>
      <c r="C8" s="7" t="s">
        <v>23</v>
      </c>
      <c r="D8" s="6" t="s">
        <v>39</v>
      </c>
      <c r="E8" s="6" t="s">
        <v>40</v>
      </c>
      <c r="F8" s="7" t="s">
        <v>32</v>
      </c>
      <c r="G8" s="8">
        <v>2</v>
      </c>
      <c r="H8" s="9">
        <v>0.48</v>
      </c>
      <c r="I8" s="14">
        <f t="shared" si="0"/>
        <v>0.96</v>
      </c>
      <c r="J8" s="15">
        <v>44044</v>
      </c>
    </row>
    <row r="9" s="1" customFormat="1" ht="16.5" customHeight="1" spans="1:10">
      <c r="A9" s="10" t="s">
        <v>6</v>
      </c>
      <c r="B9" s="11" t="s">
        <v>22</v>
      </c>
      <c r="C9" s="11" t="s">
        <v>23</v>
      </c>
      <c r="D9" s="10" t="s">
        <v>41</v>
      </c>
      <c r="E9" s="10" t="s">
        <v>42</v>
      </c>
      <c r="F9" s="11" t="s">
        <v>43</v>
      </c>
      <c r="G9" s="12">
        <v>1.01</v>
      </c>
      <c r="H9" s="13">
        <v>0.51</v>
      </c>
      <c r="I9" s="14">
        <f t="shared" si="0"/>
        <v>0.5151</v>
      </c>
      <c r="J9" s="16">
        <v>43997</v>
      </c>
    </row>
    <row r="10" s="1" customFormat="1" ht="16.5" customHeight="1" spans="1:10">
      <c r="A10" s="6" t="s">
        <v>6</v>
      </c>
      <c r="B10" s="7" t="s">
        <v>22</v>
      </c>
      <c r="C10" s="7" t="s">
        <v>23</v>
      </c>
      <c r="D10" s="6" t="s">
        <v>44</v>
      </c>
      <c r="E10" s="6" t="s">
        <v>45</v>
      </c>
      <c r="F10" s="7" t="s">
        <v>43</v>
      </c>
      <c r="G10" s="8">
        <v>1.47</v>
      </c>
      <c r="H10" s="9">
        <v>0.51</v>
      </c>
      <c r="I10" s="14">
        <f t="shared" si="0"/>
        <v>0.7497</v>
      </c>
      <c r="J10" s="15">
        <v>43997</v>
      </c>
    </row>
    <row r="11" s="1" customFormat="1" ht="16.5" customHeight="1" spans="1:10">
      <c r="A11" s="10" t="s">
        <v>6</v>
      </c>
      <c r="B11" s="11" t="s">
        <v>22</v>
      </c>
      <c r="C11" s="11" t="s">
        <v>23</v>
      </c>
      <c r="D11" s="10" t="s">
        <v>46</v>
      </c>
      <c r="E11" s="10" t="s">
        <v>47</v>
      </c>
      <c r="F11" s="11" t="s">
        <v>43</v>
      </c>
      <c r="G11" s="12">
        <v>0.28</v>
      </c>
      <c r="H11" s="13">
        <v>0.51</v>
      </c>
      <c r="I11" s="14">
        <f t="shared" si="0"/>
        <v>0.1428</v>
      </c>
      <c r="J11" s="16">
        <v>43800</v>
      </c>
    </row>
    <row r="12" s="1" customFormat="1" ht="16.5" customHeight="1" spans="1:10">
      <c r="A12" s="6" t="s">
        <v>6</v>
      </c>
      <c r="B12" s="7" t="s">
        <v>22</v>
      </c>
      <c r="C12" s="7" t="s">
        <v>23</v>
      </c>
      <c r="D12" s="6" t="s">
        <v>48</v>
      </c>
      <c r="E12" s="6" t="s">
        <v>49</v>
      </c>
      <c r="F12" s="7" t="s">
        <v>43</v>
      </c>
      <c r="G12" s="8">
        <v>0.86</v>
      </c>
      <c r="H12" s="9">
        <v>0.51</v>
      </c>
      <c r="I12" s="14">
        <f t="shared" si="0"/>
        <v>0.4386</v>
      </c>
      <c r="J12" s="15">
        <v>43800</v>
      </c>
    </row>
    <row r="13" s="1" customFormat="1" ht="16.5" customHeight="1" spans="1:10">
      <c r="A13" s="10" t="s">
        <v>6</v>
      </c>
      <c r="B13" s="11" t="s">
        <v>22</v>
      </c>
      <c r="C13" s="11" t="s">
        <v>23</v>
      </c>
      <c r="D13" s="10" t="s">
        <v>50</v>
      </c>
      <c r="E13" s="10" t="s">
        <v>51</v>
      </c>
      <c r="F13" s="11" t="s">
        <v>52</v>
      </c>
      <c r="G13" s="12">
        <v>0.71</v>
      </c>
      <c r="H13" s="13">
        <v>0.589</v>
      </c>
      <c r="I13" s="14">
        <f t="shared" si="0"/>
        <v>0.41819</v>
      </c>
      <c r="J13" s="16">
        <v>43800</v>
      </c>
    </row>
    <row r="14" s="1" customFormat="1" ht="16.5" customHeight="1" spans="1:10">
      <c r="A14" s="6" t="s">
        <v>6</v>
      </c>
      <c r="B14" s="7" t="s">
        <v>22</v>
      </c>
      <c r="C14" s="7" t="s">
        <v>23</v>
      </c>
      <c r="D14" s="6" t="s">
        <v>53</v>
      </c>
      <c r="E14" s="6" t="s">
        <v>54</v>
      </c>
      <c r="F14" s="7" t="s">
        <v>52</v>
      </c>
      <c r="G14" s="8">
        <v>0.5</v>
      </c>
      <c r="H14" s="9">
        <v>0.2831858407</v>
      </c>
      <c r="I14" s="14">
        <f t="shared" si="0"/>
        <v>0.14159292035</v>
      </c>
      <c r="J14" s="15">
        <v>43997</v>
      </c>
    </row>
    <row r="15" s="1" customFormat="1" ht="16.5" customHeight="1" spans="1:10">
      <c r="A15" s="10" t="s">
        <v>6</v>
      </c>
      <c r="B15" s="11" t="s">
        <v>22</v>
      </c>
      <c r="C15" s="11" t="s">
        <v>23</v>
      </c>
      <c r="D15" s="10" t="s">
        <v>55</v>
      </c>
      <c r="E15" s="10" t="s">
        <v>56</v>
      </c>
      <c r="F15" s="11" t="s">
        <v>57</v>
      </c>
      <c r="G15" s="12">
        <v>1</v>
      </c>
      <c r="H15" s="13">
        <v>0.23</v>
      </c>
      <c r="I15" s="14">
        <f t="shared" si="0"/>
        <v>0.23</v>
      </c>
      <c r="J15" s="16">
        <v>43800</v>
      </c>
    </row>
    <row r="16" s="1" customFormat="1" ht="16.5" customHeight="1" spans="1:10">
      <c r="A16" s="6" t="s">
        <v>6</v>
      </c>
      <c r="B16" s="7" t="s">
        <v>22</v>
      </c>
      <c r="C16" s="7" t="s">
        <v>23</v>
      </c>
      <c r="D16" s="6" t="s">
        <v>58</v>
      </c>
      <c r="E16" s="6" t="s">
        <v>59</v>
      </c>
      <c r="F16" s="7" t="s">
        <v>60</v>
      </c>
      <c r="G16" s="8">
        <v>1</v>
      </c>
      <c r="H16" s="9">
        <v>1.254</v>
      </c>
      <c r="I16" s="14">
        <f t="shared" si="0"/>
        <v>1.254</v>
      </c>
      <c r="J16" s="15">
        <v>43997</v>
      </c>
    </row>
    <row r="17" s="1" customFormat="1" ht="16.5" customHeight="1" spans="1:10">
      <c r="A17" s="10" t="s">
        <v>6</v>
      </c>
      <c r="B17" s="11" t="s">
        <v>22</v>
      </c>
      <c r="C17" s="11" t="s">
        <v>23</v>
      </c>
      <c r="D17" s="10" t="s">
        <v>61</v>
      </c>
      <c r="E17" s="10" t="s">
        <v>62</v>
      </c>
      <c r="F17" s="11" t="s">
        <v>63</v>
      </c>
      <c r="G17" s="12">
        <v>2</v>
      </c>
      <c r="H17" s="13">
        <v>0.1422</v>
      </c>
      <c r="I17" s="14">
        <f t="shared" si="0"/>
        <v>0.2844</v>
      </c>
      <c r="J17" s="16">
        <v>43800</v>
      </c>
    </row>
    <row r="18" s="1" customFormat="1" ht="16.5" customHeight="1" spans="1:10">
      <c r="A18" s="6" t="s">
        <v>6</v>
      </c>
      <c r="B18" s="7" t="s">
        <v>22</v>
      </c>
      <c r="C18" s="7" t="s">
        <v>23</v>
      </c>
      <c r="D18" s="6" t="s">
        <v>64</v>
      </c>
      <c r="E18" s="6" t="s">
        <v>65</v>
      </c>
      <c r="F18" s="7" t="s">
        <v>66</v>
      </c>
      <c r="G18" s="8">
        <v>1</v>
      </c>
      <c r="H18" s="9">
        <v>0.4036</v>
      </c>
      <c r="I18" s="14">
        <f t="shared" si="0"/>
        <v>0.4036</v>
      </c>
      <c r="J18" s="15">
        <v>43800</v>
      </c>
    </row>
    <row r="19" s="1" customFormat="1" ht="16.5" customHeight="1" spans="1:10">
      <c r="A19" s="10" t="s">
        <v>6</v>
      </c>
      <c r="B19" s="11" t="s">
        <v>22</v>
      </c>
      <c r="C19" s="11" t="s">
        <v>23</v>
      </c>
      <c r="D19" s="10" t="s">
        <v>67</v>
      </c>
      <c r="E19" s="10" t="s">
        <v>68</v>
      </c>
      <c r="F19" s="11" t="s">
        <v>69</v>
      </c>
      <c r="G19" s="12">
        <v>0.034</v>
      </c>
      <c r="H19" s="13">
        <v>6.2128</v>
      </c>
      <c r="I19" s="14">
        <f t="shared" si="0"/>
        <v>0.2112352</v>
      </c>
      <c r="J19" s="16">
        <v>43800</v>
      </c>
    </row>
    <row r="20" s="1" customFormat="1" ht="16.5" customHeight="1" spans="1:10">
      <c r="A20" s="6" t="s">
        <v>6</v>
      </c>
      <c r="B20" s="7" t="s">
        <v>22</v>
      </c>
      <c r="C20" s="7" t="s">
        <v>23</v>
      </c>
      <c r="D20" s="6" t="s">
        <v>70</v>
      </c>
      <c r="E20" s="6" t="s">
        <v>71</v>
      </c>
      <c r="F20" s="7" t="s">
        <v>72</v>
      </c>
      <c r="G20" s="8">
        <v>0.167</v>
      </c>
      <c r="H20" s="9">
        <v>0.4035</v>
      </c>
      <c r="I20" s="14">
        <f t="shared" si="0"/>
        <v>0.0673845</v>
      </c>
      <c r="J20" s="15">
        <v>43800</v>
      </c>
    </row>
    <row r="21" s="1" customFormat="1" ht="16.5" customHeight="1" spans="1:10">
      <c r="A21" s="10" t="s">
        <v>6</v>
      </c>
      <c r="B21" s="11" t="s">
        <v>22</v>
      </c>
      <c r="C21" s="11" t="s">
        <v>23</v>
      </c>
      <c r="D21" s="10" t="s">
        <v>73</v>
      </c>
      <c r="E21" s="10" t="s">
        <v>74</v>
      </c>
      <c r="F21" s="11" t="s">
        <v>75</v>
      </c>
      <c r="G21" s="12">
        <v>1</v>
      </c>
      <c r="H21" s="13">
        <v>0.1862</v>
      </c>
      <c r="I21" s="14">
        <f t="shared" si="0"/>
        <v>0.1862</v>
      </c>
      <c r="J21" s="16">
        <v>43800</v>
      </c>
    </row>
    <row r="22" s="1" customFormat="1" ht="16.5" customHeight="1" spans="1:10">
      <c r="A22" s="6" t="s">
        <v>6</v>
      </c>
      <c r="B22" s="7" t="s">
        <v>22</v>
      </c>
      <c r="C22" s="7" t="s">
        <v>23</v>
      </c>
      <c r="D22" s="6" t="s">
        <v>76</v>
      </c>
      <c r="E22" s="6" t="s">
        <v>77</v>
      </c>
      <c r="F22" s="7" t="s">
        <v>78</v>
      </c>
      <c r="G22" s="8">
        <v>1</v>
      </c>
      <c r="H22" s="9">
        <v>4.7544</v>
      </c>
      <c r="I22" s="14">
        <f t="shared" si="0"/>
        <v>4.7544</v>
      </c>
      <c r="J22" s="15">
        <v>43800</v>
      </c>
    </row>
    <row r="23" s="1" customFormat="1" ht="16.5" customHeight="1" spans="1:10">
      <c r="A23" s="10" t="s">
        <v>6</v>
      </c>
      <c r="B23" s="11" t="s">
        <v>22</v>
      </c>
      <c r="C23" s="11" t="s">
        <v>23</v>
      </c>
      <c r="D23" s="10" t="s">
        <v>79</v>
      </c>
      <c r="E23" s="10" t="s">
        <v>80</v>
      </c>
      <c r="F23" s="11" t="s">
        <v>81</v>
      </c>
      <c r="G23" s="12">
        <v>1</v>
      </c>
      <c r="H23" s="13">
        <v>3.6382</v>
      </c>
      <c r="I23" s="14">
        <f t="shared" si="0"/>
        <v>3.6382</v>
      </c>
      <c r="J23" s="16">
        <v>43800</v>
      </c>
    </row>
    <row r="24" s="1" customFormat="1" ht="16.5" customHeight="1" spans="1:10">
      <c r="A24" s="6" t="s">
        <v>6</v>
      </c>
      <c r="B24" s="7" t="s">
        <v>22</v>
      </c>
      <c r="C24" s="7" t="s">
        <v>23</v>
      </c>
      <c r="D24" s="6" t="s">
        <v>82</v>
      </c>
      <c r="E24" s="6" t="s">
        <v>83</v>
      </c>
      <c r="F24" s="7" t="s">
        <v>84</v>
      </c>
      <c r="G24" s="8">
        <v>1</v>
      </c>
      <c r="H24" s="9">
        <v>0.35</v>
      </c>
      <c r="I24" s="14">
        <f t="shared" si="0"/>
        <v>0.35</v>
      </c>
      <c r="J24" s="15">
        <v>43800</v>
      </c>
    </row>
    <row r="25" spans="9:9">
      <c r="I25" s="2">
        <f>SUM(I2:I24)</f>
        <v>106.35540262035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A23" sqref="$A23:$XFD30"/>
    </sheetView>
  </sheetViews>
  <sheetFormatPr defaultColWidth="8.72727272727273" defaultRowHeight="14"/>
  <cols>
    <col min="1" max="1" width="10.1818181818182" customWidth="1"/>
    <col min="2" max="2" width="4.63636363636364" customWidth="1"/>
    <col min="3" max="3" width="7.63636363636364" customWidth="1"/>
    <col min="4" max="4" width="10.3636363636364" customWidth="1"/>
    <col min="5" max="5" width="16.1818181818182" customWidth="1"/>
    <col min="6" max="6" width="11.6363636363636" customWidth="1"/>
    <col min="7" max="7" width="9.27272727272727" customWidth="1"/>
    <col min="8" max="9" width="7.72727272727273" style="2" customWidth="1"/>
    <col min="10" max="10" width="9" customWidth="1"/>
  </cols>
  <sheetData>
    <row r="1" s="1" customFormat="1" ht="12.5" spans="1:10">
      <c r="A1" s="3" t="s">
        <v>13</v>
      </c>
      <c r="B1" s="3" t="s">
        <v>14</v>
      </c>
      <c r="C1" s="3" t="s">
        <v>15</v>
      </c>
      <c r="D1" s="3" t="s">
        <v>16</v>
      </c>
      <c r="E1" s="3" t="s">
        <v>17</v>
      </c>
      <c r="F1" s="3" t="s">
        <v>17</v>
      </c>
      <c r="G1" s="4" t="s">
        <v>18</v>
      </c>
      <c r="H1" s="5" t="s">
        <v>19</v>
      </c>
      <c r="I1" s="5" t="s">
        <v>20</v>
      </c>
      <c r="J1" s="4" t="s">
        <v>21</v>
      </c>
    </row>
    <row r="2" s="1" customFormat="1" ht="16.5" customHeight="1" spans="1:10">
      <c r="A2" s="6" t="s">
        <v>9</v>
      </c>
      <c r="B2" s="7" t="s">
        <v>22</v>
      </c>
      <c r="C2" s="7" t="s">
        <v>23</v>
      </c>
      <c r="D2" s="6" t="s">
        <v>27</v>
      </c>
      <c r="E2" s="6" t="s">
        <v>28</v>
      </c>
      <c r="F2" s="7" t="s">
        <v>29</v>
      </c>
      <c r="G2" s="8">
        <v>1</v>
      </c>
      <c r="H2" s="9">
        <v>0.05</v>
      </c>
      <c r="I2" s="14">
        <f t="shared" ref="I2:I8" si="0">H2*G2</f>
        <v>0.05</v>
      </c>
      <c r="J2" s="15">
        <v>45526</v>
      </c>
    </row>
    <row r="3" s="1" customFormat="1" ht="16.5" customHeight="1" spans="1:10">
      <c r="A3" s="10" t="s">
        <v>9</v>
      </c>
      <c r="B3" s="11" t="s">
        <v>22</v>
      </c>
      <c r="C3" s="11" t="s">
        <v>23</v>
      </c>
      <c r="D3" s="10" t="s">
        <v>85</v>
      </c>
      <c r="E3" s="10" t="s">
        <v>86</v>
      </c>
      <c r="F3" s="11" t="s">
        <v>87</v>
      </c>
      <c r="G3" s="12">
        <v>2</v>
      </c>
      <c r="H3" s="13">
        <v>0.04</v>
      </c>
      <c r="I3" s="14">
        <f t="shared" si="0"/>
        <v>0.08</v>
      </c>
      <c r="J3" s="16">
        <v>45587</v>
      </c>
    </row>
    <row r="4" s="1" customFormat="1" ht="16.5" customHeight="1" spans="1:10">
      <c r="A4" s="6" t="s">
        <v>9</v>
      </c>
      <c r="B4" s="7" t="s">
        <v>22</v>
      </c>
      <c r="C4" s="7" t="s">
        <v>23</v>
      </c>
      <c r="D4" s="6" t="s">
        <v>88</v>
      </c>
      <c r="E4" s="6" t="s">
        <v>89</v>
      </c>
      <c r="F4" s="7" t="s">
        <v>52</v>
      </c>
      <c r="G4" s="8">
        <v>1</v>
      </c>
      <c r="H4" s="9">
        <v>1</v>
      </c>
      <c r="I4" s="14">
        <f t="shared" si="0"/>
        <v>1</v>
      </c>
      <c r="J4" s="15">
        <v>45526</v>
      </c>
    </row>
    <row r="5" s="1" customFormat="1" ht="16.5" customHeight="1" spans="1:10">
      <c r="A5" s="10" t="s">
        <v>9</v>
      </c>
      <c r="B5" s="11" t="s">
        <v>22</v>
      </c>
      <c r="C5" s="11" t="s">
        <v>23</v>
      </c>
      <c r="D5" s="10" t="s">
        <v>90</v>
      </c>
      <c r="E5" s="10" t="s">
        <v>91</v>
      </c>
      <c r="F5" s="11" t="s">
        <v>52</v>
      </c>
      <c r="G5" s="12">
        <v>1</v>
      </c>
      <c r="H5" s="13">
        <v>1</v>
      </c>
      <c r="I5" s="14">
        <f t="shared" si="0"/>
        <v>1</v>
      </c>
      <c r="J5" s="16">
        <v>45526</v>
      </c>
    </row>
    <row r="6" s="1" customFormat="1" ht="16.5" customHeight="1" spans="1:10">
      <c r="A6" s="6" t="s">
        <v>9</v>
      </c>
      <c r="B6" s="7" t="s">
        <v>22</v>
      </c>
      <c r="C6" s="7" t="s">
        <v>23</v>
      </c>
      <c r="D6" s="6" t="s">
        <v>92</v>
      </c>
      <c r="E6" s="6" t="s">
        <v>93</v>
      </c>
      <c r="F6" s="7" t="s">
        <v>52</v>
      </c>
      <c r="G6" s="8">
        <v>1</v>
      </c>
      <c r="H6" s="9">
        <v>0.58</v>
      </c>
      <c r="I6" s="14">
        <f t="shared" si="0"/>
        <v>0.58</v>
      </c>
      <c r="J6" s="15">
        <v>45526</v>
      </c>
    </row>
    <row r="7" s="1" customFormat="1" ht="16.5" customHeight="1" spans="1:10">
      <c r="A7" s="10" t="s">
        <v>9</v>
      </c>
      <c r="B7" s="11" t="s">
        <v>22</v>
      </c>
      <c r="C7" s="11" t="s">
        <v>23</v>
      </c>
      <c r="D7" s="10" t="s">
        <v>94</v>
      </c>
      <c r="E7" s="10" t="s">
        <v>95</v>
      </c>
      <c r="F7" s="11" t="s">
        <v>52</v>
      </c>
      <c r="G7" s="12">
        <v>1</v>
      </c>
      <c r="H7" s="13">
        <v>0.58</v>
      </c>
      <c r="I7" s="14">
        <f t="shared" si="0"/>
        <v>0.58</v>
      </c>
      <c r="J7" s="16">
        <v>45526</v>
      </c>
    </row>
    <row r="8" s="1" customFormat="1" ht="16.5" customHeight="1" spans="1:10">
      <c r="A8" s="6" t="s">
        <v>9</v>
      </c>
      <c r="B8" s="7" t="s">
        <v>22</v>
      </c>
      <c r="C8" s="7" t="s">
        <v>23</v>
      </c>
      <c r="D8" s="6" t="s">
        <v>96</v>
      </c>
      <c r="E8" s="6" t="s">
        <v>97</v>
      </c>
      <c r="F8" s="7" t="s">
        <v>52</v>
      </c>
      <c r="G8" s="8">
        <v>1</v>
      </c>
      <c r="H8" s="9">
        <f>I21</f>
        <v>16.35357</v>
      </c>
      <c r="I8" s="14">
        <f t="shared" si="0"/>
        <v>16.35357</v>
      </c>
      <c r="J8" s="15">
        <v>45526</v>
      </c>
    </row>
    <row r="9" spans="9:9">
      <c r="I9" s="2">
        <f>SUM(I2:I8)</f>
        <v>19.64357</v>
      </c>
    </row>
    <row r="11" s="1" customFormat="1" ht="12.5" spans="1:10">
      <c r="A11" s="3" t="s">
        <v>13</v>
      </c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17</v>
      </c>
      <c r="G11" s="4" t="s">
        <v>18</v>
      </c>
      <c r="H11" s="5" t="s">
        <v>19</v>
      </c>
      <c r="I11" s="5" t="s">
        <v>20</v>
      </c>
      <c r="J11" s="4" t="s">
        <v>21</v>
      </c>
    </row>
    <row r="12" s="1" customFormat="1" ht="16.5" customHeight="1" spans="1:10">
      <c r="A12" s="6" t="s">
        <v>96</v>
      </c>
      <c r="B12" s="7" t="s">
        <v>22</v>
      </c>
      <c r="C12" s="7" t="s">
        <v>23</v>
      </c>
      <c r="D12" s="6" t="s">
        <v>98</v>
      </c>
      <c r="E12" s="6" t="s">
        <v>99</v>
      </c>
      <c r="F12" s="7" t="s">
        <v>100</v>
      </c>
      <c r="G12" s="8">
        <v>1</v>
      </c>
      <c r="H12" s="9">
        <v>0.2655</v>
      </c>
      <c r="I12" s="14">
        <f t="shared" ref="I12:I20" si="1">H12*G12</f>
        <v>0.2655</v>
      </c>
      <c r="J12" s="15">
        <v>45526</v>
      </c>
    </row>
    <row r="13" s="1" customFormat="1" ht="16.5" customHeight="1" spans="1:10">
      <c r="A13" s="10" t="s">
        <v>96</v>
      </c>
      <c r="B13" s="11" t="s">
        <v>22</v>
      </c>
      <c r="C13" s="11" t="s">
        <v>23</v>
      </c>
      <c r="D13" s="10" t="s">
        <v>101</v>
      </c>
      <c r="E13" s="10" t="s">
        <v>102</v>
      </c>
      <c r="F13" s="11" t="s">
        <v>103</v>
      </c>
      <c r="G13" s="12">
        <v>4</v>
      </c>
      <c r="H13" s="13">
        <v>0.09</v>
      </c>
      <c r="I13" s="14">
        <f t="shared" si="1"/>
        <v>0.36</v>
      </c>
      <c r="J13" s="16">
        <v>45526</v>
      </c>
    </row>
    <row r="14" s="1" customFormat="1" ht="16.5" customHeight="1" spans="1:10">
      <c r="A14" s="6" t="s">
        <v>96</v>
      </c>
      <c r="B14" s="7" t="s">
        <v>22</v>
      </c>
      <c r="C14" s="7" t="s">
        <v>23</v>
      </c>
      <c r="D14" s="6" t="s">
        <v>104</v>
      </c>
      <c r="E14" s="6" t="s">
        <v>105</v>
      </c>
      <c r="F14" s="7" t="s">
        <v>106</v>
      </c>
      <c r="G14" s="8">
        <v>0.3</v>
      </c>
      <c r="H14" s="9">
        <v>1.7257</v>
      </c>
      <c r="I14" s="14">
        <f t="shared" si="1"/>
        <v>0.51771</v>
      </c>
      <c r="J14" s="15">
        <v>45526</v>
      </c>
    </row>
    <row r="15" s="1" customFormat="1" ht="16.5" customHeight="1" spans="1:10">
      <c r="A15" s="10" t="s">
        <v>96</v>
      </c>
      <c r="B15" s="11" t="s">
        <v>22</v>
      </c>
      <c r="C15" s="11" t="s">
        <v>23</v>
      </c>
      <c r="D15" s="10" t="s">
        <v>107</v>
      </c>
      <c r="E15" s="10" t="s">
        <v>108</v>
      </c>
      <c r="F15" s="11" t="s">
        <v>109</v>
      </c>
      <c r="G15" s="12">
        <v>0.9</v>
      </c>
      <c r="H15" s="13">
        <v>1.6814</v>
      </c>
      <c r="I15" s="14">
        <f t="shared" si="1"/>
        <v>1.51326</v>
      </c>
      <c r="J15" s="16">
        <v>45526</v>
      </c>
    </row>
    <row r="16" s="1" customFormat="1" ht="16.5" customHeight="1" spans="1:10">
      <c r="A16" s="6" t="s">
        <v>96</v>
      </c>
      <c r="B16" s="7" t="s">
        <v>22</v>
      </c>
      <c r="C16" s="7" t="s">
        <v>23</v>
      </c>
      <c r="D16" s="6" t="s">
        <v>110</v>
      </c>
      <c r="E16" s="6" t="s">
        <v>111</v>
      </c>
      <c r="F16" s="7" t="s">
        <v>52</v>
      </c>
      <c r="G16" s="8">
        <v>1</v>
      </c>
      <c r="H16" s="9">
        <v>0.18</v>
      </c>
      <c r="I16" s="14">
        <f t="shared" si="1"/>
        <v>0.18</v>
      </c>
      <c r="J16" s="15">
        <v>45526</v>
      </c>
    </row>
    <row r="17" s="1" customFormat="1" ht="16.5" customHeight="1" spans="1:10">
      <c r="A17" s="10" t="s">
        <v>96</v>
      </c>
      <c r="B17" s="11" t="s">
        <v>22</v>
      </c>
      <c r="C17" s="11" t="s">
        <v>23</v>
      </c>
      <c r="D17" s="10" t="s">
        <v>112</v>
      </c>
      <c r="E17" s="10" t="s">
        <v>113</v>
      </c>
      <c r="F17" s="11" t="s">
        <v>52</v>
      </c>
      <c r="G17" s="12">
        <v>1</v>
      </c>
      <c r="H17" s="13">
        <f>I30</f>
        <v>4.9668</v>
      </c>
      <c r="I17" s="14">
        <f t="shared" si="1"/>
        <v>4.9668</v>
      </c>
      <c r="J17" s="16">
        <v>45526</v>
      </c>
    </row>
    <row r="18" s="1" customFormat="1" ht="16.5" customHeight="1" spans="1:10">
      <c r="A18" s="6" t="s">
        <v>96</v>
      </c>
      <c r="B18" s="7" t="s">
        <v>22</v>
      </c>
      <c r="C18" s="7" t="s">
        <v>23</v>
      </c>
      <c r="D18" s="6" t="s">
        <v>114</v>
      </c>
      <c r="E18" s="6" t="s">
        <v>115</v>
      </c>
      <c r="F18" s="7" t="s">
        <v>116</v>
      </c>
      <c r="G18" s="8">
        <v>1</v>
      </c>
      <c r="H18" s="9">
        <v>7.7876</v>
      </c>
      <c r="I18" s="14">
        <f t="shared" si="1"/>
        <v>7.7876</v>
      </c>
      <c r="J18" s="15">
        <v>45526</v>
      </c>
    </row>
    <row r="19" s="1" customFormat="1" ht="16.5" customHeight="1" spans="1:10">
      <c r="A19" s="10" t="s">
        <v>96</v>
      </c>
      <c r="B19" s="11" t="s">
        <v>22</v>
      </c>
      <c r="C19" s="11" t="s">
        <v>23</v>
      </c>
      <c r="D19" s="10" t="s">
        <v>117</v>
      </c>
      <c r="E19" s="10" t="s">
        <v>118</v>
      </c>
      <c r="F19" s="11" t="s">
        <v>52</v>
      </c>
      <c r="G19" s="12">
        <v>2</v>
      </c>
      <c r="H19" s="13">
        <v>0.35</v>
      </c>
      <c r="I19" s="14">
        <f t="shared" si="1"/>
        <v>0.7</v>
      </c>
      <c r="J19" s="16">
        <v>45526</v>
      </c>
    </row>
    <row r="20" s="1" customFormat="1" ht="16.5" customHeight="1" spans="1:10">
      <c r="A20" s="6" t="s">
        <v>96</v>
      </c>
      <c r="B20" s="7" t="s">
        <v>22</v>
      </c>
      <c r="C20" s="7" t="s">
        <v>23</v>
      </c>
      <c r="D20" s="6" t="s">
        <v>119</v>
      </c>
      <c r="E20" s="6" t="s">
        <v>120</v>
      </c>
      <c r="F20" s="7" t="s">
        <v>121</v>
      </c>
      <c r="G20" s="8">
        <v>1</v>
      </c>
      <c r="H20" s="9">
        <v>0.0627</v>
      </c>
      <c r="I20" s="14">
        <f t="shared" si="1"/>
        <v>0.0627</v>
      </c>
      <c r="J20" s="15">
        <v>45526</v>
      </c>
    </row>
    <row r="21" spans="9:9">
      <c r="I21" s="2">
        <f>SUM(I12:I20)</f>
        <v>16.35357</v>
      </c>
    </row>
    <row r="23" s="1" customFormat="1" ht="12.5" spans="1:10">
      <c r="A23" s="3" t="s">
        <v>13</v>
      </c>
      <c r="B23" s="3" t="s">
        <v>14</v>
      </c>
      <c r="C23" s="3" t="s">
        <v>15</v>
      </c>
      <c r="D23" s="3" t="s">
        <v>16</v>
      </c>
      <c r="E23" s="3" t="s">
        <v>17</v>
      </c>
      <c r="F23" s="3" t="s">
        <v>17</v>
      </c>
      <c r="G23" s="4" t="s">
        <v>18</v>
      </c>
      <c r="H23" s="5" t="s">
        <v>19</v>
      </c>
      <c r="I23" s="5" t="s">
        <v>20</v>
      </c>
      <c r="J23" s="4" t="s">
        <v>21</v>
      </c>
    </row>
    <row r="24" s="1" customFormat="1" ht="16.5" customHeight="1" spans="1:10">
      <c r="A24" s="6" t="s">
        <v>112</v>
      </c>
      <c r="B24" s="7" t="s">
        <v>22</v>
      </c>
      <c r="C24" s="7" t="s">
        <v>23</v>
      </c>
      <c r="D24" s="6" t="s">
        <v>122</v>
      </c>
      <c r="E24" s="6" t="s">
        <v>123</v>
      </c>
      <c r="F24" s="7" t="s">
        <v>52</v>
      </c>
      <c r="G24" s="8">
        <v>2</v>
      </c>
      <c r="H24" s="9">
        <v>0.18</v>
      </c>
      <c r="I24" s="14">
        <v>0.2</v>
      </c>
      <c r="J24" s="15">
        <v>45471</v>
      </c>
    </row>
    <row r="25" s="1" customFormat="1" ht="16.5" customHeight="1" spans="1:10">
      <c r="A25" s="10" t="s">
        <v>112</v>
      </c>
      <c r="B25" s="11" t="s">
        <v>22</v>
      </c>
      <c r="C25" s="11" t="s">
        <v>23</v>
      </c>
      <c r="D25" s="10" t="s">
        <v>124</v>
      </c>
      <c r="E25" s="10" t="s">
        <v>125</v>
      </c>
      <c r="F25" s="11" t="s">
        <v>52</v>
      </c>
      <c r="G25" s="12">
        <v>2</v>
      </c>
      <c r="H25" s="13">
        <v>0.15</v>
      </c>
      <c r="I25" s="17">
        <v>0.3</v>
      </c>
      <c r="J25" s="16">
        <v>45471</v>
      </c>
    </row>
    <row r="26" s="1" customFormat="1" ht="16.5" customHeight="1" spans="1:10">
      <c r="A26" s="6" t="s">
        <v>112</v>
      </c>
      <c r="B26" s="7" t="s">
        <v>22</v>
      </c>
      <c r="C26" s="7" t="s">
        <v>23</v>
      </c>
      <c r="D26" s="6" t="s">
        <v>126</v>
      </c>
      <c r="E26" s="6" t="s">
        <v>127</v>
      </c>
      <c r="F26" s="7" t="s">
        <v>52</v>
      </c>
      <c r="G26" s="8">
        <v>1</v>
      </c>
      <c r="H26" s="9">
        <v>1.2832</v>
      </c>
      <c r="I26" s="14">
        <v>1.2832</v>
      </c>
      <c r="J26" s="15">
        <v>45471</v>
      </c>
    </row>
    <row r="27" s="1" customFormat="1" ht="16.5" customHeight="1" spans="1:10">
      <c r="A27" s="10" t="s">
        <v>112</v>
      </c>
      <c r="B27" s="11" t="s">
        <v>22</v>
      </c>
      <c r="C27" s="11" t="s">
        <v>23</v>
      </c>
      <c r="D27" s="10" t="s">
        <v>128</v>
      </c>
      <c r="E27" s="10" t="s">
        <v>129</v>
      </c>
      <c r="F27" s="11" t="s">
        <v>52</v>
      </c>
      <c r="G27" s="12">
        <v>1</v>
      </c>
      <c r="H27" s="13">
        <v>1.0619</v>
      </c>
      <c r="I27" s="17">
        <v>1.0619</v>
      </c>
      <c r="J27" s="16">
        <v>45471</v>
      </c>
    </row>
    <row r="28" s="1" customFormat="1" ht="16.5" customHeight="1" spans="1:10">
      <c r="A28" s="6" t="s">
        <v>112</v>
      </c>
      <c r="B28" s="7" t="s">
        <v>22</v>
      </c>
      <c r="C28" s="7" t="s">
        <v>23</v>
      </c>
      <c r="D28" s="6" t="s">
        <v>130</v>
      </c>
      <c r="E28" s="6" t="s">
        <v>131</v>
      </c>
      <c r="F28" s="7" t="s">
        <v>52</v>
      </c>
      <c r="G28" s="8">
        <v>1</v>
      </c>
      <c r="H28" s="9">
        <v>1.3717</v>
      </c>
      <c r="I28" s="14">
        <v>1.3717</v>
      </c>
      <c r="J28" s="15">
        <v>45471</v>
      </c>
    </row>
    <row r="29" s="1" customFormat="1" ht="16.5" customHeight="1" spans="1:10">
      <c r="A29" s="10" t="s">
        <v>112</v>
      </c>
      <c r="B29" s="11" t="s">
        <v>22</v>
      </c>
      <c r="C29" s="11" t="s">
        <v>23</v>
      </c>
      <c r="D29" s="10" t="s">
        <v>132</v>
      </c>
      <c r="E29" s="10" t="s">
        <v>133</v>
      </c>
      <c r="F29" s="11" t="s">
        <v>134</v>
      </c>
      <c r="G29" s="12">
        <v>1</v>
      </c>
      <c r="H29" s="13">
        <v>0.75</v>
      </c>
      <c r="I29" s="17">
        <v>0.75</v>
      </c>
      <c r="J29" s="16">
        <v>45540</v>
      </c>
    </row>
    <row r="30" spans="9:9">
      <c r="I30" s="2">
        <f>SUM(I24:I29)</f>
        <v>4.9668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L16" sqref="L16"/>
    </sheetView>
  </sheetViews>
  <sheetFormatPr defaultColWidth="8.72727272727273" defaultRowHeight="14"/>
  <cols>
    <col min="1" max="1" width="10.1818181818182" customWidth="1"/>
    <col min="2" max="2" width="4.63636363636364" customWidth="1"/>
    <col min="3" max="3" width="7.63636363636364" customWidth="1"/>
    <col min="4" max="4" width="10.3636363636364" customWidth="1"/>
    <col min="5" max="5" width="16.1818181818182" customWidth="1"/>
    <col min="6" max="6" width="11.6363636363636" customWidth="1"/>
    <col min="7" max="7" width="9.27272727272727" customWidth="1"/>
    <col min="8" max="8" width="9.72727272727273" style="2" customWidth="1"/>
    <col min="9" max="9" width="7.72727272727273" style="2" customWidth="1"/>
    <col min="10" max="10" width="9" customWidth="1"/>
  </cols>
  <sheetData>
    <row r="1" s="1" customFormat="1" ht="12.5" spans="1:10">
      <c r="A1" s="3" t="s">
        <v>13</v>
      </c>
      <c r="B1" s="3" t="s">
        <v>14</v>
      </c>
      <c r="C1" s="3" t="s">
        <v>15</v>
      </c>
      <c r="D1" s="3" t="s">
        <v>16</v>
      </c>
      <c r="E1" s="3" t="s">
        <v>17</v>
      </c>
      <c r="F1" s="3" t="s">
        <v>17</v>
      </c>
      <c r="G1" s="4" t="s">
        <v>18</v>
      </c>
      <c r="H1" s="5" t="s">
        <v>19</v>
      </c>
      <c r="I1" s="5" t="s">
        <v>20</v>
      </c>
      <c r="J1" s="4" t="s">
        <v>21</v>
      </c>
    </row>
    <row r="2" s="1" customFormat="1" ht="16.5" customHeight="1" spans="1:10">
      <c r="A2" s="6" t="s">
        <v>11</v>
      </c>
      <c r="B2" s="7" t="s">
        <v>22</v>
      </c>
      <c r="C2" s="7" t="s">
        <v>23</v>
      </c>
      <c r="D2" s="6" t="s">
        <v>27</v>
      </c>
      <c r="E2" s="6" t="s">
        <v>28</v>
      </c>
      <c r="F2" s="7" t="s">
        <v>29</v>
      </c>
      <c r="G2" s="8">
        <v>1</v>
      </c>
      <c r="H2" s="9">
        <v>0.05</v>
      </c>
      <c r="I2" s="14">
        <f t="shared" ref="I2:I8" si="0">H2*G2</f>
        <v>0.05</v>
      </c>
      <c r="J2" s="15">
        <v>45526</v>
      </c>
    </row>
    <row r="3" s="1" customFormat="1" ht="16.5" customHeight="1" spans="1:10">
      <c r="A3" s="10" t="s">
        <v>11</v>
      </c>
      <c r="B3" s="11" t="s">
        <v>22</v>
      </c>
      <c r="C3" s="11" t="s">
        <v>23</v>
      </c>
      <c r="D3" s="10" t="s">
        <v>85</v>
      </c>
      <c r="E3" s="10" t="s">
        <v>86</v>
      </c>
      <c r="F3" s="11" t="s">
        <v>87</v>
      </c>
      <c r="G3" s="12">
        <v>2</v>
      </c>
      <c r="H3" s="13">
        <v>0.04</v>
      </c>
      <c r="I3" s="14">
        <f t="shared" si="0"/>
        <v>0.08</v>
      </c>
      <c r="J3" s="16">
        <v>45587</v>
      </c>
    </row>
    <row r="4" s="1" customFormat="1" ht="16.5" customHeight="1" spans="1:10">
      <c r="A4" s="6" t="s">
        <v>11</v>
      </c>
      <c r="B4" s="7" t="s">
        <v>22</v>
      </c>
      <c r="C4" s="7" t="s">
        <v>23</v>
      </c>
      <c r="D4" s="6" t="s">
        <v>88</v>
      </c>
      <c r="E4" s="6" t="s">
        <v>89</v>
      </c>
      <c r="F4" s="7" t="s">
        <v>52</v>
      </c>
      <c r="G4" s="8">
        <v>1</v>
      </c>
      <c r="H4" s="9">
        <v>1</v>
      </c>
      <c r="I4" s="14">
        <f t="shared" si="0"/>
        <v>1</v>
      </c>
      <c r="J4" s="15">
        <v>45526</v>
      </c>
    </row>
    <row r="5" s="1" customFormat="1" ht="16.5" customHeight="1" spans="1:10">
      <c r="A5" s="10" t="s">
        <v>11</v>
      </c>
      <c r="B5" s="11" t="s">
        <v>22</v>
      </c>
      <c r="C5" s="11" t="s">
        <v>23</v>
      </c>
      <c r="D5" s="10" t="s">
        <v>90</v>
      </c>
      <c r="E5" s="10" t="s">
        <v>91</v>
      </c>
      <c r="F5" s="11" t="s">
        <v>52</v>
      </c>
      <c r="G5" s="12">
        <v>1</v>
      </c>
      <c r="H5" s="13">
        <v>1</v>
      </c>
      <c r="I5" s="14">
        <f t="shared" si="0"/>
        <v>1</v>
      </c>
      <c r="J5" s="16">
        <v>45526</v>
      </c>
    </row>
    <row r="6" s="1" customFormat="1" ht="16.5" customHeight="1" spans="1:10">
      <c r="A6" s="6" t="s">
        <v>11</v>
      </c>
      <c r="B6" s="7" t="s">
        <v>22</v>
      </c>
      <c r="C6" s="7" t="s">
        <v>23</v>
      </c>
      <c r="D6" s="6" t="s">
        <v>92</v>
      </c>
      <c r="E6" s="6" t="s">
        <v>93</v>
      </c>
      <c r="F6" s="7" t="s">
        <v>52</v>
      </c>
      <c r="G6" s="8">
        <v>1</v>
      </c>
      <c r="H6" s="9">
        <v>0.58</v>
      </c>
      <c r="I6" s="14">
        <f t="shared" si="0"/>
        <v>0.58</v>
      </c>
      <c r="J6" s="15">
        <v>45526</v>
      </c>
    </row>
    <row r="7" s="1" customFormat="1" ht="16.5" customHeight="1" spans="1:10">
      <c r="A7" s="10" t="s">
        <v>11</v>
      </c>
      <c r="B7" s="11" t="s">
        <v>22</v>
      </c>
      <c r="C7" s="11" t="s">
        <v>23</v>
      </c>
      <c r="D7" s="10" t="s">
        <v>94</v>
      </c>
      <c r="E7" s="10" t="s">
        <v>95</v>
      </c>
      <c r="F7" s="11" t="s">
        <v>52</v>
      </c>
      <c r="G7" s="12">
        <v>1</v>
      </c>
      <c r="H7" s="13">
        <v>0.58</v>
      </c>
      <c r="I7" s="14">
        <f t="shared" si="0"/>
        <v>0.58</v>
      </c>
      <c r="J7" s="16">
        <v>45526</v>
      </c>
    </row>
    <row r="8" s="1" customFormat="1" ht="16.5" customHeight="1" spans="1:10">
      <c r="A8" s="6" t="s">
        <v>11</v>
      </c>
      <c r="B8" s="7" t="s">
        <v>22</v>
      </c>
      <c r="C8" s="7" t="s">
        <v>23</v>
      </c>
      <c r="D8" s="6" t="s">
        <v>135</v>
      </c>
      <c r="E8" s="6" t="s">
        <v>97</v>
      </c>
      <c r="F8" s="7" t="s">
        <v>136</v>
      </c>
      <c r="G8" s="8">
        <v>1</v>
      </c>
      <c r="H8" s="9">
        <f>I19</f>
        <v>8.03047</v>
      </c>
      <c r="I8" s="14">
        <f t="shared" si="0"/>
        <v>8.03047</v>
      </c>
      <c r="J8" s="15">
        <v>45526</v>
      </c>
    </row>
    <row r="9" spans="9:9">
      <c r="I9" s="2">
        <f>SUM(I2:I8)</f>
        <v>11.32047</v>
      </c>
    </row>
    <row r="11" s="1" customFormat="1" ht="12.5" spans="1:10">
      <c r="A11" s="3" t="s">
        <v>13</v>
      </c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17</v>
      </c>
      <c r="G11" s="4" t="s">
        <v>18</v>
      </c>
      <c r="H11" s="5" t="s">
        <v>19</v>
      </c>
      <c r="I11" s="5" t="s">
        <v>20</v>
      </c>
      <c r="J11" s="4" t="s">
        <v>21</v>
      </c>
    </row>
    <row r="12" s="1" customFormat="1" ht="16.5" customHeight="1" spans="1:10">
      <c r="A12" s="6" t="s">
        <v>135</v>
      </c>
      <c r="B12" s="7" t="s">
        <v>22</v>
      </c>
      <c r="C12" s="7" t="s">
        <v>23</v>
      </c>
      <c r="D12" s="6" t="s">
        <v>101</v>
      </c>
      <c r="E12" s="6" t="s">
        <v>102</v>
      </c>
      <c r="F12" s="7" t="s">
        <v>103</v>
      </c>
      <c r="G12" s="8">
        <v>1</v>
      </c>
      <c r="H12" s="9">
        <v>0.09</v>
      </c>
      <c r="I12" s="14">
        <f>H12*G12</f>
        <v>0.09</v>
      </c>
      <c r="J12" s="15">
        <v>45526</v>
      </c>
    </row>
    <row r="13" s="1" customFormat="1" ht="16.5" customHeight="1" spans="1:10">
      <c r="A13" s="10" t="s">
        <v>135</v>
      </c>
      <c r="B13" s="11" t="s">
        <v>22</v>
      </c>
      <c r="C13" s="11" t="s">
        <v>23</v>
      </c>
      <c r="D13" s="10" t="s">
        <v>104</v>
      </c>
      <c r="E13" s="10" t="s">
        <v>105</v>
      </c>
      <c r="F13" s="11" t="s">
        <v>106</v>
      </c>
      <c r="G13" s="12">
        <v>0.3</v>
      </c>
      <c r="H13" s="13">
        <v>1.7257</v>
      </c>
      <c r="I13" s="14">
        <f t="shared" ref="I13:I18" si="1">H13*G13</f>
        <v>0.51771</v>
      </c>
      <c r="J13" s="16">
        <v>45526</v>
      </c>
    </row>
    <row r="14" s="1" customFormat="1" ht="16.5" customHeight="1" spans="1:10">
      <c r="A14" s="6" t="s">
        <v>135</v>
      </c>
      <c r="B14" s="7" t="s">
        <v>22</v>
      </c>
      <c r="C14" s="7" t="s">
        <v>23</v>
      </c>
      <c r="D14" s="6" t="s">
        <v>107</v>
      </c>
      <c r="E14" s="6" t="s">
        <v>108</v>
      </c>
      <c r="F14" s="7" t="s">
        <v>109</v>
      </c>
      <c r="G14" s="8">
        <v>0.9</v>
      </c>
      <c r="H14" s="9">
        <v>1.6814</v>
      </c>
      <c r="I14" s="14">
        <f t="shared" si="1"/>
        <v>1.51326</v>
      </c>
      <c r="J14" s="15">
        <v>45526</v>
      </c>
    </row>
    <row r="15" s="1" customFormat="1" ht="16.5" customHeight="1" spans="1:10">
      <c r="A15" s="10" t="s">
        <v>135</v>
      </c>
      <c r="B15" s="11" t="s">
        <v>22</v>
      </c>
      <c r="C15" s="11" t="s">
        <v>23</v>
      </c>
      <c r="D15" s="10" t="s">
        <v>110</v>
      </c>
      <c r="E15" s="10" t="s">
        <v>111</v>
      </c>
      <c r="F15" s="11" t="s">
        <v>52</v>
      </c>
      <c r="G15" s="12">
        <v>1</v>
      </c>
      <c r="H15" s="13">
        <v>0.18</v>
      </c>
      <c r="I15" s="14">
        <f t="shared" si="1"/>
        <v>0.18</v>
      </c>
      <c r="J15" s="16">
        <v>45526</v>
      </c>
    </row>
    <row r="16" s="1" customFormat="1" ht="16.5" customHeight="1" spans="1:10">
      <c r="A16" s="6" t="s">
        <v>135</v>
      </c>
      <c r="B16" s="7" t="s">
        <v>22</v>
      </c>
      <c r="C16" s="7" t="s">
        <v>23</v>
      </c>
      <c r="D16" s="6" t="s">
        <v>112</v>
      </c>
      <c r="E16" s="6" t="s">
        <v>113</v>
      </c>
      <c r="F16" s="7" t="s">
        <v>52</v>
      </c>
      <c r="G16" s="8">
        <v>1</v>
      </c>
      <c r="H16" s="9">
        <f>I28</f>
        <v>4.9668</v>
      </c>
      <c r="I16" s="14">
        <f t="shared" si="1"/>
        <v>4.9668</v>
      </c>
      <c r="J16" s="15">
        <v>45526</v>
      </c>
    </row>
    <row r="17" s="1" customFormat="1" ht="16.5" customHeight="1" spans="1:10">
      <c r="A17" s="10" t="s">
        <v>135</v>
      </c>
      <c r="B17" s="11" t="s">
        <v>22</v>
      </c>
      <c r="C17" s="11" t="s">
        <v>23</v>
      </c>
      <c r="D17" s="10" t="s">
        <v>117</v>
      </c>
      <c r="E17" s="10" t="s">
        <v>118</v>
      </c>
      <c r="F17" s="11" t="s">
        <v>52</v>
      </c>
      <c r="G17" s="12">
        <v>2</v>
      </c>
      <c r="H17" s="13">
        <v>0.35</v>
      </c>
      <c r="I17" s="14">
        <f t="shared" si="1"/>
        <v>0.7</v>
      </c>
      <c r="J17" s="16">
        <v>45526</v>
      </c>
    </row>
    <row r="18" s="1" customFormat="1" ht="16.5" customHeight="1" spans="1:10">
      <c r="A18" s="6" t="s">
        <v>135</v>
      </c>
      <c r="B18" s="7" t="s">
        <v>22</v>
      </c>
      <c r="C18" s="7" t="s">
        <v>23</v>
      </c>
      <c r="D18" s="6" t="s">
        <v>119</v>
      </c>
      <c r="E18" s="6" t="s">
        <v>120</v>
      </c>
      <c r="F18" s="7" t="s">
        <v>121</v>
      </c>
      <c r="G18" s="8">
        <v>1</v>
      </c>
      <c r="H18" s="9">
        <v>0.0627</v>
      </c>
      <c r="I18" s="14">
        <f t="shared" si="1"/>
        <v>0.0627</v>
      </c>
      <c r="J18" s="15">
        <v>45526</v>
      </c>
    </row>
    <row r="19" spans="9:9">
      <c r="I19" s="2">
        <f>SUM(I12:I18)</f>
        <v>8.03047</v>
      </c>
    </row>
    <row r="21" s="1" customFormat="1" ht="12.5" spans="1:10">
      <c r="A21" s="3" t="s">
        <v>13</v>
      </c>
      <c r="B21" s="3" t="s">
        <v>14</v>
      </c>
      <c r="C21" s="3" t="s">
        <v>15</v>
      </c>
      <c r="D21" s="3" t="s">
        <v>16</v>
      </c>
      <c r="E21" s="3" t="s">
        <v>17</v>
      </c>
      <c r="F21" s="3" t="s">
        <v>17</v>
      </c>
      <c r="G21" s="4" t="s">
        <v>18</v>
      </c>
      <c r="H21" s="5" t="s">
        <v>19</v>
      </c>
      <c r="I21" s="5" t="s">
        <v>20</v>
      </c>
      <c r="J21" s="4" t="s">
        <v>21</v>
      </c>
    </row>
    <row r="22" s="1" customFormat="1" ht="16.5" customHeight="1" spans="1:10">
      <c r="A22" s="6" t="s">
        <v>112</v>
      </c>
      <c r="B22" s="7" t="s">
        <v>22</v>
      </c>
      <c r="C22" s="7" t="s">
        <v>23</v>
      </c>
      <c r="D22" s="6" t="s">
        <v>122</v>
      </c>
      <c r="E22" s="6" t="s">
        <v>123</v>
      </c>
      <c r="F22" s="7" t="s">
        <v>52</v>
      </c>
      <c r="G22" s="8">
        <v>2</v>
      </c>
      <c r="H22" s="9">
        <v>0.18</v>
      </c>
      <c r="I22" s="14">
        <v>0.2</v>
      </c>
      <c r="J22" s="15">
        <v>45471</v>
      </c>
    </row>
    <row r="23" s="1" customFormat="1" ht="16.5" customHeight="1" spans="1:10">
      <c r="A23" s="10" t="s">
        <v>112</v>
      </c>
      <c r="B23" s="11" t="s">
        <v>22</v>
      </c>
      <c r="C23" s="11" t="s">
        <v>23</v>
      </c>
      <c r="D23" s="10" t="s">
        <v>124</v>
      </c>
      <c r="E23" s="10" t="s">
        <v>125</v>
      </c>
      <c r="F23" s="11" t="s">
        <v>52</v>
      </c>
      <c r="G23" s="12">
        <v>2</v>
      </c>
      <c r="H23" s="13">
        <v>0.15</v>
      </c>
      <c r="I23" s="17">
        <v>0.3</v>
      </c>
      <c r="J23" s="16">
        <v>45471</v>
      </c>
    </row>
    <row r="24" s="1" customFormat="1" ht="16.5" customHeight="1" spans="1:10">
      <c r="A24" s="6" t="s">
        <v>112</v>
      </c>
      <c r="B24" s="7" t="s">
        <v>22</v>
      </c>
      <c r="C24" s="7" t="s">
        <v>23</v>
      </c>
      <c r="D24" s="6" t="s">
        <v>126</v>
      </c>
      <c r="E24" s="6" t="s">
        <v>127</v>
      </c>
      <c r="F24" s="7" t="s">
        <v>52</v>
      </c>
      <c r="G24" s="8">
        <v>1</v>
      </c>
      <c r="H24" s="9">
        <v>1.2832</v>
      </c>
      <c r="I24" s="14">
        <v>1.2832</v>
      </c>
      <c r="J24" s="15">
        <v>45471</v>
      </c>
    </row>
    <row r="25" s="1" customFormat="1" ht="16.5" customHeight="1" spans="1:10">
      <c r="A25" s="10" t="s">
        <v>112</v>
      </c>
      <c r="B25" s="11" t="s">
        <v>22</v>
      </c>
      <c r="C25" s="11" t="s">
        <v>23</v>
      </c>
      <c r="D25" s="10" t="s">
        <v>128</v>
      </c>
      <c r="E25" s="10" t="s">
        <v>129</v>
      </c>
      <c r="F25" s="11" t="s">
        <v>52</v>
      </c>
      <c r="G25" s="12">
        <v>1</v>
      </c>
      <c r="H25" s="13">
        <v>1.0619</v>
      </c>
      <c r="I25" s="17">
        <v>1.0619</v>
      </c>
      <c r="J25" s="16">
        <v>45471</v>
      </c>
    </row>
    <row r="26" s="1" customFormat="1" ht="16.5" customHeight="1" spans="1:10">
      <c r="A26" s="6" t="s">
        <v>112</v>
      </c>
      <c r="B26" s="7" t="s">
        <v>22</v>
      </c>
      <c r="C26" s="7" t="s">
        <v>23</v>
      </c>
      <c r="D26" s="6" t="s">
        <v>130</v>
      </c>
      <c r="E26" s="6" t="s">
        <v>131</v>
      </c>
      <c r="F26" s="7" t="s">
        <v>52</v>
      </c>
      <c r="G26" s="8">
        <v>1</v>
      </c>
      <c r="H26" s="9">
        <v>1.3717</v>
      </c>
      <c r="I26" s="14">
        <v>1.3717</v>
      </c>
      <c r="J26" s="15">
        <v>45471</v>
      </c>
    </row>
    <row r="27" s="1" customFormat="1" ht="16.5" customHeight="1" spans="1:10">
      <c r="A27" s="10" t="s">
        <v>112</v>
      </c>
      <c r="B27" s="11" t="s">
        <v>22</v>
      </c>
      <c r="C27" s="11" t="s">
        <v>23</v>
      </c>
      <c r="D27" s="10" t="s">
        <v>132</v>
      </c>
      <c r="E27" s="10" t="s">
        <v>133</v>
      </c>
      <c r="F27" s="11" t="s">
        <v>134</v>
      </c>
      <c r="G27" s="12">
        <v>1</v>
      </c>
      <c r="H27" s="13">
        <v>0.75</v>
      </c>
      <c r="I27" s="17">
        <v>0.75</v>
      </c>
      <c r="J27" s="16">
        <v>45540</v>
      </c>
    </row>
    <row r="28" customFormat="1" spans="8:9">
      <c r="H28" s="2"/>
      <c r="I28" s="2">
        <f>SUM(I22:I27)</f>
        <v>4.9668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Sheet4</vt:lpstr>
      <vt:lpstr>SHT0010941</vt:lpstr>
      <vt:lpstr>SLT0012307</vt:lpstr>
      <vt:lpstr>SLT0012308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2024-10-29T08:51:25Z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8341AF2D1D5E43D0B72CE32B882657BC_12</vt:lpwstr>
  </property>
  <property fmtid="{D5CDD505-2E9C-101B-9397-08002B2CF9AE}" pid="3" name="KSOProductBuildVer">
    <vt:lpwstr>2052-12.1.0.18608</vt:lpwstr>
  </property>
</Properties>
</file>