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明细" sheetId="1" r:id="rId1"/>
    <sheet name="汇总" sheetId="2" r:id="rId2"/>
    <sheet name="Sheet3" sheetId="3" r:id="rId3"/>
  </sheets>
  <definedNames>
    <definedName name="_xlnm._FilterDatabase" localSheetId="0" hidden="1">明细!$A$1:$K$20</definedName>
  </definedNames>
  <calcPr calcId="145621"/>
</workbook>
</file>

<file path=xl/calcChain.xml><?xml version="1.0" encoding="utf-8"?>
<calcChain xmlns="http://schemas.openxmlformats.org/spreadsheetml/2006/main">
  <c r="H3" i="2" l="1"/>
  <c r="H9" i="2" s="1"/>
  <c r="I9" i="2" s="1"/>
  <c r="H4" i="2"/>
  <c r="H5" i="2"/>
  <c r="H6" i="2"/>
  <c r="H7" i="2"/>
  <c r="H8" i="2"/>
  <c r="H2" i="2"/>
  <c r="G9" i="2"/>
  <c r="H20" i="1" l="1"/>
  <c r="F20" i="1"/>
  <c r="E9" i="2"/>
  <c r="G8" i="2"/>
  <c r="I8" i="2" s="1"/>
  <c r="G7" i="2"/>
  <c r="G6" i="2"/>
  <c r="G5" i="2"/>
  <c r="I5" i="2" s="1"/>
  <c r="I4" i="2"/>
  <c r="G4" i="2"/>
  <c r="G3" i="2"/>
  <c r="G2" i="2"/>
  <c r="I3" i="2" l="1"/>
  <c r="I7" i="2"/>
  <c r="I2" i="2"/>
  <c r="I6" i="2"/>
</calcChain>
</file>

<file path=xl/sharedStrings.xml><?xml version="1.0" encoding="utf-8"?>
<sst xmlns="http://schemas.openxmlformats.org/spreadsheetml/2006/main" count="195" uniqueCount="71">
  <si>
    <t>项目号</t>
  </si>
  <si>
    <t>项目名称</t>
  </si>
  <si>
    <t>订单号</t>
  </si>
  <si>
    <t>零件号</t>
  </si>
  <si>
    <t>产品名称</t>
  </si>
  <si>
    <t>订单数量</t>
    <phoneticPr fontId="3" type="noConversion"/>
  </si>
  <si>
    <t>单位</t>
  </si>
  <si>
    <t>件</t>
  </si>
  <si>
    <t>ZY2248</t>
  </si>
  <si>
    <t>A6座椅项目</t>
    <phoneticPr fontId="3" type="noConversion"/>
  </si>
  <si>
    <t>20240124-9</t>
  </si>
  <si>
    <t>SHT0016190</t>
  </si>
  <si>
    <t>支撑轴套</t>
  </si>
  <si>
    <t>SHT0016151</t>
  </si>
  <si>
    <t>ZY2401</t>
    <phoneticPr fontId="3" type="noConversion"/>
  </si>
  <si>
    <t>3.1座椅开发</t>
    <phoneticPr fontId="3" type="noConversion"/>
  </si>
  <si>
    <t>20240311-9</t>
  </si>
  <si>
    <t>SHT0017102</t>
    <phoneticPr fontId="3" type="noConversion"/>
  </si>
  <si>
    <t>旋转轴套</t>
  </si>
  <si>
    <t>件</t>
    <phoneticPr fontId="3" type="noConversion"/>
  </si>
  <si>
    <t>ZY2248</t>
    <phoneticPr fontId="3" type="noConversion"/>
  </si>
  <si>
    <t>20240330-4</t>
    <phoneticPr fontId="3" type="noConversion"/>
  </si>
  <si>
    <t>福田A6</t>
  </si>
  <si>
    <t>20240524-8</t>
    <phoneticPr fontId="3" type="noConversion"/>
  </si>
  <si>
    <t>20240529-6</t>
    <phoneticPr fontId="3" type="noConversion"/>
  </si>
  <si>
    <t>SHT0016627</t>
  </si>
  <si>
    <t>固定轴套</t>
  </si>
  <si>
    <t>福田A6</t>
    <phoneticPr fontId="3" type="noConversion"/>
  </si>
  <si>
    <t>20240627-3</t>
    <phoneticPr fontId="3" type="noConversion"/>
  </si>
  <si>
    <t>ZY2221</t>
    <phoneticPr fontId="3" type="noConversion"/>
  </si>
  <si>
    <t>H6延伸卧铺</t>
    <phoneticPr fontId="3" type="noConversion"/>
  </si>
  <si>
    <t>20240802-1</t>
    <phoneticPr fontId="3" type="noConversion"/>
  </si>
  <si>
    <t>SHT0015542</t>
  </si>
  <si>
    <t>ZY2409</t>
    <phoneticPr fontId="3" type="noConversion"/>
  </si>
  <si>
    <t>3.1底座模块化项目</t>
    <phoneticPr fontId="3" type="noConversion"/>
  </si>
  <si>
    <t>20240815-7</t>
  </si>
  <si>
    <t>SHT0017102</t>
  </si>
  <si>
    <t>20240823-6</t>
    <phoneticPr fontId="3" type="noConversion"/>
  </si>
  <si>
    <t>支撑衬套</t>
  </si>
  <si>
    <t>件</t>
    <phoneticPr fontId="3" type="noConversion"/>
  </si>
  <si>
    <t>到货数量</t>
  </si>
  <si>
    <t>到货时间</t>
  </si>
  <si>
    <t>送货清单</t>
  </si>
  <si>
    <t>入库单</t>
  </si>
  <si>
    <t>河北入库单</t>
    <phoneticPr fontId="3" type="noConversion"/>
  </si>
  <si>
    <t>与订单20240524-8一起</t>
    <phoneticPr fontId="3" type="noConversion"/>
  </si>
  <si>
    <t>√</t>
    <phoneticPr fontId="3" type="noConversion"/>
  </si>
  <si>
    <t>ZY2336</t>
    <phoneticPr fontId="3" type="noConversion"/>
  </si>
  <si>
    <t>重汽3.0自适应座椅项目</t>
    <phoneticPr fontId="3" type="noConversion"/>
  </si>
  <si>
    <t>20240929-3</t>
    <phoneticPr fontId="3" type="noConversion"/>
  </si>
  <si>
    <t>河北入库单</t>
    <phoneticPr fontId="3" type="noConversion"/>
  </si>
  <si>
    <t>SHT0017624</t>
  </si>
  <si>
    <t>SHT0017624</t>
    <phoneticPr fontId="3" type="noConversion"/>
  </si>
  <si>
    <t>ZY2221</t>
  </si>
  <si>
    <t>ZY2336</t>
  </si>
  <si>
    <t>ZY2401</t>
  </si>
  <si>
    <t>ZY2409</t>
  </si>
  <si>
    <t>规格型号</t>
  </si>
  <si>
    <t>名称</t>
  </si>
  <si>
    <t>数量</t>
  </si>
  <si>
    <t>未税单价（元）</t>
  </si>
  <si>
    <t>未税金额（元）</t>
  </si>
  <si>
    <t>增值税税额（元）</t>
  </si>
  <si>
    <t>含税总价（元）</t>
  </si>
  <si>
    <t>备注</t>
  </si>
  <si>
    <t>件</t>
    <phoneticPr fontId="3" type="noConversion"/>
  </si>
  <si>
    <t>序号</t>
    <phoneticPr fontId="3" type="noConversion"/>
  </si>
  <si>
    <t>合计</t>
    <phoneticPr fontId="3" type="noConversion"/>
  </si>
  <si>
    <t>按订单数量结算</t>
    <phoneticPr fontId="3" type="noConversion"/>
  </si>
  <si>
    <t>√</t>
    <phoneticPr fontId="3" type="noConversion"/>
  </si>
  <si>
    <t>合计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</si>
</sst>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09]h:mm:ss\ AM/PM;@"/>
  </numFmts>
  <fonts count="9"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rgb="FF00B050"/>
      <name val="宋体"/>
      <family val="2"/>
      <scheme val="minor"/>
    </font>
    <font>
      <sz val="11"/>
      <color rgb="FF00B050"/>
      <name val="宋体"/>
      <family val="3"/>
      <charset val="134"/>
      <scheme val="minor"/>
    </font>
    <font>
      <sz val="11"/>
      <color rgb="FF000000"/>
      <name val="仿宋"/>
      <family val="3"/>
      <charset val="134"/>
    </font>
    <font>
      <sz val="11"/>
      <name val="宋体"/>
      <family val="2"/>
      <scheme val="minor"/>
    </font>
    <font>
      <sz val="1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76" fontId="1" fillId="0" borderId="0"/>
  </cellStyleXfs>
  <cellXfs count="33">
    <xf numFmtId="0" fontId="0" fillId="0" borderId="0" xfId="0"/>
    <xf numFmtId="176" fontId="2" fillId="2" borderId="1" xfId="1" applyNumberFormat="1" applyFont="1" applyFill="1" applyBorder="1" applyAlignment="1">
      <alignment horizontal="center" vertical="center"/>
    </xf>
    <xf numFmtId="176" fontId="2" fillId="2" borderId="1" xfId="1" applyNumberFormat="1" applyFont="1" applyFill="1" applyBorder="1" applyAlignment="1">
      <alignment horizontal="center" vertical="center" wrapText="1"/>
    </xf>
    <xf numFmtId="176" fontId="2" fillId="2" borderId="2" xfId="1" applyNumberFormat="1" applyFont="1" applyFill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4" fontId="2" fillId="2" borderId="1" xfId="1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176" fontId="7" fillId="3" borderId="6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left" vertical="center"/>
    </xf>
    <xf numFmtId="0" fontId="0" fillId="3" borderId="6" xfId="0" applyFill="1" applyBorder="1"/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7" xfId="0" applyNumberFormat="1" applyFont="1" applyBorder="1" applyAlignment="1">
      <alignment horizontal="center" vertical="center" wrapText="1"/>
    </xf>
  </cellXfs>
  <cellStyles count="2">
    <cellStyle name="_x000a_mouse.drv=lm" xfId="1"/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workbookViewId="0">
      <selection activeCell="H25" sqref="H25"/>
    </sheetView>
  </sheetViews>
  <sheetFormatPr defaultRowHeight="13.5"/>
  <cols>
    <col min="1" max="1" width="12.5" customWidth="1"/>
    <col min="2" max="2" width="17.75" customWidth="1"/>
    <col min="3" max="3" width="13.75" customWidth="1"/>
    <col min="4" max="4" width="14.375" customWidth="1"/>
    <col min="5" max="5" width="13.125" customWidth="1"/>
    <col min="6" max="6" width="14.25" customWidth="1"/>
    <col min="7" max="7" width="11" customWidth="1"/>
    <col min="8" max="8" width="14.625" customWidth="1"/>
    <col min="9" max="9" width="11.25" customWidth="1"/>
    <col min="10" max="10" width="10.75" customWidth="1"/>
    <col min="11" max="11" width="11.625" bestFit="1" customWidth="1"/>
    <col min="12" max="12" width="10.75" customWidth="1"/>
    <col min="13" max="13" width="8.625" customWidth="1"/>
  </cols>
  <sheetData>
    <row r="1" spans="1:11" ht="21" customHeight="1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1" t="s">
        <v>6</v>
      </c>
      <c r="H1" s="4" t="s">
        <v>40</v>
      </c>
      <c r="I1" s="17" t="s">
        <v>41</v>
      </c>
      <c r="J1" s="1" t="s">
        <v>42</v>
      </c>
      <c r="K1" s="1" t="s">
        <v>43</v>
      </c>
    </row>
    <row r="2" spans="1:11" ht="21" customHeight="1">
      <c r="A2" s="5" t="s">
        <v>8</v>
      </c>
      <c r="B2" s="5" t="s">
        <v>9</v>
      </c>
      <c r="C2" s="5" t="s">
        <v>10</v>
      </c>
      <c r="D2" s="5" t="s">
        <v>11</v>
      </c>
      <c r="E2" s="5" t="s">
        <v>12</v>
      </c>
      <c r="F2" s="6">
        <v>100</v>
      </c>
      <c r="G2" s="5" t="s">
        <v>7</v>
      </c>
      <c r="H2" s="6">
        <v>116</v>
      </c>
      <c r="I2" s="9">
        <v>45324</v>
      </c>
      <c r="J2" s="7" t="s">
        <v>69</v>
      </c>
      <c r="K2" s="7" t="s">
        <v>44</v>
      </c>
    </row>
    <row r="3" spans="1:11" ht="21" customHeight="1">
      <c r="A3" s="5" t="s">
        <v>8</v>
      </c>
      <c r="B3" s="5" t="s">
        <v>9</v>
      </c>
      <c r="C3" s="5" t="s">
        <v>10</v>
      </c>
      <c r="D3" s="5" t="s">
        <v>13</v>
      </c>
      <c r="E3" s="5" t="s">
        <v>12</v>
      </c>
      <c r="F3" s="6">
        <v>40</v>
      </c>
      <c r="G3" s="5" t="s">
        <v>7</v>
      </c>
      <c r="H3" s="6">
        <v>59</v>
      </c>
      <c r="I3" s="9">
        <v>45324</v>
      </c>
      <c r="J3" s="7" t="s">
        <v>69</v>
      </c>
      <c r="K3" s="7" t="s">
        <v>44</v>
      </c>
    </row>
    <row r="4" spans="1:11" ht="21" customHeight="1">
      <c r="A4" s="5" t="s">
        <v>14</v>
      </c>
      <c r="B4" s="5" t="s">
        <v>15</v>
      </c>
      <c r="C4" s="5" t="s">
        <v>16</v>
      </c>
      <c r="D4" s="5" t="s">
        <v>17</v>
      </c>
      <c r="E4" s="5" t="s">
        <v>18</v>
      </c>
      <c r="F4" s="8">
        <v>60</v>
      </c>
      <c r="G4" s="7" t="s">
        <v>19</v>
      </c>
      <c r="H4" s="8">
        <v>60</v>
      </c>
      <c r="I4" s="9">
        <v>45370</v>
      </c>
      <c r="J4" s="7" t="s">
        <v>69</v>
      </c>
      <c r="K4" s="7" t="s">
        <v>44</v>
      </c>
    </row>
    <row r="5" spans="1:11" ht="21" customHeight="1">
      <c r="A5" s="5" t="s">
        <v>20</v>
      </c>
      <c r="B5" s="5" t="s">
        <v>9</v>
      </c>
      <c r="C5" s="9" t="s">
        <v>21</v>
      </c>
      <c r="D5" s="5" t="s">
        <v>11</v>
      </c>
      <c r="E5" s="5" t="s">
        <v>12</v>
      </c>
      <c r="F5" s="8">
        <v>50</v>
      </c>
      <c r="G5" s="10" t="s">
        <v>7</v>
      </c>
      <c r="H5" s="8">
        <v>50</v>
      </c>
      <c r="I5" s="9">
        <v>45390</v>
      </c>
      <c r="J5" s="10" t="s">
        <v>69</v>
      </c>
      <c r="K5" s="10" t="s">
        <v>44</v>
      </c>
    </row>
    <row r="6" spans="1:11" ht="21" customHeight="1">
      <c r="A6" s="5" t="s">
        <v>20</v>
      </c>
      <c r="B6" s="5" t="s">
        <v>9</v>
      </c>
      <c r="C6" s="9" t="s">
        <v>21</v>
      </c>
      <c r="D6" s="5" t="s">
        <v>13</v>
      </c>
      <c r="E6" s="5" t="s">
        <v>12</v>
      </c>
      <c r="F6" s="8">
        <v>40</v>
      </c>
      <c r="G6" s="10" t="s">
        <v>7</v>
      </c>
      <c r="H6" s="8">
        <v>50</v>
      </c>
      <c r="I6" s="9">
        <v>45390</v>
      </c>
      <c r="J6" s="10" t="s">
        <v>69</v>
      </c>
      <c r="K6" s="10" t="s">
        <v>44</v>
      </c>
    </row>
    <row r="7" spans="1:11" ht="21" customHeight="1">
      <c r="A7" s="5" t="s">
        <v>8</v>
      </c>
      <c r="B7" s="11" t="s">
        <v>22</v>
      </c>
      <c r="C7" s="12" t="s">
        <v>23</v>
      </c>
      <c r="D7" s="11" t="s">
        <v>13</v>
      </c>
      <c r="E7" s="11" t="s">
        <v>12</v>
      </c>
      <c r="F7" s="8">
        <v>120</v>
      </c>
      <c r="G7" s="10" t="s">
        <v>7</v>
      </c>
      <c r="H7" s="8">
        <v>140</v>
      </c>
      <c r="I7" s="9">
        <v>45443</v>
      </c>
      <c r="J7" s="10" t="s">
        <v>69</v>
      </c>
      <c r="K7" s="10" t="s">
        <v>44</v>
      </c>
    </row>
    <row r="8" spans="1:11" ht="21" customHeight="1">
      <c r="A8" s="5" t="s">
        <v>8</v>
      </c>
      <c r="B8" s="11" t="s">
        <v>22</v>
      </c>
      <c r="C8" s="12" t="s">
        <v>23</v>
      </c>
      <c r="D8" s="11" t="s">
        <v>11</v>
      </c>
      <c r="E8" s="11" t="s">
        <v>12</v>
      </c>
      <c r="F8" s="8">
        <v>90</v>
      </c>
      <c r="G8" s="10" t="s">
        <v>7</v>
      </c>
      <c r="H8" s="8">
        <v>120</v>
      </c>
      <c r="I8" s="9">
        <v>45443</v>
      </c>
      <c r="J8" s="10" t="s">
        <v>69</v>
      </c>
      <c r="K8" s="10" t="s">
        <v>44</v>
      </c>
    </row>
    <row r="9" spans="1:11" ht="21" customHeight="1">
      <c r="A9" s="5" t="s">
        <v>20</v>
      </c>
      <c r="B9" s="11" t="s">
        <v>22</v>
      </c>
      <c r="C9" s="11" t="s">
        <v>24</v>
      </c>
      <c r="D9" s="11" t="s">
        <v>13</v>
      </c>
      <c r="E9" s="11" t="s">
        <v>12</v>
      </c>
      <c r="F9" s="8">
        <v>4</v>
      </c>
      <c r="G9" s="10" t="s">
        <v>7</v>
      </c>
      <c r="H9" s="18" t="s">
        <v>45</v>
      </c>
      <c r="I9" s="9">
        <v>45443</v>
      </c>
      <c r="J9" s="10" t="s">
        <v>69</v>
      </c>
      <c r="K9" s="10" t="s">
        <v>44</v>
      </c>
    </row>
    <row r="10" spans="1:11" ht="21" customHeight="1">
      <c r="A10" s="5" t="s">
        <v>8</v>
      </c>
      <c r="B10" s="11" t="s">
        <v>22</v>
      </c>
      <c r="C10" s="5" t="s">
        <v>24</v>
      </c>
      <c r="D10" s="11" t="s">
        <v>25</v>
      </c>
      <c r="E10" s="11" t="s">
        <v>26</v>
      </c>
      <c r="F10" s="6">
        <v>60</v>
      </c>
      <c r="G10" s="10" t="s">
        <v>7</v>
      </c>
      <c r="H10" s="6">
        <v>85</v>
      </c>
      <c r="I10" s="9">
        <v>45443</v>
      </c>
      <c r="J10" s="10" t="s">
        <v>69</v>
      </c>
      <c r="K10" s="10" t="s">
        <v>44</v>
      </c>
    </row>
    <row r="11" spans="1:11" ht="21" customHeight="1">
      <c r="A11" s="13" t="s">
        <v>20</v>
      </c>
      <c r="B11" s="13" t="s">
        <v>27</v>
      </c>
      <c r="C11" s="12" t="s">
        <v>28</v>
      </c>
      <c r="D11" s="12" t="s">
        <v>13</v>
      </c>
      <c r="E11" s="12" t="s">
        <v>12</v>
      </c>
      <c r="F11" s="14">
        <v>100</v>
      </c>
      <c r="G11" s="15" t="s">
        <v>7</v>
      </c>
      <c r="H11" s="14">
        <v>112</v>
      </c>
      <c r="I11" s="19">
        <v>45476</v>
      </c>
      <c r="J11" s="15" t="s">
        <v>46</v>
      </c>
      <c r="K11" s="15" t="s">
        <v>44</v>
      </c>
    </row>
    <row r="12" spans="1:11" ht="21" customHeight="1">
      <c r="A12" s="13" t="s">
        <v>20</v>
      </c>
      <c r="B12" s="13" t="s">
        <v>27</v>
      </c>
      <c r="C12" s="12" t="s">
        <v>28</v>
      </c>
      <c r="D12" s="12" t="s">
        <v>11</v>
      </c>
      <c r="E12" s="12" t="s">
        <v>12</v>
      </c>
      <c r="F12" s="14">
        <v>100</v>
      </c>
      <c r="G12" s="15" t="s">
        <v>7</v>
      </c>
      <c r="H12" s="14">
        <v>110</v>
      </c>
      <c r="I12" s="19">
        <v>45476</v>
      </c>
      <c r="J12" s="15" t="s">
        <v>46</v>
      </c>
      <c r="K12" s="15" t="s">
        <v>44</v>
      </c>
    </row>
    <row r="13" spans="1:11" ht="21" customHeight="1">
      <c r="A13" s="13" t="s">
        <v>20</v>
      </c>
      <c r="B13" s="13" t="s">
        <v>27</v>
      </c>
      <c r="C13" s="12" t="s">
        <v>28</v>
      </c>
      <c r="D13" s="12" t="s">
        <v>25</v>
      </c>
      <c r="E13" s="12" t="s">
        <v>26</v>
      </c>
      <c r="F13" s="14">
        <v>100</v>
      </c>
      <c r="G13" s="15" t="s">
        <v>7</v>
      </c>
      <c r="H13" s="14">
        <v>110</v>
      </c>
      <c r="I13" s="19">
        <v>45476</v>
      </c>
      <c r="J13" s="15" t="s">
        <v>46</v>
      </c>
      <c r="K13" s="15" t="s">
        <v>44</v>
      </c>
    </row>
    <row r="14" spans="1:11" ht="21" customHeight="1">
      <c r="A14" s="16" t="s">
        <v>29</v>
      </c>
      <c r="B14" s="16" t="s">
        <v>30</v>
      </c>
      <c r="C14" s="7" t="s">
        <v>31</v>
      </c>
      <c r="D14" s="16" t="s">
        <v>32</v>
      </c>
      <c r="E14" s="10" t="s">
        <v>26</v>
      </c>
      <c r="F14" s="6">
        <v>400</v>
      </c>
      <c r="G14" s="10" t="s">
        <v>19</v>
      </c>
      <c r="H14" s="8">
        <v>409</v>
      </c>
      <c r="I14" s="9">
        <v>45516</v>
      </c>
      <c r="J14" s="10" t="s">
        <v>46</v>
      </c>
      <c r="K14" s="10" t="s">
        <v>44</v>
      </c>
    </row>
    <row r="15" spans="1:11" ht="21" customHeight="1">
      <c r="A15" s="5" t="s">
        <v>33</v>
      </c>
      <c r="B15" s="11" t="s">
        <v>34</v>
      </c>
      <c r="C15" s="11" t="s">
        <v>35</v>
      </c>
      <c r="D15" s="5" t="s">
        <v>36</v>
      </c>
      <c r="E15" s="5" t="s">
        <v>18</v>
      </c>
      <c r="F15" s="6">
        <v>50</v>
      </c>
      <c r="G15" s="10" t="s">
        <v>7</v>
      </c>
      <c r="H15" s="6">
        <v>55</v>
      </c>
      <c r="I15" s="9">
        <v>45524</v>
      </c>
      <c r="J15" s="10" t="s">
        <v>69</v>
      </c>
      <c r="K15" s="10" t="s">
        <v>44</v>
      </c>
    </row>
    <row r="16" spans="1:11" ht="21" customHeight="1">
      <c r="A16" s="5" t="s">
        <v>20</v>
      </c>
      <c r="B16" s="11" t="s">
        <v>27</v>
      </c>
      <c r="C16" s="12" t="s">
        <v>37</v>
      </c>
      <c r="D16" s="5" t="s">
        <v>13</v>
      </c>
      <c r="E16" s="5" t="s">
        <v>12</v>
      </c>
      <c r="F16" s="6">
        <v>100</v>
      </c>
      <c r="G16" s="10" t="s">
        <v>7</v>
      </c>
      <c r="H16" s="6">
        <v>105</v>
      </c>
      <c r="I16" s="9">
        <v>45536</v>
      </c>
      <c r="J16" s="10" t="s">
        <v>69</v>
      </c>
      <c r="K16" s="10" t="s">
        <v>44</v>
      </c>
    </row>
    <row r="17" spans="1:11" ht="21" customHeight="1">
      <c r="A17" s="5" t="s">
        <v>20</v>
      </c>
      <c r="B17" s="11" t="s">
        <v>27</v>
      </c>
      <c r="C17" s="12" t="s">
        <v>37</v>
      </c>
      <c r="D17" s="5" t="s">
        <v>11</v>
      </c>
      <c r="E17" s="5" t="s">
        <v>12</v>
      </c>
      <c r="F17" s="6">
        <v>100</v>
      </c>
      <c r="G17" s="10" t="s">
        <v>7</v>
      </c>
      <c r="H17" s="6">
        <v>105</v>
      </c>
      <c r="I17" s="9">
        <v>45536</v>
      </c>
      <c r="J17" s="10" t="s">
        <v>69</v>
      </c>
      <c r="K17" s="10" t="s">
        <v>44</v>
      </c>
    </row>
    <row r="18" spans="1:11" ht="21" customHeight="1">
      <c r="A18" s="5" t="s">
        <v>20</v>
      </c>
      <c r="B18" s="11" t="s">
        <v>27</v>
      </c>
      <c r="C18" s="12" t="s">
        <v>37</v>
      </c>
      <c r="D18" s="5" t="s">
        <v>25</v>
      </c>
      <c r="E18" s="5" t="s">
        <v>26</v>
      </c>
      <c r="F18" s="6">
        <v>100</v>
      </c>
      <c r="G18" s="10" t="s">
        <v>7</v>
      </c>
      <c r="H18" s="6">
        <v>105</v>
      </c>
      <c r="I18" s="9">
        <v>45536</v>
      </c>
      <c r="J18" s="10" t="s">
        <v>69</v>
      </c>
      <c r="K18" s="10" t="s">
        <v>44</v>
      </c>
    </row>
    <row r="19" spans="1:11" ht="21" customHeight="1">
      <c r="A19" s="5" t="s">
        <v>47</v>
      </c>
      <c r="B19" s="11" t="s">
        <v>48</v>
      </c>
      <c r="C19" s="12" t="s">
        <v>49</v>
      </c>
      <c r="D19" s="5" t="s">
        <v>52</v>
      </c>
      <c r="E19" s="5" t="s">
        <v>38</v>
      </c>
      <c r="F19" s="6">
        <v>300</v>
      </c>
      <c r="G19" s="10" t="s">
        <v>39</v>
      </c>
      <c r="H19" s="6">
        <v>350</v>
      </c>
      <c r="I19" s="9">
        <v>45577</v>
      </c>
      <c r="J19" s="10" t="s">
        <v>69</v>
      </c>
      <c r="K19" s="10" t="s">
        <v>50</v>
      </c>
    </row>
    <row r="20" spans="1:11" ht="24" customHeight="1">
      <c r="E20" s="26" t="s">
        <v>67</v>
      </c>
      <c r="F20" s="27">
        <f>SUM(F2:F19)</f>
        <v>1914</v>
      </c>
      <c r="G20" s="27"/>
      <c r="H20" s="27">
        <f>SUM(H2:H19)</f>
        <v>2141</v>
      </c>
      <c r="I20" s="28" t="s">
        <v>68</v>
      </c>
      <c r="J20" s="29"/>
      <c r="K20" s="29"/>
    </row>
    <row r="24" spans="1:11" s="20" customFormat="1" ht="27.75" customHeight="1"/>
    <row r="25" spans="1:11" ht="21.75" customHeight="1"/>
    <row r="26" spans="1:11" ht="21.75" customHeight="1"/>
    <row r="27" spans="1:11" ht="21.75" customHeight="1"/>
    <row r="28" spans="1:11" ht="21.75" customHeight="1"/>
    <row r="29" spans="1:11" ht="21.75" customHeight="1"/>
    <row r="30" spans="1:11" ht="21.75" customHeight="1"/>
    <row r="31" spans="1:11" ht="21.75" customHeight="1"/>
    <row r="32" spans="1:11" ht="21.75" customHeight="1"/>
  </sheetData>
  <autoFilter ref="A1:K20"/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G16" sqref="G16"/>
    </sheetView>
  </sheetViews>
  <sheetFormatPr defaultRowHeight="13.5"/>
  <cols>
    <col min="1" max="1" width="5" customWidth="1"/>
    <col min="2" max="2" width="12.5" customWidth="1"/>
    <col min="3" max="3" width="10.875" customWidth="1"/>
    <col min="4" max="4" width="5.125" customWidth="1"/>
    <col min="5" max="5" width="6.5" customWidth="1"/>
    <col min="10" max="10" width="8.125" customWidth="1"/>
  </cols>
  <sheetData>
    <row r="1" spans="1:10" ht="33.75" customHeight="1">
      <c r="A1" s="21" t="s">
        <v>66</v>
      </c>
      <c r="B1" s="21" t="s">
        <v>57</v>
      </c>
      <c r="C1" s="21" t="s">
        <v>58</v>
      </c>
      <c r="D1" s="21" t="s">
        <v>6</v>
      </c>
      <c r="E1" s="21" t="s">
        <v>59</v>
      </c>
      <c r="F1" s="21" t="s">
        <v>60</v>
      </c>
      <c r="G1" s="21" t="s">
        <v>61</v>
      </c>
      <c r="H1" s="21" t="s">
        <v>62</v>
      </c>
      <c r="I1" s="21" t="s">
        <v>63</v>
      </c>
      <c r="J1" s="21" t="s">
        <v>64</v>
      </c>
    </row>
    <row r="2" spans="1:10" ht="23.25" customHeight="1">
      <c r="A2" s="22">
        <v>1</v>
      </c>
      <c r="B2" s="22" t="s">
        <v>32</v>
      </c>
      <c r="C2" s="22" t="s">
        <v>26</v>
      </c>
      <c r="D2" s="22" t="s">
        <v>65</v>
      </c>
      <c r="E2" s="22">
        <v>400</v>
      </c>
      <c r="F2" s="22">
        <v>1.5</v>
      </c>
      <c r="G2" s="22">
        <f>ROUND(F2*E2,2)</f>
        <v>600</v>
      </c>
      <c r="H2" s="22">
        <f>ROUND(G2*0.13,2)</f>
        <v>78</v>
      </c>
      <c r="I2" s="22">
        <f>G2+H2</f>
        <v>678</v>
      </c>
      <c r="J2" s="22" t="s">
        <v>53</v>
      </c>
    </row>
    <row r="3" spans="1:10" ht="23.25" customHeight="1">
      <c r="A3" s="22">
        <v>2</v>
      </c>
      <c r="B3" s="22" t="s">
        <v>13</v>
      </c>
      <c r="C3" s="22" t="s">
        <v>12</v>
      </c>
      <c r="D3" s="22" t="s">
        <v>65</v>
      </c>
      <c r="E3" s="22">
        <v>404</v>
      </c>
      <c r="F3" s="22">
        <v>1.3273999999999999</v>
      </c>
      <c r="G3" s="22">
        <f>ROUND(F3*E3,2)</f>
        <v>536.27</v>
      </c>
      <c r="H3" s="22">
        <f t="shared" ref="H3:H8" si="0">ROUND(G3*0.13,2)</f>
        <v>69.72</v>
      </c>
      <c r="I3" s="22">
        <f>G3+H3</f>
        <v>605.99</v>
      </c>
      <c r="J3" s="23" t="s">
        <v>8</v>
      </c>
    </row>
    <row r="4" spans="1:10" ht="23.25" customHeight="1">
      <c r="A4" s="22">
        <v>3</v>
      </c>
      <c r="B4" s="22" t="s">
        <v>11</v>
      </c>
      <c r="C4" s="22" t="s">
        <v>12</v>
      </c>
      <c r="D4" s="22" t="s">
        <v>65</v>
      </c>
      <c r="E4" s="22">
        <v>440</v>
      </c>
      <c r="F4" s="22">
        <v>1.3273999999999999</v>
      </c>
      <c r="G4" s="22">
        <f>ROUND(F4*E4,2)</f>
        <v>584.05999999999995</v>
      </c>
      <c r="H4" s="22">
        <f t="shared" si="0"/>
        <v>75.930000000000007</v>
      </c>
      <c r="I4" s="22">
        <f>G4+H4</f>
        <v>659.99</v>
      </c>
      <c r="J4" s="24"/>
    </row>
    <row r="5" spans="1:10" ht="23.25" customHeight="1">
      <c r="A5" s="22">
        <v>4</v>
      </c>
      <c r="B5" s="22" t="s">
        <v>25</v>
      </c>
      <c r="C5" s="22" t="s">
        <v>26</v>
      </c>
      <c r="D5" s="22" t="s">
        <v>65</v>
      </c>
      <c r="E5" s="22">
        <v>260</v>
      </c>
      <c r="F5" s="30">
        <v>1</v>
      </c>
      <c r="G5" s="22">
        <f>ROUND(F5*E5,2)</f>
        <v>260</v>
      </c>
      <c r="H5" s="22">
        <f t="shared" si="0"/>
        <v>33.799999999999997</v>
      </c>
      <c r="I5" s="22">
        <f>G5+H5</f>
        <v>293.8</v>
      </c>
      <c r="J5" s="25"/>
    </row>
    <row r="6" spans="1:10" ht="23.25" customHeight="1">
      <c r="A6" s="22">
        <v>5</v>
      </c>
      <c r="B6" s="22" t="s">
        <v>51</v>
      </c>
      <c r="C6" s="22" t="s">
        <v>38</v>
      </c>
      <c r="D6" s="22" t="s">
        <v>65</v>
      </c>
      <c r="E6" s="22">
        <v>300</v>
      </c>
      <c r="F6" s="30">
        <v>1</v>
      </c>
      <c r="G6" s="22">
        <f>ROUND(F6*E6,2)</f>
        <v>300</v>
      </c>
      <c r="H6" s="22">
        <f t="shared" si="0"/>
        <v>39</v>
      </c>
      <c r="I6" s="22">
        <f>G6+H6</f>
        <v>339</v>
      </c>
      <c r="J6" s="22" t="s">
        <v>54</v>
      </c>
    </row>
    <row r="7" spans="1:10" ht="23.25" customHeight="1">
      <c r="A7" s="22">
        <v>6</v>
      </c>
      <c r="B7" s="22" t="s">
        <v>36</v>
      </c>
      <c r="C7" s="22" t="s">
        <v>18</v>
      </c>
      <c r="D7" s="22" t="s">
        <v>65</v>
      </c>
      <c r="E7" s="22">
        <v>60</v>
      </c>
      <c r="F7" s="30">
        <v>1</v>
      </c>
      <c r="G7" s="22">
        <f>ROUND(F7*E7,2)</f>
        <v>60</v>
      </c>
      <c r="H7" s="22">
        <f t="shared" si="0"/>
        <v>7.8</v>
      </c>
      <c r="I7" s="22">
        <f>G7+H7</f>
        <v>67.8</v>
      </c>
      <c r="J7" s="22" t="s">
        <v>55</v>
      </c>
    </row>
    <row r="8" spans="1:10" ht="23.25" customHeight="1">
      <c r="A8" s="22">
        <v>7</v>
      </c>
      <c r="B8" s="22" t="s">
        <v>36</v>
      </c>
      <c r="C8" s="22" t="s">
        <v>18</v>
      </c>
      <c r="D8" s="22" t="s">
        <v>65</v>
      </c>
      <c r="E8" s="22">
        <v>50</v>
      </c>
      <c r="F8" s="30">
        <v>1</v>
      </c>
      <c r="G8" s="22">
        <f>ROUND(F8*E8,2)</f>
        <v>50</v>
      </c>
      <c r="H8" s="22">
        <f t="shared" si="0"/>
        <v>6.5</v>
      </c>
      <c r="I8" s="22">
        <f>G8+H8</f>
        <v>56.5</v>
      </c>
      <c r="J8" s="22" t="s">
        <v>56</v>
      </c>
    </row>
    <row r="9" spans="1:10" ht="33.75" customHeight="1">
      <c r="A9" s="22"/>
      <c r="B9" s="31" t="s">
        <v>70</v>
      </c>
      <c r="C9" s="32"/>
      <c r="D9" s="22"/>
      <c r="E9" s="22">
        <f>SUM(E2:E8)</f>
        <v>1914</v>
      </c>
      <c r="F9" s="22"/>
      <c r="G9" s="22">
        <f>SUM(G2:G8)</f>
        <v>2390.33</v>
      </c>
      <c r="H9" s="22">
        <f>SUM(H2:H8)</f>
        <v>310.75</v>
      </c>
      <c r="I9" s="22">
        <f>G9+H9</f>
        <v>2701.08</v>
      </c>
      <c r="J9" s="22"/>
    </row>
  </sheetData>
  <mergeCells count="2">
    <mergeCell ref="J3:J5"/>
    <mergeCell ref="B9:C9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汇总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2024-10-16T09:33:05Z</dcterms:modified>
</cp:coreProperties>
</file>