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CD8367EC-38E8-4CDF-B201-683DE14D0908}" xr6:coauthVersionLast="47" xr6:coauthVersionMax="47" xr10:uidLastSave="{00000000-0000-0000-0000-000000000000}"/>
  <bookViews>
    <workbookView xWindow="-108" yWindow="-108" windowWidth="23256" windowHeight="12456" firstSheet="75" activeTab="77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物料采购价格审批表-日照兴伟" sheetId="80" r:id="rId74"/>
    <sheet name="物料采购价格审批表-海兴中盛10.22" sheetId="81" r:id="rId75"/>
    <sheet name="物料采购价格审批表-江苏全盛" sheetId="82" r:id="rId76"/>
    <sheet name="物料采购价格审批表-霸州政锦10.25" sheetId="83" r:id="rId77"/>
    <sheet name="物料采购价格审批表-莫特美" sheetId="84" r:id="rId78"/>
    <sheet name="Sheet1" sheetId="1" r:id="rId79"/>
    <sheet name="Sheet2" sheetId="57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76" hidden="1">'物料采购价格审批表-霸州政锦10.25'!$A$4:$Q$21</definedName>
    <definedName name="_xlnm._FilterDatabase" localSheetId="74" hidden="1">'物料采购价格审批表-海兴中盛10.22'!$A$4:$S$64</definedName>
    <definedName name="_xlnm._FilterDatabase" localSheetId="75" hidden="1">'物料采购价格审批表-江苏全盛'!$A$4:$S$13</definedName>
    <definedName name="_xlnm._FilterDatabase" localSheetId="77" hidden="1">'物料采购价格审批表-莫特美'!$A$4:$T$13</definedName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" i="84" l="1"/>
  <c r="Q7" i="84"/>
  <c r="Q8" i="84"/>
  <c r="Q9" i="84"/>
  <c r="Q10" i="84"/>
  <c r="Q5" i="84"/>
  <c r="N6" i="84"/>
  <c r="N7" i="84"/>
  <c r="N8" i="84"/>
  <c r="N9" i="84"/>
  <c r="N10" i="84"/>
  <c r="N5" i="84"/>
  <c r="F10" i="84" l="1"/>
  <c r="F9" i="84"/>
  <c r="F8" i="84"/>
  <c r="F7" i="84"/>
  <c r="F6" i="84"/>
  <c r="F5" i="84"/>
  <c r="F15" i="83"/>
  <c r="F16" i="83"/>
  <c r="F17" i="83"/>
  <c r="F18" i="83"/>
  <c r="N15" i="83"/>
  <c r="N16" i="83"/>
  <c r="N17" i="83"/>
  <c r="N18" i="83"/>
  <c r="N6" i="83"/>
  <c r="N7" i="83"/>
  <c r="N8" i="83"/>
  <c r="N9" i="83"/>
  <c r="N10" i="83"/>
  <c r="N11" i="83"/>
  <c r="N12" i="83"/>
  <c r="N13" i="83"/>
  <c r="N14" i="83"/>
  <c r="N5" i="83"/>
  <c r="F6" i="83"/>
  <c r="F7" i="83"/>
  <c r="F8" i="83"/>
  <c r="F9" i="83"/>
  <c r="F10" i="83"/>
  <c r="F11" i="83"/>
  <c r="F12" i="83"/>
  <c r="F13" i="83"/>
  <c r="F14" i="83"/>
  <c r="F5" i="83"/>
  <c r="H8" i="82"/>
  <c r="H5" i="82"/>
  <c r="F6" i="81" l="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5" i="81"/>
  <c r="N61" i="81"/>
  <c r="N60" i="81"/>
  <c r="N59" i="81"/>
  <c r="N58" i="81"/>
  <c r="N57" i="81"/>
  <c r="N56" i="81"/>
  <c r="N55" i="81"/>
  <c r="N54" i="81"/>
  <c r="N53" i="81"/>
  <c r="N52" i="81"/>
  <c r="N51" i="81"/>
  <c r="N50" i="81"/>
  <c r="N49" i="81"/>
  <c r="N48" i="81"/>
  <c r="N47" i="81"/>
  <c r="N46" i="81"/>
  <c r="N45" i="81"/>
  <c r="N44" i="81"/>
  <c r="N42" i="81"/>
  <c r="N41" i="81"/>
  <c r="N40" i="81"/>
  <c r="N39" i="81"/>
  <c r="N38" i="81"/>
  <c r="N37" i="81"/>
  <c r="N36" i="81"/>
  <c r="N34" i="81"/>
  <c r="N33" i="81"/>
  <c r="N32" i="81"/>
  <c r="N31" i="81"/>
  <c r="N30" i="81"/>
  <c r="N28" i="81"/>
  <c r="N27" i="81"/>
  <c r="N26" i="81"/>
  <c r="N25" i="81"/>
  <c r="N24" i="81"/>
  <c r="N23" i="81"/>
  <c r="N22" i="81"/>
  <c r="N18" i="81"/>
  <c r="N17" i="81"/>
  <c r="N16" i="81"/>
  <c r="N6" i="81"/>
  <c r="N7" i="81"/>
  <c r="N8" i="81"/>
  <c r="N9" i="81"/>
  <c r="N10" i="81"/>
  <c r="N11" i="81"/>
  <c r="N12" i="81"/>
  <c r="N13" i="81"/>
  <c r="N14" i="81"/>
  <c r="N5" i="81"/>
  <c r="M43" i="81"/>
  <c r="M35" i="81"/>
  <c r="M29" i="81"/>
  <c r="M20" i="81"/>
  <c r="M19" i="81"/>
  <c r="M15" i="81"/>
  <c r="N6" i="80" l="1"/>
  <c r="N7" i="80"/>
  <c r="N8" i="80"/>
  <c r="N5" i="80"/>
  <c r="N6" i="79"/>
  <c r="L6" i="79"/>
  <c r="L5" i="79"/>
  <c r="N5" i="79" s="1"/>
  <c r="N5" i="78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N20" i="29"/>
  <c r="O20" i="29" s="1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7294687-F1D3-4584-9524-F7998666F0C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76769F36-02A3-455A-B564-D5FFB407740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42E4189-9706-4629-80DA-95C416DC308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F418A2B-205D-4167-9C39-0E7E6BA656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6258782-BD9E-4EB2-90C8-83AAB9DD1BB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313B459-B284-450F-8772-B241A89D6B9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347D5A6-554A-48FF-8399-B32A81F138C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CC73A40-9D28-4AF8-9F21-DC0A484D764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B6F6181-6B60-4CB0-865C-94F2904B471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8D4FEF8-C2A8-490E-8130-38202CC8E11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8EE0025-20CD-4E50-B71E-A8D777D3724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1DFF721-6938-4DB5-BD00-74C77F4F33A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<sst xmlns="http://schemas.openxmlformats.org/spreadsheetml/2006/main" count="4895" uniqueCount="1227">
  <si>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</si>
  <si>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</si>
  <si>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</si>
  <si>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</si>
  <si>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</si>
  <si>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</si>
  <si>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</si>
  <si>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</si>
  <si>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</si>
  <si>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</si>
  <si>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</si>
  <si>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</si>
  <si>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</si>
  <si>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</si>
  <si>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</si>
  <si>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</si>
  <si>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</si>
  <si>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</si>
  <si>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</si>
  <si>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</si>
  <si>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</si>
  <si>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</si>
  <si>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</si>
  <si>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</si>
  <si>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</si>
  <si>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</si>
  <si>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</si>
  <si>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</si>
  <si>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</si>
  <si>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</si>
  <si>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</si>
  <si>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</si>
  <si>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</si>
  <si>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</si>
  <si>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</si>
  <si>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</si>
  <si>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</si>
  <si>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</si>
  <si>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</si>
  <si>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</si>
  <si>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</si>
  <si>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</si>
  <si>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</si>
  <si>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</si>
  <si>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</si>
  <si>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</si>
  <si>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</si>
  <si>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</si>
  <si>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</si>
  <si>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</si>
  <si>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</si>
  <si>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</si>
  <si>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</si>
  <si>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</si>
  <si>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</si>
  <si>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</si>
  <si>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</si>
  <si>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</si>
  <si>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</si>
  <si>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</si>
  <si>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</si>
  <si>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</si>
  <si>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</si>
  <si>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</si>
  <si>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</si>
  <si>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</si>
  <si>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</si>
  <si>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</si>
  <si>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</si>
  <si>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</si>
  <si>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</si>
  <si>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</si>
  <si>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</si>
  <si>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</si>
  <si>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</si>
  <si>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</si>
  <si>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</si>
  <si>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</si>
  <si>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</si>
  <si>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</si>
  <si>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</si>
  <si>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</si>
  <si>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</si>
  <si>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</si>
  <si>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</si>
  <si>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</si>
  <si>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</si>
  <si>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</si>
  <si>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</si>
  <si>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</si>
  <si>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</si>
  <si>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</si>
  <si>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</si>
  <si>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</si>
  <si>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</si>
  <si>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</si>
  <si>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</si>
  <si>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</si>
  <si>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</si>
  <si>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</si>
  <si>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</si>
  <si>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</si>
  <si>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</si>
  <si>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</si>
  <si>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</si>
  <si>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</si>
  <si>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</si>
  <si>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</si>
  <si>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</si>
  <si>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</si>
  <si>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</si>
  <si>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</si>
  <si>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</si>
  <si>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</si>
  <si>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</si>
  <si>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</si>
  <si>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</si>
  <si>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</si>
  <si>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</si>
  <si>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</si>
  <si>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</si>
  <si>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</si>
  <si>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</si>
  <si>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</si>
  <si>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</si>
  <si>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</si>
  <si>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</si>
  <si>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</si>
  <si>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</si>
  <si>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</si>
  <si>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</si>
  <si>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</si>
  <si>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</si>
  <si>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</si>
  <si>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</si>
  <si>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</si>
  <si>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</si>
  <si>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</si>
  <si>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</si>
  <si>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</si>
  <si>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</si>
  <si>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</si>
  <si>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</si>
  <si>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</si>
  <si>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</si>
  <si>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</si>
  <si>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</si>
  <si>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</si>
  <si>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</si>
  <si>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</si>
  <si>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</si>
  <si>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</si>
  <si>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</si>
  <si>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</si>
  <si>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</si>
  <si>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</si>
  <si>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</si>
  <si>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</si>
  <si>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</si>
  <si>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</si>
  <si>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</si>
  <si>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</si>
  <si>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</si>
  <si>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</si>
  <si>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</si>
  <si>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</si>
  <si>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</si>
  <si>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</si>
  <si>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</si>
  <si>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</si>
  <si>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</si>
  <si>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</si>
  <si>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</si>
  <si>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</si>
  <si>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</si>
  <si>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</si>
  <si>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</si>
  <si>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</si>
  <si>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</si>
  <si>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</si>
  <si>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</si>
  <si>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</si>
  <si>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</si>
  <si>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</si>
  <si>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</si>
  <si>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</si>
  <si>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</si>
  <si>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</si>
  <si>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</si>
  <si>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</si>
  <si>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</si>
  <si>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</si>
  <si>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</si>
  <si>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</si>
  <si>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</si>
  <si>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</si>
  <si>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</si>
  <si>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</si>
  <si>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</si>
  <si>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</si>
  <si>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</si>
  <si>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</si>
  <si>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</si>
  <si>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</si>
  <si>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</si>
  <si>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</si>
  <si>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</si>
  <si>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</si>
  <si>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</si>
  <si>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</si>
  <si>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</si>
  <si>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</si>
  <si>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</si>
  <si>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</si>
  <si>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</si>
  <si>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</si>
  <si>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</si>
  <si>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</si>
  <si>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</si>
  <si>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</si>
  <si>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</si>
  <si>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</si>
  <si>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</si>
  <si>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</si>
  <si>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</si>
  <si>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</si>
  <si>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</si>
  <si>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</si>
  <si>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</si>
  <si>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</si>
  <si>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</si>
  <si>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</si>
  <si>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</si>
  <si>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</si>
  <si>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</si>
  <si>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</si>
  <si>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</si>
  <si>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</si>
  <si>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</si>
  <si>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</si>
  <si>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</si>
  <si>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</si>
  <si>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</si>
  <si>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</si>
  <si>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</si>
  <si>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</si>
  <si>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</si>
  <si>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</si>
  <si>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</si>
  <si>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</si>
  <si>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</si>
  <si>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</si>
  <si>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</si>
  <si>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</si>
  <si>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</si>
  <si>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</si>
  <si>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</si>
  <si>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</si>
  <si>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</si>
  <si>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</si>
  <si>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</si>
  <si>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</si>
  <si>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</si>
  <si>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</si>
  <si>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</si>
  <si>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</si>
  <si>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</si>
  <si>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</si>
  <si>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</si>
  <si>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</si>
  <si>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</si>
  <si>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</si>
  <si>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</si>
  <si>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</si>
  <si>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</si>
  <si>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</si>
  <si>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</si>
  <si>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</si>
  <si>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</si>
  <si>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</si>
  <si>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</si>
  <si>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</si>
  <si>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</si>
  <si>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</si>
  <si>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</si>
  <si>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</si>
  <si>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</si>
  <si>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</si>
  <si>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</si>
  <si>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</si>
  <si>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</si>
  <si>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</si>
  <si>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</si>
  <si>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</si>
  <si>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</si>
  <si>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</si>
  <si>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</si>
  <si>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</si>
  <si>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</si>
  <si>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</si>
  <si>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</si>
  <si>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</si>
  <si>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</si>
  <si>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</si>
  <si>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</si>
  <si>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</si>
  <si>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</si>
  <si>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</si>
  <si>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</si>
  <si>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</si>
  <si>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</si>
  <si>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</si>
  <si>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</si>
  <si>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</si>
  <si>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</si>
  <si>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</si>
  <si>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</si>
  <si>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</si>
  <si>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</si>
  <si>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</si>
  <si>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</si>
  <si>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</si>
  <si>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</si>
  <si>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</si>
  <si>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</si>
  <si>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</si>
  <si>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</si>
  <si>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</si>
  <si>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</si>
  <si>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</si>
  <si>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</si>
  <si>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</si>
  <si>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</si>
  <si>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</si>
  <si>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</si>
  <si>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</si>
  <si>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</si>
  <si>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</si>
  <si>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</si>
  <si>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</si>
  <si>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</si>
  <si>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</si>
  <si>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</si>
  <si>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</si>
  <si>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</si>
  <si>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</si>
  <si>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</si>
  <si>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</si>
  <si>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</si>
  <si>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</si>
  <si>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</si>
  <si>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</si>
  <si>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</si>
  <si>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</si>
  <si>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</si>
  <si>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</si>
  <si>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</si>
  <si>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</si>
  <si>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</si>
  <si>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</si>
  <si>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</si>
  <si>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</si>
  <si>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</si>
  <si>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</si>
  <si>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</si>
  <si>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</si>
  <si>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</si>
  <si>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</si>
  <si>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</si>
  <si>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</si>
  <si>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</si>
  <si>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</si>
  <si>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</si>
  <si>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</si>
  <si>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</si>
  <si>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</si>
  <si>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</si>
  <si>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</si>
  <si>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</si>
  <si>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</si>
  <si>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</si>
  <si>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</si>
  <si>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</si>
  <si>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</si>
  <si>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</si>
  <si>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</si>
  <si>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</si>
  <si>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</si>
  <si>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</si>
  <si>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</si>
  <si>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</si>
  <si>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</si>
  <si>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</si>
  <si>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</si>
  <si>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</si>
  <si>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</si>
  <si>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</si>
  <si>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</si>
  <si>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</si>
  <si>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</si>
  <si>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</si>
  <si>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</si>
  <si>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</si>
  <si>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</si>
  <si>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</si>
  <si>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</si>
  <si>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</si>
  <si>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</si>
  <si>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</si>
  <si>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</si>
  <si>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</si>
  <si>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</si>
  <si>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</si>
  <si>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</si>
  <si>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</si>
  <si>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</si>
  <si>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</si>
  <si>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</si>
  <si>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</si>
  <si>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</si>
  <si>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</si>
  <si>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</si>
  <si>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</si>
  <si>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</si>
  <si>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</si>
  <si>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</si>
  <si>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</si>
  <si>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</si>
  <si>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</si>
  <si>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</si>
  <si>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</si>
  <si>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</si>
  <si>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</si>
  <si>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</si>
  <si>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</si>
  <si>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</si>
  <si>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</si>
  <si>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</si>
  <si>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</si>
  <si>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</si>
  <si>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</si>
  <si>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</si>
  <si>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</si>
  <si>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</si>
  <si>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</si>
  <si>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</si>
  <si>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</si>
  <si>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</si>
  <si>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</si>
  <si>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</si>
  <si>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</si>
  <si>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</si>
  <si>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</si>
  <si>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</si>
  <si>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</si>
  <si>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</si>
  <si>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</si>
  <si>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</si>
  <si>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</si>
  <si>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</si>
  <si>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</si>
  <si>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</si>
  <si>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</si>
  <si>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</si>
  <si>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</si>
  <si>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</si>
  <si>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</si>
  <si>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</si>
  <si>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</si>
  <si>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</si>
  <si>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</si>
  <si>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</si>
  <si>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</si>
  <si>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</si>
  <si>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</si>
  <si>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</si>
  <si>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</si>
  <si>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</si>
  <si>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</si>
  <si>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</si>
  <si>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</si>
  <si>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</si>
  <si>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</si>
  <si>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</si>
  <si>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</si>
  <si>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</si>
  <si>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</si>
  <si>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</si>
  <si>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</si>
  <si>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</si>
  <si>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</si>
  <si>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</si>
  <si>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</si>
  <si>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</si>
  <si>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</si>
  <si>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</si>
  <si>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</si>
  <si>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</si>
  <si>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</si>
  <si>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</si>
  <si>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</si>
  <si>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</si>
  <si>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</si>
  <si>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</si>
  <si>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</si>
  <si>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</si>
  <si>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</si>
  <si>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</si>
  <si>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</si>
  <si>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</si>
  <si>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</si>
  <si>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</si>
  <si>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</si>
  <si>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</si>
  <si>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</si>
  <si>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</si>
  <si>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</si>
  <si>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</si>
  <si>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</si>
  <si>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</si>
  <si>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</si>
  <si>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</si>
  <si>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</si>
  <si>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</si>
  <si>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</si>
  <si>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</si>
  <si>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</si>
  <si>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</si>
  <si>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</si>
  <si>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</si>
  <si>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</si>
  <si>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</si>
  <si>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</si>
  <si>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</si>
  <si>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</si>
  <si>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</si>
  <si>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</si>
  <si>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</si>
  <si>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</si>
  <si>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</si>
  <si>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</si>
  <si>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</si>
  <si>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</si>
  <si>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</si>
  <si>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</si>
  <si>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</si>
  <si>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</si>
  <si>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</si>
  <si>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</si>
  <si>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</si>
  <si>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</si>
  <si>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</si>
  <si>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</si>
  <si>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</si>
  <si>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</si>
  <si>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</si>
  <si>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</si>
  <si>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</si>
  <si>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</si>
  <si>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</si>
  <si>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</si>
  <si>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</si>
  <si>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</si>
  <si>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</si>
  <si>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</si>
  <si>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</si>
  <si>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</si>
  <si>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</si>
  <si>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</si>
  <si>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</si>
  <si>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</si>
  <si>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</si>
  <si>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</si>
  <si>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</si>
  <si>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</si>
  <si>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</si>
  <si>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</si>
  <si>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</si>
  <si>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</si>
  <si>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</si>
  <si>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</si>
  <si>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</si>
  <si>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</si>
  <si>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</si>
  <si>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</si>
  <si>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</si>
  <si>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</si>
  <si>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</si>
  <si>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</si>
  <si>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</si>
  <si>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</si>
  <si>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</si>
  <si>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</si>
  <si>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</si>
  <si>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</si>
  <si>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</si>
  <si>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</si>
  <si>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</si>
  <si>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</si>
  <si>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</si>
  <si>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</si>
  <si>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</si>
  <si>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</si>
  <si>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</si>
  <si>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</si>
  <si>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</si>
  <si>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</si>
  <si>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</si>
  <si>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</si>
  <si>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</si>
  <si>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</si>
  <si>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</si>
  <si>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</si>
  <si>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</si>
  <si>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</si>
  <si>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</si>
  <si>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</si>
  <si>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</si>
  <si>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</si>
  <si>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</si>
  <si>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</si>
  <si>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</si>
  <si>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</si>
  <si>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</si>
  <si>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</si>
  <si>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</si>
  <si>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</si>
  <si>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</si>
  <si>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</si>
  <si>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</si>
  <si>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</si>
  <si>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</si>
  <si>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</si>
  <si>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</si>
  <si>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</si>
  <si>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</si>
  <si>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</si>
  <si>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</si>
  <si>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</si>
  <si>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</si>
  <si>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</si>
  <si>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</si>
  <si>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</si>
  <si>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</si>
  <si>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</si>
  <si>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</si>
  <si>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</si>
  <si>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</si>
  <si>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</si>
  <si>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</si>
  <si>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</si>
  <si>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</si>
  <si>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</si>
  <si>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</si>
  <si>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</si>
  <si>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</si>
  <si>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</si>
  <si>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</si>
  <si>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</si>
  <si>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</si>
  <si>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</si>
  <si>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</si>
  <si>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</si>
  <si>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</si>
  <si>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</si>
  <si>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</si>
  <si>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</si>
  <si>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</si>
  <si>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</si>
  <si>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</si>
  <si>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</si>
  <si>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</si>
  <si>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</si>
  <si>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</si>
  <si>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</si>
  <si>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</si>
  <si>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</si>
  <si>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</si>
  <si>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</si>
  <si>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</si>
  <si>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</si>
  <si>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</si>
  <si>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</si>
  <si>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</si>
  <si>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</si>
  <si>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</si>
  <si>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</si>
  <si>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</si>
  <si>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</si>
  <si>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</si>
  <si>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</si>
  <si>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</si>
  <si>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</si>
  <si>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</si>
  <si>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</si>
  <si>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</si>
  <si>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</si>
  <si>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</si>
  <si>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</si>
  <si>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</si>
  <si>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</si>
  <si>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</si>
  <si>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</si>
  <si>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</si>
  <si>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</si>
  <si>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</si>
  <si>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</si>
  <si>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</si>
  <si>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</si>
  <si>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</si>
  <si>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</si>
  <si>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</si>
  <si>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</si>
  <si>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</si>
  <si>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</si>
  <si>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</si>
  <si>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</si>
  <si>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</si>
  <si>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</si>
  <si>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</si>
  <si>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</si>
  <si>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</si>
  <si>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</si>
  <si>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</si>
  <si>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</si>
  <si>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</si>
  <si>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</si>
  <si>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</si>
  <si>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</si>
  <si>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</si>
  <si>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</si>
  <si>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</si>
  <si>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</si>
  <si>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</si>
  <si>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</si>
  <si>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</si>
  <si>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</si>
  <si>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</si>
  <si>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</si>
  <si>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</si>
  <si>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</si>
  <si>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</si>
  <si>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</si>
  <si>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</si>
  <si>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</si>
  <si>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</si>
  <si>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</si>
  <si>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</si>
  <si>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</si>
  <si>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</si>
  <si>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</si>
  <si>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</si>
  <si>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</si>
  <si>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</si>
  <si>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</si>
  <si>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</si>
  <si>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</si>
  <si>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</si>
  <si>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</si>
  <si>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</si>
  <si>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</si>
  <si>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</si>
  <si>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</si>
  <si>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</si>
  <si>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</si>
  <si>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</si>
  <si>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</si>
  <si>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</si>
  <si>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</si>
  <si>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</si>
  <si>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</si>
  <si>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</si>
  <si>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</si>
  <si>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</si>
  <si>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</si>
  <si>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</si>
  <si>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</si>
  <si>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</si>
  <si>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</si>
  <si>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</si>
  <si>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</si>
  <si>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</si>
  <si>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</si>
  <si>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</si>
  <si>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</si>
  <si>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</si>
  <si>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</si>
  <si>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</si>
  <si>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</si>
  <si>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</si>
  <si>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</si>
  <si>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</si>
  <si>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</si>
  <si>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</si>
  <si>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</si>
  <si>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</si>
  <si>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</si>
  <si>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</si>
  <si>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</si>
  <si>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</si>
  <si>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</si>
  <si>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</si>
  <si>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</si>
  <si>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</si>
  <si>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</si>
  <si>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</si>
  <si>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</si>
  <si>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</si>
  <si>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</si>
  <si>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</si>
  <si>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</si>
  <si>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</si>
  <si>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</si>
  <si>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</si>
  <si>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</si>
  <si>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</si>
  <si>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</si>
  <si>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</si>
  <si>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</si>
  <si>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</si>
  <si>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</si>
  <si>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</si>
  <si>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</si>
  <si>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</si>
  <si>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</si>
  <si>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</si>
  <si>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</si>
  <si>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</si>
  <si>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</si>
  <si>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</si>
  <si>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</si>
  <si>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</si>
  <si>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</si>
  <si>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</si>
  <si>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</si>
  <si>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</si>
  <si>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</si>
  <si>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</si>
  <si>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</si>
  <si>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</si>
  <si>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</si>
  <si>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</si>
  <si>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</si>
  <si>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</si>
  <si>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</si>
  <si>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</si>
  <si>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</si>
  <si>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</si>
  <si>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</si>
  <si>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</si>
  <si>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</si>
  <si>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</si>
  <si>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</si>
  <si>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</si>
  <si>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</si>
  <si>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</si>
  <si>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</si>
  <si>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</si>
  <si>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</si>
  <si>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</si>
  <si>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</si>
  <si>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</si>
  <si>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</si>
  <si>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</si>
  <si>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</si>
  <si>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</si>
  <si>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</si>
  <si>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</si>
  <si>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</si>
  <si>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</si>
  <si>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</si>
  <si>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</si>
  <si>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</si>
  <si>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</si>
  <si>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</si>
  <si>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</si>
  <si>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</si>
  <si>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</si>
  <si>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</si>
  <si>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</si>
  <si>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</si>
  <si>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</si>
  <si>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</si>
  <si>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</si>
  <si>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</si>
  <si>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</si>
  <si>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</si>
  <si>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</si>
  <si>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</si>
  <si>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</si>
  <si>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</si>
  <si>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</si>
  <si>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</si>
  <si>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</si>
  <si>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</si>
  <si>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</si>
  <si>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</si>
  <si>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</si>
  <si>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</si>
  <si>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</si>
  <si>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</si>
  <si>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</si>
  <si>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</si>
  <si>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</si>
  <si>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</si>
  <si>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</si>
  <si>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</si>
  <si>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</si>
  <si>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</si>
  <si>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</si>
  <si>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</si>
  <si>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</si>
  <si>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</si>
  <si>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</si>
  <si>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</si>
  <si>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</si>
  <si>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</si>
  <si>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</si>
  <si>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</si>
  <si>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</si>
  <si>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</si>
  <si>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</si>
  <si>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</si>
  <si>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</si>
  <si>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</si>
  <si>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</si>
  <si>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</si>
  <si>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</si>
  <si>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</si>
  <si>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</si>
  <si>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</si>
  <si>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</si>
  <si>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</si>
  <si>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</si>
  <si>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</si>
  <si>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</si>
  <si>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</si>
  <si>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</si>
  <si>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</si>
  <si>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</si>
  <si>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</si>
  <si>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</si>
  <si>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</si>
  <si>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</si>
  <si>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</si>
  <si>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</si>
  <si>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</si>
  <si>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</si>
  <si>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</si>
  <si>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</si>
  <si>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</si>
  <si>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</si>
  <si>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</si>
  <si>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</si>
  <si>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</si>
  <si>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</si>
  <si>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</si>
  <si>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</si>
  <si>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</si>
  <si>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</si>
  <si>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</si>
  <si>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</si>
  <si>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</si>
  <si>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</si>
  <si>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</si>
  <si>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</si>
  <si>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</si>
  <si>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</si>
  <si>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</si>
  <si>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</si>
  <si>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</si>
  <si>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</si>
  <si>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</si>
  <si>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</si>
  <si>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</si>
  <si>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</si>
  <si>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</si>
  <si>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</si>
  <si>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</si>
  <si>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</si>
  <si>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</si>
  <si>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</si>
  <si>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</si>
  <si>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</si>
  <si>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</si>
  <si>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</si>
  <si>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</si>
  <si>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</si>
  <si>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</si>
  <si>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</si>
  <si>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</si>
  <si>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</si>
  <si>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</si>
  <si>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</si>
  <si>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</si>
  <si>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</si>
  <si>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</si>
  <si>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</si>
  <si>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</si>
  <si>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</si>
  <si>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</si>
  <si>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</si>
  <si>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</si>
  <si>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</si>
  <si>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</si>
  <si>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</si>
  <si>
    <t>SHT0012268</t>
    <phoneticPr fontId="3" type="noConversion"/>
  </si>
  <si>
    <t>左侧调角器连接板焊接总成</t>
    <phoneticPr fontId="3" type="noConversion"/>
  </si>
  <si>
    <t>SHT0012269</t>
    <phoneticPr fontId="3" type="noConversion"/>
  </si>
  <si>
    <t>右侧调角器连接板焊接总成</t>
    <phoneticPr fontId="3" type="noConversion"/>
  </si>
  <si>
    <t>模具费共计4000元，分摊至50000件/种产品中</t>
    <phoneticPr fontId="3" type="noConversion"/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</si>
  <si>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  <phoneticPr fontId="4" type="noConversion"/>
  </si>
  <si>
    <t>SHT0012094</t>
    <phoneticPr fontId="3" type="noConversion"/>
  </si>
  <si>
    <t>SHT0013733</t>
    <phoneticPr fontId="3" type="noConversion"/>
  </si>
  <si>
    <t>SLT0010534</t>
    <phoneticPr fontId="3" type="noConversion"/>
  </si>
  <si>
    <t>SLT0010533</t>
    <phoneticPr fontId="3" type="noConversion"/>
  </si>
  <si>
    <t>下限位胶敦</t>
  </si>
  <si>
    <t>上限位缓冲块</t>
  </si>
  <si>
    <t>下限位块</t>
  </si>
  <si>
    <t>上限位块</t>
  </si>
  <si>
    <t>日照浩利橡塑有限公司</t>
  </si>
  <si>
    <t>日照兴伟橡塑有限公司</t>
    <phoneticPr fontId="3" type="noConversion"/>
  </si>
  <si>
    <t>模具费6500元，分摊至65000件</t>
    <phoneticPr fontId="3" type="noConversion"/>
  </si>
  <si>
    <t>模具费6500元，分摊至100000件</t>
    <phoneticPr fontId="3" type="noConversion"/>
  </si>
  <si>
    <t>A点未税价（不含模摊）</t>
    <phoneticPr fontId="3" type="noConversion"/>
  </si>
  <si>
    <t>A点未税价（含模摊）</t>
    <phoneticPr fontId="3" type="noConversion"/>
  </si>
  <si>
    <t>说明（模具费评审、支付等情况）：
日照浩利因货款问题，不配合供货，多次协调无效，故我司启用B点开发。日照兴伟的价格低于日照浩利，故建议由其开发。后续日照兴伟开发后，形成双轨供货，比例为日照兴伟80%,日照浩利20%</t>
    <phoneticPr fontId="4" type="noConversion"/>
  </si>
  <si>
    <t>SHT0013146</t>
  </si>
  <si>
    <t>1.0升级后升降拉簧</t>
  </si>
  <si>
    <t>SHT0013145</t>
  </si>
  <si>
    <t>1.0升级前升降拉簧</t>
  </si>
  <si>
    <t>SHT0012112</t>
  </si>
  <si>
    <t>M3000副边罩壳固定钢丝</t>
  </si>
  <si>
    <t>SHT0012110</t>
  </si>
  <si>
    <t>M4主边罩壳固定钢丝</t>
  </si>
  <si>
    <t>SCS0006416</t>
  </si>
  <si>
    <t>P203靠背右侧面套固定钢丝</t>
  </si>
  <si>
    <t>SCS0006414</t>
  </si>
  <si>
    <t>P203靠背左侧面套固定钢丝</t>
  </si>
  <si>
    <t>SHT0002744</t>
  </si>
  <si>
    <t>大运靠背支撑钢丝右</t>
  </si>
  <si>
    <t>SCS0012140</t>
  </si>
  <si>
    <t>电加热线束固定支架1</t>
  </si>
  <si>
    <t>SCS0007057</t>
  </si>
  <si>
    <t>儿童锁挂钩</t>
  </si>
  <si>
    <t>BSP0010056</t>
  </si>
  <si>
    <t>防护弹簧150mm长</t>
  </si>
  <si>
    <t>SLT0010690</t>
  </si>
  <si>
    <t>副驾背板支撑钢丝焊接总成</t>
  </si>
  <si>
    <t>SLT0010355</t>
  </si>
  <si>
    <t>副驾靠背侧翼支撑钢丝</t>
  </si>
  <si>
    <t>SLT0010438</t>
  </si>
  <si>
    <t>副驾靠背头枕加强钢丝</t>
  </si>
  <si>
    <t>SLT0010437</t>
  </si>
  <si>
    <t>副驾靠背头枕支撑杆</t>
  </si>
  <si>
    <t>SLT0011697</t>
  </si>
  <si>
    <t>副驾小背焊接钢丝总成</t>
  </si>
  <si>
    <t>SLT0011699</t>
  </si>
  <si>
    <t>SCS0012063</t>
  </si>
  <si>
    <t>后排坐垫骨架V71</t>
  </si>
  <si>
    <t>SLT0010335</t>
  </si>
  <si>
    <t>驾驶员侧翼支撑钢丝</t>
  </si>
  <si>
    <t>SCS0010585</t>
  </si>
  <si>
    <t>靠背面套固定钢丝-右</t>
  </si>
  <si>
    <t>SCS0007568</t>
  </si>
  <si>
    <t>扣手底座固定钢丝</t>
  </si>
  <si>
    <t>SLT0010472</t>
  </si>
  <si>
    <t>拉簧</t>
  </si>
  <si>
    <t>SHT0012049</t>
  </si>
  <si>
    <t>拉簧固定钢丝</t>
  </si>
  <si>
    <t>SCS0012152</t>
  </si>
  <si>
    <t>六分座钢丝焊接总成</t>
  </si>
  <si>
    <t>SHT0015136</t>
  </si>
  <si>
    <t>扭力弹簧转盘</t>
  </si>
  <si>
    <t>气袋腰托下固定点焊接总成H6</t>
  </si>
  <si>
    <t>SLT0010193</t>
  </si>
  <si>
    <t>气管接线头固定钢丝</t>
  </si>
  <si>
    <t>SHT0012006</t>
  </si>
  <si>
    <t>升降锁止轴安装卡箍</t>
  </si>
  <si>
    <t>SCS0012153</t>
  </si>
  <si>
    <t>四分座钢丝焊接总成</t>
  </si>
  <si>
    <t>SLT0011083</t>
  </si>
  <si>
    <t>小背背板后支撑钢丝A欧马可升级2060副</t>
  </si>
  <si>
    <t>SLT0010885</t>
  </si>
  <si>
    <t>主驾背板支撑钢丝A欧马可升级</t>
  </si>
  <si>
    <t>SLT0011689</t>
  </si>
  <si>
    <t>主驾背板支撑钢丝焊接总成</t>
  </si>
  <si>
    <t>SLT0011263</t>
  </si>
  <si>
    <t>左侧大护板加强钢丝欧马可</t>
  </si>
  <si>
    <t>SLT0011262</t>
  </si>
  <si>
    <t>左侧大护板上固定钢丝欧马可</t>
  </si>
  <si>
    <t>SLT0011265</t>
  </si>
  <si>
    <t>左侧大护板下固定钢丝欧马可</t>
  </si>
  <si>
    <t>SLT0010677</t>
  </si>
  <si>
    <t>左侧护板后加强钢丝一汽轻卡减震</t>
  </si>
  <si>
    <t>SLT0010676</t>
  </si>
  <si>
    <t>左侧护板前加强钢丝一汽轻卡减震</t>
  </si>
  <si>
    <t>SLT0010675</t>
  </si>
  <si>
    <t>左侧护板上固定钢丝一起轻卡减震</t>
  </si>
  <si>
    <t>SLT0010678</t>
  </si>
  <si>
    <t>左侧护板下固定钢丝一汽轻卡减震</t>
  </si>
  <si>
    <t>SLT0011628</t>
  </si>
  <si>
    <t>坐垫钢丝焊接总成铁马</t>
  </si>
  <si>
    <t>SLT0011319</t>
  </si>
  <si>
    <t>座垫面套卡接钢丝欧马可</t>
  </si>
  <si>
    <t>SHT0016644</t>
  </si>
  <si>
    <t>侧翼支撑上安装钢丝J6P经典版</t>
  </si>
  <si>
    <t>SHT0011054</t>
  </si>
  <si>
    <t>D03靠背骨架下支撑钢丝</t>
  </si>
  <si>
    <t>SHT0001935</t>
  </si>
  <si>
    <t>侧翼支撑上安装钢丝F3000</t>
  </si>
  <si>
    <t>SHT0015886</t>
  </si>
  <si>
    <t>侧翼支撑上安装钢丝H4-2.2</t>
  </si>
  <si>
    <t>SCS0010765</t>
  </si>
  <si>
    <t>靠背侧翼支撑钢丝-左</t>
  </si>
  <si>
    <t>SLT0002546</t>
  </si>
  <si>
    <t>靠背调角器涡簧J7F/虎V靠背骨架</t>
  </si>
  <si>
    <t>SCS0011681</t>
  </si>
  <si>
    <t>靠背复位卷簧6801506X0001A</t>
  </si>
  <si>
    <t>SCS0010584</t>
  </si>
  <si>
    <t>靠背面套固定钢丝-左</t>
  </si>
  <si>
    <t>SCS0007588</t>
  </si>
  <si>
    <t>快拆涡状扭簧</t>
  </si>
  <si>
    <t>SHT0000800</t>
  </si>
  <si>
    <t>H4司机安全带外罩壳固定片</t>
  </si>
  <si>
    <t>SHT0000801</t>
  </si>
  <si>
    <t>H4副司安全带外罩壳固定片</t>
  </si>
  <si>
    <t>SLT0000740</t>
  </si>
  <si>
    <t>钢丝2.5*160</t>
  </si>
  <si>
    <t>SLT0001093</t>
  </si>
  <si>
    <t>钢丝2.5*270</t>
  </si>
  <si>
    <t>SLT0001126</t>
  </si>
  <si>
    <t>钢丝2.5*400</t>
  </si>
  <si>
    <t>SLT001224</t>
  </si>
  <si>
    <t>安全带锁扣限位柱(Q235 8*20)</t>
  </si>
  <si>
    <t>SHT0012063</t>
  </si>
  <si>
    <t>主边锁止钣金回位簧</t>
  </si>
  <si>
    <t>SHT0012064</t>
  </si>
  <si>
    <t>副边锁止钣金回位簧</t>
  </si>
  <si>
    <t>取消电泳后，荣昌新取号（SHT0014846）不对。需重新取号</t>
  </si>
  <si>
    <t>取消电泳后，荣昌新取号（SHT0014845）不对。需重新取号</t>
  </si>
  <si>
    <t>其中含焊胎检具费：4000，按10万件摊销，分摊费用0.04元</t>
    <phoneticPr fontId="3" type="noConversion"/>
  </si>
  <si>
    <t>焊胎检具费：4000，按10万件摊销，分摊费用0.04</t>
    <phoneticPr fontId="3" type="noConversion"/>
  </si>
  <si>
    <t>不含模摊为18.31元/件，1.6万模具费，分摊至5000件产品中，分摊费3.2元  21.51</t>
    <phoneticPr fontId="3" type="noConversion"/>
  </si>
  <si>
    <t>高寒版，暂停使用（无订单），冲压件激光切割</t>
    <phoneticPr fontId="3" type="noConversion"/>
  </si>
  <si>
    <t>含焊胎检具费：7000，按10万件摊销，分摊费用0.07</t>
    <phoneticPr fontId="3" type="noConversion"/>
  </si>
  <si>
    <t>产品单价18.51，焊胎费3000元，分摊至2000件，每件分摊1.5元，含模摊产品价为20.01元</t>
    <phoneticPr fontId="3" type="noConversion"/>
  </si>
  <si>
    <t>鑫祺1.0851</t>
    <phoneticPr fontId="3" type="noConversion"/>
  </si>
  <si>
    <t>江苏万金1.96</t>
  </si>
  <si>
    <t>上海努辰0.293</t>
  </si>
  <si>
    <t>说明（模具费评审、支付等情况）：
海兴中盛反馈有部分产品未定价，经过与海兴多次确认，现其中一部分产品价格达成一致，定价原则为普通材质钢丝按照含税8.55元/kg定价（原含税9元/kg），详见附件</t>
    <phoneticPr fontId="4" type="noConversion"/>
  </si>
  <si>
    <t>江苏全盛座舱技术股份有限公司</t>
    <phoneticPr fontId="3" type="noConversion"/>
  </si>
  <si>
    <t>SCS0004408</t>
  </si>
  <si>
    <t>中改左座椅右侧调角器组合</t>
  </si>
  <si>
    <t>SCS0004409</t>
  </si>
  <si>
    <t>中改左座椅左侧调角器组合</t>
  </si>
  <si>
    <t>SCS0004410</t>
  </si>
  <si>
    <t>中改右座椅右侧调角器组合</t>
  </si>
  <si>
    <t>SCS0004411</t>
  </si>
  <si>
    <t>中改右座椅左侧调角器组合</t>
  </si>
  <si>
    <t>SCS0004368</t>
  </si>
  <si>
    <t>中改左座椅调角器联动杆</t>
  </si>
  <si>
    <t>SCS0004390</t>
  </si>
  <si>
    <t>中改右座椅调角器联动杆</t>
  </si>
  <si>
    <t>调角器件号 1091B831（TF02调角器 90°空行程(十字孔)L出货角度+15°）+左调角器塑料卡扣件号109-1A811-0</t>
  </si>
  <si>
    <t>调角器件号 1091A741(QTF02 调角器90°空行程(花键孔)L出货角度+15°）+解锁销件号 B111B721</t>
  </si>
  <si>
    <t>调角器件号 1091B741(QTF02 调角器 90°空行程(花键孔)R出货角度-15°）+解锁销件号B111B721</t>
  </si>
  <si>
    <t>调角器件号 1091831（QTF02 调角器90°空行程(十字孔)R 出货角度-15°）+右调角器塑料卡扣件号109-1B811-0</t>
  </si>
  <si>
    <t>佛吉亚</t>
    <phoneticPr fontId="3" type="noConversion"/>
  </si>
  <si>
    <t>QAD号</t>
    <phoneticPr fontId="3" type="noConversion"/>
  </si>
  <si>
    <t>产品名称</t>
    <phoneticPr fontId="3" type="noConversion"/>
  </si>
  <si>
    <t>SCS0004408+SHT0002054</t>
    <phoneticPr fontId="3" type="noConversion"/>
  </si>
  <si>
    <t>中改左座椅右侧调角器组合+主驾驶星盘塑料件黑色</t>
    <phoneticPr fontId="3" type="noConversion"/>
  </si>
  <si>
    <t>SCS0004411+SHT0002055</t>
    <phoneticPr fontId="3" type="noConversion"/>
  </si>
  <si>
    <t>中改右座椅左侧调角器组合+副驾驶星盘塑料件</t>
    <phoneticPr fontId="3" type="noConversion"/>
  </si>
  <si>
    <t>SCS0004368</t>
    <phoneticPr fontId="3" type="noConversion"/>
  </si>
  <si>
    <t>18.60+1.00</t>
    <phoneticPr fontId="3" type="noConversion"/>
  </si>
  <si>
    <t>说明（模具费评审、支付等情况）：
佛吉亚目前改为预付再排产发货，为我司工作带来很大难度，为较少供货风险，我司目前开发B点江苏全盛，经过与全盛现场沟通及后续确认，我司可以借用全盛星盘，但连接轴需要全盛开发，连动杆需改为与佛吉亚相同的结构，具体报价见附件(对方以价格协议方式报价)，现申请定价后，签订协议</t>
    <phoneticPr fontId="4" type="noConversion"/>
  </si>
  <si>
    <t>BFA0010060</t>
  </si>
  <si>
    <t>仰角旋转固定螺栓</t>
  </si>
  <si>
    <t>SHT0013140</t>
  </si>
  <si>
    <t>SHT0013421</t>
  </si>
  <si>
    <t>升降主边锁止轴销</t>
  </si>
  <si>
    <t>SHT0013422</t>
  </si>
  <si>
    <t>升降副边锁止轴销</t>
  </si>
  <si>
    <t>SHT0015920</t>
  </si>
  <si>
    <t>支架衬套</t>
  </si>
  <si>
    <t>SHT0001141</t>
  </si>
  <si>
    <t>连接杆3</t>
  </si>
  <si>
    <t>SHT0001894</t>
  </si>
  <si>
    <t>仰角旋转轴</t>
  </si>
  <si>
    <t>sht0012035</t>
  </si>
  <si>
    <t>升级外绞架转轴</t>
  </si>
  <si>
    <t>bfa0000360</t>
  </si>
  <si>
    <t>前期使用料棒制作（费用1.2元），经过商议，自24年11月起采用厚壁无缝管加工，费用为0.71元</t>
    <phoneticPr fontId="3" type="noConversion"/>
  </si>
  <si>
    <t>BFA0000369</t>
  </si>
  <si>
    <t>绞架连接螺栓M10*43</t>
  </si>
  <si>
    <t>BFA0000317</t>
  </si>
  <si>
    <t>中改地脚旋转轴</t>
  </si>
  <si>
    <t>BFA0000708</t>
  </si>
  <si>
    <t>螺母柱</t>
  </si>
  <si>
    <t>SHT0012598</t>
  </si>
  <si>
    <t>减震器安装螺母</t>
  </si>
  <si>
    <t>霸州政锦价格不合适，按单批合同执行，本批结束后恢复A点供货</t>
    <phoneticPr fontId="3" type="noConversion"/>
  </si>
  <si>
    <t>调节螺母</t>
    <phoneticPr fontId="3" type="noConversion"/>
  </si>
  <si>
    <t>沧州智凯</t>
  </si>
  <si>
    <t>海兴中盛</t>
  </si>
  <si>
    <t>沧州旭兴</t>
  </si>
  <si>
    <t>智凯</t>
  </si>
  <si>
    <t>创合</t>
  </si>
  <si>
    <t>北京三浦</t>
  </si>
  <si>
    <t>说明（模具费评审、支付等情况）：
通过QAD系统检索及我司临时应急供货，目前霸州政锦有部分产品无价格，经过沟通序号1-10按照双方协商价执行，序号11至14，由于是临时要货，并且政锦是机加工干，价格较高，故签订单批合同，后续恢复A点供货。</t>
    <phoneticPr fontId="4" type="noConversion"/>
  </si>
  <si>
    <t>SLT0011997</t>
  </si>
  <si>
    <t>主驾背板总成</t>
  </si>
  <si>
    <t>SLT0011992</t>
  </si>
  <si>
    <t>副驾靠背背板总成</t>
  </si>
  <si>
    <t>SLT0011197</t>
  </si>
  <si>
    <t>翻转背板本体</t>
  </si>
  <si>
    <t>SLT0011998</t>
  </si>
  <si>
    <t>小背固定背板总成</t>
  </si>
  <si>
    <t>SLT0011177</t>
  </si>
  <si>
    <t>SLT0011991</t>
  </si>
  <si>
    <t>莫特美</t>
    <phoneticPr fontId="3" type="noConversion"/>
  </si>
  <si>
    <t>方基恒达</t>
    <phoneticPr fontId="3" type="noConversion"/>
  </si>
  <si>
    <t>株洲铖亿轨道交通技术有限责任公司</t>
    <phoneticPr fontId="3" type="noConversion"/>
  </si>
  <si>
    <t>说明（模具费评审、支付等情况）：
目前我司靠背背板使用的是河北莫特美橡塑科技有限公司（代替的方基恒达），目前莫特美因货款问题不再发货，故我司紧急开发C点，现联系到湖南工厂使用的株洲铖亿供应商，经过咨询价格低于莫特美，但是供河北工厂有每批次3000件的起订量，按照湖南工厂的账期执行（3个月，电汇）。特此申请</t>
    <phoneticPr fontId="4" type="noConversion"/>
  </si>
  <si>
    <t>降价比例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</si>
</sst>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76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9" fillId="0" borderId="1" xfId="4" applyFont="1" applyBorder="1" applyAlignment="1">
      <alignment vertical="center" wrapText="1"/>
    </xf>
    <xf numFmtId="0" fontId="1" fillId="2" borderId="9" xfId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right" vertical="center" wrapText="1"/>
    </xf>
    <xf numFmtId="177" fontId="20" fillId="0" borderId="1" xfId="0" applyNumberFormat="1" applyFont="1" applyBorder="1" applyAlignment="1">
      <alignment horizontal="righ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14" borderId="1" xfId="0" applyFont="1" applyFill="1" applyBorder="1" applyAlignment="1">
      <alignment vertical="center" wrapText="1"/>
    </xf>
    <xf numFmtId="0" fontId="19" fillId="0" borderId="1" xfId="4" applyFont="1" applyBorder="1" applyAlignment="1">
      <alignment horizontal="left" vertical="center" wrapText="1"/>
    </xf>
    <xf numFmtId="0" fontId="19" fillId="0" borderId="5" xfId="4" applyFont="1" applyBorder="1" applyAlignment="1">
      <alignment vertical="center" wrapText="1"/>
    </xf>
    <xf numFmtId="0" fontId="1" fillId="2" borderId="9" xfId="1" applyFill="1" applyBorder="1" applyAlignment="1">
      <alignment vertical="center" wrapText="1"/>
    </xf>
    <xf numFmtId="2" fontId="1" fillId="2" borderId="1" xfId="1" applyNumberFormat="1" applyFill="1" applyBorder="1" applyAlignment="1">
      <alignment horizontal="center" vertical="center"/>
    </xf>
    <xf numFmtId="2" fontId="20" fillId="0" borderId="1" xfId="0" applyNumberFormat="1" applyFont="1" applyBorder="1" applyAlignment="1">
      <alignment vertical="center"/>
    </xf>
    <xf numFmtId="2" fontId="5" fillId="12" borderId="1" xfId="6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center" vertical="center" wrapText="1"/>
    </xf>
    <xf numFmtId="177" fontId="5" fillId="3" borderId="1" xfId="6" applyNumberFormat="1" applyFont="1" applyFill="1" applyBorder="1" applyAlignment="1">
      <alignment horizontal="right" vertical="center" wrapText="1"/>
    </xf>
    <xf numFmtId="176" fontId="20" fillId="3" borderId="1" xfId="0" applyNumberFormat="1" applyFont="1" applyFill="1" applyBorder="1" applyAlignment="1">
      <alignment horizontal="center" vertical="center"/>
    </xf>
    <xf numFmtId="9" fontId="5" fillId="3" borderId="1" xfId="3" applyFont="1" applyFill="1" applyBorder="1" applyAlignment="1">
      <alignment horizontal="center" vertical="center" wrapText="1"/>
    </xf>
    <xf numFmtId="2" fontId="5" fillId="3" borderId="1" xfId="6" applyNumberFormat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/>
    </xf>
    <xf numFmtId="178" fontId="5" fillId="3" borderId="1" xfId="6" applyNumberFormat="1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left" vertical="center"/>
    </xf>
    <xf numFmtId="0" fontId="19" fillId="3" borderId="5" xfId="4" applyFont="1" applyFill="1" applyBorder="1" applyAlignment="1">
      <alignment vertical="center" wrapText="1"/>
    </xf>
    <xf numFmtId="0" fontId="2" fillId="2" borderId="0" xfId="1" applyFont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9" fillId="0" borderId="4" xfId="4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right" vertical="center"/>
    </xf>
    <xf numFmtId="2" fontId="5" fillId="12" borderId="1" xfId="6" applyNumberFormat="1" applyFont="1" applyFill="1" applyBorder="1" applyAlignment="1">
      <alignment horizontal="right" vertical="center" wrapText="1"/>
    </xf>
    <xf numFmtId="0" fontId="5" fillId="2" borderId="9" xfId="1" applyFont="1" applyFill="1" applyBorder="1" applyAlignment="1">
      <alignment horizontal="center" vertical="center" wrapText="1"/>
    </xf>
    <xf numFmtId="0" fontId="1" fillId="2" borderId="0" xfId="1" applyFill="1" applyBorder="1" applyAlignment="1">
      <alignment horizontal="left" vertical="top"/>
    </xf>
    <xf numFmtId="0" fontId="1" fillId="2" borderId="0" xfId="1" applyFill="1" applyBorder="1" applyAlignment="1">
      <alignment horizontal="left" vertical="top" wrapText="1"/>
    </xf>
    <xf numFmtId="0" fontId="1" fillId="2" borderId="0" xfId="1" applyFill="1" applyBorder="1" applyAlignment="1">
      <alignment vertical="center" wrapText="1"/>
    </xf>
    <xf numFmtId="0" fontId="1" fillId="2" borderId="0" xfId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19" fillId="0" borderId="0" xfId="4" applyFont="1" applyBorder="1" applyAlignment="1">
      <alignment horizontal="center" vertical="center" wrapText="1"/>
    </xf>
    <xf numFmtId="9" fontId="19" fillId="0" borderId="0" xfId="3" applyFont="1" applyBorder="1" applyAlignment="1">
      <alignment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externalLink" Target="externalLinks/externalLink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22">
        <v>1</v>
      </c>
      <c r="B4" s="222" t="s">
        <v>31</v>
      </c>
      <c r="C4" s="222" t="s">
        <v>32</v>
      </c>
      <c r="D4" s="222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223"/>
      <c r="B5" s="223"/>
      <c r="C5" s="223"/>
      <c r="D5" s="223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222">
        <v>2</v>
      </c>
      <c r="B6" s="222" t="s">
        <v>18</v>
      </c>
      <c r="C6" s="222" t="s">
        <v>19</v>
      </c>
      <c r="D6" s="222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223"/>
      <c r="B7" s="223"/>
      <c r="C7" s="223"/>
      <c r="D7" s="223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222">
        <v>3</v>
      </c>
      <c r="B8" s="222" t="s">
        <v>33</v>
      </c>
      <c r="C8" s="222" t="s">
        <v>34</v>
      </c>
      <c r="D8" s="222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223"/>
      <c r="B9" s="223"/>
      <c r="C9" s="223"/>
      <c r="D9" s="223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218" t="s">
        <v>25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18"/>
    </row>
    <row r="11" spans="1:12" ht="78.599999999999994" customHeight="1">
      <c r="A11" s="218"/>
      <c r="B11" s="218"/>
      <c r="C11" s="218"/>
      <c r="D11" s="218"/>
      <c r="E11" s="218"/>
      <c r="F11" s="218"/>
      <c r="G11" s="218"/>
      <c r="H11" s="218"/>
      <c r="I11" s="218"/>
      <c r="J11" s="218"/>
      <c r="K11" s="218"/>
    </row>
    <row r="12" spans="1:12" ht="93" customHeight="1">
      <c r="A12" s="219" t="s">
        <v>13</v>
      </c>
      <c r="B12" s="220"/>
      <c r="C12" s="221" t="s">
        <v>14</v>
      </c>
      <c r="D12" s="221"/>
      <c r="E12" s="218" t="s">
        <v>15</v>
      </c>
      <c r="F12" s="218"/>
      <c r="G12" s="218"/>
      <c r="H12" s="218" t="s">
        <v>16</v>
      </c>
      <c r="I12" s="218"/>
      <c r="J12" s="218" t="s">
        <v>17</v>
      </c>
      <c r="K12" s="218"/>
    </row>
  </sheetData>
  <mergeCells count="20"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  <mergeCell ref="A10:K11"/>
    <mergeCell ref="A12:B12"/>
    <mergeCell ref="C12:D12"/>
    <mergeCell ref="E12:G12"/>
    <mergeCell ref="H12:I12"/>
    <mergeCell ref="J12:K1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218" t="s">
        <v>203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</row>
    <row r="6" spans="1:12" ht="50.4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93" customHeight="1">
      <c r="A7" s="219" t="s">
        <v>13</v>
      </c>
      <c r="B7" s="220"/>
      <c r="C7" s="221" t="s">
        <v>14</v>
      </c>
      <c r="D7" s="221"/>
      <c r="E7" s="218" t="s">
        <v>15</v>
      </c>
      <c r="F7" s="218"/>
      <c r="G7" s="218"/>
      <c r="H7" s="218" t="s">
        <v>16</v>
      </c>
      <c r="I7" s="218"/>
      <c r="J7" s="218" t="s">
        <v>17</v>
      </c>
      <c r="K7" s="21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4" ht="27.75" customHeight="1">
      <c r="I2" s="225" t="s">
        <v>1</v>
      </c>
      <c r="J2" s="225"/>
      <c r="K2" s="225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218" t="s">
        <v>219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</row>
    <row r="12" spans="1:14" ht="50.4" customHeight="1">
      <c r="A12" s="218"/>
      <c r="B12" s="218"/>
      <c r="C12" s="218"/>
      <c r="D12" s="218"/>
      <c r="E12" s="218"/>
      <c r="F12" s="218"/>
      <c r="G12" s="218"/>
      <c r="H12" s="218"/>
      <c r="I12" s="218"/>
      <c r="J12" s="218"/>
      <c r="K12" s="218"/>
    </row>
    <row r="13" spans="1:14" ht="93" customHeight="1">
      <c r="A13" s="219" t="s">
        <v>13</v>
      </c>
      <c r="B13" s="220"/>
      <c r="C13" s="221" t="s">
        <v>14</v>
      </c>
      <c r="D13" s="221"/>
      <c r="E13" s="218" t="s">
        <v>15</v>
      </c>
      <c r="F13" s="218"/>
      <c r="G13" s="218"/>
      <c r="H13" s="218" t="s">
        <v>16</v>
      </c>
      <c r="I13" s="218"/>
      <c r="J13" s="218" t="s">
        <v>17</v>
      </c>
      <c r="K13" s="218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4" ht="27.75" customHeight="1">
      <c r="I2" s="225" t="s">
        <v>1</v>
      </c>
      <c r="J2" s="225"/>
      <c r="K2" s="225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218" t="s">
        <v>238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</row>
    <row r="14" spans="1:14" ht="32.4" customHeight="1">
      <c r="A14" s="218"/>
      <c r="B14" s="218"/>
      <c r="C14" s="218"/>
      <c r="D14" s="218"/>
      <c r="E14" s="218"/>
      <c r="F14" s="218"/>
      <c r="G14" s="218"/>
      <c r="H14" s="218"/>
      <c r="I14" s="218"/>
      <c r="J14" s="218"/>
      <c r="K14" s="218"/>
    </row>
    <row r="15" spans="1:14" ht="93" customHeight="1">
      <c r="A15" s="219" t="s">
        <v>13</v>
      </c>
      <c r="B15" s="220"/>
      <c r="C15" s="221" t="s">
        <v>14</v>
      </c>
      <c r="D15" s="221"/>
      <c r="E15" s="218" t="s">
        <v>15</v>
      </c>
      <c r="F15" s="218"/>
      <c r="G15" s="218"/>
      <c r="H15" s="218" t="s">
        <v>16</v>
      </c>
      <c r="I15" s="218"/>
      <c r="J15" s="218" t="s">
        <v>17</v>
      </c>
      <c r="K15" s="218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218" t="s">
        <v>229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50.4" customHeight="1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218"/>
    </row>
    <row r="8" spans="1:12" ht="93" customHeight="1">
      <c r="A8" s="219" t="s">
        <v>13</v>
      </c>
      <c r="B8" s="220"/>
      <c r="C8" s="221" t="s">
        <v>14</v>
      </c>
      <c r="D8" s="221"/>
      <c r="E8" s="218" t="s">
        <v>15</v>
      </c>
      <c r="F8" s="218"/>
      <c r="G8" s="218"/>
      <c r="H8" s="218" t="s">
        <v>16</v>
      </c>
      <c r="I8" s="218"/>
      <c r="J8" s="218" t="s">
        <v>17</v>
      </c>
      <c r="K8" s="21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218" t="s">
        <v>219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</row>
    <row r="6" spans="1:12" ht="50.4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93" customHeight="1">
      <c r="A7" s="219" t="s">
        <v>13</v>
      </c>
      <c r="B7" s="220"/>
      <c r="C7" s="221" t="s">
        <v>14</v>
      </c>
      <c r="D7" s="221"/>
      <c r="E7" s="218" t="s">
        <v>15</v>
      </c>
      <c r="F7" s="218"/>
      <c r="G7" s="218"/>
      <c r="H7" s="218" t="s">
        <v>16</v>
      </c>
      <c r="I7" s="218"/>
      <c r="J7" s="218" t="s">
        <v>17</v>
      </c>
      <c r="K7" s="21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7" s="39" customFormat="1" ht="27.75" customHeight="1">
      <c r="M2" s="226" t="s">
        <v>1</v>
      </c>
      <c r="N2" s="226"/>
      <c r="O2" s="226"/>
      <c r="P2" s="226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27" t="s">
        <v>254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</row>
    <row r="40" spans="1:17" s="39" customFormat="1" ht="82.2" customHeight="1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</row>
    <row r="41" spans="1:17" s="39" customFormat="1" ht="93" customHeight="1">
      <c r="A41" s="228" t="s">
        <v>13</v>
      </c>
      <c r="B41" s="229"/>
      <c r="C41" s="230" t="s">
        <v>14</v>
      </c>
      <c r="D41" s="230"/>
      <c r="E41" s="230"/>
      <c r="F41" s="231" t="s">
        <v>15</v>
      </c>
      <c r="G41" s="232"/>
      <c r="H41" s="232"/>
      <c r="I41" s="232"/>
      <c r="J41" s="233"/>
      <c r="K41" s="231" t="s">
        <v>16</v>
      </c>
      <c r="L41" s="232"/>
      <c r="M41" s="232"/>
      <c r="N41" s="233"/>
      <c r="O41" s="227" t="s">
        <v>17</v>
      </c>
      <c r="P41" s="227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6" s="39" customFormat="1" ht="27.75" customHeight="1">
      <c r="J2" s="226" t="s">
        <v>1</v>
      </c>
      <c r="K2" s="226"/>
      <c r="L2" s="226"/>
      <c r="T2" s="226" t="s">
        <v>265</v>
      </c>
      <c r="U2" s="226"/>
      <c r="V2" s="226"/>
      <c r="W2" s="226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27" t="s">
        <v>275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</row>
    <row r="6" spans="1:26" s="39" customFormat="1" ht="82.2" customHeight="1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26" s="39" customFormat="1" ht="93" customHeight="1">
      <c r="A7" s="228" t="s">
        <v>13</v>
      </c>
      <c r="B7" s="229"/>
      <c r="C7" s="230" t="s">
        <v>14</v>
      </c>
      <c r="D7" s="230"/>
      <c r="E7" s="230"/>
      <c r="F7" s="231" t="s">
        <v>15</v>
      </c>
      <c r="G7" s="232"/>
      <c r="H7" s="232"/>
      <c r="I7" s="231" t="s">
        <v>16</v>
      </c>
      <c r="J7" s="232"/>
      <c r="K7" s="227" t="s">
        <v>17</v>
      </c>
      <c r="L7" s="227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4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27" t="s">
        <v>283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24" s="39" customFormat="1" ht="96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4" s="39" customFormat="1" ht="93" customHeight="1">
      <c r="A8" s="228" t="s">
        <v>13</v>
      </c>
      <c r="B8" s="229"/>
      <c r="C8" s="230" t="s">
        <v>14</v>
      </c>
      <c r="D8" s="230"/>
      <c r="E8" s="230"/>
      <c r="F8" s="231" t="s">
        <v>15</v>
      </c>
      <c r="G8" s="232"/>
      <c r="H8" s="232"/>
      <c r="I8" s="231" t="s">
        <v>16</v>
      </c>
      <c r="J8" s="232"/>
      <c r="K8" s="227" t="s">
        <v>17</v>
      </c>
      <c r="L8" s="227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7" s="39" customFormat="1" ht="27.75" customHeight="1">
      <c r="L2" s="226" t="s">
        <v>1</v>
      </c>
      <c r="M2" s="226"/>
      <c r="N2" s="226"/>
      <c r="O2" s="226"/>
      <c r="X2" s="226"/>
      <c r="Y2" s="226"/>
      <c r="Z2" s="226"/>
      <c r="AA2" s="226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27" t="s">
        <v>320</v>
      </c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</row>
    <row r="20" spans="1:28" s="39" customFormat="1" ht="96" customHeight="1">
      <c r="A20" s="227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</row>
    <row r="21" spans="1:28" s="39" customFormat="1" ht="93" customHeight="1">
      <c r="A21" s="228" t="s">
        <v>13</v>
      </c>
      <c r="B21" s="229"/>
      <c r="C21" s="230" t="s">
        <v>14</v>
      </c>
      <c r="D21" s="230"/>
      <c r="E21" s="230"/>
      <c r="F21" s="231" t="s">
        <v>15</v>
      </c>
      <c r="G21" s="232"/>
      <c r="H21" s="232"/>
      <c r="I21" s="231" t="s">
        <v>16</v>
      </c>
      <c r="J21" s="232"/>
      <c r="K21" s="232"/>
      <c r="L21" s="232"/>
      <c r="M21" s="94"/>
      <c r="N21" s="227" t="s">
        <v>17</v>
      </c>
      <c r="O21" s="227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27" t="s">
        <v>325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75.599999999999994" customHeight="1">
      <c r="A8" s="227"/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</row>
    <row r="9" spans="1:23" s="39" customFormat="1" ht="93" customHeight="1">
      <c r="A9" s="228" t="s">
        <v>13</v>
      </c>
      <c r="B9" s="229"/>
      <c r="C9" s="230" t="s">
        <v>14</v>
      </c>
      <c r="D9" s="230"/>
      <c r="E9" s="230"/>
      <c r="F9" s="231" t="s">
        <v>15</v>
      </c>
      <c r="G9" s="232"/>
      <c r="H9" s="232"/>
      <c r="I9" s="231" t="s">
        <v>16</v>
      </c>
      <c r="J9" s="232"/>
      <c r="K9" s="227" t="s">
        <v>17</v>
      </c>
      <c r="L9" s="227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22">
        <v>1</v>
      </c>
      <c r="B4" s="222" t="s">
        <v>27</v>
      </c>
      <c r="C4" s="222" t="s">
        <v>28</v>
      </c>
      <c r="D4" s="222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223"/>
      <c r="B5" s="223"/>
      <c r="C5" s="223"/>
      <c r="D5" s="223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218" t="s">
        <v>30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78.599999999999994" customHeight="1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218"/>
    </row>
    <row r="8" spans="1:12" ht="93" customHeight="1">
      <c r="A8" s="219" t="s">
        <v>13</v>
      </c>
      <c r="B8" s="220"/>
      <c r="C8" s="221" t="s">
        <v>14</v>
      </c>
      <c r="D8" s="221"/>
      <c r="E8" s="218" t="s">
        <v>15</v>
      </c>
      <c r="F8" s="218"/>
      <c r="G8" s="218"/>
      <c r="H8" s="218" t="s">
        <v>16</v>
      </c>
      <c r="I8" s="218"/>
      <c r="J8" s="218" t="s">
        <v>17</v>
      </c>
      <c r="K8" s="218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27" t="s">
        <v>338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</row>
    <row r="10" spans="1:23" s="39" customFormat="1" ht="43.2" customHeight="1">
      <c r="A10" s="227"/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</row>
    <row r="11" spans="1:23" s="39" customFormat="1" ht="93" customHeight="1">
      <c r="A11" s="228" t="s">
        <v>13</v>
      </c>
      <c r="B11" s="229"/>
      <c r="C11" s="230" t="s">
        <v>14</v>
      </c>
      <c r="D11" s="230"/>
      <c r="E11" s="230"/>
      <c r="F11" s="231" t="s">
        <v>15</v>
      </c>
      <c r="G11" s="232"/>
      <c r="H11" s="232"/>
      <c r="I11" s="231" t="s">
        <v>16</v>
      </c>
      <c r="J11" s="232"/>
      <c r="K11" s="227" t="s">
        <v>17</v>
      </c>
      <c r="L11" s="22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27" t="s">
        <v>386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</row>
    <row r="28" spans="1:14" s="39" customFormat="1" ht="43.2" customHeight="1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</row>
    <row r="29" spans="1:14" s="39" customFormat="1" ht="93" customHeight="1">
      <c r="A29" s="228" t="s">
        <v>13</v>
      </c>
      <c r="B29" s="229"/>
      <c r="C29" s="230" t="s">
        <v>14</v>
      </c>
      <c r="D29" s="230"/>
      <c r="E29" s="230"/>
      <c r="F29" s="231" t="s">
        <v>15</v>
      </c>
      <c r="G29" s="232"/>
      <c r="H29" s="232"/>
      <c r="I29" s="231" t="s">
        <v>16</v>
      </c>
      <c r="J29" s="232"/>
      <c r="K29" s="227" t="s">
        <v>17</v>
      </c>
      <c r="L29" s="227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</row>
    <row r="2" spans="1:18" s="39" customFormat="1" ht="27.75" customHeight="1">
      <c r="M2" s="226" t="s">
        <v>1</v>
      </c>
      <c r="N2" s="226"/>
      <c r="O2" s="226"/>
      <c r="P2" s="226"/>
      <c r="Q2" s="226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27" t="s">
        <v>397</v>
      </c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</row>
    <row r="41" spans="1:18" s="39" customFormat="1" ht="106.2" hidden="1" customHeight="1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</row>
    <row r="42" spans="1:18" s="39" customFormat="1" ht="93" hidden="1" customHeight="1">
      <c r="A42" s="228" t="s">
        <v>13</v>
      </c>
      <c r="B42" s="229"/>
      <c r="C42" s="230" t="s">
        <v>14</v>
      </c>
      <c r="D42" s="230"/>
      <c r="E42" s="230"/>
      <c r="F42" s="231" t="s">
        <v>15</v>
      </c>
      <c r="G42" s="232"/>
      <c r="H42" s="232"/>
      <c r="I42" s="232"/>
      <c r="J42" s="233"/>
      <c r="K42" s="231" t="s">
        <v>16</v>
      </c>
      <c r="L42" s="232"/>
      <c r="M42" s="232"/>
      <c r="N42" s="233"/>
      <c r="O42" s="227" t="s">
        <v>17</v>
      </c>
      <c r="P42" s="227"/>
      <c r="Q42" s="227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27" t="s">
        <v>402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23" s="39" customFormat="1" ht="43.2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93" customHeight="1">
      <c r="A8" s="228" t="s">
        <v>13</v>
      </c>
      <c r="B8" s="229"/>
      <c r="C8" s="230" t="s">
        <v>14</v>
      </c>
      <c r="D8" s="230"/>
      <c r="E8" s="230"/>
      <c r="F8" s="231" t="s">
        <v>15</v>
      </c>
      <c r="G8" s="232"/>
      <c r="H8" s="232"/>
      <c r="I8" s="231" t="s">
        <v>16</v>
      </c>
      <c r="J8" s="232"/>
      <c r="K8" s="227" t="s">
        <v>17</v>
      </c>
      <c r="L8" s="22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27" t="s">
        <v>409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77.400000000000006" customHeight="1">
      <c r="A8" s="227"/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</row>
    <row r="9" spans="1:23" s="39" customFormat="1" ht="93" customHeight="1">
      <c r="A9" s="228" t="s">
        <v>13</v>
      </c>
      <c r="B9" s="229"/>
      <c r="C9" s="230" t="s">
        <v>14</v>
      </c>
      <c r="D9" s="230"/>
      <c r="E9" s="230"/>
      <c r="F9" s="231" t="s">
        <v>15</v>
      </c>
      <c r="G9" s="232"/>
      <c r="H9" s="232"/>
      <c r="I9" s="231" t="s">
        <v>16</v>
      </c>
      <c r="J9" s="232"/>
      <c r="K9" s="227" t="s">
        <v>17</v>
      </c>
      <c r="L9" s="227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27" t="s">
        <v>412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57" customHeight="1">
      <c r="A8" s="227"/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</row>
    <row r="9" spans="1:23" s="39" customFormat="1" ht="93" customHeight="1">
      <c r="A9" s="228" t="s">
        <v>13</v>
      </c>
      <c r="B9" s="229"/>
      <c r="C9" s="230" t="s">
        <v>14</v>
      </c>
      <c r="D9" s="230"/>
      <c r="E9" s="230"/>
      <c r="F9" s="231" t="s">
        <v>15</v>
      </c>
      <c r="G9" s="232"/>
      <c r="H9" s="232"/>
      <c r="I9" s="231" t="s">
        <v>16</v>
      </c>
      <c r="J9" s="232"/>
      <c r="K9" s="227" t="s">
        <v>17</v>
      </c>
      <c r="L9" s="227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27" t="s">
        <v>456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</row>
    <row r="28" spans="1:16" s="39" customFormat="1" ht="42.6" customHeight="1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</row>
    <row r="29" spans="1:16" s="39" customFormat="1" ht="93" customHeight="1">
      <c r="A29" s="228" t="s">
        <v>13</v>
      </c>
      <c r="B29" s="229"/>
      <c r="C29" s="230" t="s">
        <v>14</v>
      </c>
      <c r="D29" s="230"/>
      <c r="E29" s="230"/>
      <c r="F29" s="231" t="s">
        <v>15</v>
      </c>
      <c r="G29" s="232"/>
      <c r="H29" s="232"/>
      <c r="I29" s="231" t="s">
        <v>16</v>
      </c>
      <c r="J29" s="232"/>
      <c r="K29" s="227" t="s">
        <v>17</v>
      </c>
      <c r="L29" s="227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27" t="s">
        <v>499</v>
      </c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</row>
    <row r="25" spans="1:14" s="39" customFormat="1" ht="96.6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</row>
    <row r="26" spans="1:14" s="39" customFormat="1" ht="93" customHeight="1">
      <c r="A26" s="228" t="s">
        <v>13</v>
      </c>
      <c r="B26" s="229"/>
      <c r="C26" s="230" t="s">
        <v>14</v>
      </c>
      <c r="D26" s="230"/>
      <c r="E26" s="230"/>
      <c r="F26" s="231" t="s">
        <v>15</v>
      </c>
      <c r="G26" s="232"/>
      <c r="H26" s="232"/>
      <c r="I26" s="231" t="s">
        <v>16</v>
      </c>
      <c r="J26" s="232"/>
      <c r="K26" s="227" t="s">
        <v>17</v>
      </c>
      <c r="L26" s="227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27" t="s">
        <v>509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</row>
    <row r="10" spans="1:23" s="39" customFormat="1" ht="33" customHeight="1">
      <c r="A10" s="227"/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</row>
    <row r="11" spans="1:23" s="39" customFormat="1" ht="93" customHeight="1">
      <c r="A11" s="228" t="s">
        <v>13</v>
      </c>
      <c r="B11" s="229"/>
      <c r="C11" s="230" t="s">
        <v>14</v>
      </c>
      <c r="D11" s="230"/>
      <c r="E11" s="230"/>
      <c r="F11" s="231" t="s">
        <v>15</v>
      </c>
      <c r="G11" s="232"/>
      <c r="H11" s="232"/>
      <c r="I11" s="231" t="s">
        <v>16</v>
      </c>
      <c r="J11" s="232"/>
      <c r="K11" s="227" t="s">
        <v>17</v>
      </c>
      <c r="L11" s="22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27" t="s">
        <v>513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</row>
    <row r="10" spans="1:23" s="39" customFormat="1" ht="61.2" customHeight="1">
      <c r="A10" s="227"/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</row>
    <row r="11" spans="1:23" s="39" customFormat="1" ht="93" customHeight="1">
      <c r="A11" s="228" t="s">
        <v>13</v>
      </c>
      <c r="B11" s="229"/>
      <c r="C11" s="230" t="s">
        <v>14</v>
      </c>
      <c r="D11" s="230"/>
      <c r="E11" s="230"/>
      <c r="F11" s="231" t="s">
        <v>15</v>
      </c>
      <c r="G11" s="232"/>
      <c r="H11" s="232"/>
      <c r="I11" s="231" t="s">
        <v>16</v>
      </c>
      <c r="J11" s="232"/>
      <c r="K11" s="227" t="s">
        <v>17</v>
      </c>
      <c r="L11" s="22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218" t="s">
        <v>42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152.4" customHeight="1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218"/>
    </row>
    <row r="8" spans="1:12" ht="93" customHeight="1">
      <c r="A8" s="219" t="s">
        <v>13</v>
      </c>
      <c r="B8" s="220"/>
      <c r="C8" s="221" t="s">
        <v>14</v>
      </c>
      <c r="D8" s="221"/>
      <c r="E8" s="218" t="s">
        <v>15</v>
      </c>
      <c r="F8" s="218"/>
      <c r="G8" s="218"/>
      <c r="H8" s="218" t="s">
        <v>16</v>
      </c>
      <c r="I8" s="218"/>
      <c r="J8" s="218" t="s">
        <v>17</v>
      </c>
      <c r="K8" s="21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27" t="s">
        <v>527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</row>
    <row r="10" spans="1:23" s="39" customFormat="1" ht="61.2" customHeight="1">
      <c r="A10" s="227"/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</row>
    <row r="11" spans="1:23" s="39" customFormat="1" ht="93" customHeight="1">
      <c r="A11" s="228" t="s">
        <v>13</v>
      </c>
      <c r="B11" s="229"/>
      <c r="C11" s="230" t="s">
        <v>14</v>
      </c>
      <c r="D11" s="230"/>
      <c r="E11" s="230"/>
      <c r="F11" s="231" t="s">
        <v>15</v>
      </c>
      <c r="G11" s="232"/>
      <c r="H11" s="232"/>
      <c r="I11" s="231" t="s">
        <v>16</v>
      </c>
      <c r="J11" s="232"/>
      <c r="K11" s="227" t="s">
        <v>17</v>
      </c>
      <c r="L11" s="22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27" t="s">
        <v>544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</row>
    <row r="9" spans="1:23" s="39" customFormat="1" ht="101.4" customHeight="1">
      <c r="A9" s="227"/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</row>
    <row r="10" spans="1:23" s="39" customFormat="1" ht="93" customHeight="1">
      <c r="A10" s="228" t="s">
        <v>13</v>
      </c>
      <c r="B10" s="229"/>
      <c r="C10" s="230" t="s">
        <v>14</v>
      </c>
      <c r="D10" s="230"/>
      <c r="E10" s="230"/>
      <c r="F10" s="231" t="s">
        <v>15</v>
      </c>
      <c r="G10" s="232"/>
      <c r="H10" s="232"/>
      <c r="I10" s="231" t="s">
        <v>16</v>
      </c>
      <c r="J10" s="232"/>
      <c r="K10" s="227" t="s">
        <v>17</v>
      </c>
      <c r="L10" s="227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7" t="s">
        <v>548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23" s="39" customFormat="1" ht="42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93" customHeight="1">
      <c r="A8" s="228" t="s">
        <v>13</v>
      </c>
      <c r="B8" s="229"/>
      <c r="C8" s="230" t="s">
        <v>14</v>
      </c>
      <c r="D8" s="230"/>
      <c r="E8" s="230"/>
      <c r="F8" s="231" t="s">
        <v>15</v>
      </c>
      <c r="G8" s="232"/>
      <c r="H8" s="232"/>
      <c r="I8" s="231" t="s">
        <v>16</v>
      </c>
      <c r="J8" s="232"/>
      <c r="K8" s="227" t="s">
        <v>17</v>
      </c>
      <c r="L8" s="22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27" t="s">
        <v>555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</row>
    <row r="9" spans="1:23" s="39" customFormat="1" ht="75" customHeight="1">
      <c r="A9" s="227"/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</row>
    <row r="10" spans="1:23" s="39" customFormat="1" ht="93" customHeight="1">
      <c r="A10" s="228" t="s">
        <v>13</v>
      </c>
      <c r="B10" s="229"/>
      <c r="C10" s="230" t="s">
        <v>14</v>
      </c>
      <c r="D10" s="230"/>
      <c r="E10" s="230"/>
      <c r="F10" s="231" t="s">
        <v>15</v>
      </c>
      <c r="G10" s="232"/>
      <c r="H10" s="232"/>
      <c r="I10" s="231" t="s">
        <v>16</v>
      </c>
      <c r="J10" s="232"/>
      <c r="K10" s="227" t="s">
        <v>17</v>
      </c>
      <c r="L10" s="227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7" t="s">
        <v>563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23" s="39" customFormat="1" ht="42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93" customHeight="1">
      <c r="A8" s="228" t="s">
        <v>13</v>
      </c>
      <c r="B8" s="229"/>
      <c r="C8" s="230" t="s">
        <v>14</v>
      </c>
      <c r="D8" s="230"/>
      <c r="E8" s="230"/>
      <c r="F8" s="231" t="s">
        <v>15</v>
      </c>
      <c r="G8" s="232"/>
      <c r="H8" s="232"/>
      <c r="I8" s="231" t="s">
        <v>16</v>
      </c>
      <c r="J8" s="232"/>
      <c r="K8" s="227" t="s">
        <v>17</v>
      </c>
      <c r="L8" s="22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7" s="39" customFormat="1" ht="27.75" customHeight="1">
      <c r="M2" s="226" t="s">
        <v>1</v>
      </c>
      <c r="N2" s="226"/>
      <c r="O2" s="226"/>
      <c r="P2" s="226"/>
      <c r="X2" s="226"/>
      <c r="Y2" s="226"/>
      <c r="Z2" s="226"/>
      <c r="AA2" s="226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27" t="s">
        <v>608</v>
      </c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</row>
    <row r="43" spans="1:18" s="39" customFormat="1" ht="42" customHeight="1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</row>
    <row r="44" spans="1:18" s="39" customFormat="1" ht="93" customHeight="1">
      <c r="A44" s="228" t="s">
        <v>13</v>
      </c>
      <c r="B44" s="229"/>
      <c r="C44" s="230" t="s">
        <v>14</v>
      </c>
      <c r="D44" s="230"/>
      <c r="E44" s="230"/>
      <c r="F44" s="230"/>
      <c r="G44" s="231" t="s">
        <v>15</v>
      </c>
      <c r="H44" s="232"/>
      <c r="I44" s="232"/>
      <c r="J44" s="232"/>
      <c r="K44" s="231" t="s">
        <v>16</v>
      </c>
      <c r="L44" s="232"/>
      <c r="M44" s="232"/>
      <c r="N44" s="94"/>
      <c r="O44" s="227" t="s">
        <v>17</v>
      </c>
      <c r="P44" s="227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7" t="s">
        <v>610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23" s="39" customFormat="1" ht="42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93" customHeight="1">
      <c r="A8" s="228" t="s">
        <v>13</v>
      </c>
      <c r="B8" s="229"/>
      <c r="C8" s="230" t="s">
        <v>14</v>
      </c>
      <c r="D8" s="230"/>
      <c r="E8" s="230"/>
      <c r="F8" s="231" t="s">
        <v>15</v>
      </c>
      <c r="G8" s="232"/>
      <c r="H8" s="232"/>
      <c r="I8" s="231" t="s">
        <v>16</v>
      </c>
      <c r="J8" s="232"/>
      <c r="K8" s="227" t="s">
        <v>17</v>
      </c>
      <c r="L8" s="22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7" t="s">
        <v>614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23" s="39" customFormat="1" ht="42" customHeight="1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23" s="39" customFormat="1" ht="93" customHeight="1">
      <c r="A8" s="228" t="s">
        <v>13</v>
      </c>
      <c r="B8" s="229"/>
      <c r="C8" s="230" t="s">
        <v>14</v>
      </c>
      <c r="D8" s="230"/>
      <c r="E8" s="230"/>
      <c r="F8" s="231" t="s">
        <v>15</v>
      </c>
      <c r="G8" s="232"/>
      <c r="H8" s="232"/>
      <c r="I8" s="231" t="s">
        <v>16</v>
      </c>
      <c r="J8" s="232"/>
      <c r="K8" s="227" t="s">
        <v>17</v>
      </c>
      <c r="L8" s="22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3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27" t="s">
        <v>615</v>
      </c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</row>
    <row r="25" spans="1:14" s="39" customFormat="1" ht="96.6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</row>
    <row r="26" spans="1:14" s="39" customFormat="1" ht="93" customHeight="1">
      <c r="A26" s="228" t="s">
        <v>13</v>
      </c>
      <c r="B26" s="229"/>
      <c r="C26" s="230" t="s">
        <v>14</v>
      </c>
      <c r="D26" s="230"/>
      <c r="E26" s="230"/>
      <c r="F26" s="231" t="s">
        <v>15</v>
      </c>
      <c r="G26" s="232"/>
      <c r="H26" s="232"/>
      <c r="I26" s="231" t="s">
        <v>16</v>
      </c>
      <c r="J26" s="232"/>
      <c r="K26" s="227" t="s">
        <v>17</v>
      </c>
      <c r="L26" s="227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1" s="39" customFormat="1" ht="27.75" customHeight="1">
      <c r="J2" s="226" t="s">
        <v>1</v>
      </c>
      <c r="K2" s="226"/>
      <c r="L2" s="226"/>
      <c r="N2" s="234" t="s">
        <v>640</v>
      </c>
      <c r="O2" s="234" t="s">
        <v>641</v>
      </c>
      <c r="P2" s="234" t="s">
        <v>642</v>
      </c>
      <c r="Q2" s="234" t="s">
        <v>643</v>
      </c>
      <c r="R2" s="234" t="s">
        <v>641</v>
      </c>
      <c r="S2" s="234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35"/>
      <c r="O3" s="235"/>
      <c r="P3" s="235"/>
      <c r="Q3" s="235"/>
      <c r="R3" s="236"/>
      <c r="S3" s="235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27" t="s">
        <v>637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</row>
    <row r="16" spans="1:21" s="39" customFormat="1" ht="96.6" customHeight="1">
      <c r="A16" s="227"/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</row>
    <row r="17" spans="1:12" s="39" customFormat="1" ht="93" customHeight="1">
      <c r="A17" s="228" t="s">
        <v>13</v>
      </c>
      <c r="B17" s="229"/>
      <c r="C17" s="230" t="s">
        <v>14</v>
      </c>
      <c r="D17" s="230"/>
      <c r="E17" s="230"/>
      <c r="F17" s="231" t="s">
        <v>15</v>
      </c>
      <c r="G17" s="232"/>
      <c r="H17" s="232"/>
      <c r="I17" s="231" t="s">
        <v>16</v>
      </c>
      <c r="J17" s="232"/>
      <c r="K17" s="227" t="s">
        <v>17</v>
      </c>
      <c r="L17" s="227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N2:N3"/>
    <mergeCell ref="A1:L1"/>
    <mergeCell ref="J2:L2"/>
    <mergeCell ref="A15:L16"/>
    <mergeCell ref="A17:B17"/>
    <mergeCell ref="C17:E17"/>
    <mergeCell ref="F17:H17"/>
    <mergeCell ref="I17:J17"/>
    <mergeCell ref="K17:L17"/>
    <mergeCell ref="O2:O3"/>
    <mergeCell ref="P2:P3"/>
    <mergeCell ref="Q2:Q3"/>
    <mergeCell ref="R2:R3"/>
    <mergeCell ref="S2:S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218" t="s">
        <v>49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77.400000000000006" customHeight="1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218"/>
    </row>
    <row r="8" spans="1:12" ht="93" customHeight="1">
      <c r="A8" s="219" t="s">
        <v>13</v>
      </c>
      <c r="B8" s="220"/>
      <c r="C8" s="221" t="s">
        <v>14</v>
      </c>
      <c r="D8" s="221"/>
      <c r="E8" s="218" t="s">
        <v>15</v>
      </c>
      <c r="F8" s="218"/>
      <c r="G8" s="218"/>
      <c r="H8" s="218" t="s">
        <v>16</v>
      </c>
      <c r="I8" s="218"/>
      <c r="J8" s="218" t="s">
        <v>17</v>
      </c>
      <c r="K8" s="21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6" ht="27.75" customHeight="1">
      <c r="A2" s="1" t="s">
        <v>661</v>
      </c>
      <c r="M2" s="225" t="s">
        <v>1</v>
      </c>
      <c r="N2" s="225"/>
      <c r="O2" s="225"/>
      <c r="P2" s="225"/>
    </row>
    <row r="3" spans="1:1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6" s="119" customFormat="1" ht="39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37" t="s">
        <v>675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16" ht="27.75" customHeight="1">
      <c r="A14" s="237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</row>
    <row r="15" spans="1:16" ht="93" customHeight="1">
      <c r="A15" s="218" t="s">
        <v>13</v>
      </c>
      <c r="B15" s="218"/>
      <c r="C15" s="218"/>
      <c r="D15" s="218" t="s">
        <v>14</v>
      </c>
      <c r="E15" s="218"/>
      <c r="F15" s="218"/>
      <c r="G15" s="218"/>
      <c r="H15" s="218"/>
      <c r="I15" s="218" t="s">
        <v>15</v>
      </c>
      <c r="J15" s="218"/>
      <c r="K15" s="218"/>
      <c r="L15" s="218" t="s">
        <v>16</v>
      </c>
      <c r="M15" s="218"/>
      <c r="N15" s="218"/>
      <c r="O15" s="218" t="s">
        <v>17</v>
      </c>
      <c r="P15" s="218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6" ht="27.75" customHeight="1">
      <c r="A2" s="1" t="s">
        <v>661</v>
      </c>
      <c r="M2" s="225" t="s">
        <v>1</v>
      </c>
      <c r="N2" s="225"/>
      <c r="O2" s="225"/>
      <c r="P2" s="225"/>
    </row>
    <row r="3" spans="1:1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6" s="119" customFormat="1" ht="39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8" t="s">
        <v>682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16" ht="27.75" customHeight="1">
      <c r="A14" s="237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</row>
    <row r="15" spans="1:16" ht="93" customHeight="1">
      <c r="A15" s="218" t="s">
        <v>13</v>
      </c>
      <c r="B15" s="218"/>
      <c r="C15" s="218"/>
      <c r="D15" s="218" t="s">
        <v>14</v>
      </c>
      <c r="E15" s="218"/>
      <c r="F15" s="218"/>
      <c r="G15" s="218"/>
      <c r="H15" s="218"/>
      <c r="I15" s="218" t="s">
        <v>15</v>
      </c>
      <c r="J15" s="218"/>
      <c r="K15" s="218"/>
      <c r="L15" s="218" t="s">
        <v>16</v>
      </c>
      <c r="M15" s="218"/>
      <c r="N15" s="218"/>
      <c r="O15" s="218" t="s">
        <v>17</v>
      </c>
      <c r="P15" s="218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7" ht="27.75" customHeight="1">
      <c r="A2" s="1" t="s">
        <v>661</v>
      </c>
      <c r="M2" s="225" t="s">
        <v>1</v>
      </c>
      <c r="N2" s="225"/>
      <c r="O2" s="225"/>
      <c r="P2" s="225"/>
    </row>
    <row r="3" spans="1:17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7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218" t="s">
        <v>701</v>
      </c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17" ht="53.4" customHeight="1">
      <c r="A14" s="237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</row>
    <row r="15" spans="1:17" ht="93" customHeight="1">
      <c r="A15" s="218" t="s">
        <v>13</v>
      </c>
      <c r="B15" s="218"/>
      <c r="C15" s="218"/>
      <c r="D15" s="218" t="s">
        <v>14</v>
      </c>
      <c r="E15" s="218"/>
      <c r="F15" s="218"/>
      <c r="G15" s="218"/>
      <c r="H15" s="218"/>
      <c r="I15" s="218" t="s">
        <v>15</v>
      </c>
      <c r="J15" s="218"/>
      <c r="K15" s="218"/>
      <c r="L15" s="218" t="s">
        <v>16</v>
      </c>
      <c r="M15" s="218"/>
      <c r="N15" s="218"/>
      <c r="O15" s="218" t="s">
        <v>17</v>
      </c>
      <c r="P15" s="218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6" ht="27.75" customHeight="1">
      <c r="A2" s="1" t="s">
        <v>661</v>
      </c>
      <c r="M2" s="225" t="s">
        <v>1</v>
      </c>
      <c r="N2" s="225"/>
      <c r="O2" s="225"/>
      <c r="P2" s="225"/>
    </row>
    <row r="3" spans="1:1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6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218" t="s">
        <v>715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6" ht="53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6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6" ht="27.75" customHeight="1">
      <c r="A2" s="1" t="s">
        <v>661</v>
      </c>
      <c r="M2" s="225" t="s">
        <v>1</v>
      </c>
      <c r="N2" s="225"/>
      <c r="O2" s="225"/>
      <c r="P2" s="225"/>
    </row>
    <row r="3" spans="1:1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6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18" t="s">
        <v>734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6" ht="53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6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6" ht="27.75" customHeight="1">
      <c r="A2" s="1" t="s">
        <v>661</v>
      </c>
      <c r="M2" s="225" t="s">
        <v>1</v>
      </c>
      <c r="N2" s="225"/>
      <c r="O2" s="225"/>
      <c r="P2" s="225"/>
    </row>
    <row r="3" spans="1:1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6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218" t="s">
        <v>733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6" ht="39.6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6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6" ht="27.75" customHeight="1">
      <c r="A2" s="1" t="s">
        <v>661</v>
      </c>
      <c r="M2" s="225" t="s">
        <v>1</v>
      </c>
      <c r="N2" s="225"/>
      <c r="O2" s="225"/>
      <c r="P2" s="225"/>
    </row>
    <row r="3" spans="1:1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6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6" ht="27.75" customHeight="1">
      <c r="A5" s="6">
        <v>1</v>
      </c>
      <c r="B5" s="247" t="s">
        <v>735</v>
      </c>
      <c r="C5" s="249" t="s">
        <v>736</v>
      </c>
      <c r="D5" s="245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48"/>
      <c r="C6" s="250"/>
      <c r="D6" s="246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18" t="s">
        <v>741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6" ht="53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6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4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6" ht="27.75" customHeight="1">
      <c r="A2" s="1" t="s">
        <v>661</v>
      </c>
      <c r="M2" s="225" t="s">
        <v>1</v>
      </c>
      <c r="N2" s="225"/>
      <c r="O2" s="225"/>
      <c r="P2" s="225"/>
    </row>
    <row r="3" spans="1:1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6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18" t="s">
        <v>744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6" ht="78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6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8" ht="27.75" customHeight="1">
      <c r="A2" s="1" t="s">
        <v>761</v>
      </c>
      <c r="M2" s="225" t="s">
        <v>1</v>
      </c>
      <c r="N2" s="225"/>
      <c r="O2" s="225"/>
      <c r="P2" s="225"/>
    </row>
    <row r="3" spans="1:18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8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218" t="s">
        <v>755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18" ht="33.6" customHeight="1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8" ht="93" customHeight="1">
      <c r="A11" s="218" t="s">
        <v>13</v>
      </c>
      <c r="B11" s="218"/>
      <c r="C11" s="218"/>
      <c r="D11" s="218" t="s">
        <v>14</v>
      </c>
      <c r="E11" s="218"/>
      <c r="F11" s="218"/>
      <c r="G11" s="218"/>
      <c r="H11" s="218"/>
      <c r="I11" s="218" t="s">
        <v>15</v>
      </c>
      <c r="J11" s="218"/>
      <c r="K11" s="218"/>
      <c r="L11" s="218" t="s">
        <v>16</v>
      </c>
      <c r="M11" s="218"/>
      <c r="N11" s="218"/>
      <c r="O11" s="218" t="s">
        <v>17</v>
      </c>
      <c r="P11" s="218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8" ht="27.75" customHeight="1">
      <c r="A2" s="1" t="s">
        <v>761</v>
      </c>
      <c r="M2" s="225" t="s">
        <v>1</v>
      </c>
      <c r="N2" s="225"/>
      <c r="O2" s="225"/>
      <c r="P2" s="225"/>
    </row>
    <row r="3" spans="1:18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8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218" t="s">
        <v>762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18" ht="54" customHeight="1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8" ht="93" customHeight="1">
      <c r="A11" s="218" t="s">
        <v>13</v>
      </c>
      <c r="B11" s="218"/>
      <c r="C11" s="218"/>
      <c r="D11" s="218" t="s">
        <v>14</v>
      </c>
      <c r="E11" s="218"/>
      <c r="F11" s="218"/>
      <c r="G11" s="218"/>
      <c r="H11" s="218"/>
      <c r="I11" s="218" t="s">
        <v>15</v>
      </c>
      <c r="J11" s="218"/>
      <c r="K11" s="218"/>
      <c r="L11" s="218" t="s">
        <v>16</v>
      </c>
      <c r="M11" s="218"/>
      <c r="N11" s="218"/>
      <c r="O11" s="218" t="s">
        <v>17</v>
      </c>
      <c r="P11" s="218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218" t="s">
        <v>56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58.8" customHeight="1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218"/>
    </row>
    <row r="8" spans="1:12" ht="93" customHeight="1">
      <c r="A8" s="219" t="s">
        <v>13</v>
      </c>
      <c r="B8" s="220"/>
      <c r="C8" s="221" t="s">
        <v>14</v>
      </c>
      <c r="D8" s="221"/>
      <c r="E8" s="218" t="s">
        <v>15</v>
      </c>
      <c r="F8" s="218"/>
      <c r="G8" s="218"/>
      <c r="H8" s="218" t="s">
        <v>16</v>
      </c>
      <c r="I8" s="218"/>
      <c r="J8" s="218" t="s">
        <v>17</v>
      </c>
      <c r="K8" s="218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6" ht="27.75" customHeight="1">
      <c r="A2" s="1" t="s">
        <v>761</v>
      </c>
      <c r="M2" s="225" t="s">
        <v>1</v>
      </c>
      <c r="N2" s="225"/>
      <c r="O2" s="225"/>
      <c r="P2" s="225"/>
    </row>
    <row r="3" spans="1:26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6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218" t="s">
        <v>776</v>
      </c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26" ht="38.4" customHeight="1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6" ht="93" customHeight="1">
      <c r="A13" s="218" t="s">
        <v>13</v>
      </c>
      <c r="B13" s="218"/>
      <c r="C13" s="218"/>
      <c r="D13" s="218" t="s">
        <v>14</v>
      </c>
      <c r="E13" s="218"/>
      <c r="F13" s="218"/>
      <c r="G13" s="218"/>
      <c r="H13" s="218"/>
      <c r="I13" s="218" t="s">
        <v>15</v>
      </c>
      <c r="J13" s="218"/>
      <c r="K13" s="218"/>
      <c r="L13" s="218" t="s">
        <v>16</v>
      </c>
      <c r="M13" s="218"/>
      <c r="N13" s="218"/>
      <c r="O13" s="218" t="s">
        <v>17</v>
      </c>
      <c r="P13" s="218"/>
    </row>
  </sheetData>
  <mergeCells count="21">
    <mergeCell ref="A13:C13"/>
    <mergeCell ref="D13:H13"/>
    <mergeCell ref="I13:K13"/>
    <mergeCell ref="L13:N13"/>
    <mergeCell ref="O13:P13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8" ht="27.75" customHeight="1">
      <c r="A2" s="1" t="s">
        <v>661</v>
      </c>
      <c r="M2" s="225" t="s">
        <v>1</v>
      </c>
      <c r="N2" s="225"/>
      <c r="O2" s="225"/>
      <c r="P2" s="225"/>
    </row>
    <row r="3" spans="1:18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8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218" t="s">
        <v>786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18" ht="38.4" customHeight="1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8" ht="93" customHeight="1">
      <c r="A11" s="218" t="s">
        <v>13</v>
      </c>
      <c r="B11" s="218"/>
      <c r="C11" s="218"/>
      <c r="D11" s="218" t="s">
        <v>14</v>
      </c>
      <c r="E11" s="218"/>
      <c r="F11" s="218"/>
      <c r="G11" s="218"/>
      <c r="H11" s="218"/>
      <c r="I11" s="218" t="s">
        <v>15</v>
      </c>
      <c r="J11" s="218"/>
      <c r="K11" s="218"/>
      <c r="L11" s="218" t="s">
        <v>16</v>
      </c>
      <c r="M11" s="218"/>
      <c r="N11" s="218"/>
      <c r="O11" s="218" t="s">
        <v>17</v>
      </c>
      <c r="P11" s="218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8" ht="27.75" customHeight="1">
      <c r="A2" s="1" t="s">
        <v>661</v>
      </c>
      <c r="M2" s="225" t="s">
        <v>1</v>
      </c>
      <c r="N2" s="225"/>
      <c r="O2" s="225"/>
      <c r="P2" s="225"/>
    </row>
    <row r="3" spans="1:18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8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218" t="s">
        <v>819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8" ht="38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8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8" ht="27.75" customHeight="1">
      <c r="A2" s="1" t="s">
        <v>661</v>
      </c>
      <c r="M2" s="225" t="s">
        <v>1</v>
      </c>
      <c r="N2" s="225"/>
      <c r="O2" s="225"/>
      <c r="P2" s="225"/>
    </row>
    <row r="3" spans="1:18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8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222">
        <v>3</v>
      </c>
      <c r="B7" s="222" t="s">
        <v>830</v>
      </c>
      <c r="C7" s="222" t="s">
        <v>831</v>
      </c>
      <c r="D7" s="222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223"/>
      <c r="B8" s="223"/>
      <c r="C8" s="223"/>
      <c r="D8" s="223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51" t="s">
        <v>832</v>
      </c>
      <c r="C9" s="251" t="s">
        <v>833</v>
      </c>
      <c r="D9" s="253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52"/>
      <c r="C10" s="252"/>
      <c r="D10" s="254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218" t="s">
        <v>838</v>
      </c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8" ht="124.2" customHeight="1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18" ht="93" customHeight="1">
      <c r="A13" s="218" t="s">
        <v>13</v>
      </c>
      <c r="B13" s="218"/>
      <c r="C13" s="218"/>
      <c r="D13" s="218" t="s">
        <v>14</v>
      </c>
      <c r="E13" s="218"/>
      <c r="F13" s="218"/>
      <c r="G13" s="218"/>
      <c r="H13" s="218"/>
      <c r="I13" s="218" t="s">
        <v>15</v>
      </c>
      <c r="J13" s="218"/>
      <c r="K13" s="218"/>
      <c r="L13" s="218" t="s">
        <v>16</v>
      </c>
      <c r="M13" s="218"/>
      <c r="N13" s="218"/>
      <c r="O13" s="218" t="s">
        <v>17</v>
      </c>
      <c r="P13" s="218"/>
    </row>
  </sheetData>
  <mergeCells count="28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8" ht="27.75" customHeight="1">
      <c r="A2" s="1" t="s">
        <v>661</v>
      </c>
      <c r="M2" s="225" t="s">
        <v>1</v>
      </c>
      <c r="N2" s="225"/>
      <c r="O2" s="225"/>
      <c r="P2" s="225"/>
    </row>
    <row r="3" spans="1:18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18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218" t="s">
        <v>844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18" ht="38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8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24" s="39" customFormat="1" ht="27.75" customHeight="1">
      <c r="J2" s="226" t="s">
        <v>1</v>
      </c>
      <c r="K2" s="226"/>
      <c r="L2" s="226"/>
      <c r="T2" s="226"/>
      <c r="U2" s="226"/>
      <c r="V2" s="226"/>
      <c r="W2" s="226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27" t="s">
        <v>853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O7" s="39">
        <f>SUM(O4:O6)</f>
        <v>10731.5</v>
      </c>
    </row>
    <row r="8" spans="1:24" s="39" customFormat="1" ht="63" customHeight="1">
      <c r="A8" s="227"/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</row>
    <row r="9" spans="1:24" s="39" customFormat="1" ht="93" customHeight="1">
      <c r="A9" s="228" t="s">
        <v>13</v>
      </c>
      <c r="B9" s="229"/>
      <c r="C9" s="230" t="s">
        <v>14</v>
      </c>
      <c r="D9" s="230"/>
      <c r="E9" s="230"/>
      <c r="F9" s="231" t="s">
        <v>15</v>
      </c>
      <c r="G9" s="232"/>
      <c r="H9" s="232"/>
      <c r="I9" s="231" t="s">
        <v>16</v>
      </c>
      <c r="J9" s="232"/>
      <c r="K9" s="227" t="s">
        <v>17</v>
      </c>
      <c r="L9" s="227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0" ht="27.75" customHeight="1">
      <c r="A2" s="1" t="s">
        <v>661</v>
      </c>
      <c r="M2" s="225" t="s">
        <v>1</v>
      </c>
      <c r="N2" s="225"/>
      <c r="O2" s="225"/>
      <c r="P2" s="225"/>
    </row>
    <row r="3" spans="1:20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0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218" t="s">
        <v>862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20" ht="38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20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0" ht="27.75" customHeight="1">
      <c r="A2" s="1" t="s">
        <v>661</v>
      </c>
      <c r="M2" s="225" t="s">
        <v>1</v>
      </c>
      <c r="N2" s="225"/>
      <c r="O2" s="225"/>
      <c r="P2" s="225"/>
    </row>
    <row r="3" spans="1:20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0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218" t="s">
        <v>863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20" ht="38.4" customHeight="1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20" ht="93" customHeight="1">
      <c r="A11" s="218" t="s">
        <v>13</v>
      </c>
      <c r="B11" s="218"/>
      <c r="C11" s="218"/>
      <c r="D11" s="218" t="s">
        <v>14</v>
      </c>
      <c r="E11" s="218"/>
      <c r="F11" s="218"/>
      <c r="G11" s="218"/>
      <c r="H11" s="218"/>
      <c r="I11" s="218" t="s">
        <v>15</v>
      </c>
      <c r="J11" s="218"/>
      <c r="K11" s="218"/>
      <c r="L11" s="218" t="s">
        <v>16</v>
      </c>
      <c r="M11" s="218"/>
      <c r="N11" s="218"/>
      <c r="O11" s="218" t="s">
        <v>17</v>
      </c>
      <c r="P11" s="218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0" ht="27.75" customHeight="1">
      <c r="A2" s="1" t="s">
        <v>661</v>
      </c>
      <c r="M2" s="225" t="s">
        <v>1</v>
      </c>
      <c r="N2" s="225"/>
      <c r="O2" s="225"/>
      <c r="P2" s="225"/>
    </row>
    <row r="3" spans="1:20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0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218" t="s">
        <v>898</v>
      </c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</row>
    <row r="15" spans="1:20" ht="38.4" customHeight="1">
      <c r="A15" s="237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</row>
    <row r="16" spans="1:20" ht="93" customHeight="1">
      <c r="A16" s="218" t="s">
        <v>13</v>
      </c>
      <c r="B16" s="218"/>
      <c r="C16" s="218"/>
      <c r="D16" s="218" t="s">
        <v>14</v>
      </c>
      <c r="E16" s="218"/>
      <c r="F16" s="218"/>
      <c r="G16" s="218"/>
      <c r="H16" s="218"/>
      <c r="I16" s="218" t="s">
        <v>15</v>
      </c>
      <c r="J16" s="218"/>
      <c r="K16" s="218"/>
      <c r="L16" s="218" t="s">
        <v>16</v>
      </c>
      <c r="M16" s="218"/>
      <c r="N16" s="218"/>
      <c r="O16" s="218" t="s">
        <v>17</v>
      </c>
      <c r="P16" s="218"/>
    </row>
  </sheetData>
  <mergeCells count="21"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6:C16"/>
    <mergeCell ref="D16:H16"/>
    <mergeCell ref="I16:K16"/>
    <mergeCell ref="L16:N16"/>
    <mergeCell ref="O16:P16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0" ht="27.75" customHeight="1">
      <c r="A2" s="1" t="s">
        <v>661</v>
      </c>
      <c r="M2" s="225" t="s">
        <v>1</v>
      </c>
      <c r="N2" s="225"/>
      <c r="O2" s="225"/>
      <c r="P2" s="225"/>
    </row>
    <row r="3" spans="1:20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0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218" t="s">
        <v>905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</row>
    <row r="9" spans="1:20" ht="38.4" customHeight="1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20" ht="93" customHeight="1">
      <c r="A10" s="218" t="s">
        <v>13</v>
      </c>
      <c r="B10" s="218"/>
      <c r="C10" s="218"/>
      <c r="D10" s="218" t="s">
        <v>14</v>
      </c>
      <c r="E10" s="218"/>
      <c r="F10" s="218"/>
      <c r="G10" s="218"/>
      <c r="H10" s="218"/>
      <c r="I10" s="218" t="s">
        <v>15</v>
      </c>
      <c r="J10" s="218"/>
      <c r="K10" s="218"/>
      <c r="L10" s="218" t="s">
        <v>16</v>
      </c>
      <c r="M10" s="218"/>
      <c r="N10" s="218"/>
      <c r="O10" s="218" t="s">
        <v>17</v>
      </c>
      <c r="P10" s="218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218" t="s">
        <v>74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8"/>
    </row>
    <row r="13" spans="1:12" ht="58.8" customHeight="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218"/>
    </row>
    <row r="14" spans="1:12" ht="93" customHeight="1">
      <c r="A14" s="219" t="s">
        <v>13</v>
      </c>
      <c r="B14" s="220"/>
      <c r="C14" s="221" t="s">
        <v>14</v>
      </c>
      <c r="D14" s="221"/>
      <c r="E14" s="218" t="s">
        <v>15</v>
      </c>
      <c r="F14" s="218"/>
      <c r="G14" s="218"/>
      <c r="H14" s="218" t="s">
        <v>16</v>
      </c>
      <c r="I14" s="218"/>
      <c r="J14" s="218" t="s">
        <v>17</v>
      </c>
      <c r="K14" s="218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0" ht="27.75" customHeight="1">
      <c r="A2" s="1" t="s">
        <v>661</v>
      </c>
      <c r="M2" s="225" t="s">
        <v>1</v>
      </c>
      <c r="N2" s="225"/>
      <c r="O2" s="225"/>
      <c r="P2" s="225"/>
    </row>
    <row r="3" spans="1:20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0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218" t="s">
        <v>916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</row>
    <row r="9" spans="1:20" ht="38.4" customHeight="1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20" ht="93" customHeight="1">
      <c r="A10" s="218" t="s">
        <v>13</v>
      </c>
      <c r="B10" s="218"/>
      <c r="C10" s="218"/>
      <c r="D10" s="218" t="s">
        <v>14</v>
      </c>
      <c r="E10" s="218"/>
      <c r="F10" s="218"/>
      <c r="G10" s="218"/>
      <c r="H10" s="218"/>
      <c r="I10" s="218" t="s">
        <v>15</v>
      </c>
      <c r="J10" s="218"/>
      <c r="K10" s="218"/>
      <c r="L10" s="218" t="s">
        <v>16</v>
      </c>
      <c r="M10" s="218"/>
      <c r="N10" s="218"/>
      <c r="O10" s="218" t="s">
        <v>17</v>
      </c>
      <c r="P10" s="218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218" t="s">
        <v>932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21" ht="38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21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218" t="s">
        <v>935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21" ht="38.4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21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218" t="s">
        <v>938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21" ht="34.200000000000003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21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218" t="s">
        <v>943</v>
      </c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</row>
    <row r="8" spans="1:21" ht="52.8" customHeight="1">
      <c r="A8" s="237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</row>
    <row r="9" spans="1:21" ht="93" customHeight="1">
      <c r="A9" s="218" t="s">
        <v>13</v>
      </c>
      <c r="B9" s="218"/>
      <c r="C9" s="218"/>
      <c r="D9" s="218" t="s">
        <v>14</v>
      </c>
      <c r="E9" s="218"/>
      <c r="F9" s="218"/>
      <c r="G9" s="218"/>
      <c r="H9" s="218"/>
      <c r="I9" s="218" t="s">
        <v>15</v>
      </c>
      <c r="J9" s="218"/>
      <c r="K9" s="218"/>
      <c r="L9" s="218" t="s">
        <v>16</v>
      </c>
      <c r="M9" s="218"/>
      <c r="N9" s="218"/>
      <c r="O9" s="218" t="s">
        <v>17</v>
      </c>
      <c r="P9" s="218"/>
    </row>
  </sheetData>
  <mergeCells count="21">
    <mergeCell ref="A9:C9"/>
    <mergeCell ref="D9:H9"/>
    <mergeCell ref="I9:K9"/>
    <mergeCell ref="L9:N9"/>
    <mergeCell ref="O9:P9"/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 t="s">
        <v>947</v>
      </c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218" t="s">
        <v>955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21" ht="52.8" customHeight="1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21" ht="93" customHeight="1">
      <c r="A11" s="218" t="s">
        <v>13</v>
      </c>
      <c r="B11" s="218"/>
      <c r="C11" s="218"/>
      <c r="D11" s="218" t="s">
        <v>14</v>
      </c>
      <c r="E11" s="218"/>
      <c r="F11" s="218"/>
      <c r="G11" s="218"/>
      <c r="H11" s="218"/>
      <c r="I11" s="218" t="s">
        <v>15</v>
      </c>
      <c r="J11" s="218"/>
      <c r="K11" s="218"/>
      <c r="L11" s="218" t="s">
        <v>16</v>
      </c>
      <c r="M11" s="218"/>
      <c r="N11" s="218"/>
      <c r="O11" s="218" t="s">
        <v>17</v>
      </c>
      <c r="P11" s="218"/>
    </row>
  </sheetData>
  <mergeCells count="22">
    <mergeCell ref="A11:C11"/>
    <mergeCell ref="D11:H11"/>
    <mergeCell ref="I11:K11"/>
    <mergeCell ref="L11:N11"/>
    <mergeCell ref="O11:P11"/>
    <mergeCell ref="Q3:Q4"/>
    <mergeCell ref="J3:K3"/>
    <mergeCell ref="L3:L4"/>
    <mergeCell ref="M3:N3"/>
    <mergeCell ref="O3:O4"/>
    <mergeCell ref="P3:P4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/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18" t="s">
        <v>966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1" ht="52.8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21" ht="93" customHeight="1">
      <c r="A14" s="218" t="s">
        <v>13</v>
      </c>
      <c r="B14" s="218"/>
      <c r="C14" s="218"/>
      <c r="D14" s="218" t="s">
        <v>14</v>
      </c>
      <c r="E14" s="218"/>
      <c r="F14" s="218"/>
      <c r="G14" s="218"/>
      <c r="H14" s="218"/>
      <c r="I14" s="218" t="s">
        <v>15</v>
      </c>
      <c r="J14" s="218"/>
      <c r="K14" s="218"/>
      <c r="L14" s="218" t="s">
        <v>16</v>
      </c>
      <c r="M14" s="218"/>
      <c r="N14" s="218"/>
      <c r="O14" s="218" t="s">
        <v>17</v>
      </c>
      <c r="P14" s="21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/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18" t="s">
        <v>970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1" ht="52.8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21" ht="93" customHeight="1">
      <c r="A14" s="218" t="s">
        <v>13</v>
      </c>
      <c r="B14" s="218"/>
      <c r="C14" s="218"/>
      <c r="D14" s="218" t="s">
        <v>14</v>
      </c>
      <c r="E14" s="218"/>
      <c r="F14" s="218"/>
      <c r="G14" s="218"/>
      <c r="H14" s="218"/>
      <c r="I14" s="218" t="s">
        <v>15</v>
      </c>
      <c r="J14" s="218"/>
      <c r="K14" s="218"/>
      <c r="L14" s="218" t="s">
        <v>16</v>
      </c>
      <c r="M14" s="218"/>
      <c r="N14" s="218"/>
      <c r="O14" s="218" t="s">
        <v>17</v>
      </c>
      <c r="P14" s="21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/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218" t="s">
        <v>993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1" ht="52.8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21" ht="93" customHeight="1">
      <c r="A14" s="218" t="s">
        <v>13</v>
      </c>
      <c r="B14" s="218"/>
      <c r="C14" s="218"/>
      <c r="D14" s="218" t="s">
        <v>14</v>
      </c>
      <c r="E14" s="218"/>
      <c r="F14" s="218"/>
      <c r="G14" s="218"/>
      <c r="H14" s="218"/>
      <c r="I14" s="218" t="s">
        <v>15</v>
      </c>
      <c r="J14" s="218"/>
      <c r="K14" s="218"/>
      <c r="L14" s="218" t="s">
        <v>16</v>
      </c>
      <c r="M14" s="218"/>
      <c r="N14" s="218"/>
      <c r="O14" s="218" t="s">
        <v>17</v>
      </c>
      <c r="P14" s="21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39" ht="27.75" customHeight="1">
      <c r="A2" s="1" t="s">
        <v>661</v>
      </c>
      <c r="M2" s="225" t="s">
        <v>1</v>
      </c>
      <c r="N2" s="225"/>
      <c r="O2" s="225"/>
      <c r="P2" s="225"/>
      <c r="S2" s="1" t="s">
        <v>989</v>
      </c>
      <c r="AM2" s="1" t="s">
        <v>990</v>
      </c>
    </row>
    <row r="3" spans="1:39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 t="s">
        <v>992</v>
      </c>
    </row>
    <row r="4" spans="1:39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39" ht="31.2" customHeight="1">
      <c r="A5" s="222">
        <v>1</v>
      </c>
      <c r="B5" s="256" t="s">
        <v>984</v>
      </c>
      <c r="C5" s="256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223"/>
      <c r="B6" s="257"/>
      <c r="C6" s="257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222">
        <v>2</v>
      </c>
      <c r="B7" s="256" t="s">
        <v>986</v>
      </c>
      <c r="C7" s="256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223"/>
      <c r="B8" s="257"/>
      <c r="C8" s="257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218" t="s">
        <v>991</v>
      </c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</row>
    <row r="11" spans="1:39" ht="52.8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39" ht="93" customHeight="1">
      <c r="A12" s="218" t="s">
        <v>13</v>
      </c>
      <c r="B12" s="218"/>
      <c r="C12" s="218"/>
      <c r="D12" s="218" t="s">
        <v>14</v>
      </c>
      <c r="E12" s="218"/>
      <c r="F12" s="218"/>
      <c r="G12" s="218"/>
      <c r="H12" s="218"/>
      <c r="I12" s="218" t="s">
        <v>15</v>
      </c>
      <c r="J12" s="218"/>
      <c r="K12" s="218"/>
      <c r="L12" s="218" t="s">
        <v>16</v>
      </c>
      <c r="M12" s="218"/>
      <c r="N12" s="218"/>
      <c r="O12" s="218" t="s">
        <v>17</v>
      </c>
      <c r="P12" s="218"/>
    </row>
  </sheetData>
  <mergeCells count="28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  <mergeCell ref="B5:B6"/>
    <mergeCell ref="C5:C6"/>
    <mergeCell ref="B7:B8"/>
    <mergeCell ref="C7:C8"/>
    <mergeCell ref="A5:A6"/>
    <mergeCell ref="A7:A8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2" ht="27.75" customHeight="1">
      <c r="I2" s="225" t="s">
        <v>1</v>
      </c>
      <c r="J2" s="225"/>
      <c r="K2" s="225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218" t="s">
        <v>75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</row>
    <row r="6" spans="1:12" ht="79.2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2" ht="93" customHeight="1">
      <c r="A7" s="219" t="s">
        <v>13</v>
      </c>
      <c r="B7" s="220"/>
      <c r="C7" s="221" t="s">
        <v>14</v>
      </c>
      <c r="D7" s="221"/>
      <c r="E7" s="218" t="s">
        <v>15</v>
      </c>
      <c r="F7" s="218"/>
      <c r="G7" s="218"/>
      <c r="H7" s="218" t="s">
        <v>16</v>
      </c>
      <c r="I7" s="218"/>
      <c r="J7" s="218" t="s">
        <v>17</v>
      </c>
      <c r="K7" s="218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39" ht="27.75" customHeight="1">
      <c r="A2" s="1" t="s">
        <v>661</v>
      </c>
      <c r="M2" s="225" t="s">
        <v>1</v>
      </c>
      <c r="N2" s="225"/>
      <c r="O2" s="225"/>
      <c r="P2" s="225"/>
      <c r="AM2" s="1" t="s">
        <v>990</v>
      </c>
    </row>
    <row r="3" spans="1:39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/>
    </row>
    <row r="4" spans="1:39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218" t="s">
        <v>997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</row>
    <row r="9" spans="1:39" ht="52.8" customHeight="1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39" ht="93" customHeight="1">
      <c r="A10" s="218" t="s">
        <v>13</v>
      </c>
      <c r="B10" s="218"/>
      <c r="C10" s="218"/>
      <c r="D10" s="218" t="s">
        <v>14</v>
      </c>
      <c r="E10" s="218"/>
      <c r="F10" s="218"/>
      <c r="G10" s="218"/>
      <c r="H10" s="218"/>
      <c r="I10" s="218" t="s">
        <v>15</v>
      </c>
      <c r="J10" s="218"/>
      <c r="K10" s="218"/>
      <c r="L10" s="218" t="s">
        <v>16</v>
      </c>
      <c r="M10" s="218"/>
      <c r="N10" s="218"/>
      <c r="O10" s="218" t="s">
        <v>17</v>
      </c>
      <c r="P10" s="218"/>
    </row>
  </sheetData>
  <mergeCells count="22">
    <mergeCell ref="A8:P9"/>
    <mergeCell ref="A10:C10"/>
    <mergeCell ref="D10:H10"/>
    <mergeCell ref="I10:K10"/>
    <mergeCell ref="L10:N10"/>
    <mergeCell ref="O10:P10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/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18" t="s">
        <v>1002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1" ht="52.8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21" ht="93" customHeight="1">
      <c r="A14" s="218" t="s">
        <v>13</v>
      </c>
      <c r="B14" s="218"/>
      <c r="C14" s="218"/>
      <c r="D14" s="218" t="s">
        <v>14</v>
      </c>
      <c r="E14" s="218"/>
      <c r="F14" s="218"/>
      <c r="G14" s="218"/>
      <c r="H14" s="218"/>
      <c r="I14" s="218" t="s">
        <v>15</v>
      </c>
      <c r="J14" s="218"/>
      <c r="K14" s="218"/>
      <c r="L14" s="218" t="s">
        <v>16</v>
      </c>
      <c r="M14" s="218"/>
      <c r="N14" s="218"/>
      <c r="O14" s="218" t="s">
        <v>17</v>
      </c>
      <c r="P14" s="218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/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18" t="s">
        <v>1005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1" ht="52.8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21" ht="93" customHeight="1">
      <c r="A14" s="218" t="s">
        <v>13</v>
      </c>
      <c r="B14" s="218"/>
      <c r="C14" s="218"/>
      <c r="D14" s="218" t="s">
        <v>14</v>
      </c>
      <c r="E14" s="218"/>
      <c r="F14" s="218"/>
      <c r="G14" s="218"/>
      <c r="H14" s="218"/>
      <c r="I14" s="218" t="s">
        <v>15</v>
      </c>
      <c r="J14" s="218"/>
      <c r="K14" s="218"/>
      <c r="L14" s="218" t="s">
        <v>16</v>
      </c>
      <c r="M14" s="218"/>
      <c r="N14" s="218"/>
      <c r="O14" s="218" t="s">
        <v>17</v>
      </c>
      <c r="P14" s="21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FDE9-BC4E-4D99-9D02-CD93C898EAF2}">
  <sheetPr>
    <pageSetUpPr fitToPage="1"/>
  </sheetPr>
  <dimension ref="A1:U14"/>
  <sheetViews>
    <sheetView zoomScale="70" zoomScaleNormal="70" workbookViewId="0">
      <selection activeCell="I14" sqref="I14:K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/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21" ht="31.2" customHeight="1">
      <c r="A5" s="6">
        <v>1</v>
      </c>
      <c r="B5" s="183" t="s">
        <v>1006</v>
      </c>
      <c r="C5" s="183" t="s">
        <v>1007</v>
      </c>
      <c r="D5" s="122" t="s">
        <v>20</v>
      </c>
      <c r="E5" s="162">
        <v>5</v>
      </c>
      <c r="F5" s="162">
        <v>5</v>
      </c>
      <c r="G5" s="163">
        <v>0.13</v>
      </c>
      <c r="H5" s="162"/>
      <c r="I5" s="162"/>
      <c r="J5" s="2"/>
      <c r="K5" s="165"/>
      <c r="L5" s="157">
        <f>4000/2/50000</f>
        <v>0.04</v>
      </c>
      <c r="M5" s="162">
        <v>5</v>
      </c>
      <c r="N5" s="189">
        <f>L5+M5</f>
        <v>5.04</v>
      </c>
      <c r="O5" s="166" t="s">
        <v>818</v>
      </c>
      <c r="P5" s="258" t="s">
        <v>1010</v>
      </c>
      <c r="Q5" s="4"/>
      <c r="R5" s="191"/>
      <c r="S5" s="190"/>
      <c r="T5" s="191"/>
      <c r="U5" s="185"/>
    </row>
    <row r="6" spans="1:21" ht="31.2" customHeight="1">
      <c r="A6" s="6"/>
      <c r="B6" s="183" t="s">
        <v>1008</v>
      </c>
      <c r="C6" s="183" t="s">
        <v>1009</v>
      </c>
      <c r="D6" s="122" t="s">
        <v>20</v>
      </c>
      <c r="E6" s="162">
        <v>5</v>
      </c>
      <c r="F6" s="162">
        <v>5</v>
      </c>
      <c r="G6" s="163">
        <v>0.13</v>
      </c>
      <c r="H6" s="165"/>
      <c r="I6" s="162"/>
      <c r="J6" s="2"/>
      <c r="K6" s="165"/>
      <c r="L6" s="157">
        <f>4000/2/50000</f>
        <v>0.04</v>
      </c>
      <c r="M6" s="162">
        <v>5</v>
      </c>
      <c r="N6" s="189">
        <f>L6+M6</f>
        <v>5.04</v>
      </c>
      <c r="O6" s="166" t="s">
        <v>818</v>
      </c>
      <c r="P6" s="259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18" t="s">
        <v>1011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1" ht="52.8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21" ht="93" customHeight="1">
      <c r="A14" s="218" t="s">
        <v>13</v>
      </c>
      <c r="B14" s="218"/>
      <c r="C14" s="218"/>
      <c r="D14" s="218" t="s">
        <v>14</v>
      </c>
      <c r="E14" s="218"/>
      <c r="F14" s="218"/>
      <c r="G14" s="218"/>
      <c r="H14" s="218"/>
      <c r="I14" s="218" t="s">
        <v>15</v>
      </c>
      <c r="J14" s="218"/>
      <c r="K14" s="218"/>
      <c r="L14" s="218" t="s">
        <v>16</v>
      </c>
      <c r="M14" s="218"/>
      <c r="N14" s="218"/>
      <c r="O14" s="218" t="s">
        <v>17</v>
      </c>
      <c r="P14" s="218"/>
    </row>
  </sheetData>
  <mergeCells count="23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P5:P6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566D0B9A-589D-4B2E-BB11-B96CD045149E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B981-7A9D-4AE8-8608-6960E8069804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6.6640625" style="1" customWidth="1"/>
    <col min="16" max="16" width="24.109375" style="1" customWidth="1"/>
    <col min="17" max="17" width="23.77734375" style="1" customWidth="1"/>
    <col min="18" max="18" width="16" style="1" customWidth="1"/>
    <col min="19" max="19" width="15.6640625" style="1" customWidth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ht="27.75" customHeight="1">
      <c r="A2" s="1" t="s">
        <v>661</v>
      </c>
      <c r="M2" s="225" t="s">
        <v>1</v>
      </c>
      <c r="N2" s="225"/>
      <c r="O2" s="225"/>
      <c r="P2" s="225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 t="s">
        <v>23</v>
      </c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  <c r="R4" s="119" t="s">
        <v>1024</v>
      </c>
      <c r="S4" s="119" t="s">
        <v>1025</v>
      </c>
    </row>
    <row r="5" spans="1:21" ht="31.2" customHeight="1">
      <c r="A5" s="6">
        <v>1</v>
      </c>
      <c r="B5" s="183" t="s">
        <v>1012</v>
      </c>
      <c r="C5" s="183" t="s">
        <v>1016</v>
      </c>
      <c r="D5" s="122" t="s">
        <v>20</v>
      </c>
      <c r="E5" s="165">
        <v>0.9</v>
      </c>
      <c r="F5" s="189">
        <v>1</v>
      </c>
      <c r="G5" s="163">
        <v>0.13</v>
      </c>
      <c r="H5" s="162"/>
      <c r="I5" s="162"/>
      <c r="J5" s="2"/>
      <c r="K5" s="165">
        <v>0.9</v>
      </c>
      <c r="L5" s="157">
        <v>0.1</v>
      </c>
      <c r="M5" s="165">
        <v>0.9</v>
      </c>
      <c r="N5" s="189">
        <f>L5+M5</f>
        <v>1</v>
      </c>
      <c r="O5" s="166" t="s">
        <v>1021</v>
      </c>
      <c r="P5" s="194" t="s">
        <v>1022</v>
      </c>
      <c r="Q5" s="4" t="s">
        <v>1020</v>
      </c>
      <c r="R5" s="162">
        <v>1.8149999999999999</v>
      </c>
      <c r="S5" s="162">
        <v>1.9</v>
      </c>
      <c r="T5" s="191"/>
      <c r="U5" s="185"/>
    </row>
    <row r="6" spans="1:21" ht="31.2" customHeight="1">
      <c r="A6" s="6"/>
      <c r="B6" s="183" t="s">
        <v>1013</v>
      </c>
      <c r="C6" s="183" t="s">
        <v>1017</v>
      </c>
      <c r="D6" s="122" t="s">
        <v>20</v>
      </c>
      <c r="E6" s="165">
        <v>0.32</v>
      </c>
      <c r="F6" s="189">
        <v>0.38500000000000001</v>
      </c>
      <c r="G6" s="163">
        <v>0.13</v>
      </c>
      <c r="H6" s="165"/>
      <c r="I6" s="162"/>
      <c r="J6" s="2"/>
      <c r="K6" s="165">
        <v>0.32</v>
      </c>
      <c r="L6" s="157">
        <v>6.5000000000000002E-2</v>
      </c>
      <c r="M6" s="165">
        <v>0.32</v>
      </c>
      <c r="N6" s="189">
        <f t="shared" ref="N6:N8" si="0">L6+M6</f>
        <v>0.38500000000000001</v>
      </c>
      <c r="O6" s="166" t="s">
        <v>1021</v>
      </c>
      <c r="P6" s="194" t="s">
        <v>1023</v>
      </c>
      <c r="Q6" s="4" t="s">
        <v>1020</v>
      </c>
      <c r="R6" s="162">
        <v>0.38</v>
      </c>
      <c r="S6" s="162">
        <v>0.5</v>
      </c>
      <c r="T6" s="191"/>
      <c r="U6" s="185"/>
    </row>
    <row r="7" spans="1:21" ht="31.2" customHeight="1">
      <c r="A7" s="6"/>
      <c r="B7" s="183" t="s">
        <v>1014</v>
      </c>
      <c r="C7" s="183" t="s">
        <v>1018</v>
      </c>
      <c r="D7" s="122" t="s">
        <v>20</v>
      </c>
      <c r="E7" s="165">
        <v>0.8</v>
      </c>
      <c r="F7" s="189">
        <v>0.9</v>
      </c>
      <c r="G7" s="163">
        <v>0.13</v>
      </c>
      <c r="H7" s="165"/>
      <c r="I7" s="162"/>
      <c r="J7" s="2"/>
      <c r="K7" s="165">
        <v>0.8</v>
      </c>
      <c r="L7" s="157">
        <v>0.1</v>
      </c>
      <c r="M7" s="165">
        <v>0.8</v>
      </c>
      <c r="N7" s="189">
        <f t="shared" si="0"/>
        <v>0.9</v>
      </c>
      <c r="O7" s="166" t="s">
        <v>1021</v>
      </c>
      <c r="P7" s="194" t="s">
        <v>1022</v>
      </c>
      <c r="Q7" s="4" t="s">
        <v>1020</v>
      </c>
      <c r="R7" s="162">
        <v>1.9</v>
      </c>
      <c r="S7" s="162">
        <v>1.9</v>
      </c>
      <c r="T7" s="191"/>
      <c r="U7" s="185"/>
    </row>
    <row r="8" spans="1:21" ht="31.2" customHeight="1">
      <c r="A8" s="6"/>
      <c r="B8" s="183" t="s">
        <v>1015</v>
      </c>
      <c r="C8" s="183" t="s">
        <v>1019</v>
      </c>
      <c r="D8" s="122" t="s">
        <v>20</v>
      </c>
      <c r="E8" s="165">
        <v>0.7</v>
      </c>
      <c r="F8" s="189">
        <v>0.79999999999999993</v>
      </c>
      <c r="G8" s="163">
        <v>0.13</v>
      </c>
      <c r="H8" s="165"/>
      <c r="I8" s="162"/>
      <c r="J8" s="2"/>
      <c r="K8" s="165">
        <v>0.7</v>
      </c>
      <c r="L8" s="157">
        <v>0.1</v>
      </c>
      <c r="M8" s="165">
        <v>0.7</v>
      </c>
      <c r="N8" s="189">
        <f t="shared" si="0"/>
        <v>0.79999999999999993</v>
      </c>
      <c r="O8" s="166" t="s">
        <v>1021</v>
      </c>
      <c r="P8" s="194" t="s">
        <v>1022</v>
      </c>
      <c r="Q8" s="4" t="s">
        <v>1020</v>
      </c>
      <c r="R8" s="162">
        <v>1.1000000000000001</v>
      </c>
      <c r="S8" s="162">
        <v>1.1000000000000001</v>
      </c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18" t="s">
        <v>1026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1" ht="52.8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21" ht="93" customHeight="1">
      <c r="A14" s="218" t="s">
        <v>13</v>
      </c>
      <c r="B14" s="218"/>
      <c r="C14" s="218"/>
      <c r="D14" s="218" t="s">
        <v>14</v>
      </c>
      <c r="E14" s="218"/>
      <c r="F14" s="218"/>
      <c r="G14" s="218"/>
      <c r="H14" s="218"/>
      <c r="I14" s="218" t="s">
        <v>15</v>
      </c>
      <c r="J14" s="218"/>
      <c r="K14" s="218"/>
      <c r="L14" s="218" t="s">
        <v>16</v>
      </c>
      <c r="M14" s="218"/>
      <c r="N14" s="218"/>
      <c r="O14" s="218" t="s">
        <v>17</v>
      </c>
      <c r="P14" s="218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8B9D94A1-6799-4267-8340-4C56CA950D4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625EE-BEB3-49FE-BE6B-53CF98146AA5}">
  <sheetPr>
    <pageSetUpPr fitToPage="1"/>
  </sheetPr>
  <dimension ref="A1:S64"/>
  <sheetViews>
    <sheetView zoomScale="70" zoomScaleNormal="70" workbookViewId="0">
      <selection activeCell="Q21" sqref="Q2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26.6640625" style="1" customWidth="1"/>
    <col min="16" max="16" width="45.77734375" style="1" customWidth="1"/>
    <col min="17" max="17" width="23.77734375" style="1" customWidth="1"/>
    <col min="18" max="19" width="16.21875" style="1" customWidth="1"/>
    <col min="20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19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9" ht="27.75" customHeight="1">
      <c r="A2" s="1" t="s">
        <v>661</v>
      </c>
      <c r="M2" s="225" t="s">
        <v>1</v>
      </c>
      <c r="N2" s="225"/>
      <c r="O2" s="225"/>
      <c r="P2" s="225"/>
    </row>
    <row r="3" spans="1:19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55" t="s">
        <v>23</v>
      </c>
    </row>
    <row r="4" spans="1:19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55"/>
    </row>
    <row r="5" spans="1:19" ht="31.2" customHeight="1">
      <c r="A5" s="6">
        <v>1</v>
      </c>
      <c r="B5" s="183" t="s">
        <v>1027</v>
      </c>
      <c r="C5" s="183" t="s">
        <v>1028</v>
      </c>
      <c r="D5" s="122" t="s">
        <v>20</v>
      </c>
      <c r="E5" s="196">
        <v>1.6956</v>
      </c>
      <c r="F5" s="189">
        <f>E5+L5</f>
        <v>1.6956</v>
      </c>
      <c r="G5" s="163">
        <v>0.13</v>
      </c>
      <c r="H5" s="162"/>
      <c r="I5" s="162">
        <v>1.6956</v>
      </c>
      <c r="J5" s="2"/>
      <c r="K5" s="165"/>
      <c r="L5" s="157">
        <v>0</v>
      </c>
      <c r="M5" s="196">
        <v>1.6956</v>
      </c>
      <c r="N5" s="189">
        <f>M5</f>
        <v>1.6956</v>
      </c>
      <c r="O5" s="166" t="s">
        <v>204</v>
      </c>
      <c r="P5" s="194" t="s">
        <v>1139</v>
      </c>
      <c r="Q5" s="4"/>
      <c r="R5" s="191"/>
      <c r="S5" s="185"/>
    </row>
    <row r="6" spans="1:19" ht="31.2" customHeight="1">
      <c r="A6" s="6">
        <v>2</v>
      </c>
      <c r="B6" s="183" t="s">
        <v>1029</v>
      </c>
      <c r="C6" s="183" t="s">
        <v>1030</v>
      </c>
      <c r="D6" s="122" t="s">
        <v>20</v>
      </c>
      <c r="E6" s="196">
        <v>1.2276</v>
      </c>
      <c r="F6" s="189">
        <f t="shared" ref="F6:F61" si="0">E6+L6</f>
        <v>1.2276</v>
      </c>
      <c r="G6" s="163">
        <v>0.13</v>
      </c>
      <c r="H6" s="165"/>
      <c r="I6" s="162">
        <v>1.2276</v>
      </c>
      <c r="J6" s="2"/>
      <c r="K6" s="165"/>
      <c r="L6" s="157">
        <v>0</v>
      </c>
      <c r="M6" s="196">
        <v>1.2276</v>
      </c>
      <c r="N6" s="189">
        <f t="shared" ref="N6:N14" si="1">M6</f>
        <v>1.2276</v>
      </c>
      <c r="O6" s="166" t="s">
        <v>204</v>
      </c>
      <c r="P6" s="194" t="s">
        <v>1140</v>
      </c>
      <c r="Q6" s="4"/>
      <c r="R6" s="191"/>
      <c r="S6" s="185"/>
    </row>
    <row r="7" spans="1:19" ht="31.2" customHeight="1">
      <c r="A7" s="6">
        <v>3</v>
      </c>
      <c r="B7" s="183" t="s">
        <v>1031</v>
      </c>
      <c r="C7" s="183" t="s">
        <v>1032</v>
      </c>
      <c r="D7" s="122" t="s">
        <v>20</v>
      </c>
      <c r="E7" s="196">
        <v>0.16</v>
      </c>
      <c r="F7" s="189">
        <f t="shared" si="0"/>
        <v>0.16</v>
      </c>
      <c r="G7" s="163">
        <v>0.13</v>
      </c>
      <c r="H7" s="165"/>
      <c r="I7" s="162">
        <v>0.15208407079646022</v>
      </c>
      <c r="J7" s="2"/>
      <c r="K7" s="165"/>
      <c r="L7" s="157">
        <v>0</v>
      </c>
      <c r="M7" s="196">
        <v>0.15208407079646022</v>
      </c>
      <c r="N7" s="189">
        <f t="shared" si="1"/>
        <v>0.15208407079646022</v>
      </c>
      <c r="O7" s="166" t="s">
        <v>204</v>
      </c>
      <c r="P7" s="194"/>
      <c r="Q7" s="4"/>
      <c r="R7" s="191"/>
      <c r="S7" s="185"/>
    </row>
    <row r="8" spans="1:19" ht="31.2" customHeight="1">
      <c r="A8" s="6">
        <v>4</v>
      </c>
      <c r="B8" s="183" t="s">
        <v>1033</v>
      </c>
      <c r="C8" s="183" t="s">
        <v>1034</v>
      </c>
      <c r="D8" s="122" t="s">
        <v>20</v>
      </c>
      <c r="E8" s="196">
        <v>0.60399999999999998</v>
      </c>
      <c r="F8" s="189">
        <f t="shared" si="0"/>
        <v>0.60399999999999998</v>
      </c>
      <c r="G8" s="163">
        <v>0.13</v>
      </c>
      <c r="H8" s="165"/>
      <c r="I8" s="162">
        <v>0.57428761061946909</v>
      </c>
      <c r="J8" s="2"/>
      <c r="K8" s="165"/>
      <c r="L8" s="157">
        <v>0</v>
      </c>
      <c r="M8" s="196">
        <v>0.57428761061946909</v>
      </c>
      <c r="N8" s="189">
        <f t="shared" si="1"/>
        <v>0.57428761061946909</v>
      </c>
      <c r="O8" s="166" t="s">
        <v>204</v>
      </c>
      <c r="P8" s="194"/>
      <c r="Q8" s="4"/>
      <c r="R8" s="191"/>
      <c r="S8" s="185"/>
    </row>
    <row r="9" spans="1:19" ht="31.2" customHeight="1">
      <c r="A9" s="6">
        <v>5</v>
      </c>
      <c r="B9" s="183" t="s">
        <v>1035</v>
      </c>
      <c r="C9" s="184" t="s">
        <v>1036</v>
      </c>
      <c r="D9" s="122" t="s">
        <v>20</v>
      </c>
      <c r="E9" s="197">
        <v>0.43</v>
      </c>
      <c r="F9" s="189">
        <f t="shared" si="0"/>
        <v>0.43</v>
      </c>
      <c r="G9" s="163">
        <v>0.13</v>
      </c>
      <c r="H9" s="165"/>
      <c r="I9" s="162">
        <v>0.40858407079646025</v>
      </c>
      <c r="J9" s="2"/>
      <c r="K9" s="165"/>
      <c r="L9" s="157">
        <v>0</v>
      </c>
      <c r="M9" s="197">
        <v>0.40858407079646025</v>
      </c>
      <c r="N9" s="189">
        <f t="shared" si="1"/>
        <v>0.40858407079646025</v>
      </c>
      <c r="O9" s="166" t="s">
        <v>204</v>
      </c>
      <c r="P9" s="158"/>
      <c r="Q9" s="4"/>
      <c r="R9" s="191"/>
      <c r="S9" s="185"/>
    </row>
    <row r="10" spans="1:19" ht="31.2" customHeight="1">
      <c r="A10" s="6">
        <v>6</v>
      </c>
      <c r="B10" s="183" t="s">
        <v>1037</v>
      </c>
      <c r="C10" s="184" t="s">
        <v>1038</v>
      </c>
      <c r="D10" s="122" t="s">
        <v>20</v>
      </c>
      <c r="E10" s="197">
        <v>0.43</v>
      </c>
      <c r="F10" s="189">
        <f t="shared" si="0"/>
        <v>0.43</v>
      </c>
      <c r="G10" s="163">
        <v>0.13</v>
      </c>
      <c r="H10" s="165"/>
      <c r="I10" s="162">
        <v>0.4085840707964602</v>
      </c>
      <c r="J10" s="2"/>
      <c r="K10" s="165"/>
      <c r="L10" s="157">
        <v>0</v>
      </c>
      <c r="M10" s="197">
        <v>0.4085840707964602</v>
      </c>
      <c r="N10" s="189">
        <f t="shared" si="1"/>
        <v>0.4085840707964602</v>
      </c>
      <c r="O10" s="166" t="s">
        <v>204</v>
      </c>
      <c r="P10" s="158"/>
      <c r="Q10" s="4"/>
      <c r="R10" s="191"/>
      <c r="S10" s="185"/>
    </row>
    <row r="11" spans="1:19" ht="31.2" customHeight="1">
      <c r="A11" s="6">
        <v>7</v>
      </c>
      <c r="B11" s="183" t="s">
        <v>1039</v>
      </c>
      <c r="C11" s="184" t="s">
        <v>1040</v>
      </c>
      <c r="D11" s="122" t="s">
        <v>20</v>
      </c>
      <c r="E11" s="197">
        <v>1.42</v>
      </c>
      <c r="F11" s="189">
        <f t="shared" si="0"/>
        <v>1.42</v>
      </c>
      <c r="G11" s="163">
        <v>0.13</v>
      </c>
      <c r="H11" s="165"/>
      <c r="I11" s="162">
        <v>1.349</v>
      </c>
      <c r="J11" s="2"/>
      <c r="K11" s="165"/>
      <c r="L11" s="157">
        <v>0</v>
      </c>
      <c r="M11" s="197">
        <v>1.349</v>
      </c>
      <c r="N11" s="189">
        <f t="shared" si="1"/>
        <v>1.349</v>
      </c>
      <c r="O11" s="166" t="s">
        <v>204</v>
      </c>
      <c r="P11" s="158"/>
      <c r="Q11" s="4"/>
      <c r="R11" s="191"/>
      <c r="S11" s="185"/>
    </row>
    <row r="12" spans="1:19" ht="31.2" customHeight="1">
      <c r="A12" s="6">
        <v>8</v>
      </c>
      <c r="B12" s="183" t="s">
        <v>1041</v>
      </c>
      <c r="C12" s="184" t="s">
        <v>1042</v>
      </c>
      <c r="D12" s="122" t="s">
        <v>20</v>
      </c>
      <c r="E12" s="197">
        <v>0.74</v>
      </c>
      <c r="F12" s="189">
        <f t="shared" si="0"/>
        <v>0.74</v>
      </c>
      <c r="G12" s="163">
        <v>0.13</v>
      </c>
      <c r="H12" s="165"/>
      <c r="I12" s="162">
        <v>0.74</v>
      </c>
      <c r="J12" s="2"/>
      <c r="K12" s="165"/>
      <c r="L12" s="157">
        <v>0</v>
      </c>
      <c r="M12" s="197">
        <v>0.74</v>
      </c>
      <c r="N12" s="189">
        <f t="shared" si="1"/>
        <v>0.74</v>
      </c>
      <c r="O12" s="166" t="s">
        <v>204</v>
      </c>
      <c r="P12" s="158"/>
      <c r="Q12" s="4"/>
      <c r="R12" s="191"/>
      <c r="S12" s="185"/>
    </row>
    <row r="13" spans="1:19" ht="31.2" customHeight="1">
      <c r="A13" s="6">
        <v>9</v>
      </c>
      <c r="B13" s="183" t="s">
        <v>1043</v>
      </c>
      <c r="C13" s="184" t="s">
        <v>1044</v>
      </c>
      <c r="D13" s="122" t="s">
        <v>20</v>
      </c>
      <c r="E13" s="197">
        <v>0.34200000000000003</v>
      </c>
      <c r="F13" s="189">
        <f t="shared" si="0"/>
        <v>0.34200000000000003</v>
      </c>
      <c r="G13" s="163">
        <v>0.13</v>
      </c>
      <c r="H13" s="165"/>
      <c r="I13" s="162">
        <v>0.32535398230088503</v>
      </c>
      <c r="J13" s="2"/>
      <c r="K13" s="165"/>
      <c r="L13" s="157">
        <v>0</v>
      </c>
      <c r="M13" s="197">
        <v>0.32535398230088503</v>
      </c>
      <c r="N13" s="189">
        <f t="shared" si="1"/>
        <v>0.32535398230088503</v>
      </c>
      <c r="O13" s="166" t="s">
        <v>204</v>
      </c>
      <c r="P13" s="158"/>
      <c r="Q13" s="4"/>
      <c r="R13" s="191"/>
      <c r="S13" s="185"/>
    </row>
    <row r="14" spans="1:19" ht="31.2" customHeight="1">
      <c r="A14" s="6">
        <v>10</v>
      </c>
      <c r="B14" s="183" t="s">
        <v>1045</v>
      </c>
      <c r="C14" s="184" t="s">
        <v>1046</v>
      </c>
      <c r="D14" s="122" t="s">
        <v>20</v>
      </c>
      <c r="E14" s="197">
        <v>0.3135</v>
      </c>
      <c r="F14" s="189">
        <f t="shared" si="0"/>
        <v>0.3135</v>
      </c>
      <c r="G14" s="163">
        <v>0.13</v>
      </c>
      <c r="H14" s="165"/>
      <c r="I14" s="162">
        <v>0.3135</v>
      </c>
      <c r="J14" s="2"/>
      <c r="K14" s="165"/>
      <c r="L14" s="157">
        <v>0</v>
      </c>
      <c r="M14" s="197">
        <v>0.3135</v>
      </c>
      <c r="N14" s="189">
        <f t="shared" si="1"/>
        <v>0.3135</v>
      </c>
      <c r="O14" s="166" t="s">
        <v>204</v>
      </c>
      <c r="P14" s="158"/>
      <c r="Q14" s="4"/>
      <c r="R14" s="191"/>
      <c r="S14" s="185"/>
    </row>
    <row r="15" spans="1:19" ht="31.2" customHeight="1">
      <c r="A15" s="6">
        <v>11</v>
      </c>
      <c r="B15" s="183" t="s">
        <v>1047</v>
      </c>
      <c r="C15" s="184" t="s">
        <v>1048</v>
      </c>
      <c r="D15" s="122" t="s">
        <v>20</v>
      </c>
      <c r="E15" s="197">
        <v>2.1059999999999999</v>
      </c>
      <c r="F15" s="189">
        <f t="shared" si="0"/>
        <v>2.1459999999999999</v>
      </c>
      <c r="G15" s="163">
        <v>0.13</v>
      </c>
      <c r="H15" s="165"/>
      <c r="I15" s="162">
        <v>1.92439292035398</v>
      </c>
      <c r="J15" s="2"/>
      <c r="K15" s="165"/>
      <c r="L15" s="157">
        <v>0.04</v>
      </c>
      <c r="M15" s="197">
        <f>N15-L15</f>
        <v>1.92439292035398</v>
      </c>
      <c r="N15" s="197">
        <v>1.9643929203539801</v>
      </c>
      <c r="O15" s="166" t="s">
        <v>204</v>
      </c>
      <c r="P15" s="200" t="s">
        <v>1141</v>
      </c>
      <c r="Q15" s="4"/>
      <c r="R15" s="191"/>
      <c r="S15" s="185"/>
    </row>
    <row r="16" spans="1:19" ht="31.2" customHeight="1">
      <c r="A16" s="6">
        <v>12</v>
      </c>
      <c r="B16" s="183" t="s">
        <v>1049</v>
      </c>
      <c r="C16" s="184" t="s">
        <v>1050</v>
      </c>
      <c r="D16" s="122" t="s">
        <v>20</v>
      </c>
      <c r="E16" s="197">
        <v>0.61199999999999999</v>
      </c>
      <c r="F16" s="189">
        <f t="shared" si="0"/>
        <v>0.61199999999999999</v>
      </c>
      <c r="G16" s="163">
        <v>0.13</v>
      </c>
      <c r="H16" s="165"/>
      <c r="I16" s="162">
        <v>0.58109734513274347</v>
      </c>
      <c r="J16" s="2"/>
      <c r="K16" s="165"/>
      <c r="L16" s="157">
        <v>0</v>
      </c>
      <c r="M16" s="197">
        <v>0.58109734513274347</v>
      </c>
      <c r="N16" s="189">
        <f>M16</f>
        <v>0.58109734513274347</v>
      </c>
      <c r="O16" s="166" t="s">
        <v>204</v>
      </c>
      <c r="P16" s="201"/>
      <c r="Q16" s="4"/>
      <c r="R16" s="191"/>
      <c r="S16" s="185"/>
    </row>
    <row r="17" spans="1:19" ht="31.2" customHeight="1">
      <c r="A17" s="6">
        <v>13</v>
      </c>
      <c r="B17" s="183" t="s">
        <v>1051</v>
      </c>
      <c r="C17" s="184" t="s">
        <v>1052</v>
      </c>
      <c r="D17" s="122" t="s">
        <v>20</v>
      </c>
      <c r="E17" s="197">
        <v>0.63300000000000001</v>
      </c>
      <c r="F17" s="189">
        <f t="shared" si="0"/>
        <v>0.63300000000000001</v>
      </c>
      <c r="G17" s="163">
        <v>0.13</v>
      </c>
      <c r="H17" s="165"/>
      <c r="I17" s="162">
        <v>0.6015265486725665</v>
      </c>
      <c r="J17" s="2"/>
      <c r="K17" s="165"/>
      <c r="L17" s="157">
        <v>0</v>
      </c>
      <c r="M17" s="197">
        <v>0.6015265486725665</v>
      </c>
      <c r="N17" s="189">
        <f t="shared" ref="N17:N18" si="2">M17</f>
        <v>0.6015265486725665</v>
      </c>
      <c r="O17" s="166" t="s">
        <v>204</v>
      </c>
      <c r="P17" s="201"/>
      <c r="Q17" s="4"/>
      <c r="R17" s="191"/>
      <c r="S17" s="185"/>
    </row>
    <row r="18" spans="1:19" ht="31.2" customHeight="1">
      <c r="A18" s="6">
        <v>14</v>
      </c>
      <c r="B18" s="183" t="s">
        <v>1053</v>
      </c>
      <c r="C18" s="184" t="s">
        <v>1054</v>
      </c>
      <c r="D18" s="122" t="s">
        <v>20</v>
      </c>
      <c r="E18" s="197">
        <v>1.327</v>
      </c>
      <c r="F18" s="189">
        <f t="shared" si="0"/>
        <v>1.327</v>
      </c>
      <c r="G18" s="163">
        <v>0.13</v>
      </c>
      <c r="H18" s="165"/>
      <c r="I18" s="162">
        <v>1.260557522123894</v>
      </c>
      <c r="J18" s="2"/>
      <c r="K18" s="165"/>
      <c r="L18" s="157">
        <v>0</v>
      </c>
      <c r="M18" s="197">
        <v>1.260557522123894</v>
      </c>
      <c r="N18" s="189">
        <f t="shared" si="2"/>
        <v>1.260557522123894</v>
      </c>
      <c r="O18" s="166" t="s">
        <v>204</v>
      </c>
      <c r="P18" s="201"/>
      <c r="Q18" s="4"/>
      <c r="R18" s="191"/>
      <c r="S18" s="185"/>
    </row>
    <row r="19" spans="1:19" ht="31.2" customHeight="1">
      <c r="A19" s="6">
        <v>15</v>
      </c>
      <c r="B19" s="183" t="s">
        <v>1055</v>
      </c>
      <c r="C19" s="184" t="s">
        <v>1056</v>
      </c>
      <c r="D19" s="122" t="s">
        <v>20</v>
      </c>
      <c r="E19" s="197">
        <v>2.1219999999999999</v>
      </c>
      <c r="F19" s="189">
        <f t="shared" si="0"/>
        <v>2.1619999999999999</v>
      </c>
      <c r="G19" s="163">
        <v>0.13</v>
      </c>
      <c r="H19" s="165"/>
      <c r="I19" s="162">
        <v>1.9357424778761101</v>
      </c>
      <c r="J19" s="2"/>
      <c r="K19" s="165"/>
      <c r="L19" s="157">
        <v>0.04</v>
      </c>
      <c r="M19" s="197">
        <f>N19-L19</f>
        <v>1.9357424778761101</v>
      </c>
      <c r="N19" s="197">
        <v>1.9757424778761101</v>
      </c>
      <c r="O19" s="166" t="s">
        <v>204</v>
      </c>
      <c r="P19" s="200" t="s">
        <v>1142</v>
      </c>
      <c r="Q19" s="4"/>
      <c r="R19" s="191"/>
      <c r="S19" s="185"/>
    </row>
    <row r="20" spans="1:19" ht="31.2" customHeight="1">
      <c r="A20" s="6">
        <v>16</v>
      </c>
      <c r="B20" s="183" t="s">
        <v>1057</v>
      </c>
      <c r="C20" s="184" t="s">
        <v>1056</v>
      </c>
      <c r="D20" s="122" t="s">
        <v>20</v>
      </c>
      <c r="E20" s="197">
        <v>2.0510000000000002</v>
      </c>
      <c r="F20" s="189">
        <f t="shared" si="0"/>
        <v>2.0910000000000002</v>
      </c>
      <c r="G20" s="163">
        <v>0.13</v>
      </c>
      <c r="H20" s="165"/>
      <c r="I20" s="162">
        <v>1.8653752212389401</v>
      </c>
      <c r="J20" s="2"/>
      <c r="K20" s="165"/>
      <c r="L20" s="157">
        <v>0.04</v>
      </c>
      <c r="M20" s="197">
        <f>N20-L20</f>
        <v>1.8653752212389401</v>
      </c>
      <c r="N20" s="197">
        <v>1.9053752212389401</v>
      </c>
      <c r="O20" s="166" t="s">
        <v>204</v>
      </c>
      <c r="P20" s="200" t="s">
        <v>1142</v>
      </c>
      <c r="Q20" s="4"/>
      <c r="R20" s="191"/>
      <c r="S20" s="185"/>
    </row>
    <row r="21" spans="1:19" ht="31.2" customHeight="1">
      <c r="A21" s="6">
        <v>17</v>
      </c>
      <c r="B21" s="183" t="s">
        <v>1058</v>
      </c>
      <c r="C21" s="184" t="s">
        <v>1059</v>
      </c>
      <c r="D21" s="122" t="s">
        <v>20</v>
      </c>
      <c r="E21" s="197">
        <v>18.309999999999999</v>
      </c>
      <c r="F21" s="189">
        <f t="shared" si="0"/>
        <v>21.509999999999998</v>
      </c>
      <c r="G21" s="163">
        <v>0.13</v>
      </c>
      <c r="H21" s="165"/>
      <c r="I21" s="162">
        <v>18.309999999999999</v>
      </c>
      <c r="J21" s="2"/>
      <c r="K21" s="165"/>
      <c r="L21" s="157">
        <v>3.2</v>
      </c>
      <c r="M21" s="197">
        <v>18.309999999999999</v>
      </c>
      <c r="N21" s="197">
        <v>21.51</v>
      </c>
      <c r="O21" s="166" t="s">
        <v>204</v>
      </c>
      <c r="P21" s="200" t="s">
        <v>1143</v>
      </c>
      <c r="Q21" s="4"/>
      <c r="R21" s="191"/>
      <c r="S21" s="185"/>
    </row>
    <row r="22" spans="1:19" ht="31.2" customHeight="1">
      <c r="A22" s="6">
        <v>18</v>
      </c>
      <c r="B22" s="183" t="s">
        <v>1060</v>
      </c>
      <c r="C22" s="184" t="s">
        <v>1061</v>
      </c>
      <c r="D22" s="122" t="s">
        <v>20</v>
      </c>
      <c r="E22" s="197">
        <v>0.56499999999999995</v>
      </c>
      <c r="F22" s="189">
        <f t="shared" si="0"/>
        <v>0.56499999999999995</v>
      </c>
      <c r="G22" s="163">
        <v>0.13</v>
      </c>
      <c r="H22" s="165"/>
      <c r="I22" s="162">
        <v>0.53721238938053106</v>
      </c>
      <c r="J22" s="2"/>
      <c r="K22" s="165"/>
      <c r="L22" s="157">
        <v>0</v>
      </c>
      <c r="M22" s="197">
        <v>0.53721238938053106</v>
      </c>
      <c r="N22" s="189">
        <f t="shared" ref="N22:N28" si="3">M22</f>
        <v>0.53721238938053106</v>
      </c>
      <c r="O22" s="166" t="s">
        <v>204</v>
      </c>
      <c r="P22" s="201"/>
      <c r="Q22" s="4"/>
      <c r="R22" s="191"/>
      <c r="S22" s="185"/>
    </row>
    <row r="23" spans="1:19" ht="31.2" customHeight="1">
      <c r="A23" s="6">
        <v>19</v>
      </c>
      <c r="B23" s="183" t="s">
        <v>1062</v>
      </c>
      <c r="C23" s="184" t="s">
        <v>1063</v>
      </c>
      <c r="D23" s="122" t="s">
        <v>20</v>
      </c>
      <c r="E23" s="197">
        <v>0</v>
      </c>
      <c r="F23" s="189">
        <f t="shared" si="0"/>
        <v>0</v>
      </c>
      <c r="G23" s="163">
        <v>0.13</v>
      </c>
      <c r="H23" s="165"/>
      <c r="I23" s="162">
        <v>0.4842477876106196</v>
      </c>
      <c r="J23" s="2"/>
      <c r="K23" s="165"/>
      <c r="L23" s="157">
        <v>0</v>
      </c>
      <c r="M23" s="197">
        <v>0.4842477876106196</v>
      </c>
      <c r="N23" s="189">
        <f t="shared" si="3"/>
        <v>0.4842477876106196</v>
      </c>
      <c r="O23" s="166" t="s">
        <v>204</v>
      </c>
      <c r="P23" s="201"/>
      <c r="Q23" s="4"/>
      <c r="R23" s="191"/>
      <c r="S23" s="185"/>
    </row>
    <row r="24" spans="1:19" ht="31.2" customHeight="1">
      <c r="A24" s="6">
        <v>20</v>
      </c>
      <c r="B24" s="183" t="s">
        <v>1064</v>
      </c>
      <c r="C24" s="184" t="s">
        <v>1065</v>
      </c>
      <c r="D24" s="122" t="s">
        <v>20</v>
      </c>
      <c r="E24" s="197">
        <v>0.16800000000000001</v>
      </c>
      <c r="F24" s="189">
        <f t="shared" si="0"/>
        <v>0.16800000000000001</v>
      </c>
      <c r="G24" s="163">
        <v>0.13</v>
      </c>
      <c r="H24" s="165"/>
      <c r="I24" s="162">
        <v>0.15965044247787616</v>
      </c>
      <c r="J24" s="2"/>
      <c r="K24" s="165"/>
      <c r="L24" s="157">
        <v>0</v>
      </c>
      <c r="M24" s="197">
        <v>0.15965044247787616</v>
      </c>
      <c r="N24" s="189">
        <f t="shared" si="3"/>
        <v>0.15965044247787616</v>
      </c>
      <c r="O24" s="166" t="s">
        <v>204</v>
      </c>
      <c r="P24" s="201"/>
      <c r="Q24" s="4"/>
      <c r="R24" s="191"/>
      <c r="S24" s="185"/>
    </row>
    <row r="25" spans="1:19" ht="31.2" customHeight="1">
      <c r="A25" s="6">
        <v>21</v>
      </c>
      <c r="B25" s="183" t="s">
        <v>1066</v>
      </c>
      <c r="C25" s="184" t="s">
        <v>1067</v>
      </c>
      <c r="D25" s="122" t="s">
        <v>20</v>
      </c>
      <c r="E25" s="197">
        <v>0.67</v>
      </c>
      <c r="F25" s="189">
        <f t="shared" si="0"/>
        <v>0.67</v>
      </c>
      <c r="G25" s="163">
        <v>0.13</v>
      </c>
      <c r="H25" s="165"/>
      <c r="I25" s="162">
        <v>0.53</v>
      </c>
      <c r="J25" s="2"/>
      <c r="K25" s="165"/>
      <c r="L25" s="157">
        <v>0</v>
      </c>
      <c r="M25" s="197">
        <v>0.53</v>
      </c>
      <c r="N25" s="189">
        <f t="shared" si="3"/>
        <v>0.53</v>
      </c>
      <c r="O25" s="166" t="s">
        <v>204</v>
      </c>
      <c r="P25" s="201"/>
      <c r="Q25" s="4"/>
      <c r="R25" s="191"/>
      <c r="S25" s="185"/>
    </row>
    <row r="26" spans="1:19" ht="31.2" customHeight="1">
      <c r="A26" s="6">
        <v>22</v>
      </c>
      <c r="B26" s="183" t="s">
        <v>1068</v>
      </c>
      <c r="C26" s="183" t="s">
        <v>1069</v>
      </c>
      <c r="D26" s="122" t="s">
        <v>20</v>
      </c>
      <c r="E26" s="196">
        <v>0.09</v>
      </c>
      <c r="F26" s="189">
        <f t="shared" si="0"/>
        <v>0.09</v>
      </c>
      <c r="G26" s="163">
        <v>0.13</v>
      </c>
      <c r="H26" s="165"/>
      <c r="I26" s="162">
        <v>5.2964601769911517E-2</v>
      </c>
      <c r="J26" s="2"/>
      <c r="K26" s="165"/>
      <c r="L26" s="157">
        <v>0</v>
      </c>
      <c r="M26" s="196">
        <v>5.2964601769911517E-2</v>
      </c>
      <c r="N26" s="189">
        <f t="shared" si="3"/>
        <v>5.2964601769911517E-2</v>
      </c>
      <c r="O26" s="166" t="s">
        <v>204</v>
      </c>
      <c r="P26" s="194"/>
      <c r="Q26" s="4"/>
      <c r="R26" s="191"/>
      <c r="S26" s="185"/>
    </row>
    <row r="27" spans="1:19" ht="31.2" customHeight="1">
      <c r="A27" s="6">
        <v>23</v>
      </c>
      <c r="B27" s="183" t="s">
        <v>1070</v>
      </c>
      <c r="C27" s="183" t="s">
        <v>1071</v>
      </c>
      <c r="D27" s="122" t="s">
        <v>20</v>
      </c>
      <c r="E27" s="196">
        <v>9.7988</v>
      </c>
      <c r="F27" s="189">
        <f t="shared" si="0"/>
        <v>9.7988</v>
      </c>
      <c r="G27" s="163">
        <v>0.13</v>
      </c>
      <c r="H27" s="165"/>
      <c r="I27" s="162">
        <v>7.54</v>
      </c>
      <c r="J27" s="2"/>
      <c r="K27" s="165"/>
      <c r="L27" s="157">
        <v>0</v>
      </c>
      <c r="M27" s="196">
        <v>7.54</v>
      </c>
      <c r="N27" s="189">
        <f t="shared" si="3"/>
        <v>7.54</v>
      </c>
      <c r="O27" s="166" t="s">
        <v>204</v>
      </c>
      <c r="P27" s="200" t="s">
        <v>1144</v>
      </c>
      <c r="Q27" s="4"/>
      <c r="R27" s="191"/>
      <c r="S27" s="185"/>
    </row>
    <row r="28" spans="1:19" ht="31.2" customHeight="1">
      <c r="A28" s="6">
        <v>24</v>
      </c>
      <c r="B28" s="183" t="s">
        <v>1072</v>
      </c>
      <c r="C28" s="183" t="s">
        <v>1073</v>
      </c>
      <c r="D28" s="122" t="s">
        <v>20</v>
      </c>
      <c r="E28" s="196">
        <v>0.15</v>
      </c>
      <c r="F28" s="189">
        <f t="shared" si="0"/>
        <v>0.15</v>
      </c>
      <c r="G28" s="163">
        <v>0.13</v>
      </c>
      <c r="H28" s="165"/>
      <c r="I28" s="162">
        <v>0.15</v>
      </c>
      <c r="J28" s="2"/>
      <c r="K28" s="165"/>
      <c r="L28" s="157">
        <v>0</v>
      </c>
      <c r="M28" s="196">
        <v>0.15</v>
      </c>
      <c r="N28" s="189">
        <f t="shared" si="3"/>
        <v>0.15</v>
      </c>
      <c r="O28" s="166" t="s">
        <v>204</v>
      </c>
      <c r="P28" s="194"/>
      <c r="Q28" s="4"/>
      <c r="R28" s="191"/>
      <c r="S28" s="185"/>
    </row>
    <row r="29" spans="1:19" ht="31.2" customHeight="1">
      <c r="A29" s="6">
        <v>25</v>
      </c>
      <c r="B29" s="183" t="s">
        <v>421</v>
      </c>
      <c r="C29" s="184" t="s">
        <v>1074</v>
      </c>
      <c r="D29" s="122" t="s">
        <v>20</v>
      </c>
      <c r="E29" s="197">
        <v>2.33322300884956</v>
      </c>
      <c r="F29" s="189">
        <f t="shared" si="0"/>
        <v>2.3732230088495601</v>
      </c>
      <c r="G29" s="163">
        <v>0.13</v>
      </c>
      <c r="H29" s="165"/>
      <c r="I29" s="162">
        <v>2.33322300884956</v>
      </c>
      <c r="J29" s="2"/>
      <c r="K29" s="165"/>
      <c r="L29" s="157">
        <v>0.04</v>
      </c>
      <c r="M29" s="197">
        <f>N29-L29</f>
        <v>2.33322300884956</v>
      </c>
      <c r="N29" s="197">
        <v>2.3732230088495601</v>
      </c>
      <c r="O29" s="166" t="s">
        <v>204</v>
      </c>
      <c r="P29" s="200" t="s">
        <v>1142</v>
      </c>
      <c r="Q29" s="4"/>
      <c r="R29" s="191"/>
      <c r="S29" s="185"/>
    </row>
    <row r="30" spans="1:19" ht="31.2" customHeight="1">
      <c r="A30" s="6">
        <v>26</v>
      </c>
      <c r="B30" s="183" t="s">
        <v>1075</v>
      </c>
      <c r="C30" s="184" t="s">
        <v>1076</v>
      </c>
      <c r="D30" s="122" t="s">
        <v>20</v>
      </c>
      <c r="E30" s="197">
        <v>0.18159292035398233</v>
      </c>
      <c r="F30" s="189">
        <f t="shared" si="0"/>
        <v>0.18159292035398233</v>
      </c>
      <c r="G30" s="163">
        <v>0.13</v>
      </c>
      <c r="H30" s="165"/>
      <c r="I30" s="162">
        <v>0.18159292035398233</v>
      </c>
      <c r="J30" s="2"/>
      <c r="K30" s="165"/>
      <c r="L30" s="157">
        <v>0</v>
      </c>
      <c r="M30" s="197">
        <v>0.18159292035398233</v>
      </c>
      <c r="N30" s="189">
        <f t="shared" ref="N30:N34" si="4">M30</f>
        <v>0.18159292035398233</v>
      </c>
      <c r="O30" s="166" t="s">
        <v>204</v>
      </c>
      <c r="P30" s="201"/>
      <c r="Q30" s="4"/>
      <c r="R30" s="191"/>
      <c r="S30" s="185"/>
    </row>
    <row r="31" spans="1:19" ht="31.2" customHeight="1">
      <c r="A31" s="6">
        <v>27</v>
      </c>
      <c r="B31" s="183" t="s">
        <v>1077</v>
      </c>
      <c r="C31" s="184" t="s">
        <v>1078</v>
      </c>
      <c r="D31" s="122" t="s">
        <v>20</v>
      </c>
      <c r="E31" s="197">
        <v>0.26</v>
      </c>
      <c r="F31" s="189">
        <f t="shared" si="0"/>
        <v>0.26</v>
      </c>
      <c r="G31" s="163">
        <v>0.13</v>
      </c>
      <c r="H31" s="165"/>
      <c r="I31" s="162">
        <v>0.26</v>
      </c>
      <c r="J31" s="2"/>
      <c r="K31" s="165"/>
      <c r="L31" s="157">
        <v>0</v>
      </c>
      <c r="M31" s="197">
        <v>0.26</v>
      </c>
      <c r="N31" s="189">
        <f t="shared" si="4"/>
        <v>0.26</v>
      </c>
      <c r="O31" s="166" t="s">
        <v>204</v>
      </c>
      <c r="P31" s="201"/>
      <c r="Q31" s="4" t="s">
        <v>1149</v>
      </c>
      <c r="R31" s="191"/>
      <c r="S31" s="185"/>
    </row>
    <row r="32" spans="1:19" ht="31.2" customHeight="1">
      <c r="A32" s="6">
        <v>28</v>
      </c>
      <c r="B32" s="183" t="s">
        <v>1079</v>
      </c>
      <c r="C32" s="184" t="s">
        <v>1080</v>
      </c>
      <c r="D32" s="122" t="s">
        <v>20</v>
      </c>
      <c r="E32" s="197">
        <v>5.78</v>
      </c>
      <c r="F32" s="189">
        <f t="shared" si="0"/>
        <v>5.78</v>
      </c>
      <c r="G32" s="163">
        <v>0.13</v>
      </c>
      <c r="H32" s="165"/>
      <c r="I32" s="162">
        <v>5.78</v>
      </c>
      <c r="J32" s="2"/>
      <c r="K32" s="165"/>
      <c r="L32" s="157">
        <v>0</v>
      </c>
      <c r="M32" s="197">
        <v>5.78</v>
      </c>
      <c r="N32" s="189">
        <f t="shared" si="4"/>
        <v>5.78</v>
      </c>
      <c r="O32" s="166" t="s">
        <v>204</v>
      </c>
      <c r="P32" s="200" t="s">
        <v>1144</v>
      </c>
      <c r="Q32" s="4"/>
      <c r="R32" s="191"/>
      <c r="S32" s="185"/>
    </row>
    <row r="33" spans="1:19" ht="31.2" customHeight="1">
      <c r="A33" s="6">
        <v>29</v>
      </c>
      <c r="B33" s="183" t="s">
        <v>1081</v>
      </c>
      <c r="C33" s="184" t="s">
        <v>1082</v>
      </c>
      <c r="D33" s="122" t="s">
        <v>20</v>
      </c>
      <c r="E33" s="197">
        <v>0.45776548672566381</v>
      </c>
      <c r="F33" s="189">
        <f t="shared" si="0"/>
        <v>0.45776548672566381</v>
      </c>
      <c r="G33" s="163">
        <v>0.13</v>
      </c>
      <c r="H33" s="165"/>
      <c r="I33" s="162">
        <v>0.45776548672566381</v>
      </c>
      <c r="J33" s="2"/>
      <c r="K33" s="165"/>
      <c r="L33" s="157">
        <v>0</v>
      </c>
      <c r="M33" s="197">
        <v>0.45776548672566381</v>
      </c>
      <c r="N33" s="189">
        <f t="shared" si="4"/>
        <v>0.45776548672566381</v>
      </c>
      <c r="O33" s="166" t="s">
        <v>204</v>
      </c>
      <c r="P33" s="201"/>
      <c r="Q33" s="4"/>
      <c r="R33" s="191"/>
      <c r="S33" s="185"/>
    </row>
    <row r="34" spans="1:19" ht="31.2" customHeight="1">
      <c r="A34" s="6">
        <v>30</v>
      </c>
      <c r="B34" s="183" t="s">
        <v>1083</v>
      </c>
      <c r="C34" s="184" t="s">
        <v>1084</v>
      </c>
      <c r="D34" s="122" t="s">
        <v>20</v>
      </c>
      <c r="E34" s="197">
        <v>0.47668141592920366</v>
      </c>
      <c r="F34" s="189">
        <f t="shared" si="0"/>
        <v>0.47668141592920366</v>
      </c>
      <c r="G34" s="163">
        <v>0.13</v>
      </c>
      <c r="H34" s="165"/>
      <c r="I34" s="162">
        <v>0.47668141592920366</v>
      </c>
      <c r="J34" s="2"/>
      <c r="K34" s="165"/>
      <c r="L34" s="157">
        <v>0</v>
      </c>
      <c r="M34" s="197">
        <v>0.47668141592920366</v>
      </c>
      <c r="N34" s="189">
        <f t="shared" si="4"/>
        <v>0.47668141592920366</v>
      </c>
      <c r="O34" s="166" t="s">
        <v>204</v>
      </c>
      <c r="P34" s="201"/>
      <c r="Q34" s="4"/>
      <c r="R34" s="191"/>
      <c r="S34" s="185"/>
    </row>
    <row r="35" spans="1:19" ht="31.2" customHeight="1">
      <c r="A35" s="6">
        <v>31</v>
      </c>
      <c r="B35" s="183" t="s">
        <v>1085</v>
      </c>
      <c r="C35" s="184" t="s">
        <v>1086</v>
      </c>
      <c r="D35" s="122" t="s">
        <v>20</v>
      </c>
      <c r="E35" s="197">
        <v>3.38899646017699</v>
      </c>
      <c r="F35" s="189">
        <f t="shared" si="0"/>
        <v>3.4589964601769898</v>
      </c>
      <c r="G35" s="163">
        <v>0.13</v>
      </c>
      <c r="H35" s="165"/>
      <c r="I35" s="162">
        <v>3.38899646017699</v>
      </c>
      <c r="J35" s="2"/>
      <c r="K35" s="165"/>
      <c r="L35" s="157">
        <v>7.0000000000000007E-2</v>
      </c>
      <c r="M35" s="197">
        <f>N35-L35</f>
        <v>3.38899646017699</v>
      </c>
      <c r="N35" s="197">
        <v>3.4589964601769898</v>
      </c>
      <c r="O35" s="166" t="s">
        <v>204</v>
      </c>
      <c r="P35" s="200" t="s">
        <v>1145</v>
      </c>
      <c r="Q35" s="4"/>
      <c r="R35" s="191"/>
      <c r="S35" s="185"/>
    </row>
    <row r="36" spans="1:19" ht="31.2" customHeight="1">
      <c r="A36" s="6">
        <v>32</v>
      </c>
      <c r="B36" s="183" t="s">
        <v>1087</v>
      </c>
      <c r="C36" s="184" t="s">
        <v>1088</v>
      </c>
      <c r="D36" s="122" t="s">
        <v>20</v>
      </c>
      <c r="E36" s="197">
        <v>0.20429203539823013</v>
      </c>
      <c r="F36" s="189">
        <f t="shared" si="0"/>
        <v>0.20429203539823013</v>
      </c>
      <c r="G36" s="163">
        <v>0.13</v>
      </c>
      <c r="H36" s="165"/>
      <c r="I36" s="162">
        <v>0.20429203539823013</v>
      </c>
      <c r="J36" s="2"/>
      <c r="K36" s="165"/>
      <c r="L36" s="157">
        <v>0</v>
      </c>
      <c r="M36" s="197">
        <v>0.20429203539823013</v>
      </c>
      <c r="N36" s="189">
        <f t="shared" ref="N36:N42" si="5">M36</f>
        <v>0.20429203539823013</v>
      </c>
      <c r="O36" s="166" t="s">
        <v>204</v>
      </c>
      <c r="P36" s="201"/>
      <c r="Q36" s="4"/>
      <c r="R36" s="191"/>
      <c r="S36" s="185"/>
    </row>
    <row r="37" spans="1:19" ht="31.2" customHeight="1">
      <c r="A37" s="6">
        <v>33</v>
      </c>
      <c r="B37" s="183" t="s">
        <v>1089</v>
      </c>
      <c r="C37" s="184" t="s">
        <v>1090</v>
      </c>
      <c r="D37" s="122" t="s">
        <v>20</v>
      </c>
      <c r="E37" s="197">
        <v>0.69610619469026569</v>
      </c>
      <c r="F37" s="189">
        <f t="shared" si="0"/>
        <v>0.69610619469026569</v>
      </c>
      <c r="G37" s="163">
        <v>0.13</v>
      </c>
      <c r="H37" s="165"/>
      <c r="I37" s="162">
        <v>0.69610619469026569</v>
      </c>
      <c r="J37" s="2"/>
      <c r="K37" s="165"/>
      <c r="L37" s="157">
        <v>0</v>
      </c>
      <c r="M37" s="197">
        <v>0.69610619469026569</v>
      </c>
      <c r="N37" s="189">
        <f t="shared" si="5"/>
        <v>0.69610619469026569</v>
      </c>
      <c r="O37" s="166" t="s">
        <v>204</v>
      </c>
      <c r="P37" s="201"/>
      <c r="Q37" s="4"/>
      <c r="R37" s="191"/>
      <c r="S37" s="185"/>
    </row>
    <row r="38" spans="1:19" ht="31.2" customHeight="1">
      <c r="A38" s="6">
        <v>34</v>
      </c>
      <c r="B38" s="183" t="s">
        <v>1091</v>
      </c>
      <c r="C38" s="184" t="s">
        <v>1092</v>
      </c>
      <c r="D38" s="122" t="s">
        <v>20</v>
      </c>
      <c r="E38" s="197">
        <v>0.55991150442477888</v>
      </c>
      <c r="F38" s="189">
        <f t="shared" si="0"/>
        <v>0.55991150442477888</v>
      </c>
      <c r="G38" s="163">
        <v>0.13</v>
      </c>
      <c r="H38" s="165"/>
      <c r="I38" s="162">
        <v>0.55991150442477888</v>
      </c>
      <c r="J38" s="2"/>
      <c r="K38" s="165"/>
      <c r="L38" s="157">
        <v>0</v>
      </c>
      <c r="M38" s="197">
        <v>0.55991150442477888</v>
      </c>
      <c r="N38" s="189">
        <f t="shared" si="5"/>
        <v>0.55991150442477888</v>
      </c>
      <c r="O38" s="166" t="s">
        <v>204</v>
      </c>
      <c r="P38" s="201"/>
      <c r="Q38" s="4"/>
      <c r="R38" s="191"/>
      <c r="S38" s="185"/>
    </row>
    <row r="39" spans="1:19" ht="31.2" customHeight="1">
      <c r="A39" s="6">
        <v>35</v>
      </c>
      <c r="B39" s="183" t="s">
        <v>1093</v>
      </c>
      <c r="C39" s="184" t="s">
        <v>1094</v>
      </c>
      <c r="D39" s="122" t="s">
        <v>20</v>
      </c>
      <c r="E39" s="197">
        <v>0.11652212389380534</v>
      </c>
      <c r="F39" s="189">
        <f t="shared" si="0"/>
        <v>0.11652212389380534</v>
      </c>
      <c r="G39" s="163">
        <v>0.13</v>
      </c>
      <c r="H39" s="165"/>
      <c r="I39" s="162">
        <v>0.11652212389380534</v>
      </c>
      <c r="J39" s="2"/>
      <c r="K39" s="165"/>
      <c r="L39" s="157">
        <v>0</v>
      </c>
      <c r="M39" s="197">
        <v>0.11652212389380534</v>
      </c>
      <c r="N39" s="189">
        <f t="shared" si="5"/>
        <v>0.11652212389380534</v>
      </c>
      <c r="O39" s="166" t="s">
        <v>204</v>
      </c>
      <c r="P39" s="201"/>
      <c r="Q39" s="4"/>
      <c r="R39" s="191"/>
      <c r="S39" s="185"/>
    </row>
    <row r="40" spans="1:19" ht="31.2" customHeight="1">
      <c r="A40" s="6">
        <v>36</v>
      </c>
      <c r="B40" s="183" t="s">
        <v>1095</v>
      </c>
      <c r="C40" s="184" t="s">
        <v>1096</v>
      </c>
      <c r="D40" s="122" t="s">
        <v>20</v>
      </c>
      <c r="E40" s="197">
        <v>0.18310619469026551</v>
      </c>
      <c r="F40" s="189">
        <f t="shared" si="0"/>
        <v>0.18310619469026551</v>
      </c>
      <c r="G40" s="163">
        <v>0.13</v>
      </c>
      <c r="H40" s="165"/>
      <c r="I40" s="162">
        <v>0.18310619469026551</v>
      </c>
      <c r="J40" s="2"/>
      <c r="K40" s="165"/>
      <c r="L40" s="157">
        <v>0</v>
      </c>
      <c r="M40" s="197">
        <v>0.18310619469026551</v>
      </c>
      <c r="N40" s="189">
        <f t="shared" si="5"/>
        <v>0.18310619469026551</v>
      </c>
      <c r="O40" s="166" t="s">
        <v>204</v>
      </c>
      <c r="P40" s="201"/>
      <c r="Q40" s="4"/>
      <c r="R40" s="191"/>
      <c r="S40" s="185"/>
    </row>
    <row r="41" spans="1:19" ht="31.2" customHeight="1">
      <c r="A41" s="6">
        <v>37</v>
      </c>
      <c r="B41" s="183" t="s">
        <v>1097</v>
      </c>
      <c r="C41" s="184" t="s">
        <v>1098</v>
      </c>
      <c r="D41" s="122" t="s">
        <v>20</v>
      </c>
      <c r="E41" s="197">
        <v>0.72107522123893819</v>
      </c>
      <c r="F41" s="189">
        <f t="shared" si="0"/>
        <v>0.72107522123893819</v>
      </c>
      <c r="G41" s="163">
        <v>0.13</v>
      </c>
      <c r="H41" s="165"/>
      <c r="I41" s="162">
        <v>0.72107522123893819</v>
      </c>
      <c r="J41" s="2"/>
      <c r="K41" s="165"/>
      <c r="L41" s="157">
        <v>0</v>
      </c>
      <c r="M41" s="197">
        <v>0.72107522123893819</v>
      </c>
      <c r="N41" s="189">
        <f t="shared" si="5"/>
        <v>0.72107522123893819</v>
      </c>
      <c r="O41" s="166" t="s">
        <v>204</v>
      </c>
      <c r="P41" s="201"/>
      <c r="Q41" s="4"/>
      <c r="R41" s="191"/>
      <c r="S41" s="185"/>
    </row>
    <row r="42" spans="1:19" ht="31.2" customHeight="1">
      <c r="A42" s="6">
        <v>38</v>
      </c>
      <c r="B42" s="183" t="s">
        <v>1099</v>
      </c>
      <c r="C42" s="184" t="s">
        <v>1100</v>
      </c>
      <c r="D42" s="122" t="s">
        <v>20</v>
      </c>
      <c r="E42" s="197">
        <v>0.50694690265486742</v>
      </c>
      <c r="F42" s="189">
        <f t="shared" si="0"/>
        <v>0.50694690265486742</v>
      </c>
      <c r="G42" s="163">
        <v>0.13</v>
      </c>
      <c r="H42" s="165"/>
      <c r="I42" s="162">
        <v>0.50694690265486742</v>
      </c>
      <c r="J42" s="2"/>
      <c r="K42" s="165"/>
      <c r="L42" s="157">
        <v>0</v>
      </c>
      <c r="M42" s="197">
        <v>0.50694690265486742</v>
      </c>
      <c r="N42" s="189">
        <f t="shared" si="5"/>
        <v>0.50694690265486742</v>
      </c>
      <c r="O42" s="166" t="s">
        <v>204</v>
      </c>
      <c r="P42" s="201"/>
      <c r="Q42" s="4"/>
      <c r="R42" s="191"/>
      <c r="S42" s="185"/>
    </row>
    <row r="43" spans="1:19" ht="31.2" customHeight="1">
      <c r="A43" s="6">
        <v>39</v>
      </c>
      <c r="B43" s="183" t="s">
        <v>1101</v>
      </c>
      <c r="C43" s="184" t="s">
        <v>1102</v>
      </c>
      <c r="D43" s="122" t="s">
        <v>20</v>
      </c>
      <c r="E43" s="197">
        <v>18.510000000000002</v>
      </c>
      <c r="F43" s="189">
        <f t="shared" si="0"/>
        <v>20.010000000000002</v>
      </c>
      <c r="G43" s="163">
        <v>0.13</v>
      </c>
      <c r="H43" s="165"/>
      <c r="I43" s="162">
        <v>18.510000000000002</v>
      </c>
      <c r="J43" s="2"/>
      <c r="K43" s="165"/>
      <c r="L43" s="157">
        <v>1.5</v>
      </c>
      <c r="M43" s="197">
        <f>N43-L43</f>
        <v>18.510000000000002</v>
      </c>
      <c r="N43" s="197">
        <v>20.010000000000002</v>
      </c>
      <c r="O43" s="166" t="s">
        <v>204</v>
      </c>
      <c r="P43" s="200" t="s">
        <v>1146</v>
      </c>
      <c r="Q43" s="4"/>
      <c r="R43" s="191"/>
      <c r="S43" s="185"/>
    </row>
    <row r="44" spans="1:19" ht="31.2" customHeight="1">
      <c r="A44" s="6">
        <v>40</v>
      </c>
      <c r="B44" s="183" t="s">
        <v>1103</v>
      </c>
      <c r="C44" s="184" t="s">
        <v>1104</v>
      </c>
      <c r="D44" s="122" t="s">
        <v>20</v>
      </c>
      <c r="E44" s="197">
        <v>0.34805309734513284</v>
      </c>
      <c r="F44" s="189">
        <f t="shared" si="0"/>
        <v>0.34805309734513284</v>
      </c>
      <c r="G44" s="163">
        <v>0.13</v>
      </c>
      <c r="H44" s="165"/>
      <c r="I44" s="162">
        <v>0.34805309734513284</v>
      </c>
      <c r="J44" s="2"/>
      <c r="K44" s="165"/>
      <c r="L44" s="157">
        <v>0</v>
      </c>
      <c r="M44" s="197">
        <v>0.34805309734513284</v>
      </c>
      <c r="N44" s="189">
        <f t="shared" ref="N44:N61" si="6">M44</f>
        <v>0.34805309734513284</v>
      </c>
      <c r="O44" s="166" t="s">
        <v>204</v>
      </c>
      <c r="P44" s="201"/>
      <c r="Q44" s="4"/>
      <c r="R44" s="191"/>
      <c r="S44" s="185"/>
    </row>
    <row r="45" spans="1:19" ht="31.2" customHeight="1">
      <c r="A45" s="6">
        <v>41</v>
      </c>
      <c r="B45" s="183" t="s">
        <v>1105</v>
      </c>
      <c r="C45" s="184" t="s">
        <v>1106</v>
      </c>
      <c r="D45" s="122" t="s">
        <v>20</v>
      </c>
      <c r="E45" s="197">
        <v>0.43960619469026557</v>
      </c>
      <c r="F45" s="189">
        <f t="shared" si="0"/>
        <v>0.43960619469026557</v>
      </c>
      <c r="G45" s="163">
        <v>0.13</v>
      </c>
      <c r="H45" s="165"/>
      <c r="I45" s="162">
        <v>0.43960619469026557</v>
      </c>
      <c r="J45" s="2"/>
      <c r="K45" s="165"/>
      <c r="L45" s="157">
        <v>0</v>
      </c>
      <c r="M45" s="197">
        <v>0.43960619469026557</v>
      </c>
      <c r="N45" s="189">
        <f t="shared" si="6"/>
        <v>0.43960619469026557</v>
      </c>
      <c r="O45" s="166" t="s">
        <v>204</v>
      </c>
      <c r="P45" s="201"/>
      <c r="Q45" s="4"/>
      <c r="R45" s="191"/>
      <c r="S45" s="185"/>
    </row>
    <row r="46" spans="1:19" ht="31.2" customHeight="1">
      <c r="A46" s="6">
        <v>42</v>
      </c>
      <c r="B46" s="183" t="s">
        <v>1107</v>
      </c>
      <c r="C46" s="183" t="s">
        <v>1108</v>
      </c>
      <c r="D46" s="122" t="s">
        <v>20</v>
      </c>
      <c r="E46" s="196">
        <v>1.8159292035398233</v>
      </c>
      <c r="F46" s="189">
        <f t="shared" si="0"/>
        <v>1.8159292035398233</v>
      </c>
      <c r="G46" s="163">
        <v>0.13</v>
      </c>
      <c r="H46" s="165"/>
      <c r="I46" s="162">
        <v>1.8159292035398233</v>
      </c>
      <c r="J46" s="2"/>
      <c r="K46" s="165"/>
      <c r="L46" s="157">
        <v>0</v>
      </c>
      <c r="M46" s="196">
        <v>1.8159292035398233</v>
      </c>
      <c r="N46" s="189">
        <f t="shared" si="6"/>
        <v>1.8159292035398233</v>
      </c>
      <c r="O46" s="166" t="s">
        <v>204</v>
      </c>
      <c r="P46" s="194"/>
      <c r="Q46" s="4"/>
      <c r="R46" s="191"/>
      <c r="S46" s="185"/>
    </row>
    <row r="47" spans="1:19" ht="31.2" customHeight="1">
      <c r="A47" s="6">
        <v>43</v>
      </c>
      <c r="B47" s="183" t="s">
        <v>1109</v>
      </c>
      <c r="C47" s="183" t="s">
        <v>1110</v>
      </c>
      <c r="D47" s="122" t="s">
        <v>20</v>
      </c>
      <c r="E47" s="196">
        <v>0.81242999999999999</v>
      </c>
      <c r="F47" s="189">
        <f t="shared" si="0"/>
        <v>0.81242999999999999</v>
      </c>
      <c r="G47" s="163">
        <v>0.13</v>
      </c>
      <c r="H47" s="165"/>
      <c r="I47" s="162">
        <v>0.81242999999999999</v>
      </c>
      <c r="J47" s="2"/>
      <c r="K47" s="165"/>
      <c r="L47" s="157">
        <v>0</v>
      </c>
      <c r="M47" s="196">
        <v>0.81242999999999999</v>
      </c>
      <c r="N47" s="189">
        <f t="shared" si="6"/>
        <v>0.81242999999999999</v>
      </c>
      <c r="O47" s="166" t="s">
        <v>204</v>
      </c>
      <c r="P47" s="194"/>
      <c r="Q47" s="4"/>
      <c r="R47" s="191"/>
      <c r="S47" s="185"/>
    </row>
    <row r="48" spans="1:19" ht="31.2" customHeight="1">
      <c r="A48" s="6">
        <v>44</v>
      </c>
      <c r="B48" s="183" t="s">
        <v>1111</v>
      </c>
      <c r="C48" s="183" t="s">
        <v>1112</v>
      </c>
      <c r="D48" s="122" t="s">
        <v>20</v>
      </c>
      <c r="E48" s="196">
        <v>0.47895132743362839</v>
      </c>
      <c r="F48" s="189">
        <f t="shared" si="0"/>
        <v>0.47895132743362839</v>
      </c>
      <c r="G48" s="163">
        <v>0.13</v>
      </c>
      <c r="H48" s="165"/>
      <c r="I48" s="162">
        <v>0.47895132743362839</v>
      </c>
      <c r="J48" s="2"/>
      <c r="K48" s="165"/>
      <c r="L48" s="157">
        <v>0</v>
      </c>
      <c r="M48" s="196">
        <v>0.47895132743362839</v>
      </c>
      <c r="N48" s="189">
        <f t="shared" si="6"/>
        <v>0.47895132743362839</v>
      </c>
      <c r="O48" s="166" t="s">
        <v>204</v>
      </c>
      <c r="P48" s="194"/>
      <c r="Q48" s="4"/>
      <c r="R48" s="191"/>
      <c r="S48" s="185"/>
    </row>
    <row r="49" spans="1:19" ht="31.2" customHeight="1">
      <c r="A49" s="6">
        <v>45</v>
      </c>
      <c r="B49" s="183" t="s">
        <v>1113</v>
      </c>
      <c r="C49" s="184" t="s">
        <v>1114</v>
      </c>
      <c r="D49" s="122" t="s">
        <v>20</v>
      </c>
      <c r="E49" s="197">
        <v>0.38739823008849567</v>
      </c>
      <c r="F49" s="189">
        <f t="shared" si="0"/>
        <v>0.38739823008849567</v>
      </c>
      <c r="G49" s="163">
        <v>0.13</v>
      </c>
      <c r="H49" s="165"/>
      <c r="I49" s="162">
        <v>0.38739823008849567</v>
      </c>
      <c r="J49" s="2"/>
      <c r="K49" s="165"/>
      <c r="L49" s="157">
        <v>0</v>
      </c>
      <c r="M49" s="197">
        <v>0.38739823008849567</v>
      </c>
      <c r="N49" s="189">
        <f t="shared" si="6"/>
        <v>0.38739823008849567</v>
      </c>
      <c r="O49" s="166" t="s">
        <v>204</v>
      </c>
      <c r="P49" s="201"/>
      <c r="Q49" s="4"/>
      <c r="R49" s="191"/>
      <c r="S49" s="185"/>
    </row>
    <row r="50" spans="1:19" ht="31.2" customHeight="1">
      <c r="A50" s="6">
        <v>46</v>
      </c>
      <c r="B50" s="183" t="s">
        <v>1115</v>
      </c>
      <c r="C50" s="184" t="s">
        <v>1116</v>
      </c>
      <c r="D50" s="122" t="s">
        <v>20</v>
      </c>
      <c r="E50" s="197">
        <v>1.96</v>
      </c>
      <c r="F50" s="189">
        <f t="shared" si="0"/>
        <v>1.96</v>
      </c>
      <c r="G50" s="163">
        <v>0.13</v>
      </c>
      <c r="H50" s="165"/>
      <c r="I50" s="162">
        <v>1.96</v>
      </c>
      <c r="J50" s="2"/>
      <c r="K50" s="165"/>
      <c r="L50" s="157">
        <v>0</v>
      </c>
      <c r="M50" s="197">
        <v>1.96</v>
      </c>
      <c r="N50" s="189">
        <f t="shared" si="6"/>
        <v>1.96</v>
      </c>
      <c r="O50" s="166" t="s">
        <v>204</v>
      </c>
      <c r="P50" s="201"/>
      <c r="Q50" s="198" t="s">
        <v>1148</v>
      </c>
      <c r="R50" s="191"/>
      <c r="S50" s="185"/>
    </row>
    <row r="51" spans="1:19" ht="31.2" customHeight="1">
      <c r="A51" s="6">
        <v>47</v>
      </c>
      <c r="B51" s="183" t="s">
        <v>1117</v>
      </c>
      <c r="C51" s="184" t="s">
        <v>1118</v>
      </c>
      <c r="D51" s="122" t="s">
        <v>20</v>
      </c>
      <c r="E51" s="197">
        <v>2.7683040000000005</v>
      </c>
      <c r="F51" s="189">
        <f t="shared" si="0"/>
        <v>2.7683040000000005</v>
      </c>
      <c r="G51" s="163">
        <v>0.13</v>
      </c>
      <c r="H51" s="165"/>
      <c r="I51" s="162">
        <v>2.7683040000000005</v>
      </c>
      <c r="J51" s="2"/>
      <c r="K51" s="165"/>
      <c r="L51" s="157">
        <v>0</v>
      </c>
      <c r="M51" s="197">
        <v>2.7683040000000005</v>
      </c>
      <c r="N51" s="189">
        <f t="shared" si="6"/>
        <v>2.7683040000000005</v>
      </c>
      <c r="O51" s="166" t="s">
        <v>204</v>
      </c>
      <c r="P51" s="201"/>
      <c r="Q51" s="4"/>
      <c r="R51" s="191"/>
      <c r="S51" s="185"/>
    </row>
    <row r="52" spans="1:19" ht="31.2" customHeight="1">
      <c r="A52" s="6">
        <v>48</v>
      </c>
      <c r="B52" s="183" t="s">
        <v>1119</v>
      </c>
      <c r="C52" s="184" t="s">
        <v>1120</v>
      </c>
      <c r="D52" s="122" t="s">
        <v>20</v>
      </c>
      <c r="E52" s="197">
        <v>0.48576106194690272</v>
      </c>
      <c r="F52" s="189">
        <f t="shared" si="0"/>
        <v>0.48576106194690272</v>
      </c>
      <c r="G52" s="163">
        <v>0.13</v>
      </c>
      <c r="H52" s="165"/>
      <c r="I52" s="162">
        <v>0.48576106194690272</v>
      </c>
      <c r="J52" s="2"/>
      <c r="K52" s="165"/>
      <c r="L52" s="157">
        <v>0</v>
      </c>
      <c r="M52" s="197">
        <v>0.48576106194690272</v>
      </c>
      <c r="N52" s="189">
        <f t="shared" si="6"/>
        <v>0.48576106194690272</v>
      </c>
      <c r="O52" s="166" t="s">
        <v>204</v>
      </c>
      <c r="P52" s="201"/>
      <c r="Q52" s="4"/>
      <c r="R52" s="191"/>
      <c r="S52" s="185"/>
    </row>
    <row r="53" spans="1:19" ht="31.2" customHeight="1">
      <c r="A53" s="6">
        <v>49</v>
      </c>
      <c r="B53" s="183" t="s">
        <v>1121</v>
      </c>
      <c r="C53" s="184" t="s">
        <v>1122</v>
      </c>
      <c r="D53" s="122" t="s">
        <v>20</v>
      </c>
      <c r="E53" s="197">
        <v>1.8253760000000001</v>
      </c>
      <c r="F53" s="189">
        <f t="shared" si="0"/>
        <v>1.8253760000000001</v>
      </c>
      <c r="G53" s="163">
        <v>0.13</v>
      </c>
      <c r="H53" s="165"/>
      <c r="I53" s="162">
        <v>1.8253760000000001</v>
      </c>
      <c r="J53" s="2"/>
      <c r="K53" s="165"/>
      <c r="L53" s="157">
        <v>0</v>
      </c>
      <c r="M53" s="197">
        <v>1.8253760000000001</v>
      </c>
      <c r="N53" s="189">
        <f t="shared" si="6"/>
        <v>1.8253760000000001</v>
      </c>
      <c r="O53" s="166" t="s">
        <v>204</v>
      </c>
      <c r="P53" s="201"/>
      <c r="Q53" s="4"/>
      <c r="R53" s="191"/>
      <c r="S53" s="185"/>
    </row>
    <row r="54" spans="1:19" ht="31.2" customHeight="1">
      <c r="A54" s="6">
        <v>50</v>
      </c>
      <c r="B54" s="183" t="s">
        <v>1123</v>
      </c>
      <c r="C54" s="184" t="s">
        <v>1124</v>
      </c>
      <c r="D54" s="122" t="s">
        <v>20</v>
      </c>
      <c r="E54" s="197">
        <v>1.2245625</v>
      </c>
      <c r="F54" s="189">
        <f t="shared" si="0"/>
        <v>1.2245625</v>
      </c>
      <c r="G54" s="163">
        <v>0.13</v>
      </c>
      <c r="H54" s="165"/>
      <c r="I54" s="162">
        <v>1.0851</v>
      </c>
      <c r="J54" s="2"/>
      <c r="K54" s="165"/>
      <c r="L54" s="157">
        <v>0</v>
      </c>
      <c r="M54" s="197">
        <v>1.2245625</v>
      </c>
      <c r="N54" s="189">
        <f t="shared" si="6"/>
        <v>1.2245625</v>
      </c>
      <c r="O54" s="166" t="s">
        <v>204</v>
      </c>
      <c r="P54" s="201"/>
      <c r="Q54" s="199" t="s">
        <v>1147</v>
      </c>
      <c r="R54" s="191"/>
      <c r="S54" s="185"/>
    </row>
    <row r="55" spans="1:19" ht="31.2" customHeight="1">
      <c r="A55" s="6">
        <v>51</v>
      </c>
      <c r="B55" s="183" t="s">
        <v>1125</v>
      </c>
      <c r="C55" s="184" t="s">
        <v>1126</v>
      </c>
      <c r="D55" s="122" t="s">
        <v>20</v>
      </c>
      <c r="E55" s="197">
        <v>1.2245625</v>
      </c>
      <c r="F55" s="189">
        <f t="shared" si="0"/>
        <v>1.2245625</v>
      </c>
      <c r="G55" s="163">
        <v>0.13</v>
      </c>
      <c r="H55" s="165"/>
      <c r="I55" s="162">
        <v>1.0851</v>
      </c>
      <c r="J55" s="2"/>
      <c r="K55" s="165"/>
      <c r="L55" s="157">
        <v>0</v>
      </c>
      <c r="M55" s="197">
        <v>1.2245625</v>
      </c>
      <c r="N55" s="189">
        <f t="shared" si="6"/>
        <v>1.2245625</v>
      </c>
      <c r="O55" s="166" t="s">
        <v>204</v>
      </c>
      <c r="P55" s="201"/>
      <c r="Q55" s="199" t="s">
        <v>1147</v>
      </c>
      <c r="R55" s="191"/>
      <c r="S55" s="185"/>
    </row>
    <row r="56" spans="1:19" ht="31.2" customHeight="1">
      <c r="A56" s="6">
        <v>52</v>
      </c>
      <c r="B56" s="183" t="s">
        <v>1127</v>
      </c>
      <c r="C56" s="184" t="s">
        <v>1128</v>
      </c>
      <c r="D56" s="122" t="s">
        <v>20</v>
      </c>
      <c r="E56" s="197">
        <v>6.4784999999999995E-2</v>
      </c>
      <c r="F56" s="189">
        <f t="shared" si="0"/>
        <v>6.4784999999999995E-2</v>
      </c>
      <c r="G56" s="163">
        <v>0.13</v>
      </c>
      <c r="H56" s="165"/>
      <c r="I56" s="162">
        <v>6.4784999999999995E-2</v>
      </c>
      <c r="J56" s="2"/>
      <c r="K56" s="165"/>
      <c r="L56" s="157">
        <v>0</v>
      </c>
      <c r="M56" s="197">
        <v>6.4784999999999995E-2</v>
      </c>
      <c r="N56" s="189">
        <f t="shared" si="6"/>
        <v>6.4784999999999995E-2</v>
      </c>
      <c r="O56" s="166" t="s">
        <v>204</v>
      </c>
      <c r="P56" s="201"/>
      <c r="Q56" s="4"/>
      <c r="R56" s="191"/>
      <c r="S56" s="185"/>
    </row>
    <row r="57" spans="1:19" ht="31.2" customHeight="1">
      <c r="A57" s="6">
        <v>53</v>
      </c>
      <c r="B57" s="183" t="s">
        <v>1129</v>
      </c>
      <c r="C57" s="184" t="s">
        <v>1130</v>
      </c>
      <c r="D57" s="122" t="s">
        <v>20</v>
      </c>
      <c r="E57" s="197">
        <v>0.10932468750000002</v>
      </c>
      <c r="F57" s="189">
        <f t="shared" si="0"/>
        <v>0.10932468750000002</v>
      </c>
      <c r="G57" s="163">
        <v>0.13</v>
      </c>
      <c r="H57" s="165"/>
      <c r="I57" s="162">
        <v>0.10932468750000002</v>
      </c>
      <c r="J57" s="2"/>
      <c r="K57" s="165"/>
      <c r="L57" s="157">
        <v>0</v>
      </c>
      <c r="M57" s="197">
        <v>0.10932468750000002</v>
      </c>
      <c r="N57" s="189">
        <f t="shared" si="6"/>
        <v>0.10932468750000002</v>
      </c>
      <c r="O57" s="166" t="s">
        <v>204</v>
      </c>
      <c r="P57" s="201"/>
      <c r="Q57" s="4"/>
      <c r="R57" s="191"/>
      <c r="S57" s="185"/>
    </row>
    <row r="58" spans="1:19" ht="31.2" customHeight="1">
      <c r="A58" s="6">
        <v>54</v>
      </c>
      <c r="B58" s="183" t="s">
        <v>1131</v>
      </c>
      <c r="C58" s="184" t="s">
        <v>1132</v>
      </c>
      <c r="D58" s="122" t="s">
        <v>20</v>
      </c>
      <c r="E58" s="197">
        <v>0.16196250000000001</v>
      </c>
      <c r="F58" s="189">
        <f t="shared" si="0"/>
        <v>0.16196250000000001</v>
      </c>
      <c r="G58" s="163">
        <v>0.13</v>
      </c>
      <c r="H58" s="165"/>
      <c r="I58" s="162">
        <v>0.16196250000000001</v>
      </c>
      <c r="J58" s="2"/>
      <c r="K58" s="165"/>
      <c r="L58" s="157">
        <v>0</v>
      </c>
      <c r="M58" s="197">
        <v>0.16196250000000001</v>
      </c>
      <c r="N58" s="189">
        <f t="shared" si="6"/>
        <v>0.16196250000000001</v>
      </c>
      <c r="O58" s="166" t="s">
        <v>204</v>
      </c>
      <c r="P58" s="201"/>
      <c r="Q58" s="4"/>
      <c r="R58" s="191"/>
      <c r="S58" s="185"/>
    </row>
    <row r="59" spans="1:19" ht="31.2" customHeight="1">
      <c r="A59" s="6">
        <v>55</v>
      </c>
      <c r="B59" s="183" t="s">
        <v>1133</v>
      </c>
      <c r="C59" s="184" t="s">
        <v>1134</v>
      </c>
      <c r="D59" s="122" t="s">
        <v>20</v>
      </c>
      <c r="E59" s="197">
        <v>0.10940999999999999</v>
      </c>
      <c r="F59" s="189">
        <f t="shared" si="0"/>
        <v>0.10940999999999999</v>
      </c>
      <c r="G59" s="163">
        <v>0.13</v>
      </c>
      <c r="H59" s="165"/>
      <c r="I59" s="162">
        <v>0.10940999999999999</v>
      </c>
      <c r="J59" s="2"/>
      <c r="K59" s="165"/>
      <c r="L59" s="157">
        <v>0</v>
      </c>
      <c r="M59" s="197">
        <v>0.10940999999999999</v>
      </c>
      <c r="N59" s="189">
        <f t="shared" si="6"/>
        <v>0.10940999999999999</v>
      </c>
      <c r="O59" s="166" t="s">
        <v>204</v>
      </c>
      <c r="P59" s="201"/>
      <c r="Q59" s="4"/>
      <c r="R59" s="191"/>
      <c r="S59" s="185"/>
    </row>
    <row r="60" spans="1:19" ht="31.2" customHeight="1">
      <c r="A60" s="6">
        <v>56</v>
      </c>
      <c r="B60" s="183" t="s">
        <v>1135</v>
      </c>
      <c r="C60" s="184" t="s">
        <v>1136</v>
      </c>
      <c r="D60" s="122" t="s">
        <v>20</v>
      </c>
      <c r="E60" s="197">
        <v>0.24</v>
      </c>
      <c r="F60" s="189">
        <f t="shared" si="0"/>
        <v>0.24</v>
      </c>
      <c r="G60" s="163">
        <v>0.13</v>
      </c>
      <c r="H60" s="165"/>
      <c r="I60" s="162">
        <v>0.24</v>
      </c>
      <c r="J60" s="2"/>
      <c r="K60" s="165"/>
      <c r="L60" s="157">
        <v>0</v>
      </c>
      <c r="M60" s="197">
        <v>0.24</v>
      </c>
      <c r="N60" s="189">
        <f t="shared" si="6"/>
        <v>0.24</v>
      </c>
      <c r="O60" s="166" t="s">
        <v>204</v>
      </c>
      <c r="P60" s="201"/>
      <c r="Q60" s="4"/>
      <c r="R60" s="191"/>
      <c r="S60" s="185"/>
    </row>
    <row r="61" spans="1:19" ht="31.2" customHeight="1">
      <c r="A61" s="6">
        <v>57</v>
      </c>
      <c r="B61" s="183" t="s">
        <v>1137</v>
      </c>
      <c r="C61" s="184" t="s">
        <v>1138</v>
      </c>
      <c r="D61" s="122" t="s">
        <v>20</v>
      </c>
      <c r="E61" s="197">
        <v>0.24</v>
      </c>
      <c r="F61" s="189">
        <f t="shared" si="0"/>
        <v>0.24</v>
      </c>
      <c r="G61" s="163">
        <v>0.13</v>
      </c>
      <c r="H61" s="165"/>
      <c r="I61" s="162">
        <v>0.24</v>
      </c>
      <c r="J61" s="2"/>
      <c r="K61" s="165"/>
      <c r="L61" s="157">
        <v>0</v>
      </c>
      <c r="M61" s="197">
        <v>0.24</v>
      </c>
      <c r="N61" s="189">
        <f t="shared" si="6"/>
        <v>0.24</v>
      </c>
      <c r="O61" s="166" t="s">
        <v>204</v>
      </c>
      <c r="P61" s="201"/>
      <c r="Q61" s="4"/>
      <c r="R61" s="191"/>
      <c r="S61" s="185"/>
    </row>
    <row r="62" spans="1:19" ht="68.400000000000006" customHeight="1">
      <c r="A62" s="218" t="s">
        <v>1150</v>
      </c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</row>
    <row r="63" spans="1:19" ht="52.8" customHeight="1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</row>
    <row r="64" spans="1:19" ht="93" customHeight="1">
      <c r="A64" s="218" t="s">
        <v>13</v>
      </c>
      <c r="B64" s="218"/>
      <c r="C64" s="218"/>
      <c r="D64" s="218" t="s">
        <v>14</v>
      </c>
      <c r="E64" s="218"/>
      <c r="F64" s="218"/>
      <c r="G64" s="218"/>
      <c r="H64" s="218"/>
      <c r="I64" s="218" t="s">
        <v>15</v>
      </c>
      <c r="J64" s="218"/>
      <c r="K64" s="218"/>
      <c r="L64" s="218" t="s">
        <v>16</v>
      </c>
      <c r="M64" s="218"/>
      <c r="N64" s="218"/>
      <c r="O64" s="218" t="s">
        <v>17</v>
      </c>
      <c r="P64" s="218"/>
    </row>
  </sheetData>
  <autoFilter ref="A4:S64" xr:uid="{DF5625EE-BEB3-49FE-BE6B-53CF98146AA5}"/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62:P63"/>
    <mergeCell ref="A64:C64"/>
    <mergeCell ref="D64:H64"/>
    <mergeCell ref="I64:K64"/>
    <mergeCell ref="L64:N64"/>
    <mergeCell ref="O64:P64"/>
  </mergeCells>
  <phoneticPr fontId="3" type="noConversion"/>
  <dataValidations count="1">
    <dataValidation type="list" allowBlank="1" showInputMessage="1" showErrorMessage="1" sqref="WVN983094:WVN983101 WVN5:WVN61 WLR5:WLR61 WBV5:WBV61 VRZ5:VRZ61 VID5:VID61 UYH5:UYH61 UOL5:UOL61 UEP5:UEP61 TUT5:TUT61 TKX5:TKX61 TBB5:TBB61 SRF5:SRF61 SHJ5:SHJ61 RXN5:RXN61 RNR5:RNR61 RDV5:RDV61 QTZ5:QTZ61 QKD5:QKD61 QAH5:QAH61 PQL5:PQL61 PGP5:PGP61 OWT5:OWT61 OMX5:OMX61 ODB5:ODB61 NTF5:NTF61 NJJ5:NJJ61 MZN5:MZN61 MPR5:MPR61 MFV5:MFV61 LVZ5:LVZ61 LMD5:LMD61 LCH5:LCH61 KSL5:KSL61 KIP5:KIP61 JYT5:JYT61 JOX5:JOX61 JFB5:JFB61 IVF5:IVF61 ILJ5:ILJ61 IBN5:IBN61 HRR5:HRR61 HHV5:HHV61 GXZ5:GXZ61 GOD5:GOD61 GEH5:GEH61 FUL5:FUL61 FKP5:FKP61 FAT5:FAT61 EQX5:EQX61 EHB5:EHB61 DXF5:DXF61 DNJ5:DNJ61 DDN5:DDN61 CTR5:CTR61 CJV5:CJV61 BZZ5:BZZ61 BQD5:BQD61 BGH5:BGH61 AWL5:AWL61 AMP5:AMP61 ACT5:ACT61 SX5:SX61 JB5:JB61 WBV983094:WBV983101 VRZ983094:VRZ983101 VID983094:VID983101 UYH983094:UYH983101 UOL983094:UOL983101 UEP983094:UEP983101 TUT983094:TUT983101 TKX983094:TKX983101 TBB983094:TBB983101 SRF983094:SRF983101 SHJ983094:SHJ983101 RXN983094:RXN983101 RNR983094:RNR983101 RDV983094:RDV983101 QTZ983094:QTZ983101 QKD983094:QKD983101 QAH983094:QAH983101 PQL983094:PQL983101 PGP983094:PGP983101 OWT983094:OWT983101 OMX983094:OMX983101 ODB983094:ODB983101 NTF983094:NTF983101 NJJ983094:NJJ983101 MZN983094:MZN983101 MPR983094:MPR983101 MFV983094:MFV983101 LVZ983094:LVZ983101 LMD983094:LMD983101 LCH983094:LCH983101 KSL983094:KSL983101 KIP983094:KIP983101 JYT983094:JYT983101 JOX983094:JOX983101 JFB983094:JFB983101 IVF983094:IVF983101 ILJ983094:ILJ983101 IBN983094:IBN983101 HRR983094:HRR983101 HHV983094:HHV983101 GXZ983094:GXZ983101 GOD983094:GOD983101 GEH983094:GEH983101 FUL983094:FUL983101 FKP983094:FKP983101 FAT983094:FAT983101 EQX983094:EQX983101 EHB983094:EHB983101 DXF983094:DXF983101 DNJ983094:DNJ983101 DDN983094:DDN983101 CTR983094:CTR983101 CJV983094:CJV983101 BZZ983094:BZZ983101 BQD983094:BQD983101 BGH983094:BGH983101 AWL983094:AWL983101 AMP983094:AMP983101 ACT983094:ACT983101 SX983094:SX983101 JB983094:JB983101 G983094:G983101 WVN917558:WVN917565 WLR917558:WLR917565 WBV917558:WBV917565 VRZ917558:VRZ917565 VID917558:VID917565 UYH917558:UYH917565 UOL917558:UOL917565 UEP917558:UEP917565 TUT917558:TUT917565 TKX917558:TKX917565 TBB917558:TBB917565 SRF917558:SRF917565 SHJ917558:SHJ917565 RXN917558:RXN917565 RNR917558:RNR917565 RDV917558:RDV917565 QTZ917558:QTZ917565 QKD917558:QKD917565 QAH917558:QAH917565 PQL917558:PQL917565 PGP917558:PGP917565 OWT917558:OWT917565 OMX917558:OMX917565 ODB917558:ODB917565 NTF917558:NTF917565 NJJ917558:NJJ917565 MZN917558:MZN917565 MPR917558:MPR917565 MFV917558:MFV917565 LVZ917558:LVZ917565 LMD917558:LMD917565 LCH917558:LCH917565 KSL917558:KSL917565 KIP917558:KIP917565 JYT917558:JYT917565 JOX917558:JOX917565 JFB917558:JFB917565 IVF917558:IVF917565 ILJ917558:ILJ917565 IBN917558:IBN917565 HRR917558:HRR917565 HHV917558:HHV917565 GXZ917558:GXZ917565 GOD917558:GOD917565 GEH917558:GEH917565 FUL917558:FUL917565 FKP917558:FKP917565 FAT917558:FAT917565 EQX917558:EQX917565 EHB917558:EHB917565 DXF917558:DXF917565 DNJ917558:DNJ917565 DDN917558:DDN917565 CTR917558:CTR917565 CJV917558:CJV917565 BZZ917558:BZZ917565 BQD917558:BQD917565 BGH917558:BGH917565 AWL917558:AWL917565 AMP917558:AMP917565 ACT917558:ACT917565 SX917558:SX917565 JB917558:JB917565 G917558:G917565 WVN852022:WVN852029 WLR852022:WLR852029 WBV852022:WBV852029 VRZ852022:VRZ852029 VID852022:VID852029 UYH852022:UYH852029 UOL852022:UOL852029 UEP852022:UEP852029 TUT852022:TUT852029 TKX852022:TKX852029 TBB852022:TBB852029 SRF852022:SRF852029 SHJ852022:SHJ852029 RXN852022:RXN852029 RNR852022:RNR852029 RDV852022:RDV852029 QTZ852022:QTZ852029 QKD852022:QKD852029 QAH852022:QAH852029 PQL852022:PQL852029 PGP852022:PGP852029 OWT852022:OWT852029 OMX852022:OMX852029 ODB852022:ODB852029 NTF852022:NTF852029 NJJ852022:NJJ852029 MZN852022:MZN852029 MPR852022:MPR852029 MFV852022:MFV852029 LVZ852022:LVZ852029 LMD852022:LMD852029 LCH852022:LCH852029 KSL852022:KSL852029 KIP852022:KIP852029 JYT852022:JYT852029 JOX852022:JOX852029 JFB852022:JFB852029 IVF852022:IVF852029 ILJ852022:ILJ852029 IBN852022:IBN852029 HRR852022:HRR852029 HHV852022:HHV852029 GXZ852022:GXZ852029 GOD852022:GOD852029 GEH852022:GEH852029 FUL852022:FUL852029 FKP852022:FKP852029 FAT852022:FAT852029 EQX852022:EQX852029 EHB852022:EHB852029 DXF852022:DXF852029 DNJ852022:DNJ852029 DDN852022:DDN852029 CTR852022:CTR852029 CJV852022:CJV852029 BZZ852022:BZZ852029 BQD852022:BQD852029 BGH852022:BGH852029 AWL852022:AWL852029 AMP852022:AMP852029 ACT852022:ACT852029 SX852022:SX852029 JB852022:JB852029 G852022:G852029 WVN786486:WVN786493 WLR786486:WLR786493 WBV786486:WBV786493 VRZ786486:VRZ786493 VID786486:VID786493 UYH786486:UYH786493 UOL786486:UOL786493 UEP786486:UEP786493 TUT786486:TUT786493 TKX786486:TKX786493 TBB786486:TBB786493 SRF786486:SRF786493 SHJ786486:SHJ786493 RXN786486:RXN786493 RNR786486:RNR786493 RDV786486:RDV786493 QTZ786486:QTZ786493 QKD786486:QKD786493 QAH786486:QAH786493 PQL786486:PQL786493 PGP786486:PGP786493 OWT786486:OWT786493 OMX786486:OMX786493 ODB786486:ODB786493 NTF786486:NTF786493 NJJ786486:NJJ786493 MZN786486:MZN786493 MPR786486:MPR786493 MFV786486:MFV786493 LVZ786486:LVZ786493 LMD786486:LMD786493 LCH786486:LCH786493 KSL786486:KSL786493 KIP786486:KIP786493 JYT786486:JYT786493 JOX786486:JOX786493 JFB786486:JFB786493 IVF786486:IVF786493 ILJ786486:ILJ786493 IBN786486:IBN786493 HRR786486:HRR786493 HHV786486:HHV786493 GXZ786486:GXZ786493 GOD786486:GOD786493 GEH786486:GEH786493 FUL786486:FUL786493 FKP786486:FKP786493 FAT786486:FAT786493 EQX786486:EQX786493 EHB786486:EHB786493 DXF786486:DXF786493 DNJ786486:DNJ786493 DDN786486:DDN786493 CTR786486:CTR786493 CJV786486:CJV786493 BZZ786486:BZZ786493 BQD786486:BQD786493 BGH786486:BGH786493 AWL786486:AWL786493 AMP786486:AMP786493 ACT786486:ACT786493 SX786486:SX786493 JB786486:JB786493 G786486:G786493 WVN720950:WVN720957 WLR720950:WLR720957 WBV720950:WBV720957 VRZ720950:VRZ720957 VID720950:VID720957 UYH720950:UYH720957 UOL720950:UOL720957 UEP720950:UEP720957 TUT720950:TUT720957 TKX720950:TKX720957 TBB720950:TBB720957 SRF720950:SRF720957 SHJ720950:SHJ720957 RXN720950:RXN720957 RNR720950:RNR720957 RDV720950:RDV720957 QTZ720950:QTZ720957 QKD720950:QKD720957 QAH720950:QAH720957 PQL720950:PQL720957 PGP720950:PGP720957 OWT720950:OWT720957 OMX720950:OMX720957 ODB720950:ODB720957 NTF720950:NTF720957 NJJ720950:NJJ720957 MZN720950:MZN720957 MPR720950:MPR720957 MFV720950:MFV720957 LVZ720950:LVZ720957 LMD720950:LMD720957 LCH720950:LCH720957 KSL720950:KSL720957 KIP720950:KIP720957 JYT720950:JYT720957 JOX720950:JOX720957 JFB720950:JFB720957 IVF720950:IVF720957 ILJ720950:ILJ720957 IBN720950:IBN720957 HRR720950:HRR720957 HHV720950:HHV720957 GXZ720950:GXZ720957 GOD720950:GOD720957 GEH720950:GEH720957 FUL720950:FUL720957 FKP720950:FKP720957 FAT720950:FAT720957 EQX720950:EQX720957 EHB720950:EHB720957 DXF720950:DXF720957 DNJ720950:DNJ720957 DDN720950:DDN720957 CTR720950:CTR720957 CJV720950:CJV720957 BZZ720950:BZZ720957 BQD720950:BQD720957 BGH720950:BGH720957 AWL720950:AWL720957 AMP720950:AMP720957 ACT720950:ACT720957 SX720950:SX720957 JB720950:JB720957 G720950:G720957 WVN655414:WVN655421 WLR655414:WLR655421 WBV655414:WBV655421 VRZ655414:VRZ655421 VID655414:VID655421 UYH655414:UYH655421 UOL655414:UOL655421 UEP655414:UEP655421 TUT655414:TUT655421 TKX655414:TKX655421 TBB655414:TBB655421 SRF655414:SRF655421 SHJ655414:SHJ655421 RXN655414:RXN655421 RNR655414:RNR655421 RDV655414:RDV655421 QTZ655414:QTZ655421 QKD655414:QKD655421 QAH655414:QAH655421 PQL655414:PQL655421 PGP655414:PGP655421 OWT655414:OWT655421 OMX655414:OMX655421 ODB655414:ODB655421 NTF655414:NTF655421 NJJ655414:NJJ655421 MZN655414:MZN655421 MPR655414:MPR655421 MFV655414:MFV655421 LVZ655414:LVZ655421 LMD655414:LMD655421 LCH655414:LCH655421 KSL655414:KSL655421 KIP655414:KIP655421 JYT655414:JYT655421 JOX655414:JOX655421 JFB655414:JFB655421 IVF655414:IVF655421 ILJ655414:ILJ655421 IBN655414:IBN655421 HRR655414:HRR655421 HHV655414:HHV655421 GXZ655414:GXZ655421 GOD655414:GOD655421 GEH655414:GEH655421 FUL655414:FUL655421 FKP655414:FKP655421 FAT655414:FAT655421 EQX655414:EQX655421 EHB655414:EHB655421 DXF655414:DXF655421 DNJ655414:DNJ655421 DDN655414:DDN655421 CTR655414:CTR655421 CJV655414:CJV655421 BZZ655414:BZZ655421 BQD655414:BQD655421 BGH655414:BGH655421 AWL655414:AWL655421 AMP655414:AMP655421 ACT655414:ACT655421 SX655414:SX655421 JB655414:JB655421 G655414:G655421 WVN589878:WVN589885 WLR589878:WLR589885 WBV589878:WBV589885 VRZ589878:VRZ589885 VID589878:VID589885 UYH589878:UYH589885 UOL589878:UOL589885 UEP589878:UEP589885 TUT589878:TUT589885 TKX589878:TKX589885 TBB589878:TBB589885 SRF589878:SRF589885 SHJ589878:SHJ589885 RXN589878:RXN589885 RNR589878:RNR589885 RDV589878:RDV589885 QTZ589878:QTZ589885 QKD589878:QKD589885 QAH589878:QAH589885 PQL589878:PQL589885 PGP589878:PGP589885 OWT589878:OWT589885 OMX589878:OMX589885 ODB589878:ODB589885 NTF589878:NTF589885 NJJ589878:NJJ589885 MZN589878:MZN589885 MPR589878:MPR589885 MFV589878:MFV589885 LVZ589878:LVZ589885 LMD589878:LMD589885 LCH589878:LCH589885 KSL589878:KSL589885 KIP589878:KIP589885 JYT589878:JYT589885 JOX589878:JOX589885 JFB589878:JFB589885 IVF589878:IVF589885 ILJ589878:ILJ589885 IBN589878:IBN589885 HRR589878:HRR589885 HHV589878:HHV589885 GXZ589878:GXZ589885 GOD589878:GOD589885 GEH589878:GEH589885 FUL589878:FUL589885 FKP589878:FKP589885 FAT589878:FAT589885 EQX589878:EQX589885 EHB589878:EHB589885 DXF589878:DXF589885 DNJ589878:DNJ589885 DDN589878:DDN589885 CTR589878:CTR589885 CJV589878:CJV589885 BZZ589878:BZZ589885 BQD589878:BQD589885 BGH589878:BGH589885 AWL589878:AWL589885 AMP589878:AMP589885 ACT589878:ACT589885 SX589878:SX589885 JB589878:JB589885 G589878:G589885 WVN524342:WVN524349 WLR524342:WLR524349 WBV524342:WBV524349 VRZ524342:VRZ524349 VID524342:VID524349 UYH524342:UYH524349 UOL524342:UOL524349 UEP524342:UEP524349 TUT524342:TUT524349 TKX524342:TKX524349 TBB524342:TBB524349 SRF524342:SRF524349 SHJ524342:SHJ524349 RXN524342:RXN524349 RNR524342:RNR524349 RDV524342:RDV524349 QTZ524342:QTZ524349 QKD524342:QKD524349 QAH524342:QAH524349 PQL524342:PQL524349 PGP524342:PGP524349 OWT524342:OWT524349 OMX524342:OMX524349 ODB524342:ODB524349 NTF524342:NTF524349 NJJ524342:NJJ524349 MZN524342:MZN524349 MPR524342:MPR524349 MFV524342:MFV524349 LVZ524342:LVZ524349 LMD524342:LMD524349 LCH524342:LCH524349 KSL524342:KSL524349 KIP524342:KIP524349 JYT524342:JYT524349 JOX524342:JOX524349 JFB524342:JFB524349 IVF524342:IVF524349 ILJ524342:ILJ524349 IBN524342:IBN524349 HRR524342:HRR524349 HHV524342:HHV524349 GXZ524342:GXZ524349 GOD524342:GOD524349 GEH524342:GEH524349 FUL524342:FUL524349 FKP524342:FKP524349 FAT524342:FAT524349 EQX524342:EQX524349 EHB524342:EHB524349 DXF524342:DXF524349 DNJ524342:DNJ524349 DDN524342:DDN524349 CTR524342:CTR524349 CJV524342:CJV524349 BZZ524342:BZZ524349 BQD524342:BQD524349 BGH524342:BGH524349 AWL524342:AWL524349 AMP524342:AMP524349 ACT524342:ACT524349 SX524342:SX524349 JB524342:JB524349 G524342:G524349 WVN458806:WVN458813 WLR458806:WLR458813 WBV458806:WBV458813 VRZ458806:VRZ458813 VID458806:VID458813 UYH458806:UYH458813 UOL458806:UOL458813 UEP458806:UEP458813 TUT458806:TUT458813 TKX458806:TKX458813 TBB458806:TBB458813 SRF458806:SRF458813 SHJ458806:SHJ458813 RXN458806:RXN458813 RNR458806:RNR458813 RDV458806:RDV458813 QTZ458806:QTZ458813 QKD458806:QKD458813 QAH458806:QAH458813 PQL458806:PQL458813 PGP458806:PGP458813 OWT458806:OWT458813 OMX458806:OMX458813 ODB458806:ODB458813 NTF458806:NTF458813 NJJ458806:NJJ458813 MZN458806:MZN458813 MPR458806:MPR458813 MFV458806:MFV458813 LVZ458806:LVZ458813 LMD458806:LMD458813 LCH458806:LCH458813 KSL458806:KSL458813 KIP458806:KIP458813 JYT458806:JYT458813 JOX458806:JOX458813 JFB458806:JFB458813 IVF458806:IVF458813 ILJ458806:ILJ458813 IBN458806:IBN458813 HRR458806:HRR458813 HHV458806:HHV458813 GXZ458806:GXZ458813 GOD458806:GOD458813 GEH458806:GEH458813 FUL458806:FUL458813 FKP458806:FKP458813 FAT458806:FAT458813 EQX458806:EQX458813 EHB458806:EHB458813 DXF458806:DXF458813 DNJ458806:DNJ458813 DDN458806:DDN458813 CTR458806:CTR458813 CJV458806:CJV458813 BZZ458806:BZZ458813 BQD458806:BQD458813 BGH458806:BGH458813 AWL458806:AWL458813 AMP458806:AMP458813 ACT458806:ACT458813 SX458806:SX458813 JB458806:JB458813 G458806:G458813 WVN393270:WVN393277 WLR393270:WLR393277 WBV393270:WBV393277 VRZ393270:VRZ393277 VID393270:VID393277 UYH393270:UYH393277 UOL393270:UOL393277 UEP393270:UEP393277 TUT393270:TUT393277 TKX393270:TKX393277 TBB393270:TBB393277 SRF393270:SRF393277 SHJ393270:SHJ393277 RXN393270:RXN393277 RNR393270:RNR393277 RDV393270:RDV393277 QTZ393270:QTZ393277 QKD393270:QKD393277 QAH393270:QAH393277 PQL393270:PQL393277 PGP393270:PGP393277 OWT393270:OWT393277 OMX393270:OMX393277 ODB393270:ODB393277 NTF393270:NTF393277 NJJ393270:NJJ393277 MZN393270:MZN393277 MPR393270:MPR393277 MFV393270:MFV393277 LVZ393270:LVZ393277 LMD393270:LMD393277 LCH393270:LCH393277 KSL393270:KSL393277 KIP393270:KIP393277 JYT393270:JYT393277 JOX393270:JOX393277 JFB393270:JFB393277 IVF393270:IVF393277 ILJ393270:ILJ393277 IBN393270:IBN393277 HRR393270:HRR393277 HHV393270:HHV393277 GXZ393270:GXZ393277 GOD393270:GOD393277 GEH393270:GEH393277 FUL393270:FUL393277 FKP393270:FKP393277 FAT393270:FAT393277 EQX393270:EQX393277 EHB393270:EHB393277 DXF393270:DXF393277 DNJ393270:DNJ393277 DDN393270:DDN393277 CTR393270:CTR393277 CJV393270:CJV393277 BZZ393270:BZZ393277 BQD393270:BQD393277 BGH393270:BGH393277 AWL393270:AWL393277 AMP393270:AMP393277 ACT393270:ACT393277 SX393270:SX393277 JB393270:JB393277 G393270:G393277 WVN327734:WVN327741 WLR327734:WLR327741 WBV327734:WBV327741 VRZ327734:VRZ327741 VID327734:VID327741 UYH327734:UYH327741 UOL327734:UOL327741 UEP327734:UEP327741 TUT327734:TUT327741 TKX327734:TKX327741 TBB327734:TBB327741 SRF327734:SRF327741 SHJ327734:SHJ327741 RXN327734:RXN327741 RNR327734:RNR327741 RDV327734:RDV327741 QTZ327734:QTZ327741 QKD327734:QKD327741 QAH327734:QAH327741 PQL327734:PQL327741 PGP327734:PGP327741 OWT327734:OWT327741 OMX327734:OMX327741 ODB327734:ODB327741 NTF327734:NTF327741 NJJ327734:NJJ327741 MZN327734:MZN327741 MPR327734:MPR327741 MFV327734:MFV327741 LVZ327734:LVZ327741 LMD327734:LMD327741 LCH327734:LCH327741 KSL327734:KSL327741 KIP327734:KIP327741 JYT327734:JYT327741 JOX327734:JOX327741 JFB327734:JFB327741 IVF327734:IVF327741 ILJ327734:ILJ327741 IBN327734:IBN327741 HRR327734:HRR327741 HHV327734:HHV327741 GXZ327734:GXZ327741 GOD327734:GOD327741 GEH327734:GEH327741 FUL327734:FUL327741 FKP327734:FKP327741 FAT327734:FAT327741 EQX327734:EQX327741 EHB327734:EHB327741 DXF327734:DXF327741 DNJ327734:DNJ327741 DDN327734:DDN327741 CTR327734:CTR327741 CJV327734:CJV327741 BZZ327734:BZZ327741 BQD327734:BQD327741 BGH327734:BGH327741 AWL327734:AWL327741 AMP327734:AMP327741 ACT327734:ACT327741 SX327734:SX327741 JB327734:JB327741 G327734:G327741 WVN262198:WVN262205 WLR262198:WLR262205 WBV262198:WBV262205 VRZ262198:VRZ262205 VID262198:VID262205 UYH262198:UYH262205 UOL262198:UOL262205 UEP262198:UEP262205 TUT262198:TUT262205 TKX262198:TKX262205 TBB262198:TBB262205 SRF262198:SRF262205 SHJ262198:SHJ262205 RXN262198:RXN262205 RNR262198:RNR262205 RDV262198:RDV262205 QTZ262198:QTZ262205 QKD262198:QKD262205 QAH262198:QAH262205 PQL262198:PQL262205 PGP262198:PGP262205 OWT262198:OWT262205 OMX262198:OMX262205 ODB262198:ODB262205 NTF262198:NTF262205 NJJ262198:NJJ262205 MZN262198:MZN262205 MPR262198:MPR262205 MFV262198:MFV262205 LVZ262198:LVZ262205 LMD262198:LMD262205 LCH262198:LCH262205 KSL262198:KSL262205 KIP262198:KIP262205 JYT262198:JYT262205 JOX262198:JOX262205 JFB262198:JFB262205 IVF262198:IVF262205 ILJ262198:ILJ262205 IBN262198:IBN262205 HRR262198:HRR262205 HHV262198:HHV262205 GXZ262198:GXZ262205 GOD262198:GOD262205 GEH262198:GEH262205 FUL262198:FUL262205 FKP262198:FKP262205 FAT262198:FAT262205 EQX262198:EQX262205 EHB262198:EHB262205 DXF262198:DXF262205 DNJ262198:DNJ262205 DDN262198:DDN262205 CTR262198:CTR262205 CJV262198:CJV262205 BZZ262198:BZZ262205 BQD262198:BQD262205 BGH262198:BGH262205 AWL262198:AWL262205 AMP262198:AMP262205 ACT262198:ACT262205 SX262198:SX262205 JB262198:JB262205 G262198:G262205 WVN196662:WVN196669 WLR196662:WLR196669 WBV196662:WBV196669 VRZ196662:VRZ196669 VID196662:VID196669 UYH196662:UYH196669 UOL196662:UOL196669 UEP196662:UEP196669 TUT196662:TUT196669 TKX196662:TKX196669 TBB196662:TBB196669 SRF196662:SRF196669 SHJ196662:SHJ196669 RXN196662:RXN196669 RNR196662:RNR196669 RDV196662:RDV196669 QTZ196662:QTZ196669 QKD196662:QKD196669 QAH196662:QAH196669 PQL196662:PQL196669 PGP196662:PGP196669 OWT196662:OWT196669 OMX196662:OMX196669 ODB196662:ODB196669 NTF196662:NTF196669 NJJ196662:NJJ196669 MZN196662:MZN196669 MPR196662:MPR196669 MFV196662:MFV196669 LVZ196662:LVZ196669 LMD196662:LMD196669 LCH196662:LCH196669 KSL196662:KSL196669 KIP196662:KIP196669 JYT196662:JYT196669 JOX196662:JOX196669 JFB196662:JFB196669 IVF196662:IVF196669 ILJ196662:ILJ196669 IBN196662:IBN196669 HRR196662:HRR196669 HHV196662:HHV196669 GXZ196662:GXZ196669 GOD196662:GOD196669 GEH196662:GEH196669 FUL196662:FUL196669 FKP196662:FKP196669 FAT196662:FAT196669 EQX196662:EQX196669 EHB196662:EHB196669 DXF196662:DXF196669 DNJ196662:DNJ196669 DDN196662:DDN196669 CTR196662:CTR196669 CJV196662:CJV196669 BZZ196662:BZZ196669 BQD196662:BQD196669 BGH196662:BGH196669 AWL196662:AWL196669 AMP196662:AMP196669 ACT196662:ACT196669 SX196662:SX196669 JB196662:JB196669 G196662:G196669 WVN131126:WVN131133 WLR131126:WLR131133 WBV131126:WBV131133 VRZ131126:VRZ131133 VID131126:VID131133 UYH131126:UYH131133 UOL131126:UOL131133 UEP131126:UEP131133 TUT131126:TUT131133 TKX131126:TKX131133 TBB131126:TBB131133 SRF131126:SRF131133 SHJ131126:SHJ131133 RXN131126:RXN131133 RNR131126:RNR131133 RDV131126:RDV131133 QTZ131126:QTZ131133 QKD131126:QKD131133 QAH131126:QAH131133 PQL131126:PQL131133 PGP131126:PGP131133 OWT131126:OWT131133 OMX131126:OMX131133 ODB131126:ODB131133 NTF131126:NTF131133 NJJ131126:NJJ131133 MZN131126:MZN131133 MPR131126:MPR131133 MFV131126:MFV131133 LVZ131126:LVZ131133 LMD131126:LMD131133 LCH131126:LCH131133 KSL131126:KSL131133 KIP131126:KIP131133 JYT131126:JYT131133 JOX131126:JOX131133 JFB131126:JFB131133 IVF131126:IVF131133 ILJ131126:ILJ131133 IBN131126:IBN131133 HRR131126:HRR131133 HHV131126:HHV131133 GXZ131126:GXZ131133 GOD131126:GOD131133 GEH131126:GEH131133 FUL131126:FUL131133 FKP131126:FKP131133 FAT131126:FAT131133 EQX131126:EQX131133 EHB131126:EHB131133 DXF131126:DXF131133 DNJ131126:DNJ131133 DDN131126:DDN131133 CTR131126:CTR131133 CJV131126:CJV131133 BZZ131126:BZZ131133 BQD131126:BQD131133 BGH131126:BGH131133 AWL131126:AWL131133 AMP131126:AMP131133 ACT131126:ACT131133 SX131126:SX131133 JB131126:JB131133 G131126:G131133 WVN65590:WVN65597 WLR65590:WLR65597 WBV65590:WBV65597 VRZ65590:VRZ65597 VID65590:VID65597 UYH65590:UYH65597 UOL65590:UOL65597 UEP65590:UEP65597 TUT65590:TUT65597 TKX65590:TKX65597 TBB65590:TBB65597 SRF65590:SRF65597 SHJ65590:SHJ65597 RXN65590:RXN65597 RNR65590:RNR65597 RDV65590:RDV65597 QTZ65590:QTZ65597 QKD65590:QKD65597 QAH65590:QAH65597 PQL65590:PQL65597 PGP65590:PGP65597 OWT65590:OWT65597 OMX65590:OMX65597 ODB65590:ODB65597 NTF65590:NTF65597 NJJ65590:NJJ65597 MZN65590:MZN65597 MPR65590:MPR65597 MFV65590:MFV65597 LVZ65590:LVZ65597 LMD65590:LMD65597 LCH65590:LCH65597 KSL65590:KSL65597 KIP65590:KIP65597 JYT65590:JYT65597 JOX65590:JOX65597 JFB65590:JFB65597 IVF65590:IVF65597 ILJ65590:ILJ65597 IBN65590:IBN65597 HRR65590:HRR65597 HHV65590:HHV65597 GXZ65590:GXZ65597 GOD65590:GOD65597 GEH65590:GEH65597 FUL65590:FUL65597 FKP65590:FKP65597 FAT65590:FAT65597 EQX65590:EQX65597 EHB65590:EHB65597 DXF65590:DXF65597 DNJ65590:DNJ65597 DDN65590:DDN65597 CTR65590:CTR65597 CJV65590:CJV65597 BZZ65590:BZZ65597 BQD65590:BQD65597 BGH65590:BGH65597 AWL65590:AWL65597 AMP65590:AMP65597 ACT65590:ACT65597 SX65590:SX65597 JB65590:JB65597 G65590:G65597 WLR983094:WLR983101" xr:uid="{7155731F-8722-4052-A5A2-65EA99996166}">
      <formula1>$Q$5:$Q$62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91AD1-A257-482A-812F-5F3A7F7A6EB0}">
  <sheetPr>
    <pageSetUpPr fitToPage="1"/>
  </sheetPr>
  <dimension ref="A1:T13"/>
  <sheetViews>
    <sheetView topLeftCell="E1" zoomScale="70" zoomScaleNormal="70" workbookViewId="0">
      <selection activeCell="R8" sqref="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3.33203125" style="1" customWidth="1"/>
    <col min="16" max="16" width="45.77734375" style="1" customWidth="1"/>
    <col min="17" max="17" width="13.44140625" style="1" customWidth="1"/>
    <col min="18" max="18" width="35.44140625" style="1" customWidth="1"/>
    <col min="19" max="19" width="27.6640625" style="1" customWidth="1"/>
    <col min="20" max="20" width="15.6640625" style="1" customWidth="1"/>
    <col min="21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20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0" ht="27.75" customHeight="1">
      <c r="A2" s="1" t="s">
        <v>661</v>
      </c>
      <c r="M2" s="225" t="s">
        <v>1</v>
      </c>
      <c r="N2" s="225"/>
      <c r="O2" s="225"/>
      <c r="P2" s="225"/>
    </row>
    <row r="3" spans="1:20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03"/>
    </row>
    <row r="4" spans="1:20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195" t="s">
        <v>23</v>
      </c>
      <c r="R4" s="119" t="s">
        <v>1169</v>
      </c>
      <c r="S4" s="119" t="s">
        <v>1170</v>
      </c>
      <c r="T4" s="119" t="s">
        <v>914</v>
      </c>
    </row>
    <row r="5" spans="1:20" ht="49.8" customHeight="1">
      <c r="A5" s="6">
        <v>1</v>
      </c>
      <c r="B5" s="183" t="s">
        <v>1152</v>
      </c>
      <c r="C5" s="183" t="s">
        <v>1153</v>
      </c>
      <c r="D5" s="122" t="s">
        <v>20</v>
      </c>
      <c r="E5" s="196">
        <v>15.8</v>
      </c>
      <c r="F5" s="189">
        <v>0</v>
      </c>
      <c r="G5" s="163">
        <v>0.13</v>
      </c>
      <c r="H5" s="205">
        <f>18.6+1</f>
        <v>19.600000000000001</v>
      </c>
      <c r="I5" s="162"/>
      <c r="J5" s="2"/>
      <c r="K5" s="165"/>
      <c r="L5" s="157"/>
      <c r="M5" s="196">
        <v>15.8</v>
      </c>
      <c r="N5" s="189">
        <v>15.8</v>
      </c>
      <c r="O5" s="166" t="s">
        <v>1151</v>
      </c>
      <c r="P5" s="194" t="s">
        <v>1164</v>
      </c>
      <c r="Q5" s="4" t="s">
        <v>1168</v>
      </c>
      <c r="R5" s="183" t="s">
        <v>1171</v>
      </c>
      <c r="S5" s="183" t="s">
        <v>1172</v>
      </c>
      <c r="T5" s="6" t="s">
        <v>1176</v>
      </c>
    </row>
    <row r="6" spans="1:20" ht="49.8" customHeight="1">
      <c r="A6" s="6">
        <v>2</v>
      </c>
      <c r="B6" s="183" t="s">
        <v>1154</v>
      </c>
      <c r="C6" s="183" t="s">
        <v>1155</v>
      </c>
      <c r="D6" s="122" t="s">
        <v>20</v>
      </c>
      <c r="E6" s="196">
        <v>14.5</v>
      </c>
      <c r="F6" s="189">
        <v>0</v>
      </c>
      <c r="G6" s="163">
        <v>0.13</v>
      </c>
      <c r="H6" s="206">
        <v>21.1</v>
      </c>
      <c r="I6" s="162"/>
      <c r="J6" s="2"/>
      <c r="K6" s="165"/>
      <c r="L6" s="157"/>
      <c r="M6" s="196">
        <v>14.5</v>
      </c>
      <c r="N6" s="189">
        <v>14.5</v>
      </c>
      <c r="O6" s="166" t="s">
        <v>1151</v>
      </c>
      <c r="P6" s="194" t="s">
        <v>1165</v>
      </c>
      <c r="Q6" s="4" t="s">
        <v>1168</v>
      </c>
      <c r="R6" s="183" t="s">
        <v>1154</v>
      </c>
      <c r="S6" s="183" t="s">
        <v>1155</v>
      </c>
      <c r="T6" s="204">
        <v>21.1</v>
      </c>
    </row>
    <row r="7" spans="1:20" ht="49.8" customHeight="1">
      <c r="A7" s="6">
        <v>3</v>
      </c>
      <c r="B7" s="183" t="s">
        <v>1156</v>
      </c>
      <c r="C7" s="183" t="s">
        <v>1157</v>
      </c>
      <c r="D7" s="122" t="s">
        <v>20</v>
      </c>
      <c r="E7" s="196">
        <v>15.8</v>
      </c>
      <c r="F7" s="189">
        <v>0</v>
      </c>
      <c r="G7" s="163">
        <v>0.13</v>
      </c>
      <c r="H7" s="206">
        <v>21.1</v>
      </c>
      <c r="I7" s="162"/>
      <c r="J7" s="2"/>
      <c r="K7" s="165"/>
      <c r="L7" s="157"/>
      <c r="M7" s="196">
        <v>15.8</v>
      </c>
      <c r="N7" s="189">
        <v>15.8</v>
      </c>
      <c r="O7" s="166" t="s">
        <v>1151</v>
      </c>
      <c r="P7" s="194" t="s">
        <v>1166</v>
      </c>
      <c r="Q7" s="4" t="s">
        <v>1168</v>
      </c>
      <c r="R7" s="183" t="s">
        <v>1156</v>
      </c>
      <c r="S7" s="183" t="s">
        <v>1157</v>
      </c>
      <c r="T7" s="204">
        <v>21.1</v>
      </c>
    </row>
    <row r="8" spans="1:20" ht="49.8" customHeight="1">
      <c r="A8" s="6">
        <v>4</v>
      </c>
      <c r="B8" s="183" t="s">
        <v>1158</v>
      </c>
      <c r="C8" s="183" t="s">
        <v>1159</v>
      </c>
      <c r="D8" s="122" t="s">
        <v>20</v>
      </c>
      <c r="E8" s="196">
        <v>14.5</v>
      </c>
      <c r="F8" s="189">
        <v>0</v>
      </c>
      <c r="G8" s="163">
        <v>0.13</v>
      </c>
      <c r="H8" s="205">
        <f>18.6+1</f>
        <v>19.600000000000001</v>
      </c>
      <c r="I8" s="162"/>
      <c r="J8" s="2"/>
      <c r="K8" s="165"/>
      <c r="L8" s="157"/>
      <c r="M8" s="196">
        <v>14.5</v>
      </c>
      <c r="N8" s="189">
        <v>14.5</v>
      </c>
      <c r="O8" s="166" t="s">
        <v>1151</v>
      </c>
      <c r="P8" s="194" t="s">
        <v>1167</v>
      </c>
      <c r="Q8" s="4" t="s">
        <v>1168</v>
      </c>
      <c r="R8" s="183" t="s">
        <v>1173</v>
      </c>
      <c r="S8" s="183" t="s">
        <v>1174</v>
      </c>
      <c r="T8" s="6" t="s">
        <v>1176</v>
      </c>
    </row>
    <row r="9" spans="1:20" ht="31.2" customHeight="1">
      <c r="A9" s="6">
        <v>5</v>
      </c>
      <c r="B9" s="183" t="s">
        <v>1160</v>
      </c>
      <c r="C9" s="183" t="s">
        <v>1161</v>
      </c>
      <c r="D9" s="122" t="s">
        <v>20</v>
      </c>
      <c r="E9" s="196">
        <v>3.5</v>
      </c>
      <c r="F9" s="189">
        <v>0</v>
      </c>
      <c r="G9" s="163">
        <v>0.13</v>
      </c>
      <c r="H9" s="206">
        <v>5</v>
      </c>
      <c r="I9" s="162"/>
      <c r="J9" s="2"/>
      <c r="K9" s="165"/>
      <c r="L9" s="157"/>
      <c r="M9" s="196">
        <v>3.5</v>
      </c>
      <c r="N9" s="189">
        <v>3.5</v>
      </c>
      <c r="O9" s="166" t="s">
        <v>1151</v>
      </c>
      <c r="P9" s="202"/>
      <c r="Q9" s="4" t="s">
        <v>1168</v>
      </c>
      <c r="R9" s="183" t="s">
        <v>1175</v>
      </c>
      <c r="S9" s="183" t="s">
        <v>1161</v>
      </c>
      <c r="T9" s="204">
        <v>5</v>
      </c>
    </row>
    <row r="10" spans="1:20" ht="31.2" customHeight="1">
      <c r="A10" s="6">
        <v>6</v>
      </c>
      <c r="B10" s="183" t="s">
        <v>1162</v>
      </c>
      <c r="C10" s="183" t="s">
        <v>1163</v>
      </c>
      <c r="D10" s="122" t="s">
        <v>20</v>
      </c>
      <c r="E10" s="196">
        <v>4.8499999999999996</v>
      </c>
      <c r="F10" s="189">
        <v>0</v>
      </c>
      <c r="G10" s="163">
        <v>0.13</v>
      </c>
      <c r="H10" s="206">
        <v>4</v>
      </c>
      <c r="I10" s="162"/>
      <c r="J10" s="2"/>
      <c r="K10" s="165"/>
      <c r="L10" s="157"/>
      <c r="M10" s="196">
        <v>4.8499999999999996</v>
      </c>
      <c r="N10" s="189">
        <v>4.8499999999999996</v>
      </c>
      <c r="O10" s="166" t="s">
        <v>1151</v>
      </c>
      <c r="P10" s="202"/>
      <c r="Q10" s="4" t="s">
        <v>1168</v>
      </c>
      <c r="R10" s="183" t="s">
        <v>1162</v>
      </c>
      <c r="S10" s="183" t="s">
        <v>1163</v>
      </c>
      <c r="T10" s="204">
        <v>4</v>
      </c>
    </row>
    <row r="11" spans="1:20" ht="68.400000000000006" customHeight="1">
      <c r="A11" s="218" t="s">
        <v>1177</v>
      </c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20" ht="52.8" customHeight="1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</row>
    <row r="13" spans="1:20" ht="93" customHeight="1">
      <c r="A13" s="218" t="s">
        <v>13</v>
      </c>
      <c r="B13" s="218"/>
      <c r="C13" s="218"/>
      <c r="D13" s="218" t="s">
        <v>14</v>
      </c>
      <c r="E13" s="218"/>
      <c r="F13" s="218"/>
      <c r="G13" s="218"/>
      <c r="H13" s="218"/>
      <c r="I13" s="218" t="s">
        <v>15</v>
      </c>
      <c r="J13" s="218"/>
      <c r="K13" s="218"/>
      <c r="L13" s="218" t="s">
        <v>16</v>
      </c>
      <c r="M13" s="218"/>
      <c r="N13" s="218"/>
      <c r="O13" s="218" t="s">
        <v>17</v>
      </c>
      <c r="P13" s="218"/>
    </row>
  </sheetData>
  <autoFilter ref="A4:S13" xr:uid="{DF5625EE-BEB3-49FE-BE6B-53CF98146AA5}"/>
  <mergeCells count="21">
    <mergeCell ref="A11:P12"/>
    <mergeCell ref="A13:C13"/>
    <mergeCell ref="D13:H13"/>
    <mergeCell ref="I13:K13"/>
    <mergeCell ref="L13:N13"/>
    <mergeCell ref="O13:P13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N983043:WVN983050 WLR983043:WLR983050 G65539:G65546 JB65539:JB65546 SX65539:SX65546 ACT65539:ACT65546 AMP65539:AMP65546 AWL65539:AWL65546 BGH65539:BGH65546 BQD65539:BQD65546 BZZ65539:BZZ65546 CJV65539:CJV65546 CTR65539:CTR65546 DDN65539:DDN65546 DNJ65539:DNJ65546 DXF65539:DXF65546 EHB65539:EHB65546 EQX65539:EQX65546 FAT65539:FAT65546 FKP65539:FKP65546 FUL65539:FUL65546 GEH65539:GEH65546 GOD65539:GOD65546 GXZ65539:GXZ65546 HHV65539:HHV65546 HRR65539:HRR65546 IBN65539:IBN65546 ILJ65539:ILJ65546 IVF65539:IVF65546 JFB65539:JFB65546 JOX65539:JOX65546 JYT65539:JYT65546 KIP65539:KIP65546 KSL65539:KSL65546 LCH65539:LCH65546 LMD65539:LMD65546 LVZ65539:LVZ65546 MFV65539:MFV65546 MPR65539:MPR65546 MZN65539:MZN65546 NJJ65539:NJJ65546 NTF65539:NTF65546 ODB65539:ODB65546 OMX65539:OMX65546 OWT65539:OWT65546 PGP65539:PGP65546 PQL65539:PQL65546 QAH65539:QAH65546 QKD65539:QKD65546 QTZ65539:QTZ65546 RDV65539:RDV65546 RNR65539:RNR65546 RXN65539:RXN65546 SHJ65539:SHJ65546 SRF65539:SRF65546 TBB65539:TBB65546 TKX65539:TKX65546 TUT65539:TUT65546 UEP65539:UEP65546 UOL65539:UOL65546 UYH65539:UYH65546 VID65539:VID65546 VRZ65539:VRZ65546 WBV65539:WBV65546 WLR65539:WLR65546 WVN65539:WVN65546 G131075:G131082 JB131075:JB131082 SX131075:SX131082 ACT131075:ACT131082 AMP131075:AMP131082 AWL131075:AWL131082 BGH131075:BGH131082 BQD131075:BQD131082 BZZ131075:BZZ131082 CJV131075:CJV131082 CTR131075:CTR131082 DDN131075:DDN131082 DNJ131075:DNJ131082 DXF131075:DXF131082 EHB131075:EHB131082 EQX131075:EQX131082 FAT131075:FAT131082 FKP131075:FKP131082 FUL131075:FUL131082 GEH131075:GEH131082 GOD131075:GOD131082 GXZ131075:GXZ131082 HHV131075:HHV131082 HRR131075:HRR131082 IBN131075:IBN131082 ILJ131075:ILJ131082 IVF131075:IVF131082 JFB131075:JFB131082 JOX131075:JOX131082 JYT131075:JYT131082 KIP131075:KIP131082 KSL131075:KSL131082 LCH131075:LCH131082 LMD131075:LMD131082 LVZ131075:LVZ131082 MFV131075:MFV131082 MPR131075:MPR131082 MZN131075:MZN131082 NJJ131075:NJJ131082 NTF131075:NTF131082 ODB131075:ODB131082 OMX131075:OMX131082 OWT131075:OWT131082 PGP131075:PGP131082 PQL131075:PQL131082 QAH131075:QAH131082 QKD131075:QKD131082 QTZ131075:QTZ131082 RDV131075:RDV131082 RNR131075:RNR131082 RXN131075:RXN131082 SHJ131075:SHJ131082 SRF131075:SRF131082 TBB131075:TBB131082 TKX131075:TKX131082 TUT131075:TUT131082 UEP131075:UEP131082 UOL131075:UOL131082 UYH131075:UYH131082 VID131075:VID131082 VRZ131075:VRZ131082 WBV131075:WBV131082 WLR131075:WLR131082 WVN131075:WVN131082 G196611:G196618 JB196611:JB196618 SX196611:SX196618 ACT196611:ACT196618 AMP196611:AMP196618 AWL196611:AWL196618 BGH196611:BGH196618 BQD196611:BQD196618 BZZ196611:BZZ196618 CJV196611:CJV196618 CTR196611:CTR196618 DDN196611:DDN196618 DNJ196611:DNJ196618 DXF196611:DXF196618 EHB196611:EHB196618 EQX196611:EQX196618 FAT196611:FAT196618 FKP196611:FKP196618 FUL196611:FUL196618 GEH196611:GEH196618 GOD196611:GOD196618 GXZ196611:GXZ196618 HHV196611:HHV196618 HRR196611:HRR196618 IBN196611:IBN196618 ILJ196611:ILJ196618 IVF196611:IVF196618 JFB196611:JFB196618 JOX196611:JOX196618 JYT196611:JYT196618 KIP196611:KIP196618 KSL196611:KSL196618 LCH196611:LCH196618 LMD196611:LMD196618 LVZ196611:LVZ196618 MFV196611:MFV196618 MPR196611:MPR196618 MZN196611:MZN196618 NJJ196611:NJJ196618 NTF196611:NTF196618 ODB196611:ODB196618 OMX196611:OMX196618 OWT196611:OWT196618 PGP196611:PGP196618 PQL196611:PQL196618 QAH196611:QAH196618 QKD196611:QKD196618 QTZ196611:QTZ196618 RDV196611:RDV196618 RNR196611:RNR196618 RXN196611:RXN196618 SHJ196611:SHJ196618 SRF196611:SRF196618 TBB196611:TBB196618 TKX196611:TKX196618 TUT196611:TUT196618 UEP196611:UEP196618 UOL196611:UOL196618 UYH196611:UYH196618 VID196611:VID196618 VRZ196611:VRZ196618 WBV196611:WBV196618 WLR196611:WLR196618 WVN196611:WVN196618 G262147:G262154 JB262147:JB262154 SX262147:SX262154 ACT262147:ACT262154 AMP262147:AMP262154 AWL262147:AWL262154 BGH262147:BGH262154 BQD262147:BQD262154 BZZ262147:BZZ262154 CJV262147:CJV262154 CTR262147:CTR262154 DDN262147:DDN262154 DNJ262147:DNJ262154 DXF262147:DXF262154 EHB262147:EHB262154 EQX262147:EQX262154 FAT262147:FAT262154 FKP262147:FKP262154 FUL262147:FUL262154 GEH262147:GEH262154 GOD262147:GOD262154 GXZ262147:GXZ262154 HHV262147:HHV262154 HRR262147:HRR262154 IBN262147:IBN262154 ILJ262147:ILJ262154 IVF262147:IVF262154 JFB262147:JFB262154 JOX262147:JOX262154 JYT262147:JYT262154 KIP262147:KIP262154 KSL262147:KSL262154 LCH262147:LCH262154 LMD262147:LMD262154 LVZ262147:LVZ262154 MFV262147:MFV262154 MPR262147:MPR262154 MZN262147:MZN262154 NJJ262147:NJJ262154 NTF262147:NTF262154 ODB262147:ODB262154 OMX262147:OMX262154 OWT262147:OWT262154 PGP262147:PGP262154 PQL262147:PQL262154 QAH262147:QAH262154 QKD262147:QKD262154 QTZ262147:QTZ262154 RDV262147:RDV262154 RNR262147:RNR262154 RXN262147:RXN262154 SHJ262147:SHJ262154 SRF262147:SRF262154 TBB262147:TBB262154 TKX262147:TKX262154 TUT262147:TUT262154 UEP262147:UEP262154 UOL262147:UOL262154 UYH262147:UYH262154 VID262147:VID262154 VRZ262147:VRZ262154 WBV262147:WBV262154 WLR262147:WLR262154 WVN262147:WVN262154 G327683:G327690 JB327683:JB327690 SX327683:SX327690 ACT327683:ACT327690 AMP327683:AMP327690 AWL327683:AWL327690 BGH327683:BGH327690 BQD327683:BQD327690 BZZ327683:BZZ327690 CJV327683:CJV327690 CTR327683:CTR327690 DDN327683:DDN327690 DNJ327683:DNJ327690 DXF327683:DXF327690 EHB327683:EHB327690 EQX327683:EQX327690 FAT327683:FAT327690 FKP327683:FKP327690 FUL327683:FUL327690 GEH327683:GEH327690 GOD327683:GOD327690 GXZ327683:GXZ327690 HHV327683:HHV327690 HRR327683:HRR327690 IBN327683:IBN327690 ILJ327683:ILJ327690 IVF327683:IVF327690 JFB327683:JFB327690 JOX327683:JOX327690 JYT327683:JYT327690 KIP327683:KIP327690 KSL327683:KSL327690 LCH327683:LCH327690 LMD327683:LMD327690 LVZ327683:LVZ327690 MFV327683:MFV327690 MPR327683:MPR327690 MZN327683:MZN327690 NJJ327683:NJJ327690 NTF327683:NTF327690 ODB327683:ODB327690 OMX327683:OMX327690 OWT327683:OWT327690 PGP327683:PGP327690 PQL327683:PQL327690 QAH327683:QAH327690 QKD327683:QKD327690 QTZ327683:QTZ327690 RDV327683:RDV327690 RNR327683:RNR327690 RXN327683:RXN327690 SHJ327683:SHJ327690 SRF327683:SRF327690 TBB327683:TBB327690 TKX327683:TKX327690 TUT327683:TUT327690 UEP327683:UEP327690 UOL327683:UOL327690 UYH327683:UYH327690 VID327683:VID327690 VRZ327683:VRZ327690 WBV327683:WBV327690 WLR327683:WLR327690 WVN327683:WVN327690 G393219:G393226 JB393219:JB393226 SX393219:SX393226 ACT393219:ACT393226 AMP393219:AMP393226 AWL393219:AWL393226 BGH393219:BGH393226 BQD393219:BQD393226 BZZ393219:BZZ393226 CJV393219:CJV393226 CTR393219:CTR393226 DDN393219:DDN393226 DNJ393219:DNJ393226 DXF393219:DXF393226 EHB393219:EHB393226 EQX393219:EQX393226 FAT393219:FAT393226 FKP393219:FKP393226 FUL393219:FUL393226 GEH393219:GEH393226 GOD393219:GOD393226 GXZ393219:GXZ393226 HHV393219:HHV393226 HRR393219:HRR393226 IBN393219:IBN393226 ILJ393219:ILJ393226 IVF393219:IVF393226 JFB393219:JFB393226 JOX393219:JOX393226 JYT393219:JYT393226 KIP393219:KIP393226 KSL393219:KSL393226 LCH393219:LCH393226 LMD393219:LMD393226 LVZ393219:LVZ393226 MFV393219:MFV393226 MPR393219:MPR393226 MZN393219:MZN393226 NJJ393219:NJJ393226 NTF393219:NTF393226 ODB393219:ODB393226 OMX393219:OMX393226 OWT393219:OWT393226 PGP393219:PGP393226 PQL393219:PQL393226 QAH393219:QAH393226 QKD393219:QKD393226 QTZ393219:QTZ393226 RDV393219:RDV393226 RNR393219:RNR393226 RXN393219:RXN393226 SHJ393219:SHJ393226 SRF393219:SRF393226 TBB393219:TBB393226 TKX393219:TKX393226 TUT393219:TUT393226 UEP393219:UEP393226 UOL393219:UOL393226 UYH393219:UYH393226 VID393219:VID393226 VRZ393219:VRZ393226 WBV393219:WBV393226 WLR393219:WLR393226 WVN393219:WVN393226 G458755:G458762 JB458755:JB458762 SX458755:SX458762 ACT458755:ACT458762 AMP458755:AMP458762 AWL458755:AWL458762 BGH458755:BGH458762 BQD458755:BQD458762 BZZ458755:BZZ458762 CJV458755:CJV458762 CTR458755:CTR458762 DDN458755:DDN458762 DNJ458755:DNJ458762 DXF458755:DXF458762 EHB458755:EHB458762 EQX458755:EQX458762 FAT458755:FAT458762 FKP458755:FKP458762 FUL458755:FUL458762 GEH458755:GEH458762 GOD458755:GOD458762 GXZ458755:GXZ458762 HHV458755:HHV458762 HRR458755:HRR458762 IBN458755:IBN458762 ILJ458755:ILJ458762 IVF458755:IVF458762 JFB458755:JFB458762 JOX458755:JOX458762 JYT458755:JYT458762 KIP458755:KIP458762 KSL458755:KSL458762 LCH458755:LCH458762 LMD458755:LMD458762 LVZ458755:LVZ458762 MFV458755:MFV458762 MPR458755:MPR458762 MZN458755:MZN458762 NJJ458755:NJJ458762 NTF458755:NTF458762 ODB458755:ODB458762 OMX458755:OMX458762 OWT458755:OWT458762 PGP458755:PGP458762 PQL458755:PQL458762 QAH458755:QAH458762 QKD458755:QKD458762 QTZ458755:QTZ458762 RDV458755:RDV458762 RNR458755:RNR458762 RXN458755:RXN458762 SHJ458755:SHJ458762 SRF458755:SRF458762 TBB458755:TBB458762 TKX458755:TKX458762 TUT458755:TUT458762 UEP458755:UEP458762 UOL458755:UOL458762 UYH458755:UYH458762 VID458755:VID458762 VRZ458755:VRZ458762 WBV458755:WBV458762 WLR458755:WLR458762 WVN458755:WVN458762 G524291:G524298 JB524291:JB524298 SX524291:SX524298 ACT524291:ACT524298 AMP524291:AMP524298 AWL524291:AWL524298 BGH524291:BGH524298 BQD524291:BQD524298 BZZ524291:BZZ524298 CJV524291:CJV524298 CTR524291:CTR524298 DDN524291:DDN524298 DNJ524291:DNJ524298 DXF524291:DXF524298 EHB524291:EHB524298 EQX524291:EQX524298 FAT524291:FAT524298 FKP524291:FKP524298 FUL524291:FUL524298 GEH524291:GEH524298 GOD524291:GOD524298 GXZ524291:GXZ524298 HHV524291:HHV524298 HRR524291:HRR524298 IBN524291:IBN524298 ILJ524291:ILJ524298 IVF524291:IVF524298 JFB524291:JFB524298 JOX524291:JOX524298 JYT524291:JYT524298 KIP524291:KIP524298 KSL524291:KSL524298 LCH524291:LCH524298 LMD524291:LMD524298 LVZ524291:LVZ524298 MFV524291:MFV524298 MPR524291:MPR524298 MZN524291:MZN524298 NJJ524291:NJJ524298 NTF524291:NTF524298 ODB524291:ODB524298 OMX524291:OMX524298 OWT524291:OWT524298 PGP524291:PGP524298 PQL524291:PQL524298 QAH524291:QAH524298 QKD524291:QKD524298 QTZ524291:QTZ524298 RDV524291:RDV524298 RNR524291:RNR524298 RXN524291:RXN524298 SHJ524291:SHJ524298 SRF524291:SRF524298 TBB524291:TBB524298 TKX524291:TKX524298 TUT524291:TUT524298 UEP524291:UEP524298 UOL524291:UOL524298 UYH524291:UYH524298 VID524291:VID524298 VRZ524291:VRZ524298 WBV524291:WBV524298 WLR524291:WLR524298 WVN524291:WVN524298 G589827:G589834 JB589827:JB589834 SX589827:SX589834 ACT589827:ACT589834 AMP589827:AMP589834 AWL589827:AWL589834 BGH589827:BGH589834 BQD589827:BQD589834 BZZ589827:BZZ589834 CJV589827:CJV589834 CTR589827:CTR589834 DDN589827:DDN589834 DNJ589827:DNJ589834 DXF589827:DXF589834 EHB589827:EHB589834 EQX589827:EQX589834 FAT589827:FAT589834 FKP589827:FKP589834 FUL589827:FUL589834 GEH589827:GEH589834 GOD589827:GOD589834 GXZ589827:GXZ589834 HHV589827:HHV589834 HRR589827:HRR589834 IBN589827:IBN589834 ILJ589827:ILJ589834 IVF589827:IVF589834 JFB589827:JFB589834 JOX589827:JOX589834 JYT589827:JYT589834 KIP589827:KIP589834 KSL589827:KSL589834 LCH589827:LCH589834 LMD589827:LMD589834 LVZ589827:LVZ589834 MFV589827:MFV589834 MPR589827:MPR589834 MZN589827:MZN589834 NJJ589827:NJJ589834 NTF589827:NTF589834 ODB589827:ODB589834 OMX589827:OMX589834 OWT589827:OWT589834 PGP589827:PGP589834 PQL589827:PQL589834 QAH589827:QAH589834 QKD589827:QKD589834 QTZ589827:QTZ589834 RDV589827:RDV589834 RNR589827:RNR589834 RXN589827:RXN589834 SHJ589827:SHJ589834 SRF589827:SRF589834 TBB589827:TBB589834 TKX589827:TKX589834 TUT589827:TUT589834 UEP589827:UEP589834 UOL589827:UOL589834 UYH589827:UYH589834 VID589827:VID589834 VRZ589827:VRZ589834 WBV589827:WBV589834 WLR589827:WLR589834 WVN589827:WVN589834 G655363:G655370 JB655363:JB655370 SX655363:SX655370 ACT655363:ACT655370 AMP655363:AMP655370 AWL655363:AWL655370 BGH655363:BGH655370 BQD655363:BQD655370 BZZ655363:BZZ655370 CJV655363:CJV655370 CTR655363:CTR655370 DDN655363:DDN655370 DNJ655363:DNJ655370 DXF655363:DXF655370 EHB655363:EHB655370 EQX655363:EQX655370 FAT655363:FAT655370 FKP655363:FKP655370 FUL655363:FUL655370 GEH655363:GEH655370 GOD655363:GOD655370 GXZ655363:GXZ655370 HHV655363:HHV655370 HRR655363:HRR655370 IBN655363:IBN655370 ILJ655363:ILJ655370 IVF655363:IVF655370 JFB655363:JFB655370 JOX655363:JOX655370 JYT655363:JYT655370 KIP655363:KIP655370 KSL655363:KSL655370 LCH655363:LCH655370 LMD655363:LMD655370 LVZ655363:LVZ655370 MFV655363:MFV655370 MPR655363:MPR655370 MZN655363:MZN655370 NJJ655363:NJJ655370 NTF655363:NTF655370 ODB655363:ODB655370 OMX655363:OMX655370 OWT655363:OWT655370 PGP655363:PGP655370 PQL655363:PQL655370 QAH655363:QAH655370 QKD655363:QKD655370 QTZ655363:QTZ655370 RDV655363:RDV655370 RNR655363:RNR655370 RXN655363:RXN655370 SHJ655363:SHJ655370 SRF655363:SRF655370 TBB655363:TBB655370 TKX655363:TKX655370 TUT655363:TUT655370 UEP655363:UEP655370 UOL655363:UOL655370 UYH655363:UYH655370 VID655363:VID655370 VRZ655363:VRZ655370 WBV655363:WBV655370 WLR655363:WLR655370 WVN655363:WVN655370 G720899:G720906 JB720899:JB720906 SX720899:SX720906 ACT720899:ACT720906 AMP720899:AMP720906 AWL720899:AWL720906 BGH720899:BGH720906 BQD720899:BQD720906 BZZ720899:BZZ720906 CJV720899:CJV720906 CTR720899:CTR720906 DDN720899:DDN720906 DNJ720899:DNJ720906 DXF720899:DXF720906 EHB720899:EHB720906 EQX720899:EQX720906 FAT720899:FAT720906 FKP720899:FKP720906 FUL720899:FUL720906 GEH720899:GEH720906 GOD720899:GOD720906 GXZ720899:GXZ720906 HHV720899:HHV720906 HRR720899:HRR720906 IBN720899:IBN720906 ILJ720899:ILJ720906 IVF720899:IVF720906 JFB720899:JFB720906 JOX720899:JOX720906 JYT720899:JYT720906 KIP720899:KIP720906 KSL720899:KSL720906 LCH720899:LCH720906 LMD720899:LMD720906 LVZ720899:LVZ720906 MFV720899:MFV720906 MPR720899:MPR720906 MZN720899:MZN720906 NJJ720899:NJJ720906 NTF720899:NTF720906 ODB720899:ODB720906 OMX720899:OMX720906 OWT720899:OWT720906 PGP720899:PGP720906 PQL720899:PQL720906 QAH720899:QAH720906 QKD720899:QKD720906 QTZ720899:QTZ720906 RDV720899:RDV720906 RNR720899:RNR720906 RXN720899:RXN720906 SHJ720899:SHJ720906 SRF720899:SRF720906 TBB720899:TBB720906 TKX720899:TKX720906 TUT720899:TUT720906 UEP720899:UEP720906 UOL720899:UOL720906 UYH720899:UYH720906 VID720899:VID720906 VRZ720899:VRZ720906 WBV720899:WBV720906 WLR720899:WLR720906 WVN720899:WVN720906 G786435:G786442 JB786435:JB786442 SX786435:SX786442 ACT786435:ACT786442 AMP786435:AMP786442 AWL786435:AWL786442 BGH786435:BGH786442 BQD786435:BQD786442 BZZ786435:BZZ786442 CJV786435:CJV786442 CTR786435:CTR786442 DDN786435:DDN786442 DNJ786435:DNJ786442 DXF786435:DXF786442 EHB786435:EHB786442 EQX786435:EQX786442 FAT786435:FAT786442 FKP786435:FKP786442 FUL786435:FUL786442 GEH786435:GEH786442 GOD786435:GOD786442 GXZ786435:GXZ786442 HHV786435:HHV786442 HRR786435:HRR786442 IBN786435:IBN786442 ILJ786435:ILJ786442 IVF786435:IVF786442 JFB786435:JFB786442 JOX786435:JOX786442 JYT786435:JYT786442 KIP786435:KIP786442 KSL786435:KSL786442 LCH786435:LCH786442 LMD786435:LMD786442 LVZ786435:LVZ786442 MFV786435:MFV786442 MPR786435:MPR786442 MZN786435:MZN786442 NJJ786435:NJJ786442 NTF786435:NTF786442 ODB786435:ODB786442 OMX786435:OMX786442 OWT786435:OWT786442 PGP786435:PGP786442 PQL786435:PQL786442 QAH786435:QAH786442 QKD786435:QKD786442 QTZ786435:QTZ786442 RDV786435:RDV786442 RNR786435:RNR786442 RXN786435:RXN786442 SHJ786435:SHJ786442 SRF786435:SRF786442 TBB786435:TBB786442 TKX786435:TKX786442 TUT786435:TUT786442 UEP786435:UEP786442 UOL786435:UOL786442 UYH786435:UYH786442 VID786435:VID786442 VRZ786435:VRZ786442 WBV786435:WBV786442 WLR786435:WLR786442 WVN786435:WVN786442 G851971:G851978 JB851971:JB851978 SX851971:SX851978 ACT851971:ACT851978 AMP851971:AMP851978 AWL851971:AWL851978 BGH851971:BGH851978 BQD851971:BQD851978 BZZ851971:BZZ851978 CJV851971:CJV851978 CTR851971:CTR851978 DDN851971:DDN851978 DNJ851971:DNJ851978 DXF851971:DXF851978 EHB851971:EHB851978 EQX851971:EQX851978 FAT851971:FAT851978 FKP851971:FKP851978 FUL851971:FUL851978 GEH851971:GEH851978 GOD851971:GOD851978 GXZ851971:GXZ851978 HHV851971:HHV851978 HRR851971:HRR851978 IBN851971:IBN851978 ILJ851971:ILJ851978 IVF851971:IVF851978 JFB851971:JFB851978 JOX851971:JOX851978 JYT851971:JYT851978 KIP851971:KIP851978 KSL851971:KSL851978 LCH851971:LCH851978 LMD851971:LMD851978 LVZ851971:LVZ851978 MFV851971:MFV851978 MPR851971:MPR851978 MZN851971:MZN851978 NJJ851971:NJJ851978 NTF851971:NTF851978 ODB851971:ODB851978 OMX851971:OMX851978 OWT851971:OWT851978 PGP851971:PGP851978 PQL851971:PQL851978 QAH851971:QAH851978 QKD851971:QKD851978 QTZ851971:QTZ851978 RDV851971:RDV851978 RNR851971:RNR851978 RXN851971:RXN851978 SHJ851971:SHJ851978 SRF851971:SRF851978 TBB851971:TBB851978 TKX851971:TKX851978 TUT851971:TUT851978 UEP851971:UEP851978 UOL851971:UOL851978 UYH851971:UYH851978 VID851971:VID851978 VRZ851971:VRZ851978 WBV851971:WBV851978 WLR851971:WLR851978 WVN851971:WVN851978 G917507:G917514 JB917507:JB917514 SX917507:SX917514 ACT917507:ACT917514 AMP917507:AMP917514 AWL917507:AWL917514 BGH917507:BGH917514 BQD917507:BQD917514 BZZ917507:BZZ917514 CJV917507:CJV917514 CTR917507:CTR917514 DDN917507:DDN917514 DNJ917507:DNJ917514 DXF917507:DXF917514 EHB917507:EHB917514 EQX917507:EQX917514 FAT917507:FAT917514 FKP917507:FKP917514 FUL917507:FUL917514 GEH917507:GEH917514 GOD917507:GOD917514 GXZ917507:GXZ917514 HHV917507:HHV917514 HRR917507:HRR917514 IBN917507:IBN917514 ILJ917507:ILJ917514 IVF917507:IVF917514 JFB917507:JFB917514 JOX917507:JOX917514 JYT917507:JYT917514 KIP917507:KIP917514 KSL917507:KSL917514 LCH917507:LCH917514 LMD917507:LMD917514 LVZ917507:LVZ917514 MFV917507:MFV917514 MPR917507:MPR917514 MZN917507:MZN917514 NJJ917507:NJJ917514 NTF917507:NTF917514 ODB917507:ODB917514 OMX917507:OMX917514 OWT917507:OWT917514 PGP917507:PGP917514 PQL917507:PQL917514 QAH917507:QAH917514 QKD917507:QKD917514 QTZ917507:QTZ917514 RDV917507:RDV917514 RNR917507:RNR917514 RXN917507:RXN917514 SHJ917507:SHJ917514 SRF917507:SRF917514 TBB917507:TBB917514 TKX917507:TKX917514 TUT917507:TUT917514 UEP917507:UEP917514 UOL917507:UOL917514 UYH917507:UYH917514 VID917507:VID917514 VRZ917507:VRZ917514 WBV917507:WBV917514 WLR917507:WLR917514 WVN917507:WVN917514 G983043:G983050 JB983043:JB983050 SX983043:SX983050 ACT983043:ACT983050 AMP983043:AMP983050 AWL983043:AWL983050 BGH983043:BGH983050 BQD983043:BQD983050 BZZ983043:BZZ983050 CJV983043:CJV983050 CTR983043:CTR983050 DDN983043:DDN983050 DNJ983043:DNJ983050 DXF983043:DXF983050 EHB983043:EHB983050 EQX983043:EQX983050 FAT983043:FAT983050 FKP983043:FKP983050 FUL983043:FUL983050 GEH983043:GEH983050 GOD983043:GOD983050 GXZ983043:GXZ983050 HHV983043:HHV983050 HRR983043:HRR983050 IBN983043:IBN983050 ILJ983043:ILJ983050 IVF983043:IVF983050 JFB983043:JFB983050 JOX983043:JOX983050 JYT983043:JYT983050 KIP983043:KIP983050 KSL983043:KSL983050 LCH983043:LCH983050 LMD983043:LMD983050 LVZ983043:LVZ983050 MFV983043:MFV983050 MPR983043:MPR983050 MZN983043:MZN983050 NJJ983043:NJJ983050 NTF983043:NTF983050 ODB983043:ODB983050 OMX983043:OMX983050 OWT983043:OWT983050 PGP983043:PGP983050 PQL983043:PQL983050 QAH983043:QAH983050 QKD983043:QKD983050 QTZ983043:QTZ983050 RDV983043:RDV983050 RNR983043:RNR983050 RXN983043:RXN983050 SHJ983043:SHJ983050 SRF983043:SRF983050 TBB983043:TBB983050 TKX983043:TKX983050 TUT983043:TUT983050 UEP983043:UEP983050 UOL983043:UOL983050 UYH983043:UYH983050 VID983043:VID983050 VRZ983043:VRZ983050 WBV983043:WBV983050 JB5:JB10 SX5:SX10 ACT5:ACT10 AMP5:AMP10 AWL5:AWL10 BGH5:BGH10 BQD5:BQD10 BZZ5:BZZ10 CJV5:CJV10 CTR5:CTR10 DDN5:DDN10 DNJ5:DNJ10 DXF5:DXF10 EHB5:EHB10 EQX5:EQX10 FAT5:FAT10 FKP5:FKP10 FUL5:FUL10 GEH5:GEH10 GOD5:GOD10 GXZ5:GXZ10 HHV5:HHV10 HRR5:HRR10 IBN5:IBN10 ILJ5:ILJ10 IVF5:IVF10 JFB5:JFB10 JOX5:JOX10 JYT5:JYT10 KIP5:KIP10 KSL5:KSL10 LCH5:LCH10 LMD5:LMD10 LVZ5:LVZ10 MFV5:MFV10 MPR5:MPR10 MZN5:MZN10 NJJ5:NJJ10 NTF5:NTF10 ODB5:ODB10 OMX5:OMX10 OWT5:OWT10 PGP5:PGP10 PQL5:PQL10 QAH5:QAH10 QKD5:QKD10 QTZ5:QTZ10 RDV5:RDV10 RNR5:RNR10 RXN5:RXN10 SHJ5:SHJ10 SRF5:SRF10 TBB5:TBB10 TKX5:TKX10 TUT5:TUT10 UEP5:UEP10 UOL5:UOL10 UYH5:UYH10 VID5:VID10 VRZ5:VRZ10 WBV5:WBV10 WLR5:WLR10 WVN5:WVN10" xr:uid="{216581ED-B5EC-4E3E-B7AE-0E464AB0116D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AEA04-A628-4295-8B5E-6BF55132B556}">
  <sheetPr>
    <pageSetUpPr fitToPage="1"/>
  </sheetPr>
  <dimension ref="A1:R21"/>
  <sheetViews>
    <sheetView zoomScale="60" zoomScaleNormal="60" workbookViewId="0">
      <selection activeCell="M12" sqref="M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3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3.33203125" style="1" customWidth="1"/>
    <col min="16" max="16" width="45.77734375" style="1" customWidth="1"/>
    <col min="17" max="17" width="19.88671875" style="1" customWidth="1"/>
    <col min="18" max="18" width="15.6640625" style="1" customWidth="1"/>
    <col min="19" max="253" width="10" style="1"/>
    <col min="254" max="254" width="6.109375" style="1" bestFit="1" customWidth="1"/>
    <col min="255" max="255" width="15.77734375" style="1" customWidth="1"/>
    <col min="256" max="256" width="27.77734375" style="1" bestFit="1" customWidth="1"/>
    <col min="257" max="257" width="6.109375" style="1" customWidth="1"/>
    <col min="258" max="259" width="7.88671875" style="1" customWidth="1"/>
    <col min="260" max="260" width="5.6640625" style="1" customWidth="1"/>
    <col min="261" max="261" width="11.6640625" style="1" customWidth="1"/>
    <col min="262" max="262" width="9.88671875" style="1" customWidth="1"/>
    <col min="263" max="264" width="10.44140625" style="1" customWidth="1"/>
    <col min="265" max="265" width="7.109375" style="1" customWidth="1"/>
    <col min="266" max="266" width="10.44140625" style="1" customWidth="1"/>
    <col min="267" max="267" width="10" style="1"/>
    <col min="268" max="268" width="32.109375" style="1" customWidth="1"/>
    <col min="269" max="269" width="13" style="1" customWidth="1"/>
    <col min="270" max="270" width="6.77734375" style="1" customWidth="1"/>
    <col min="271" max="509" width="10" style="1"/>
    <col min="510" max="510" width="6.109375" style="1" bestFit="1" customWidth="1"/>
    <col min="511" max="511" width="15.77734375" style="1" customWidth="1"/>
    <col min="512" max="512" width="27.77734375" style="1" bestFit="1" customWidth="1"/>
    <col min="513" max="513" width="6.109375" style="1" customWidth="1"/>
    <col min="514" max="515" width="7.88671875" style="1" customWidth="1"/>
    <col min="516" max="516" width="5.6640625" style="1" customWidth="1"/>
    <col min="517" max="517" width="11.6640625" style="1" customWidth="1"/>
    <col min="518" max="518" width="9.88671875" style="1" customWidth="1"/>
    <col min="519" max="520" width="10.44140625" style="1" customWidth="1"/>
    <col min="521" max="521" width="7.109375" style="1" customWidth="1"/>
    <col min="522" max="522" width="10.44140625" style="1" customWidth="1"/>
    <col min="523" max="523" width="10" style="1"/>
    <col min="524" max="524" width="32.109375" style="1" customWidth="1"/>
    <col min="525" max="525" width="13" style="1" customWidth="1"/>
    <col min="526" max="526" width="6.77734375" style="1" customWidth="1"/>
    <col min="527" max="765" width="10" style="1"/>
    <col min="766" max="766" width="6.109375" style="1" bestFit="1" customWidth="1"/>
    <col min="767" max="767" width="15.77734375" style="1" customWidth="1"/>
    <col min="768" max="768" width="27.77734375" style="1" bestFit="1" customWidth="1"/>
    <col min="769" max="769" width="6.109375" style="1" customWidth="1"/>
    <col min="770" max="771" width="7.88671875" style="1" customWidth="1"/>
    <col min="772" max="772" width="5.6640625" style="1" customWidth="1"/>
    <col min="773" max="773" width="11.6640625" style="1" customWidth="1"/>
    <col min="774" max="774" width="9.88671875" style="1" customWidth="1"/>
    <col min="775" max="776" width="10.44140625" style="1" customWidth="1"/>
    <col min="777" max="777" width="7.109375" style="1" customWidth="1"/>
    <col min="778" max="778" width="10.44140625" style="1" customWidth="1"/>
    <col min="779" max="779" width="10" style="1"/>
    <col min="780" max="780" width="32.109375" style="1" customWidth="1"/>
    <col min="781" max="781" width="13" style="1" customWidth="1"/>
    <col min="782" max="782" width="6.77734375" style="1" customWidth="1"/>
    <col min="783" max="1021" width="10" style="1"/>
    <col min="1022" max="1022" width="6.109375" style="1" bestFit="1" customWidth="1"/>
    <col min="1023" max="1023" width="15.77734375" style="1" customWidth="1"/>
    <col min="1024" max="1024" width="27.77734375" style="1" bestFit="1" customWidth="1"/>
    <col min="1025" max="1025" width="6.109375" style="1" customWidth="1"/>
    <col min="1026" max="1027" width="7.88671875" style="1" customWidth="1"/>
    <col min="1028" max="1028" width="5.6640625" style="1" customWidth="1"/>
    <col min="1029" max="1029" width="11.6640625" style="1" customWidth="1"/>
    <col min="1030" max="1030" width="9.88671875" style="1" customWidth="1"/>
    <col min="1031" max="1032" width="10.44140625" style="1" customWidth="1"/>
    <col min="1033" max="1033" width="7.109375" style="1" customWidth="1"/>
    <col min="1034" max="1034" width="10.44140625" style="1" customWidth="1"/>
    <col min="1035" max="1035" width="10" style="1"/>
    <col min="1036" max="1036" width="32.109375" style="1" customWidth="1"/>
    <col min="1037" max="1037" width="13" style="1" customWidth="1"/>
    <col min="1038" max="1038" width="6.77734375" style="1" customWidth="1"/>
    <col min="1039" max="1277" width="10" style="1"/>
    <col min="1278" max="1278" width="6.109375" style="1" bestFit="1" customWidth="1"/>
    <col min="1279" max="1279" width="15.77734375" style="1" customWidth="1"/>
    <col min="1280" max="1280" width="27.77734375" style="1" bestFit="1" customWidth="1"/>
    <col min="1281" max="1281" width="6.109375" style="1" customWidth="1"/>
    <col min="1282" max="1283" width="7.88671875" style="1" customWidth="1"/>
    <col min="1284" max="1284" width="5.6640625" style="1" customWidth="1"/>
    <col min="1285" max="1285" width="11.6640625" style="1" customWidth="1"/>
    <col min="1286" max="1286" width="9.88671875" style="1" customWidth="1"/>
    <col min="1287" max="1288" width="10.44140625" style="1" customWidth="1"/>
    <col min="1289" max="1289" width="7.109375" style="1" customWidth="1"/>
    <col min="1290" max="1290" width="10.44140625" style="1" customWidth="1"/>
    <col min="1291" max="1291" width="10" style="1"/>
    <col min="1292" max="1292" width="32.109375" style="1" customWidth="1"/>
    <col min="1293" max="1293" width="13" style="1" customWidth="1"/>
    <col min="1294" max="1294" width="6.77734375" style="1" customWidth="1"/>
    <col min="1295" max="1533" width="10" style="1"/>
    <col min="1534" max="1534" width="6.109375" style="1" bestFit="1" customWidth="1"/>
    <col min="1535" max="1535" width="15.77734375" style="1" customWidth="1"/>
    <col min="1536" max="1536" width="27.77734375" style="1" bestFit="1" customWidth="1"/>
    <col min="1537" max="1537" width="6.109375" style="1" customWidth="1"/>
    <col min="1538" max="1539" width="7.88671875" style="1" customWidth="1"/>
    <col min="1540" max="1540" width="5.6640625" style="1" customWidth="1"/>
    <col min="1541" max="1541" width="11.6640625" style="1" customWidth="1"/>
    <col min="1542" max="1542" width="9.88671875" style="1" customWidth="1"/>
    <col min="1543" max="1544" width="10.44140625" style="1" customWidth="1"/>
    <col min="1545" max="1545" width="7.109375" style="1" customWidth="1"/>
    <col min="1546" max="1546" width="10.44140625" style="1" customWidth="1"/>
    <col min="1547" max="1547" width="10" style="1"/>
    <col min="1548" max="1548" width="32.109375" style="1" customWidth="1"/>
    <col min="1549" max="1549" width="13" style="1" customWidth="1"/>
    <col min="1550" max="1550" width="6.77734375" style="1" customWidth="1"/>
    <col min="1551" max="1789" width="10" style="1"/>
    <col min="1790" max="1790" width="6.109375" style="1" bestFit="1" customWidth="1"/>
    <col min="1791" max="1791" width="15.77734375" style="1" customWidth="1"/>
    <col min="1792" max="1792" width="27.77734375" style="1" bestFit="1" customWidth="1"/>
    <col min="1793" max="1793" width="6.109375" style="1" customWidth="1"/>
    <col min="1794" max="1795" width="7.88671875" style="1" customWidth="1"/>
    <col min="1796" max="1796" width="5.6640625" style="1" customWidth="1"/>
    <col min="1797" max="1797" width="11.6640625" style="1" customWidth="1"/>
    <col min="1798" max="1798" width="9.88671875" style="1" customWidth="1"/>
    <col min="1799" max="1800" width="10.44140625" style="1" customWidth="1"/>
    <col min="1801" max="1801" width="7.109375" style="1" customWidth="1"/>
    <col min="1802" max="1802" width="10.44140625" style="1" customWidth="1"/>
    <col min="1803" max="1803" width="10" style="1"/>
    <col min="1804" max="1804" width="32.109375" style="1" customWidth="1"/>
    <col min="1805" max="1805" width="13" style="1" customWidth="1"/>
    <col min="1806" max="1806" width="6.77734375" style="1" customWidth="1"/>
    <col min="1807" max="2045" width="10" style="1"/>
    <col min="2046" max="2046" width="6.109375" style="1" bestFit="1" customWidth="1"/>
    <col min="2047" max="2047" width="15.77734375" style="1" customWidth="1"/>
    <col min="2048" max="2048" width="27.77734375" style="1" bestFit="1" customWidth="1"/>
    <col min="2049" max="2049" width="6.109375" style="1" customWidth="1"/>
    <col min="2050" max="2051" width="7.88671875" style="1" customWidth="1"/>
    <col min="2052" max="2052" width="5.6640625" style="1" customWidth="1"/>
    <col min="2053" max="2053" width="11.6640625" style="1" customWidth="1"/>
    <col min="2054" max="2054" width="9.88671875" style="1" customWidth="1"/>
    <col min="2055" max="2056" width="10.44140625" style="1" customWidth="1"/>
    <col min="2057" max="2057" width="7.109375" style="1" customWidth="1"/>
    <col min="2058" max="2058" width="10.44140625" style="1" customWidth="1"/>
    <col min="2059" max="2059" width="10" style="1"/>
    <col min="2060" max="2060" width="32.109375" style="1" customWidth="1"/>
    <col min="2061" max="2061" width="13" style="1" customWidth="1"/>
    <col min="2062" max="2062" width="6.77734375" style="1" customWidth="1"/>
    <col min="2063" max="2301" width="10" style="1"/>
    <col min="2302" max="2302" width="6.109375" style="1" bestFit="1" customWidth="1"/>
    <col min="2303" max="2303" width="15.77734375" style="1" customWidth="1"/>
    <col min="2304" max="2304" width="27.77734375" style="1" bestFit="1" customWidth="1"/>
    <col min="2305" max="2305" width="6.109375" style="1" customWidth="1"/>
    <col min="2306" max="2307" width="7.88671875" style="1" customWidth="1"/>
    <col min="2308" max="2308" width="5.6640625" style="1" customWidth="1"/>
    <col min="2309" max="2309" width="11.6640625" style="1" customWidth="1"/>
    <col min="2310" max="2310" width="9.88671875" style="1" customWidth="1"/>
    <col min="2311" max="2312" width="10.44140625" style="1" customWidth="1"/>
    <col min="2313" max="2313" width="7.109375" style="1" customWidth="1"/>
    <col min="2314" max="2314" width="10.44140625" style="1" customWidth="1"/>
    <col min="2315" max="2315" width="10" style="1"/>
    <col min="2316" max="2316" width="32.109375" style="1" customWidth="1"/>
    <col min="2317" max="2317" width="13" style="1" customWidth="1"/>
    <col min="2318" max="2318" width="6.77734375" style="1" customWidth="1"/>
    <col min="2319" max="2557" width="10" style="1"/>
    <col min="2558" max="2558" width="6.109375" style="1" bestFit="1" customWidth="1"/>
    <col min="2559" max="2559" width="15.77734375" style="1" customWidth="1"/>
    <col min="2560" max="2560" width="27.77734375" style="1" bestFit="1" customWidth="1"/>
    <col min="2561" max="2561" width="6.109375" style="1" customWidth="1"/>
    <col min="2562" max="2563" width="7.88671875" style="1" customWidth="1"/>
    <col min="2564" max="2564" width="5.6640625" style="1" customWidth="1"/>
    <col min="2565" max="2565" width="11.6640625" style="1" customWidth="1"/>
    <col min="2566" max="2566" width="9.88671875" style="1" customWidth="1"/>
    <col min="2567" max="2568" width="10.44140625" style="1" customWidth="1"/>
    <col min="2569" max="2569" width="7.109375" style="1" customWidth="1"/>
    <col min="2570" max="2570" width="10.44140625" style="1" customWidth="1"/>
    <col min="2571" max="2571" width="10" style="1"/>
    <col min="2572" max="2572" width="32.109375" style="1" customWidth="1"/>
    <col min="2573" max="2573" width="13" style="1" customWidth="1"/>
    <col min="2574" max="2574" width="6.77734375" style="1" customWidth="1"/>
    <col min="2575" max="2813" width="10" style="1"/>
    <col min="2814" max="2814" width="6.109375" style="1" bestFit="1" customWidth="1"/>
    <col min="2815" max="2815" width="15.77734375" style="1" customWidth="1"/>
    <col min="2816" max="2816" width="27.77734375" style="1" bestFit="1" customWidth="1"/>
    <col min="2817" max="2817" width="6.109375" style="1" customWidth="1"/>
    <col min="2818" max="2819" width="7.88671875" style="1" customWidth="1"/>
    <col min="2820" max="2820" width="5.6640625" style="1" customWidth="1"/>
    <col min="2821" max="2821" width="11.6640625" style="1" customWidth="1"/>
    <col min="2822" max="2822" width="9.88671875" style="1" customWidth="1"/>
    <col min="2823" max="2824" width="10.44140625" style="1" customWidth="1"/>
    <col min="2825" max="2825" width="7.109375" style="1" customWidth="1"/>
    <col min="2826" max="2826" width="10.44140625" style="1" customWidth="1"/>
    <col min="2827" max="2827" width="10" style="1"/>
    <col min="2828" max="2828" width="32.109375" style="1" customWidth="1"/>
    <col min="2829" max="2829" width="13" style="1" customWidth="1"/>
    <col min="2830" max="2830" width="6.77734375" style="1" customWidth="1"/>
    <col min="2831" max="3069" width="10" style="1"/>
    <col min="3070" max="3070" width="6.109375" style="1" bestFit="1" customWidth="1"/>
    <col min="3071" max="3071" width="15.77734375" style="1" customWidth="1"/>
    <col min="3072" max="3072" width="27.77734375" style="1" bestFit="1" customWidth="1"/>
    <col min="3073" max="3073" width="6.109375" style="1" customWidth="1"/>
    <col min="3074" max="3075" width="7.88671875" style="1" customWidth="1"/>
    <col min="3076" max="3076" width="5.6640625" style="1" customWidth="1"/>
    <col min="3077" max="3077" width="11.6640625" style="1" customWidth="1"/>
    <col min="3078" max="3078" width="9.88671875" style="1" customWidth="1"/>
    <col min="3079" max="3080" width="10.44140625" style="1" customWidth="1"/>
    <col min="3081" max="3081" width="7.109375" style="1" customWidth="1"/>
    <col min="3082" max="3082" width="10.44140625" style="1" customWidth="1"/>
    <col min="3083" max="3083" width="10" style="1"/>
    <col min="3084" max="3084" width="32.109375" style="1" customWidth="1"/>
    <col min="3085" max="3085" width="13" style="1" customWidth="1"/>
    <col min="3086" max="3086" width="6.77734375" style="1" customWidth="1"/>
    <col min="3087" max="3325" width="10" style="1"/>
    <col min="3326" max="3326" width="6.109375" style="1" bestFit="1" customWidth="1"/>
    <col min="3327" max="3327" width="15.77734375" style="1" customWidth="1"/>
    <col min="3328" max="3328" width="27.77734375" style="1" bestFit="1" customWidth="1"/>
    <col min="3329" max="3329" width="6.109375" style="1" customWidth="1"/>
    <col min="3330" max="3331" width="7.88671875" style="1" customWidth="1"/>
    <col min="3332" max="3332" width="5.6640625" style="1" customWidth="1"/>
    <col min="3333" max="3333" width="11.6640625" style="1" customWidth="1"/>
    <col min="3334" max="3334" width="9.88671875" style="1" customWidth="1"/>
    <col min="3335" max="3336" width="10.44140625" style="1" customWidth="1"/>
    <col min="3337" max="3337" width="7.109375" style="1" customWidth="1"/>
    <col min="3338" max="3338" width="10.44140625" style="1" customWidth="1"/>
    <col min="3339" max="3339" width="10" style="1"/>
    <col min="3340" max="3340" width="32.109375" style="1" customWidth="1"/>
    <col min="3341" max="3341" width="13" style="1" customWidth="1"/>
    <col min="3342" max="3342" width="6.77734375" style="1" customWidth="1"/>
    <col min="3343" max="3581" width="10" style="1"/>
    <col min="3582" max="3582" width="6.109375" style="1" bestFit="1" customWidth="1"/>
    <col min="3583" max="3583" width="15.77734375" style="1" customWidth="1"/>
    <col min="3584" max="3584" width="27.77734375" style="1" bestFit="1" customWidth="1"/>
    <col min="3585" max="3585" width="6.109375" style="1" customWidth="1"/>
    <col min="3586" max="3587" width="7.88671875" style="1" customWidth="1"/>
    <col min="3588" max="3588" width="5.6640625" style="1" customWidth="1"/>
    <col min="3589" max="3589" width="11.6640625" style="1" customWidth="1"/>
    <col min="3590" max="3590" width="9.88671875" style="1" customWidth="1"/>
    <col min="3591" max="3592" width="10.44140625" style="1" customWidth="1"/>
    <col min="3593" max="3593" width="7.109375" style="1" customWidth="1"/>
    <col min="3594" max="3594" width="10.44140625" style="1" customWidth="1"/>
    <col min="3595" max="3595" width="10" style="1"/>
    <col min="3596" max="3596" width="32.109375" style="1" customWidth="1"/>
    <col min="3597" max="3597" width="13" style="1" customWidth="1"/>
    <col min="3598" max="3598" width="6.77734375" style="1" customWidth="1"/>
    <col min="3599" max="3837" width="10" style="1"/>
    <col min="3838" max="3838" width="6.109375" style="1" bestFit="1" customWidth="1"/>
    <col min="3839" max="3839" width="15.77734375" style="1" customWidth="1"/>
    <col min="3840" max="3840" width="27.77734375" style="1" bestFit="1" customWidth="1"/>
    <col min="3841" max="3841" width="6.109375" style="1" customWidth="1"/>
    <col min="3842" max="3843" width="7.88671875" style="1" customWidth="1"/>
    <col min="3844" max="3844" width="5.6640625" style="1" customWidth="1"/>
    <col min="3845" max="3845" width="11.6640625" style="1" customWidth="1"/>
    <col min="3846" max="3846" width="9.88671875" style="1" customWidth="1"/>
    <col min="3847" max="3848" width="10.44140625" style="1" customWidth="1"/>
    <col min="3849" max="3849" width="7.109375" style="1" customWidth="1"/>
    <col min="3850" max="3850" width="10.44140625" style="1" customWidth="1"/>
    <col min="3851" max="3851" width="10" style="1"/>
    <col min="3852" max="3852" width="32.109375" style="1" customWidth="1"/>
    <col min="3853" max="3853" width="13" style="1" customWidth="1"/>
    <col min="3854" max="3854" width="6.77734375" style="1" customWidth="1"/>
    <col min="3855" max="4093" width="10" style="1"/>
    <col min="4094" max="4094" width="6.109375" style="1" bestFit="1" customWidth="1"/>
    <col min="4095" max="4095" width="15.77734375" style="1" customWidth="1"/>
    <col min="4096" max="4096" width="27.77734375" style="1" bestFit="1" customWidth="1"/>
    <col min="4097" max="4097" width="6.109375" style="1" customWidth="1"/>
    <col min="4098" max="4099" width="7.88671875" style="1" customWidth="1"/>
    <col min="4100" max="4100" width="5.6640625" style="1" customWidth="1"/>
    <col min="4101" max="4101" width="11.6640625" style="1" customWidth="1"/>
    <col min="4102" max="4102" width="9.88671875" style="1" customWidth="1"/>
    <col min="4103" max="4104" width="10.44140625" style="1" customWidth="1"/>
    <col min="4105" max="4105" width="7.109375" style="1" customWidth="1"/>
    <col min="4106" max="4106" width="10.44140625" style="1" customWidth="1"/>
    <col min="4107" max="4107" width="10" style="1"/>
    <col min="4108" max="4108" width="32.109375" style="1" customWidth="1"/>
    <col min="4109" max="4109" width="13" style="1" customWidth="1"/>
    <col min="4110" max="4110" width="6.77734375" style="1" customWidth="1"/>
    <col min="4111" max="4349" width="10" style="1"/>
    <col min="4350" max="4350" width="6.109375" style="1" bestFit="1" customWidth="1"/>
    <col min="4351" max="4351" width="15.77734375" style="1" customWidth="1"/>
    <col min="4352" max="4352" width="27.77734375" style="1" bestFit="1" customWidth="1"/>
    <col min="4353" max="4353" width="6.109375" style="1" customWidth="1"/>
    <col min="4354" max="4355" width="7.88671875" style="1" customWidth="1"/>
    <col min="4356" max="4356" width="5.6640625" style="1" customWidth="1"/>
    <col min="4357" max="4357" width="11.6640625" style="1" customWidth="1"/>
    <col min="4358" max="4358" width="9.88671875" style="1" customWidth="1"/>
    <col min="4359" max="4360" width="10.44140625" style="1" customWidth="1"/>
    <col min="4361" max="4361" width="7.109375" style="1" customWidth="1"/>
    <col min="4362" max="4362" width="10.44140625" style="1" customWidth="1"/>
    <col min="4363" max="4363" width="10" style="1"/>
    <col min="4364" max="4364" width="32.109375" style="1" customWidth="1"/>
    <col min="4365" max="4365" width="13" style="1" customWidth="1"/>
    <col min="4366" max="4366" width="6.77734375" style="1" customWidth="1"/>
    <col min="4367" max="4605" width="10" style="1"/>
    <col min="4606" max="4606" width="6.109375" style="1" bestFit="1" customWidth="1"/>
    <col min="4607" max="4607" width="15.77734375" style="1" customWidth="1"/>
    <col min="4608" max="4608" width="27.77734375" style="1" bestFit="1" customWidth="1"/>
    <col min="4609" max="4609" width="6.109375" style="1" customWidth="1"/>
    <col min="4610" max="4611" width="7.88671875" style="1" customWidth="1"/>
    <col min="4612" max="4612" width="5.6640625" style="1" customWidth="1"/>
    <col min="4613" max="4613" width="11.6640625" style="1" customWidth="1"/>
    <col min="4614" max="4614" width="9.88671875" style="1" customWidth="1"/>
    <col min="4615" max="4616" width="10.44140625" style="1" customWidth="1"/>
    <col min="4617" max="4617" width="7.109375" style="1" customWidth="1"/>
    <col min="4618" max="4618" width="10.44140625" style="1" customWidth="1"/>
    <col min="4619" max="4619" width="10" style="1"/>
    <col min="4620" max="4620" width="32.109375" style="1" customWidth="1"/>
    <col min="4621" max="4621" width="13" style="1" customWidth="1"/>
    <col min="4622" max="4622" width="6.77734375" style="1" customWidth="1"/>
    <col min="4623" max="4861" width="10" style="1"/>
    <col min="4862" max="4862" width="6.109375" style="1" bestFit="1" customWidth="1"/>
    <col min="4863" max="4863" width="15.77734375" style="1" customWidth="1"/>
    <col min="4864" max="4864" width="27.77734375" style="1" bestFit="1" customWidth="1"/>
    <col min="4865" max="4865" width="6.109375" style="1" customWidth="1"/>
    <col min="4866" max="4867" width="7.88671875" style="1" customWidth="1"/>
    <col min="4868" max="4868" width="5.6640625" style="1" customWidth="1"/>
    <col min="4869" max="4869" width="11.6640625" style="1" customWidth="1"/>
    <col min="4870" max="4870" width="9.88671875" style="1" customWidth="1"/>
    <col min="4871" max="4872" width="10.44140625" style="1" customWidth="1"/>
    <col min="4873" max="4873" width="7.109375" style="1" customWidth="1"/>
    <col min="4874" max="4874" width="10.44140625" style="1" customWidth="1"/>
    <col min="4875" max="4875" width="10" style="1"/>
    <col min="4876" max="4876" width="32.109375" style="1" customWidth="1"/>
    <col min="4877" max="4877" width="13" style="1" customWidth="1"/>
    <col min="4878" max="4878" width="6.77734375" style="1" customWidth="1"/>
    <col min="4879" max="5117" width="10" style="1"/>
    <col min="5118" max="5118" width="6.109375" style="1" bestFit="1" customWidth="1"/>
    <col min="5119" max="5119" width="15.77734375" style="1" customWidth="1"/>
    <col min="5120" max="5120" width="27.77734375" style="1" bestFit="1" customWidth="1"/>
    <col min="5121" max="5121" width="6.109375" style="1" customWidth="1"/>
    <col min="5122" max="5123" width="7.88671875" style="1" customWidth="1"/>
    <col min="5124" max="5124" width="5.6640625" style="1" customWidth="1"/>
    <col min="5125" max="5125" width="11.6640625" style="1" customWidth="1"/>
    <col min="5126" max="5126" width="9.88671875" style="1" customWidth="1"/>
    <col min="5127" max="5128" width="10.44140625" style="1" customWidth="1"/>
    <col min="5129" max="5129" width="7.109375" style="1" customWidth="1"/>
    <col min="5130" max="5130" width="10.44140625" style="1" customWidth="1"/>
    <col min="5131" max="5131" width="10" style="1"/>
    <col min="5132" max="5132" width="32.109375" style="1" customWidth="1"/>
    <col min="5133" max="5133" width="13" style="1" customWidth="1"/>
    <col min="5134" max="5134" width="6.77734375" style="1" customWidth="1"/>
    <col min="5135" max="5373" width="10" style="1"/>
    <col min="5374" max="5374" width="6.109375" style="1" bestFit="1" customWidth="1"/>
    <col min="5375" max="5375" width="15.77734375" style="1" customWidth="1"/>
    <col min="5376" max="5376" width="27.77734375" style="1" bestFit="1" customWidth="1"/>
    <col min="5377" max="5377" width="6.109375" style="1" customWidth="1"/>
    <col min="5378" max="5379" width="7.88671875" style="1" customWidth="1"/>
    <col min="5380" max="5380" width="5.6640625" style="1" customWidth="1"/>
    <col min="5381" max="5381" width="11.6640625" style="1" customWidth="1"/>
    <col min="5382" max="5382" width="9.88671875" style="1" customWidth="1"/>
    <col min="5383" max="5384" width="10.44140625" style="1" customWidth="1"/>
    <col min="5385" max="5385" width="7.109375" style="1" customWidth="1"/>
    <col min="5386" max="5386" width="10.44140625" style="1" customWidth="1"/>
    <col min="5387" max="5387" width="10" style="1"/>
    <col min="5388" max="5388" width="32.109375" style="1" customWidth="1"/>
    <col min="5389" max="5389" width="13" style="1" customWidth="1"/>
    <col min="5390" max="5390" width="6.77734375" style="1" customWidth="1"/>
    <col min="5391" max="5629" width="10" style="1"/>
    <col min="5630" max="5630" width="6.109375" style="1" bestFit="1" customWidth="1"/>
    <col min="5631" max="5631" width="15.77734375" style="1" customWidth="1"/>
    <col min="5632" max="5632" width="27.77734375" style="1" bestFit="1" customWidth="1"/>
    <col min="5633" max="5633" width="6.109375" style="1" customWidth="1"/>
    <col min="5634" max="5635" width="7.88671875" style="1" customWidth="1"/>
    <col min="5636" max="5636" width="5.6640625" style="1" customWidth="1"/>
    <col min="5637" max="5637" width="11.6640625" style="1" customWidth="1"/>
    <col min="5638" max="5638" width="9.88671875" style="1" customWidth="1"/>
    <col min="5639" max="5640" width="10.44140625" style="1" customWidth="1"/>
    <col min="5641" max="5641" width="7.109375" style="1" customWidth="1"/>
    <col min="5642" max="5642" width="10.44140625" style="1" customWidth="1"/>
    <col min="5643" max="5643" width="10" style="1"/>
    <col min="5644" max="5644" width="32.109375" style="1" customWidth="1"/>
    <col min="5645" max="5645" width="13" style="1" customWidth="1"/>
    <col min="5646" max="5646" width="6.77734375" style="1" customWidth="1"/>
    <col min="5647" max="5885" width="10" style="1"/>
    <col min="5886" max="5886" width="6.109375" style="1" bestFit="1" customWidth="1"/>
    <col min="5887" max="5887" width="15.77734375" style="1" customWidth="1"/>
    <col min="5888" max="5888" width="27.77734375" style="1" bestFit="1" customWidth="1"/>
    <col min="5889" max="5889" width="6.109375" style="1" customWidth="1"/>
    <col min="5890" max="5891" width="7.88671875" style="1" customWidth="1"/>
    <col min="5892" max="5892" width="5.6640625" style="1" customWidth="1"/>
    <col min="5893" max="5893" width="11.6640625" style="1" customWidth="1"/>
    <col min="5894" max="5894" width="9.88671875" style="1" customWidth="1"/>
    <col min="5895" max="5896" width="10.44140625" style="1" customWidth="1"/>
    <col min="5897" max="5897" width="7.109375" style="1" customWidth="1"/>
    <col min="5898" max="5898" width="10.44140625" style="1" customWidth="1"/>
    <col min="5899" max="5899" width="10" style="1"/>
    <col min="5900" max="5900" width="32.109375" style="1" customWidth="1"/>
    <col min="5901" max="5901" width="13" style="1" customWidth="1"/>
    <col min="5902" max="5902" width="6.77734375" style="1" customWidth="1"/>
    <col min="5903" max="6141" width="10" style="1"/>
    <col min="6142" max="6142" width="6.109375" style="1" bestFit="1" customWidth="1"/>
    <col min="6143" max="6143" width="15.77734375" style="1" customWidth="1"/>
    <col min="6144" max="6144" width="27.77734375" style="1" bestFit="1" customWidth="1"/>
    <col min="6145" max="6145" width="6.109375" style="1" customWidth="1"/>
    <col min="6146" max="6147" width="7.88671875" style="1" customWidth="1"/>
    <col min="6148" max="6148" width="5.6640625" style="1" customWidth="1"/>
    <col min="6149" max="6149" width="11.6640625" style="1" customWidth="1"/>
    <col min="6150" max="6150" width="9.88671875" style="1" customWidth="1"/>
    <col min="6151" max="6152" width="10.44140625" style="1" customWidth="1"/>
    <col min="6153" max="6153" width="7.109375" style="1" customWidth="1"/>
    <col min="6154" max="6154" width="10.44140625" style="1" customWidth="1"/>
    <col min="6155" max="6155" width="10" style="1"/>
    <col min="6156" max="6156" width="32.109375" style="1" customWidth="1"/>
    <col min="6157" max="6157" width="13" style="1" customWidth="1"/>
    <col min="6158" max="6158" width="6.77734375" style="1" customWidth="1"/>
    <col min="6159" max="6397" width="10" style="1"/>
    <col min="6398" max="6398" width="6.109375" style="1" bestFit="1" customWidth="1"/>
    <col min="6399" max="6399" width="15.77734375" style="1" customWidth="1"/>
    <col min="6400" max="6400" width="27.77734375" style="1" bestFit="1" customWidth="1"/>
    <col min="6401" max="6401" width="6.109375" style="1" customWidth="1"/>
    <col min="6402" max="6403" width="7.88671875" style="1" customWidth="1"/>
    <col min="6404" max="6404" width="5.6640625" style="1" customWidth="1"/>
    <col min="6405" max="6405" width="11.6640625" style="1" customWidth="1"/>
    <col min="6406" max="6406" width="9.88671875" style="1" customWidth="1"/>
    <col min="6407" max="6408" width="10.44140625" style="1" customWidth="1"/>
    <col min="6409" max="6409" width="7.109375" style="1" customWidth="1"/>
    <col min="6410" max="6410" width="10.44140625" style="1" customWidth="1"/>
    <col min="6411" max="6411" width="10" style="1"/>
    <col min="6412" max="6412" width="32.109375" style="1" customWidth="1"/>
    <col min="6413" max="6413" width="13" style="1" customWidth="1"/>
    <col min="6414" max="6414" width="6.77734375" style="1" customWidth="1"/>
    <col min="6415" max="6653" width="10" style="1"/>
    <col min="6654" max="6654" width="6.109375" style="1" bestFit="1" customWidth="1"/>
    <col min="6655" max="6655" width="15.77734375" style="1" customWidth="1"/>
    <col min="6656" max="6656" width="27.77734375" style="1" bestFit="1" customWidth="1"/>
    <col min="6657" max="6657" width="6.109375" style="1" customWidth="1"/>
    <col min="6658" max="6659" width="7.88671875" style="1" customWidth="1"/>
    <col min="6660" max="6660" width="5.6640625" style="1" customWidth="1"/>
    <col min="6661" max="6661" width="11.6640625" style="1" customWidth="1"/>
    <col min="6662" max="6662" width="9.88671875" style="1" customWidth="1"/>
    <col min="6663" max="6664" width="10.44140625" style="1" customWidth="1"/>
    <col min="6665" max="6665" width="7.109375" style="1" customWidth="1"/>
    <col min="6666" max="6666" width="10.44140625" style="1" customWidth="1"/>
    <col min="6667" max="6667" width="10" style="1"/>
    <col min="6668" max="6668" width="32.109375" style="1" customWidth="1"/>
    <col min="6669" max="6669" width="13" style="1" customWidth="1"/>
    <col min="6670" max="6670" width="6.77734375" style="1" customWidth="1"/>
    <col min="6671" max="6909" width="10" style="1"/>
    <col min="6910" max="6910" width="6.109375" style="1" bestFit="1" customWidth="1"/>
    <col min="6911" max="6911" width="15.77734375" style="1" customWidth="1"/>
    <col min="6912" max="6912" width="27.77734375" style="1" bestFit="1" customWidth="1"/>
    <col min="6913" max="6913" width="6.109375" style="1" customWidth="1"/>
    <col min="6914" max="6915" width="7.88671875" style="1" customWidth="1"/>
    <col min="6916" max="6916" width="5.6640625" style="1" customWidth="1"/>
    <col min="6917" max="6917" width="11.6640625" style="1" customWidth="1"/>
    <col min="6918" max="6918" width="9.88671875" style="1" customWidth="1"/>
    <col min="6919" max="6920" width="10.44140625" style="1" customWidth="1"/>
    <col min="6921" max="6921" width="7.109375" style="1" customWidth="1"/>
    <col min="6922" max="6922" width="10.44140625" style="1" customWidth="1"/>
    <col min="6923" max="6923" width="10" style="1"/>
    <col min="6924" max="6924" width="32.109375" style="1" customWidth="1"/>
    <col min="6925" max="6925" width="13" style="1" customWidth="1"/>
    <col min="6926" max="6926" width="6.77734375" style="1" customWidth="1"/>
    <col min="6927" max="7165" width="10" style="1"/>
    <col min="7166" max="7166" width="6.109375" style="1" bestFit="1" customWidth="1"/>
    <col min="7167" max="7167" width="15.77734375" style="1" customWidth="1"/>
    <col min="7168" max="7168" width="27.77734375" style="1" bestFit="1" customWidth="1"/>
    <col min="7169" max="7169" width="6.109375" style="1" customWidth="1"/>
    <col min="7170" max="7171" width="7.88671875" style="1" customWidth="1"/>
    <col min="7172" max="7172" width="5.6640625" style="1" customWidth="1"/>
    <col min="7173" max="7173" width="11.6640625" style="1" customWidth="1"/>
    <col min="7174" max="7174" width="9.88671875" style="1" customWidth="1"/>
    <col min="7175" max="7176" width="10.44140625" style="1" customWidth="1"/>
    <col min="7177" max="7177" width="7.109375" style="1" customWidth="1"/>
    <col min="7178" max="7178" width="10.44140625" style="1" customWidth="1"/>
    <col min="7179" max="7179" width="10" style="1"/>
    <col min="7180" max="7180" width="32.109375" style="1" customWidth="1"/>
    <col min="7181" max="7181" width="13" style="1" customWidth="1"/>
    <col min="7182" max="7182" width="6.77734375" style="1" customWidth="1"/>
    <col min="7183" max="7421" width="10" style="1"/>
    <col min="7422" max="7422" width="6.109375" style="1" bestFit="1" customWidth="1"/>
    <col min="7423" max="7423" width="15.77734375" style="1" customWidth="1"/>
    <col min="7424" max="7424" width="27.77734375" style="1" bestFit="1" customWidth="1"/>
    <col min="7425" max="7425" width="6.109375" style="1" customWidth="1"/>
    <col min="7426" max="7427" width="7.88671875" style="1" customWidth="1"/>
    <col min="7428" max="7428" width="5.6640625" style="1" customWidth="1"/>
    <col min="7429" max="7429" width="11.6640625" style="1" customWidth="1"/>
    <col min="7430" max="7430" width="9.88671875" style="1" customWidth="1"/>
    <col min="7431" max="7432" width="10.44140625" style="1" customWidth="1"/>
    <col min="7433" max="7433" width="7.109375" style="1" customWidth="1"/>
    <col min="7434" max="7434" width="10.44140625" style="1" customWidth="1"/>
    <col min="7435" max="7435" width="10" style="1"/>
    <col min="7436" max="7436" width="32.109375" style="1" customWidth="1"/>
    <col min="7437" max="7437" width="13" style="1" customWidth="1"/>
    <col min="7438" max="7438" width="6.77734375" style="1" customWidth="1"/>
    <col min="7439" max="7677" width="10" style="1"/>
    <col min="7678" max="7678" width="6.109375" style="1" bestFit="1" customWidth="1"/>
    <col min="7679" max="7679" width="15.77734375" style="1" customWidth="1"/>
    <col min="7680" max="7680" width="27.77734375" style="1" bestFit="1" customWidth="1"/>
    <col min="7681" max="7681" width="6.109375" style="1" customWidth="1"/>
    <col min="7682" max="7683" width="7.88671875" style="1" customWidth="1"/>
    <col min="7684" max="7684" width="5.6640625" style="1" customWidth="1"/>
    <col min="7685" max="7685" width="11.6640625" style="1" customWidth="1"/>
    <col min="7686" max="7686" width="9.88671875" style="1" customWidth="1"/>
    <col min="7687" max="7688" width="10.44140625" style="1" customWidth="1"/>
    <col min="7689" max="7689" width="7.109375" style="1" customWidth="1"/>
    <col min="7690" max="7690" width="10.44140625" style="1" customWidth="1"/>
    <col min="7691" max="7691" width="10" style="1"/>
    <col min="7692" max="7692" width="32.109375" style="1" customWidth="1"/>
    <col min="7693" max="7693" width="13" style="1" customWidth="1"/>
    <col min="7694" max="7694" width="6.77734375" style="1" customWidth="1"/>
    <col min="7695" max="7933" width="10" style="1"/>
    <col min="7934" max="7934" width="6.109375" style="1" bestFit="1" customWidth="1"/>
    <col min="7935" max="7935" width="15.77734375" style="1" customWidth="1"/>
    <col min="7936" max="7936" width="27.77734375" style="1" bestFit="1" customWidth="1"/>
    <col min="7937" max="7937" width="6.109375" style="1" customWidth="1"/>
    <col min="7938" max="7939" width="7.88671875" style="1" customWidth="1"/>
    <col min="7940" max="7940" width="5.6640625" style="1" customWidth="1"/>
    <col min="7941" max="7941" width="11.6640625" style="1" customWidth="1"/>
    <col min="7942" max="7942" width="9.88671875" style="1" customWidth="1"/>
    <col min="7943" max="7944" width="10.44140625" style="1" customWidth="1"/>
    <col min="7945" max="7945" width="7.109375" style="1" customWidth="1"/>
    <col min="7946" max="7946" width="10.44140625" style="1" customWidth="1"/>
    <col min="7947" max="7947" width="10" style="1"/>
    <col min="7948" max="7948" width="32.109375" style="1" customWidth="1"/>
    <col min="7949" max="7949" width="13" style="1" customWidth="1"/>
    <col min="7950" max="7950" width="6.77734375" style="1" customWidth="1"/>
    <col min="7951" max="8189" width="10" style="1"/>
    <col min="8190" max="8190" width="6.109375" style="1" bestFit="1" customWidth="1"/>
    <col min="8191" max="8191" width="15.77734375" style="1" customWidth="1"/>
    <col min="8192" max="8192" width="27.77734375" style="1" bestFit="1" customWidth="1"/>
    <col min="8193" max="8193" width="6.109375" style="1" customWidth="1"/>
    <col min="8194" max="8195" width="7.88671875" style="1" customWidth="1"/>
    <col min="8196" max="8196" width="5.6640625" style="1" customWidth="1"/>
    <col min="8197" max="8197" width="11.6640625" style="1" customWidth="1"/>
    <col min="8198" max="8198" width="9.88671875" style="1" customWidth="1"/>
    <col min="8199" max="8200" width="10.44140625" style="1" customWidth="1"/>
    <col min="8201" max="8201" width="7.109375" style="1" customWidth="1"/>
    <col min="8202" max="8202" width="10.44140625" style="1" customWidth="1"/>
    <col min="8203" max="8203" width="10" style="1"/>
    <col min="8204" max="8204" width="32.109375" style="1" customWidth="1"/>
    <col min="8205" max="8205" width="13" style="1" customWidth="1"/>
    <col min="8206" max="8206" width="6.77734375" style="1" customWidth="1"/>
    <col min="8207" max="8445" width="10" style="1"/>
    <col min="8446" max="8446" width="6.109375" style="1" bestFit="1" customWidth="1"/>
    <col min="8447" max="8447" width="15.77734375" style="1" customWidth="1"/>
    <col min="8448" max="8448" width="27.77734375" style="1" bestFit="1" customWidth="1"/>
    <col min="8449" max="8449" width="6.109375" style="1" customWidth="1"/>
    <col min="8450" max="8451" width="7.88671875" style="1" customWidth="1"/>
    <col min="8452" max="8452" width="5.6640625" style="1" customWidth="1"/>
    <col min="8453" max="8453" width="11.6640625" style="1" customWidth="1"/>
    <col min="8454" max="8454" width="9.88671875" style="1" customWidth="1"/>
    <col min="8455" max="8456" width="10.44140625" style="1" customWidth="1"/>
    <col min="8457" max="8457" width="7.109375" style="1" customWidth="1"/>
    <col min="8458" max="8458" width="10.44140625" style="1" customWidth="1"/>
    <col min="8459" max="8459" width="10" style="1"/>
    <col min="8460" max="8460" width="32.109375" style="1" customWidth="1"/>
    <col min="8461" max="8461" width="13" style="1" customWidth="1"/>
    <col min="8462" max="8462" width="6.77734375" style="1" customWidth="1"/>
    <col min="8463" max="8701" width="10" style="1"/>
    <col min="8702" max="8702" width="6.109375" style="1" bestFit="1" customWidth="1"/>
    <col min="8703" max="8703" width="15.77734375" style="1" customWidth="1"/>
    <col min="8704" max="8704" width="27.77734375" style="1" bestFit="1" customWidth="1"/>
    <col min="8705" max="8705" width="6.109375" style="1" customWidth="1"/>
    <col min="8706" max="8707" width="7.88671875" style="1" customWidth="1"/>
    <col min="8708" max="8708" width="5.6640625" style="1" customWidth="1"/>
    <col min="8709" max="8709" width="11.6640625" style="1" customWidth="1"/>
    <col min="8710" max="8710" width="9.88671875" style="1" customWidth="1"/>
    <col min="8711" max="8712" width="10.44140625" style="1" customWidth="1"/>
    <col min="8713" max="8713" width="7.109375" style="1" customWidth="1"/>
    <col min="8714" max="8714" width="10.44140625" style="1" customWidth="1"/>
    <col min="8715" max="8715" width="10" style="1"/>
    <col min="8716" max="8716" width="32.109375" style="1" customWidth="1"/>
    <col min="8717" max="8717" width="13" style="1" customWidth="1"/>
    <col min="8718" max="8718" width="6.77734375" style="1" customWidth="1"/>
    <col min="8719" max="8957" width="10" style="1"/>
    <col min="8958" max="8958" width="6.109375" style="1" bestFit="1" customWidth="1"/>
    <col min="8959" max="8959" width="15.77734375" style="1" customWidth="1"/>
    <col min="8960" max="8960" width="27.77734375" style="1" bestFit="1" customWidth="1"/>
    <col min="8961" max="8961" width="6.109375" style="1" customWidth="1"/>
    <col min="8962" max="8963" width="7.88671875" style="1" customWidth="1"/>
    <col min="8964" max="8964" width="5.6640625" style="1" customWidth="1"/>
    <col min="8965" max="8965" width="11.6640625" style="1" customWidth="1"/>
    <col min="8966" max="8966" width="9.88671875" style="1" customWidth="1"/>
    <col min="8967" max="8968" width="10.44140625" style="1" customWidth="1"/>
    <col min="8969" max="8969" width="7.109375" style="1" customWidth="1"/>
    <col min="8970" max="8970" width="10.44140625" style="1" customWidth="1"/>
    <col min="8971" max="8971" width="10" style="1"/>
    <col min="8972" max="8972" width="32.109375" style="1" customWidth="1"/>
    <col min="8973" max="8973" width="13" style="1" customWidth="1"/>
    <col min="8974" max="8974" width="6.77734375" style="1" customWidth="1"/>
    <col min="8975" max="9213" width="10" style="1"/>
    <col min="9214" max="9214" width="6.109375" style="1" bestFit="1" customWidth="1"/>
    <col min="9215" max="9215" width="15.77734375" style="1" customWidth="1"/>
    <col min="9216" max="9216" width="27.77734375" style="1" bestFit="1" customWidth="1"/>
    <col min="9217" max="9217" width="6.109375" style="1" customWidth="1"/>
    <col min="9218" max="9219" width="7.88671875" style="1" customWidth="1"/>
    <col min="9220" max="9220" width="5.6640625" style="1" customWidth="1"/>
    <col min="9221" max="9221" width="11.6640625" style="1" customWidth="1"/>
    <col min="9222" max="9222" width="9.88671875" style="1" customWidth="1"/>
    <col min="9223" max="9224" width="10.44140625" style="1" customWidth="1"/>
    <col min="9225" max="9225" width="7.109375" style="1" customWidth="1"/>
    <col min="9226" max="9226" width="10.44140625" style="1" customWidth="1"/>
    <col min="9227" max="9227" width="10" style="1"/>
    <col min="9228" max="9228" width="32.109375" style="1" customWidth="1"/>
    <col min="9229" max="9229" width="13" style="1" customWidth="1"/>
    <col min="9230" max="9230" width="6.77734375" style="1" customWidth="1"/>
    <col min="9231" max="9469" width="10" style="1"/>
    <col min="9470" max="9470" width="6.109375" style="1" bestFit="1" customWidth="1"/>
    <col min="9471" max="9471" width="15.77734375" style="1" customWidth="1"/>
    <col min="9472" max="9472" width="27.77734375" style="1" bestFit="1" customWidth="1"/>
    <col min="9473" max="9473" width="6.109375" style="1" customWidth="1"/>
    <col min="9474" max="9475" width="7.88671875" style="1" customWidth="1"/>
    <col min="9476" max="9476" width="5.6640625" style="1" customWidth="1"/>
    <col min="9477" max="9477" width="11.6640625" style="1" customWidth="1"/>
    <col min="9478" max="9478" width="9.88671875" style="1" customWidth="1"/>
    <col min="9479" max="9480" width="10.44140625" style="1" customWidth="1"/>
    <col min="9481" max="9481" width="7.109375" style="1" customWidth="1"/>
    <col min="9482" max="9482" width="10.44140625" style="1" customWidth="1"/>
    <col min="9483" max="9483" width="10" style="1"/>
    <col min="9484" max="9484" width="32.109375" style="1" customWidth="1"/>
    <col min="9485" max="9485" width="13" style="1" customWidth="1"/>
    <col min="9486" max="9486" width="6.77734375" style="1" customWidth="1"/>
    <col min="9487" max="9725" width="10" style="1"/>
    <col min="9726" max="9726" width="6.109375" style="1" bestFit="1" customWidth="1"/>
    <col min="9727" max="9727" width="15.77734375" style="1" customWidth="1"/>
    <col min="9728" max="9728" width="27.77734375" style="1" bestFit="1" customWidth="1"/>
    <col min="9729" max="9729" width="6.109375" style="1" customWidth="1"/>
    <col min="9730" max="9731" width="7.88671875" style="1" customWidth="1"/>
    <col min="9732" max="9732" width="5.6640625" style="1" customWidth="1"/>
    <col min="9733" max="9733" width="11.6640625" style="1" customWidth="1"/>
    <col min="9734" max="9734" width="9.88671875" style="1" customWidth="1"/>
    <col min="9735" max="9736" width="10.44140625" style="1" customWidth="1"/>
    <col min="9737" max="9737" width="7.109375" style="1" customWidth="1"/>
    <col min="9738" max="9738" width="10.44140625" style="1" customWidth="1"/>
    <col min="9739" max="9739" width="10" style="1"/>
    <col min="9740" max="9740" width="32.109375" style="1" customWidth="1"/>
    <col min="9741" max="9741" width="13" style="1" customWidth="1"/>
    <col min="9742" max="9742" width="6.77734375" style="1" customWidth="1"/>
    <col min="9743" max="9981" width="10" style="1"/>
    <col min="9982" max="9982" width="6.109375" style="1" bestFit="1" customWidth="1"/>
    <col min="9983" max="9983" width="15.77734375" style="1" customWidth="1"/>
    <col min="9984" max="9984" width="27.77734375" style="1" bestFit="1" customWidth="1"/>
    <col min="9985" max="9985" width="6.109375" style="1" customWidth="1"/>
    <col min="9986" max="9987" width="7.88671875" style="1" customWidth="1"/>
    <col min="9988" max="9988" width="5.6640625" style="1" customWidth="1"/>
    <col min="9989" max="9989" width="11.6640625" style="1" customWidth="1"/>
    <col min="9990" max="9990" width="9.88671875" style="1" customWidth="1"/>
    <col min="9991" max="9992" width="10.44140625" style="1" customWidth="1"/>
    <col min="9993" max="9993" width="7.109375" style="1" customWidth="1"/>
    <col min="9994" max="9994" width="10.44140625" style="1" customWidth="1"/>
    <col min="9995" max="9995" width="10" style="1"/>
    <col min="9996" max="9996" width="32.109375" style="1" customWidth="1"/>
    <col min="9997" max="9997" width="13" style="1" customWidth="1"/>
    <col min="9998" max="9998" width="6.77734375" style="1" customWidth="1"/>
    <col min="9999" max="10237" width="10" style="1"/>
    <col min="10238" max="10238" width="6.109375" style="1" bestFit="1" customWidth="1"/>
    <col min="10239" max="10239" width="15.77734375" style="1" customWidth="1"/>
    <col min="10240" max="10240" width="27.77734375" style="1" bestFit="1" customWidth="1"/>
    <col min="10241" max="10241" width="6.109375" style="1" customWidth="1"/>
    <col min="10242" max="10243" width="7.88671875" style="1" customWidth="1"/>
    <col min="10244" max="10244" width="5.6640625" style="1" customWidth="1"/>
    <col min="10245" max="10245" width="11.6640625" style="1" customWidth="1"/>
    <col min="10246" max="10246" width="9.88671875" style="1" customWidth="1"/>
    <col min="10247" max="10248" width="10.44140625" style="1" customWidth="1"/>
    <col min="10249" max="10249" width="7.109375" style="1" customWidth="1"/>
    <col min="10250" max="10250" width="10.44140625" style="1" customWidth="1"/>
    <col min="10251" max="10251" width="10" style="1"/>
    <col min="10252" max="10252" width="32.109375" style="1" customWidth="1"/>
    <col min="10253" max="10253" width="13" style="1" customWidth="1"/>
    <col min="10254" max="10254" width="6.77734375" style="1" customWidth="1"/>
    <col min="10255" max="10493" width="10" style="1"/>
    <col min="10494" max="10494" width="6.109375" style="1" bestFit="1" customWidth="1"/>
    <col min="10495" max="10495" width="15.77734375" style="1" customWidth="1"/>
    <col min="10496" max="10496" width="27.77734375" style="1" bestFit="1" customWidth="1"/>
    <col min="10497" max="10497" width="6.109375" style="1" customWidth="1"/>
    <col min="10498" max="10499" width="7.88671875" style="1" customWidth="1"/>
    <col min="10500" max="10500" width="5.6640625" style="1" customWidth="1"/>
    <col min="10501" max="10501" width="11.6640625" style="1" customWidth="1"/>
    <col min="10502" max="10502" width="9.88671875" style="1" customWidth="1"/>
    <col min="10503" max="10504" width="10.44140625" style="1" customWidth="1"/>
    <col min="10505" max="10505" width="7.109375" style="1" customWidth="1"/>
    <col min="10506" max="10506" width="10.44140625" style="1" customWidth="1"/>
    <col min="10507" max="10507" width="10" style="1"/>
    <col min="10508" max="10508" width="32.109375" style="1" customWidth="1"/>
    <col min="10509" max="10509" width="13" style="1" customWidth="1"/>
    <col min="10510" max="10510" width="6.77734375" style="1" customWidth="1"/>
    <col min="10511" max="10749" width="10" style="1"/>
    <col min="10750" max="10750" width="6.109375" style="1" bestFit="1" customWidth="1"/>
    <col min="10751" max="10751" width="15.77734375" style="1" customWidth="1"/>
    <col min="10752" max="10752" width="27.77734375" style="1" bestFit="1" customWidth="1"/>
    <col min="10753" max="10753" width="6.109375" style="1" customWidth="1"/>
    <col min="10754" max="10755" width="7.88671875" style="1" customWidth="1"/>
    <col min="10756" max="10756" width="5.6640625" style="1" customWidth="1"/>
    <col min="10757" max="10757" width="11.6640625" style="1" customWidth="1"/>
    <col min="10758" max="10758" width="9.88671875" style="1" customWidth="1"/>
    <col min="10759" max="10760" width="10.44140625" style="1" customWidth="1"/>
    <col min="10761" max="10761" width="7.109375" style="1" customWidth="1"/>
    <col min="10762" max="10762" width="10.44140625" style="1" customWidth="1"/>
    <col min="10763" max="10763" width="10" style="1"/>
    <col min="10764" max="10764" width="32.109375" style="1" customWidth="1"/>
    <col min="10765" max="10765" width="13" style="1" customWidth="1"/>
    <col min="10766" max="10766" width="6.77734375" style="1" customWidth="1"/>
    <col min="10767" max="11005" width="10" style="1"/>
    <col min="11006" max="11006" width="6.109375" style="1" bestFit="1" customWidth="1"/>
    <col min="11007" max="11007" width="15.77734375" style="1" customWidth="1"/>
    <col min="11008" max="11008" width="27.77734375" style="1" bestFit="1" customWidth="1"/>
    <col min="11009" max="11009" width="6.109375" style="1" customWidth="1"/>
    <col min="11010" max="11011" width="7.88671875" style="1" customWidth="1"/>
    <col min="11012" max="11012" width="5.6640625" style="1" customWidth="1"/>
    <col min="11013" max="11013" width="11.6640625" style="1" customWidth="1"/>
    <col min="11014" max="11014" width="9.88671875" style="1" customWidth="1"/>
    <col min="11015" max="11016" width="10.44140625" style="1" customWidth="1"/>
    <col min="11017" max="11017" width="7.109375" style="1" customWidth="1"/>
    <col min="11018" max="11018" width="10.44140625" style="1" customWidth="1"/>
    <col min="11019" max="11019" width="10" style="1"/>
    <col min="11020" max="11020" width="32.109375" style="1" customWidth="1"/>
    <col min="11021" max="11021" width="13" style="1" customWidth="1"/>
    <col min="11022" max="11022" width="6.77734375" style="1" customWidth="1"/>
    <col min="11023" max="11261" width="10" style="1"/>
    <col min="11262" max="11262" width="6.109375" style="1" bestFit="1" customWidth="1"/>
    <col min="11263" max="11263" width="15.77734375" style="1" customWidth="1"/>
    <col min="11264" max="11264" width="27.77734375" style="1" bestFit="1" customWidth="1"/>
    <col min="11265" max="11265" width="6.109375" style="1" customWidth="1"/>
    <col min="11266" max="11267" width="7.88671875" style="1" customWidth="1"/>
    <col min="11268" max="11268" width="5.6640625" style="1" customWidth="1"/>
    <col min="11269" max="11269" width="11.6640625" style="1" customWidth="1"/>
    <col min="11270" max="11270" width="9.88671875" style="1" customWidth="1"/>
    <col min="11271" max="11272" width="10.44140625" style="1" customWidth="1"/>
    <col min="11273" max="11273" width="7.109375" style="1" customWidth="1"/>
    <col min="11274" max="11274" width="10.44140625" style="1" customWidth="1"/>
    <col min="11275" max="11275" width="10" style="1"/>
    <col min="11276" max="11276" width="32.109375" style="1" customWidth="1"/>
    <col min="11277" max="11277" width="13" style="1" customWidth="1"/>
    <col min="11278" max="11278" width="6.77734375" style="1" customWidth="1"/>
    <col min="11279" max="11517" width="10" style="1"/>
    <col min="11518" max="11518" width="6.109375" style="1" bestFit="1" customWidth="1"/>
    <col min="11519" max="11519" width="15.77734375" style="1" customWidth="1"/>
    <col min="11520" max="11520" width="27.77734375" style="1" bestFit="1" customWidth="1"/>
    <col min="11521" max="11521" width="6.109375" style="1" customWidth="1"/>
    <col min="11522" max="11523" width="7.88671875" style="1" customWidth="1"/>
    <col min="11524" max="11524" width="5.6640625" style="1" customWidth="1"/>
    <col min="11525" max="11525" width="11.6640625" style="1" customWidth="1"/>
    <col min="11526" max="11526" width="9.88671875" style="1" customWidth="1"/>
    <col min="11527" max="11528" width="10.44140625" style="1" customWidth="1"/>
    <col min="11529" max="11529" width="7.109375" style="1" customWidth="1"/>
    <col min="11530" max="11530" width="10.44140625" style="1" customWidth="1"/>
    <col min="11531" max="11531" width="10" style="1"/>
    <col min="11532" max="11532" width="32.109375" style="1" customWidth="1"/>
    <col min="11533" max="11533" width="13" style="1" customWidth="1"/>
    <col min="11534" max="11534" width="6.77734375" style="1" customWidth="1"/>
    <col min="11535" max="11773" width="10" style="1"/>
    <col min="11774" max="11774" width="6.109375" style="1" bestFit="1" customWidth="1"/>
    <col min="11775" max="11775" width="15.77734375" style="1" customWidth="1"/>
    <col min="11776" max="11776" width="27.77734375" style="1" bestFit="1" customWidth="1"/>
    <col min="11777" max="11777" width="6.109375" style="1" customWidth="1"/>
    <col min="11778" max="11779" width="7.88671875" style="1" customWidth="1"/>
    <col min="11780" max="11780" width="5.6640625" style="1" customWidth="1"/>
    <col min="11781" max="11781" width="11.6640625" style="1" customWidth="1"/>
    <col min="11782" max="11782" width="9.88671875" style="1" customWidth="1"/>
    <col min="11783" max="11784" width="10.44140625" style="1" customWidth="1"/>
    <col min="11785" max="11785" width="7.109375" style="1" customWidth="1"/>
    <col min="11786" max="11786" width="10.44140625" style="1" customWidth="1"/>
    <col min="11787" max="11787" width="10" style="1"/>
    <col min="11788" max="11788" width="32.109375" style="1" customWidth="1"/>
    <col min="11789" max="11789" width="13" style="1" customWidth="1"/>
    <col min="11790" max="11790" width="6.77734375" style="1" customWidth="1"/>
    <col min="11791" max="12029" width="10" style="1"/>
    <col min="12030" max="12030" width="6.109375" style="1" bestFit="1" customWidth="1"/>
    <col min="12031" max="12031" width="15.77734375" style="1" customWidth="1"/>
    <col min="12032" max="12032" width="27.77734375" style="1" bestFit="1" customWidth="1"/>
    <col min="12033" max="12033" width="6.109375" style="1" customWidth="1"/>
    <col min="12034" max="12035" width="7.88671875" style="1" customWidth="1"/>
    <col min="12036" max="12036" width="5.6640625" style="1" customWidth="1"/>
    <col min="12037" max="12037" width="11.6640625" style="1" customWidth="1"/>
    <col min="12038" max="12038" width="9.88671875" style="1" customWidth="1"/>
    <col min="12039" max="12040" width="10.44140625" style="1" customWidth="1"/>
    <col min="12041" max="12041" width="7.109375" style="1" customWidth="1"/>
    <col min="12042" max="12042" width="10.44140625" style="1" customWidth="1"/>
    <col min="12043" max="12043" width="10" style="1"/>
    <col min="12044" max="12044" width="32.109375" style="1" customWidth="1"/>
    <col min="12045" max="12045" width="13" style="1" customWidth="1"/>
    <col min="12046" max="12046" width="6.77734375" style="1" customWidth="1"/>
    <col min="12047" max="12285" width="10" style="1"/>
    <col min="12286" max="12286" width="6.109375" style="1" bestFit="1" customWidth="1"/>
    <col min="12287" max="12287" width="15.77734375" style="1" customWidth="1"/>
    <col min="12288" max="12288" width="27.77734375" style="1" bestFit="1" customWidth="1"/>
    <col min="12289" max="12289" width="6.109375" style="1" customWidth="1"/>
    <col min="12290" max="12291" width="7.88671875" style="1" customWidth="1"/>
    <col min="12292" max="12292" width="5.6640625" style="1" customWidth="1"/>
    <col min="12293" max="12293" width="11.6640625" style="1" customWidth="1"/>
    <col min="12294" max="12294" width="9.88671875" style="1" customWidth="1"/>
    <col min="12295" max="12296" width="10.44140625" style="1" customWidth="1"/>
    <col min="12297" max="12297" width="7.109375" style="1" customWidth="1"/>
    <col min="12298" max="12298" width="10.44140625" style="1" customWidth="1"/>
    <col min="12299" max="12299" width="10" style="1"/>
    <col min="12300" max="12300" width="32.109375" style="1" customWidth="1"/>
    <col min="12301" max="12301" width="13" style="1" customWidth="1"/>
    <col min="12302" max="12302" width="6.77734375" style="1" customWidth="1"/>
    <col min="12303" max="12541" width="10" style="1"/>
    <col min="12542" max="12542" width="6.109375" style="1" bestFit="1" customWidth="1"/>
    <col min="12543" max="12543" width="15.77734375" style="1" customWidth="1"/>
    <col min="12544" max="12544" width="27.77734375" style="1" bestFit="1" customWidth="1"/>
    <col min="12545" max="12545" width="6.109375" style="1" customWidth="1"/>
    <col min="12546" max="12547" width="7.88671875" style="1" customWidth="1"/>
    <col min="12548" max="12548" width="5.6640625" style="1" customWidth="1"/>
    <col min="12549" max="12549" width="11.6640625" style="1" customWidth="1"/>
    <col min="12550" max="12550" width="9.88671875" style="1" customWidth="1"/>
    <col min="12551" max="12552" width="10.44140625" style="1" customWidth="1"/>
    <col min="12553" max="12553" width="7.109375" style="1" customWidth="1"/>
    <col min="12554" max="12554" width="10.44140625" style="1" customWidth="1"/>
    <col min="12555" max="12555" width="10" style="1"/>
    <col min="12556" max="12556" width="32.109375" style="1" customWidth="1"/>
    <col min="12557" max="12557" width="13" style="1" customWidth="1"/>
    <col min="12558" max="12558" width="6.77734375" style="1" customWidth="1"/>
    <col min="12559" max="12797" width="10" style="1"/>
    <col min="12798" max="12798" width="6.109375" style="1" bestFit="1" customWidth="1"/>
    <col min="12799" max="12799" width="15.77734375" style="1" customWidth="1"/>
    <col min="12800" max="12800" width="27.77734375" style="1" bestFit="1" customWidth="1"/>
    <col min="12801" max="12801" width="6.109375" style="1" customWidth="1"/>
    <col min="12802" max="12803" width="7.88671875" style="1" customWidth="1"/>
    <col min="12804" max="12804" width="5.6640625" style="1" customWidth="1"/>
    <col min="12805" max="12805" width="11.6640625" style="1" customWidth="1"/>
    <col min="12806" max="12806" width="9.88671875" style="1" customWidth="1"/>
    <col min="12807" max="12808" width="10.44140625" style="1" customWidth="1"/>
    <col min="12809" max="12809" width="7.109375" style="1" customWidth="1"/>
    <col min="12810" max="12810" width="10.44140625" style="1" customWidth="1"/>
    <col min="12811" max="12811" width="10" style="1"/>
    <col min="12812" max="12812" width="32.109375" style="1" customWidth="1"/>
    <col min="12813" max="12813" width="13" style="1" customWidth="1"/>
    <col min="12814" max="12814" width="6.77734375" style="1" customWidth="1"/>
    <col min="12815" max="13053" width="10" style="1"/>
    <col min="13054" max="13054" width="6.109375" style="1" bestFit="1" customWidth="1"/>
    <col min="13055" max="13055" width="15.77734375" style="1" customWidth="1"/>
    <col min="13056" max="13056" width="27.77734375" style="1" bestFit="1" customWidth="1"/>
    <col min="13057" max="13057" width="6.109375" style="1" customWidth="1"/>
    <col min="13058" max="13059" width="7.88671875" style="1" customWidth="1"/>
    <col min="13060" max="13060" width="5.6640625" style="1" customWidth="1"/>
    <col min="13061" max="13061" width="11.6640625" style="1" customWidth="1"/>
    <col min="13062" max="13062" width="9.88671875" style="1" customWidth="1"/>
    <col min="13063" max="13064" width="10.44140625" style="1" customWidth="1"/>
    <col min="13065" max="13065" width="7.109375" style="1" customWidth="1"/>
    <col min="13066" max="13066" width="10.44140625" style="1" customWidth="1"/>
    <col min="13067" max="13067" width="10" style="1"/>
    <col min="13068" max="13068" width="32.109375" style="1" customWidth="1"/>
    <col min="13069" max="13069" width="13" style="1" customWidth="1"/>
    <col min="13070" max="13070" width="6.77734375" style="1" customWidth="1"/>
    <col min="13071" max="13309" width="10" style="1"/>
    <col min="13310" max="13310" width="6.109375" style="1" bestFit="1" customWidth="1"/>
    <col min="13311" max="13311" width="15.77734375" style="1" customWidth="1"/>
    <col min="13312" max="13312" width="27.77734375" style="1" bestFit="1" customWidth="1"/>
    <col min="13313" max="13313" width="6.109375" style="1" customWidth="1"/>
    <col min="13314" max="13315" width="7.88671875" style="1" customWidth="1"/>
    <col min="13316" max="13316" width="5.6640625" style="1" customWidth="1"/>
    <col min="13317" max="13317" width="11.6640625" style="1" customWidth="1"/>
    <col min="13318" max="13318" width="9.88671875" style="1" customWidth="1"/>
    <col min="13319" max="13320" width="10.44140625" style="1" customWidth="1"/>
    <col min="13321" max="13321" width="7.109375" style="1" customWidth="1"/>
    <col min="13322" max="13322" width="10.44140625" style="1" customWidth="1"/>
    <col min="13323" max="13323" width="10" style="1"/>
    <col min="13324" max="13324" width="32.109375" style="1" customWidth="1"/>
    <col min="13325" max="13325" width="13" style="1" customWidth="1"/>
    <col min="13326" max="13326" width="6.77734375" style="1" customWidth="1"/>
    <col min="13327" max="13565" width="10" style="1"/>
    <col min="13566" max="13566" width="6.109375" style="1" bestFit="1" customWidth="1"/>
    <col min="13567" max="13567" width="15.77734375" style="1" customWidth="1"/>
    <col min="13568" max="13568" width="27.77734375" style="1" bestFit="1" customWidth="1"/>
    <col min="13569" max="13569" width="6.109375" style="1" customWidth="1"/>
    <col min="13570" max="13571" width="7.88671875" style="1" customWidth="1"/>
    <col min="13572" max="13572" width="5.6640625" style="1" customWidth="1"/>
    <col min="13573" max="13573" width="11.6640625" style="1" customWidth="1"/>
    <col min="13574" max="13574" width="9.88671875" style="1" customWidth="1"/>
    <col min="13575" max="13576" width="10.44140625" style="1" customWidth="1"/>
    <col min="13577" max="13577" width="7.109375" style="1" customWidth="1"/>
    <col min="13578" max="13578" width="10.44140625" style="1" customWidth="1"/>
    <col min="13579" max="13579" width="10" style="1"/>
    <col min="13580" max="13580" width="32.109375" style="1" customWidth="1"/>
    <col min="13581" max="13581" width="13" style="1" customWidth="1"/>
    <col min="13582" max="13582" width="6.77734375" style="1" customWidth="1"/>
    <col min="13583" max="13821" width="10" style="1"/>
    <col min="13822" max="13822" width="6.109375" style="1" bestFit="1" customWidth="1"/>
    <col min="13823" max="13823" width="15.77734375" style="1" customWidth="1"/>
    <col min="13824" max="13824" width="27.77734375" style="1" bestFit="1" customWidth="1"/>
    <col min="13825" max="13825" width="6.109375" style="1" customWidth="1"/>
    <col min="13826" max="13827" width="7.88671875" style="1" customWidth="1"/>
    <col min="13828" max="13828" width="5.6640625" style="1" customWidth="1"/>
    <col min="13829" max="13829" width="11.6640625" style="1" customWidth="1"/>
    <col min="13830" max="13830" width="9.88671875" style="1" customWidth="1"/>
    <col min="13831" max="13832" width="10.44140625" style="1" customWidth="1"/>
    <col min="13833" max="13833" width="7.109375" style="1" customWidth="1"/>
    <col min="13834" max="13834" width="10.44140625" style="1" customWidth="1"/>
    <col min="13835" max="13835" width="10" style="1"/>
    <col min="13836" max="13836" width="32.109375" style="1" customWidth="1"/>
    <col min="13837" max="13837" width="13" style="1" customWidth="1"/>
    <col min="13838" max="13838" width="6.77734375" style="1" customWidth="1"/>
    <col min="13839" max="14077" width="10" style="1"/>
    <col min="14078" max="14078" width="6.109375" style="1" bestFit="1" customWidth="1"/>
    <col min="14079" max="14079" width="15.77734375" style="1" customWidth="1"/>
    <col min="14080" max="14080" width="27.77734375" style="1" bestFit="1" customWidth="1"/>
    <col min="14081" max="14081" width="6.109375" style="1" customWidth="1"/>
    <col min="14082" max="14083" width="7.88671875" style="1" customWidth="1"/>
    <col min="14084" max="14084" width="5.6640625" style="1" customWidth="1"/>
    <col min="14085" max="14085" width="11.6640625" style="1" customWidth="1"/>
    <col min="14086" max="14086" width="9.88671875" style="1" customWidth="1"/>
    <col min="14087" max="14088" width="10.44140625" style="1" customWidth="1"/>
    <col min="14089" max="14089" width="7.109375" style="1" customWidth="1"/>
    <col min="14090" max="14090" width="10.44140625" style="1" customWidth="1"/>
    <col min="14091" max="14091" width="10" style="1"/>
    <col min="14092" max="14092" width="32.109375" style="1" customWidth="1"/>
    <col min="14093" max="14093" width="13" style="1" customWidth="1"/>
    <col min="14094" max="14094" width="6.77734375" style="1" customWidth="1"/>
    <col min="14095" max="14333" width="10" style="1"/>
    <col min="14334" max="14334" width="6.109375" style="1" bestFit="1" customWidth="1"/>
    <col min="14335" max="14335" width="15.77734375" style="1" customWidth="1"/>
    <col min="14336" max="14336" width="27.77734375" style="1" bestFit="1" customWidth="1"/>
    <col min="14337" max="14337" width="6.109375" style="1" customWidth="1"/>
    <col min="14338" max="14339" width="7.88671875" style="1" customWidth="1"/>
    <col min="14340" max="14340" width="5.6640625" style="1" customWidth="1"/>
    <col min="14341" max="14341" width="11.6640625" style="1" customWidth="1"/>
    <col min="14342" max="14342" width="9.88671875" style="1" customWidth="1"/>
    <col min="14343" max="14344" width="10.44140625" style="1" customWidth="1"/>
    <col min="14345" max="14345" width="7.109375" style="1" customWidth="1"/>
    <col min="14346" max="14346" width="10.44140625" style="1" customWidth="1"/>
    <col min="14347" max="14347" width="10" style="1"/>
    <col min="14348" max="14348" width="32.109375" style="1" customWidth="1"/>
    <col min="14349" max="14349" width="13" style="1" customWidth="1"/>
    <col min="14350" max="14350" width="6.77734375" style="1" customWidth="1"/>
    <col min="14351" max="14589" width="10" style="1"/>
    <col min="14590" max="14590" width="6.109375" style="1" bestFit="1" customWidth="1"/>
    <col min="14591" max="14591" width="15.77734375" style="1" customWidth="1"/>
    <col min="14592" max="14592" width="27.77734375" style="1" bestFit="1" customWidth="1"/>
    <col min="14593" max="14593" width="6.109375" style="1" customWidth="1"/>
    <col min="14594" max="14595" width="7.88671875" style="1" customWidth="1"/>
    <col min="14596" max="14596" width="5.6640625" style="1" customWidth="1"/>
    <col min="14597" max="14597" width="11.6640625" style="1" customWidth="1"/>
    <col min="14598" max="14598" width="9.88671875" style="1" customWidth="1"/>
    <col min="14599" max="14600" width="10.44140625" style="1" customWidth="1"/>
    <col min="14601" max="14601" width="7.109375" style="1" customWidth="1"/>
    <col min="14602" max="14602" width="10.44140625" style="1" customWidth="1"/>
    <col min="14603" max="14603" width="10" style="1"/>
    <col min="14604" max="14604" width="32.109375" style="1" customWidth="1"/>
    <col min="14605" max="14605" width="13" style="1" customWidth="1"/>
    <col min="14606" max="14606" width="6.77734375" style="1" customWidth="1"/>
    <col min="14607" max="14845" width="10" style="1"/>
    <col min="14846" max="14846" width="6.109375" style="1" bestFit="1" customWidth="1"/>
    <col min="14847" max="14847" width="15.77734375" style="1" customWidth="1"/>
    <col min="14848" max="14848" width="27.77734375" style="1" bestFit="1" customWidth="1"/>
    <col min="14849" max="14849" width="6.109375" style="1" customWidth="1"/>
    <col min="14850" max="14851" width="7.88671875" style="1" customWidth="1"/>
    <col min="14852" max="14852" width="5.6640625" style="1" customWidth="1"/>
    <col min="14853" max="14853" width="11.6640625" style="1" customWidth="1"/>
    <col min="14854" max="14854" width="9.88671875" style="1" customWidth="1"/>
    <col min="14855" max="14856" width="10.44140625" style="1" customWidth="1"/>
    <col min="14857" max="14857" width="7.109375" style="1" customWidth="1"/>
    <col min="14858" max="14858" width="10.44140625" style="1" customWidth="1"/>
    <col min="14859" max="14859" width="10" style="1"/>
    <col min="14860" max="14860" width="32.109375" style="1" customWidth="1"/>
    <col min="14861" max="14861" width="13" style="1" customWidth="1"/>
    <col min="14862" max="14862" width="6.77734375" style="1" customWidth="1"/>
    <col min="14863" max="15101" width="10" style="1"/>
    <col min="15102" max="15102" width="6.109375" style="1" bestFit="1" customWidth="1"/>
    <col min="15103" max="15103" width="15.77734375" style="1" customWidth="1"/>
    <col min="15104" max="15104" width="27.77734375" style="1" bestFit="1" customWidth="1"/>
    <col min="15105" max="15105" width="6.109375" style="1" customWidth="1"/>
    <col min="15106" max="15107" width="7.88671875" style="1" customWidth="1"/>
    <col min="15108" max="15108" width="5.6640625" style="1" customWidth="1"/>
    <col min="15109" max="15109" width="11.6640625" style="1" customWidth="1"/>
    <col min="15110" max="15110" width="9.88671875" style="1" customWidth="1"/>
    <col min="15111" max="15112" width="10.44140625" style="1" customWidth="1"/>
    <col min="15113" max="15113" width="7.109375" style="1" customWidth="1"/>
    <col min="15114" max="15114" width="10.44140625" style="1" customWidth="1"/>
    <col min="15115" max="15115" width="10" style="1"/>
    <col min="15116" max="15116" width="32.109375" style="1" customWidth="1"/>
    <col min="15117" max="15117" width="13" style="1" customWidth="1"/>
    <col min="15118" max="15118" width="6.77734375" style="1" customWidth="1"/>
    <col min="15119" max="15357" width="10" style="1"/>
    <col min="15358" max="15358" width="6.109375" style="1" bestFit="1" customWidth="1"/>
    <col min="15359" max="15359" width="15.77734375" style="1" customWidth="1"/>
    <col min="15360" max="15360" width="27.77734375" style="1" bestFit="1" customWidth="1"/>
    <col min="15361" max="15361" width="6.109375" style="1" customWidth="1"/>
    <col min="15362" max="15363" width="7.88671875" style="1" customWidth="1"/>
    <col min="15364" max="15364" width="5.6640625" style="1" customWidth="1"/>
    <col min="15365" max="15365" width="11.6640625" style="1" customWidth="1"/>
    <col min="15366" max="15366" width="9.88671875" style="1" customWidth="1"/>
    <col min="15367" max="15368" width="10.44140625" style="1" customWidth="1"/>
    <col min="15369" max="15369" width="7.109375" style="1" customWidth="1"/>
    <col min="15370" max="15370" width="10.44140625" style="1" customWidth="1"/>
    <col min="15371" max="15371" width="10" style="1"/>
    <col min="15372" max="15372" width="32.109375" style="1" customWidth="1"/>
    <col min="15373" max="15373" width="13" style="1" customWidth="1"/>
    <col min="15374" max="15374" width="6.77734375" style="1" customWidth="1"/>
    <col min="15375" max="15613" width="10" style="1"/>
    <col min="15614" max="15614" width="6.109375" style="1" bestFit="1" customWidth="1"/>
    <col min="15615" max="15615" width="15.77734375" style="1" customWidth="1"/>
    <col min="15616" max="15616" width="27.77734375" style="1" bestFit="1" customWidth="1"/>
    <col min="15617" max="15617" width="6.109375" style="1" customWidth="1"/>
    <col min="15618" max="15619" width="7.88671875" style="1" customWidth="1"/>
    <col min="15620" max="15620" width="5.6640625" style="1" customWidth="1"/>
    <col min="15621" max="15621" width="11.6640625" style="1" customWidth="1"/>
    <col min="15622" max="15622" width="9.88671875" style="1" customWidth="1"/>
    <col min="15623" max="15624" width="10.44140625" style="1" customWidth="1"/>
    <col min="15625" max="15625" width="7.109375" style="1" customWidth="1"/>
    <col min="15626" max="15626" width="10.44140625" style="1" customWidth="1"/>
    <col min="15627" max="15627" width="10" style="1"/>
    <col min="15628" max="15628" width="32.109375" style="1" customWidth="1"/>
    <col min="15629" max="15629" width="13" style="1" customWidth="1"/>
    <col min="15630" max="15630" width="6.77734375" style="1" customWidth="1"/>
    <col min="15631" max="15869" width="10" style="1"/>
    <col min="15870" max="15870" width="6.109375" style="1" bestFit="1" customWidth="1"/>
    <col min="15871" max="15871" width="15.77734375" style="1" customWidth="1"/>
    <col min="15872" max="15872" width="27.77734375" style="1" bestFit="1" customWidth="1"/>
    <col min="15873" max="15873" width="6.109375" style="1" customWidth="1"/>
    <col min="15874" max="15875" width="7.88671875" style="1" customWidth="1"/>
    <col min="15876" max="15876" width="5.6640625" style="1" customWidth="1"/>
    <col min="15877" max="15877" width="11.6640625" style="1" customWidth="1"/>
    <col min="15878" max="15878" width="9.88671875" style="1" customWidth="1"/>
    <col min="15879" max="15880" width="10.44140625" style="1" customWidth="1"/>
    <col min="15881" max="15881" width="7.109375" style="1" customWidth="1"/>
    <col min="15882" max="15882" width="10.44140625" style="1" customWidth="1"/>
    <col min="15883" max="15883" width="10" style="1"/>
    <col min="15884" max="15884" width="32.109375" style="1" customWidth="1"/>
    <col min="15885" max="15885" width="13" style="1" customWidth="1"/>
    <col min="15886" max="15886" width="6.77734375" style="1" customWidth="1"/>
    <col min="15887" max="16125" width="10" style="1"/>
    <col min="16126" max="16126" width="6.109375" style="1" bestFit="1" customWidth="1"/>
    <col min="16127" max="16127" width="15.77734375" style="1" customWidth="1"/>
    <col min="16128" max="16128" width="27.77734375" style="1" bestFit="1" customWidth="1"/>
    <col min="16129" max="16129" width="6.109375" style="1" customWidth="1"/>
    <col min="16130" max="16131" width="7.88671875" style="1" customWidth="1"/>
    <col min="16132" max="16132" width="5.6640625" style="1" customWidth="1"/>
    <col min="16133" max="16133" width="11.6640625" style="1" customWidth="1"/>
    <col min="16134" max="16134" width="9.88671875" style="1" customWidth="1"/>
    <col min="16135" max="16136" width="10.44140625" style="1" customWidth="1"/>
    <col min="16137" max="16137" width="7.109375" style="1" customWidth="1"/>
    <col min="16138" max="16138" width="10.44140625" style="1" customWidth="1"/>
    <col min="16139" max="16139" width="10" style="1"/>
    <col min="16140" max="16140" width="32.109375" style="1" customWidth="1"/>
    <col min="16141" max="16141" width="13" style="1" customWidth="1"/>
    <col min="16142" max="16142" width="6.77734375" style="1" customWidth="1"/>
    <col min="16143" max="16384" width="10" style="1"/>
  </cols>
  <sheetData>
    <row r="1" spans="1:18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8" ht="27.75" customHeight="1">
      <c r="A2" s="1" t="s">
        <v>661</v>
      </c>
      <c r="M2" s="225" t="s">
        <v>1</v>
      </c>
      <c r="N2" s="225"/>
      <c r="O2" s="225"/>
      <c r="P2" s="225"/>
    </row>
    <row r="3" spans="1:18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03"/>
    </row>
    <row r="4" spans="1:18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195" t="s">
        <v>23</v>
      </c>
      <c r="R4" s="119" t="s">
        <v>914</v>
      </c>
    </row>
    <row r="5" spans="1:18" ht="33.6" customHeight="1">
      <c r="A5" s="6">
        <v>1</v>
      </c>
      <c r="B5" s="183" t="s">
        <v>1178</v>
      </c>
      <c r="C5" s="183" t="s">
        <v>1179</v>
      </c>
      <c r="D5" s="122" t="s">
        <v>20</v>
      </c>
      <c r="E5" s="196">
        <v>1.4950000000000001</v>
      </c>
      <c r="F5" s="189">
        <f>E5</f>
        <v>1.4950000000000001</v>
      </c>
      <c r="G5" s="163">
        <v>0.13</v>
      </c>
      <c r="H5" s="205"/>
      <c r="I5" s="162"/>
      <c r="J5" s="2"/>
      <c r="K5" s="165"/>
      <c r="L5" s="157">
        <v>0</v>
      </c>
      <c r="M5" s="196">
        <v>1.3</v>
      </c>
      <c r="N5" s="189">
        <f>M5</f>
        <v>1.3</v>
      </c>
      <c r="O5" s="166" t="s">
        <v>24</v>
      </c>
      <c r="P5" s="194"/>
      <c r="Q5" s="4" t="s">
        <v>892</v>
      </c>
      <c r="R5" s="183">
        <v>1.34</v>
      </c>
    </row>
    <row r="6" spans="1:18" ht="33.6" customHeight="1">
      <c r="A6" s="6">
        <v>2</v>
      </c>
      <c r="B6" s="183" t="s">
        <v>1180</v>
      </c>
      <c r="C6" s="183" t="s">
        <v>687</v>
      </c>
      <c r="D6" s="122" t="s">
        <v>20</v>
      </c>
      <c r="E6" s="196">
        <v>4.5792999999999999</v>
      </c>
      <c r="F6" s="189">
        <f t="shared" ref="F6:F18" si="0">E6</f>
        <v>4.5792999999999999</v>
      </c>
      <c r="G6" s="163">
        <v>0.13</v>
      </c>
      <c r="H6" s="206"/>
      <c r="I6" s="162"/>
      <c r="J6" s="2"/>
      <c r="K6" s="165"/>
      <c r="L6" s="157">
        <v>0</v>
      </c>
      <c r="M6" s="196">
        <v>3.9739827679999999</v>
      </c>
      <c r="N6" s="189">
        <f t="shared" ref="N6:N18" si="1">M6</f>
        <v>3.9739827679999999</v>
      </c>
      <c r="O6" s="166" t="s">
        <v>24</v>
      </c>
      <c r="P6" s="194"/>
      <c r="Q6" s="4" t="s">
        <v>1205</v>
      </c>
      <c r="R6" s="183">
        <v>5.5044199999999996</v>
      </c>
    </row>
    <row r="7" spans="1:18" ht="33.6" customHeight="1">
      <c r="A7" s="6">
        <v>3</v>
      </c>
      <c r="B7" s="183" t="s">
        <v>1181</v>
      </c>
      <c r="C7" s="183" t="s">
        <v>1182</v>
      </c>
      <c r="D7" s="122" t="s">
        <v>20</v>
      </c>
      <c r="E7" s="196">
        <v>0.41270000000000001</v>
      </c>
      <c r="F7" s="189">
        <f t="shared" si="0"/>
        <v>0.41270000000000001</v>
      </c>
      <c r="G7" s="163">
        <v>0.13</v>
      </c>
      <c r="H7" s="206"/>
      <c r="I7" s="162"/>
      <c r="J7" s="2"/>
      <c r="K7" s="165"/>
      <c r="L7" s="157">
        <v>0</v>
      </c>
      <c r="M7" s="196">
        <v>0.35892425955555551</v>
      </c>
      <c r="N7" s="189">
        <f t="shared" si="1"/>
        <v>0.35892425955555551</v>
      </c>
      <c r="O7" s="166" t="s">
        <v>24</v>
      </c>
      <c r="P7" s="194"/>
      <c r="Q7" s="4" t="s">
        <v>1206</v>
      </c>
      <c r="R7" s="183">
        <v>0.41</v>
      </c>
    </row>
    <row r="8" spans="1:18" ht="33.6" customHeight="1">
      <c r="A8" s="6">
        <v>4</v>
      </c>
      <c r="B8" s="183" t="s">
        <v>1183</v>
      </c>
      <c r="C8" s="183" t="s">
        <v>1184</v>
      </c>
      <c r="D8" s="122" t="s">
        <v>20</v>
      </c>
      <c r="E8" s="196">
        <v>0.5292</v>
      </c>
      <c r="F8" s="189">
        <f t="shared" si="0"/>
        <v>0.5292</v>
      </c>
      <c r="G8" s="163">
        <v>0.13</v>
      </c>
      <c r="H8" s="206"/>
      <c r="I8" s="162"/>
      <c r="J8" s="2"/>
      <c r="K8" s="165"/>
      <c r="L8" s="157">
        <v>0</v>
      </c>
      <c r="M8" s="196">
        <v>0.46021837368888879</v>
      </c>
      <c r="N8" s="189">
        <f t="shared" si="1"/>
        <v>0.46021837368888879</v>
      </c>
      <c r="O8" s="166" t="s">
        <v>24</v>
      </c>
      <c r="P8" s="194"/>
      <c r="Q8" s="4" t="s">
        <v>1206</v>
      </c>
      <c r="R8" s="183">
        <v>1</v>
      </c>
    </row>
    <row r="9" spans="1:18" ht="33.6" customHeight="1">
      <c r="A9" s="6">
        <v>5</v>
      </c>
      <c r="B9" s="183" t="s">
        <v>1185</v>
      </c>
      <c r="C9" s="183" t="s">
        <v>1186</v>
      </c>
      <c r="D9" s="122" t="s">
        <v>20</v>
      </c>
      <c r="E9" s="196">
        <v>0.75900000000000001</v>
      </c>
      <c r="F9" s="189">
        <f t="shared" si="0"/>
        <v>0.75900000000000001</v>
      </c>
      <c r="G9" s="163">
        <v>0.13</v>
      </c>
      <c r="H9" s="206"/>
      <c r="I9" s="162"/>
      <c r="J9" s="2"/>
      <c r="K9" s="165"/>
      <c r="L9" s="157">
        <v>0</v>
      </c>
      <c r="M9" s="196">
        <v>0.66</v>
      </c>
      <c r="N9" s="189">
        <f t="shared" si="1"/>
        <v>0.66</v>
      </c>
      <c r="O9" s="166" t="s">
        <v>24</v>
      </c>
      <c r="P9" s="194"/>
      <c r="Q9" s="4" t="s">
        <v>892</v>
      </c>
      <c r="R9" s="183">
        <v>0.66</v>
      </c>
    </row>
    <row r="10" spans="1:18" ht="41.4" customHeight="1">
      <c r="A10" s="6">
        <v>6</v>
      </c>
      <c r="B10" s="183" t="s">
        <v>975</v>
      </c>
      <c r="C10" s="183" t="s">
        <v>976</v>
      </c>
      <c r="D10" s="122" t="s">
        <v>20</v>
      </c>
      <c r="E10" s="196">
        <v>0.81679999999999997</v>
      </c>
      <c r="F10" s="189">
        <f t="shared" si="0"/>
        <v>0.81679999999999997</v>
      </c>
      <c r="G10" s="163">
        <v>0.13</v>
      </c>
      <c r="H10" s="206"/>
      <c r="I10" s="162"/>
      <c r="J10" s="2"/>
      <c r="K10" s="165"/>
      <c r="L10" s="157">
        <v>0</v>
      </c>
      <c r="M10" s="196">
        <v>0.71029880817777791</v>
      </c>
      <c r="N10" s="189">
        <f t="shared" si="1"/>
        <v>0.71029880817777791</v>
      </c>
      <c r="O10" s="166" t="s">
        <v>24</v>
      </c>
      <c r="P10" s="194" t="s">
        <v>1194</v>
      </c>
      <c r="Q10" s="4" t="s">
        <v>1207</v>
      </c>
      <c r="R10" s="183">
        <v>0.8</v>
      </c>
    </row>
    <row r="11" spans="1:18" ht="33.6" customHeight="1">
      <c r="A11" s="6">
        <v>7</v>
      </c>
      <c r="B11" s="183" t="s">
        <v>1187</v>
      </c>
      <c r="C11" s="183" t="s">
        <v>1188</v>
      </c>
      <c r="D11" s="122" t="s">
        <v>20</v>
      </c>
      <c r="E11" s="196">
        <v>2.2873999999999999</v>
      </c>
      <c r="F11" s="189">
        <f t="shared" si="0"/>
        <v>2.2873999999999999</v>
      </c>
      <c r="G11" s="163">
        <v>0.13</v>
      </c>
      <c r="H11" s="206"/>
      <c r="I11" s="162"/>
      <c r="J11" s="2"/>
      <c r="K11" s="165"/>
      <c r="L11" s="157">
        <v>0</v>
      </c>
      <c r="M11" s="196">
        <v>1.9890419086222222</v>
      </c>
      <c r="N11" s="189">
        <f t="shared" si="1"/>
        <v>1.9890419086222222</v>
      </c>
      <c r="O11" s="166" t="s">
        <v>24</v>
      </c>
      <c r="P11" s="194"/>
      <c r="Q11" s="4" t="s">
        <v>1208</v>
      </c>
      <c r="R11" s="183">
        <v>2.7959999999999998</v>
      </c>
    </row>
    <row r="12" spans="1:18" ht="33.6" customHeight="1">
      <c r="A12" s="6">
        <v>8</v>
      </c>
      <c r="B12" s="183" t="s">
        <v>1189</v>
      </c>
      <c r="C12" s="183" t="s">
        <v>1190</v>
      </c>
      <c r="D12" s="122" t="s">
        <v>20</v>
      </c>
      <c r="E12" s="196">
        <v>1.587</v>
      </c>
      <c r="F12" s="189">
        <f t="shared" si="0"/>
        <v>1.587</v>
      </c>
      <c r="G12" s="163">
        <v>0.13</v>
      </c>
      <c r="H12" s="205"/>
      <c r="I12" s="162"/>
      <c r="J12" s="2"/>
      <c r="K12" s="165"/>
      <c r="L12" s="157">
        <v>0</v>
      </c>
      <c r="M12" s="196">
        <v>1.38</v>
      </c>
      <c r="N12" s="189">
        <f t="shared" si="1"/>
        <v>1.38</v>
      </c>
      <c r="O12" s="166" t="s">
        <v>24</v>
      </c>
      <c r="P12" s="194"/>
      <c r="Q12" s="4" t="s">
        <v>1209</v>
      </c>
      <c r="R12" s="183">
        <v>1.3651</v>
      </c>
    </row>
    <row r="13" spans="1:18" ht="33.6" customHeight="1">
      <c r="A13" s="6">
        <v>9</v>
      </c>
      <c r="B13" s="183" t="s">
        <v>1191</v>
      </c>
      <c r="C13" s="183" t="s">
        <v>1192</v>
      </c>
      <c r="D13" s="122" t="s">
        <v>20</v>
      </c>
      <c r="E13" s="196">
        <v>1.0583</v>
      </c>
      <c r="F13" s="189">
        <f t="shared" si="0"/>
        <v>1.0583</v>
      </c>
      <c r="G13" s="163">
        <v>0.13</v>
      </c>
      <c r="H13" s="206"/>
      <c r="I13" s="162"/>
      <c r="J13" s="2"/>
      <c r="K13" s="165"/>
      <c r="L13" s="157">
        <v>0</v>
      </c>
      <c r="M13" s="196">
        <v>0.92027133333333322</v>
      </c>
      <c r="N13" s="189">
        <f t="shared" si="1"/>
        <v>0.92027133333333322</v>
      </c>
      <c r="O13" s="166" t="s">
        <v>24</v>
      </c>
      <c r="P13" s="202"/>
      <c r="Q13" s="4" t="s">
        <v>1209</v>
      </c>
      <c r="R13" s="183">
        <v>0.89</v>
      </c>
    </row>
    <row r="14" spans="1:18" ht="33.6" customHeight="1">
      <c r="A14" s="6">
        <v>10</v>
      </c>
      <c r="B14" s="183" t="s">
        <v>1193</v>
      </c>
      <c r="C14" s="183" t="s">
        <v>1204</v>
      </c>
      <c r="D14" s="122" t="s">
        <v>20</v>
      </c>
      <c r="E14" s="196">
        <v>1.0047900000000001</v>
      </c>
      <c r="F14" s="189">
        <f t="shared" si="0"/>
        <v>1.0047900000000001</v>
      </c>
      <c r="G14" s="163">
        <v>0.13</v>
      </c>
      <c r="H14" s="206"/>
      <c r="I14" s="162"/>
      <c r="J14" s="2"/>
      <c r="K14" s="165"/>
      <c r="L14" s="157">
        <v>0</v>
      </c>
      <c r="M14" s="196">
        <v>1.7346136111111112</v>
      </c>
      <c r="N14" s="189">
        <f t="shared" si="1"/>
        <v>1.7346136111111112</v>
      </c>
      <c r="O14" s="166" t="s">
        <v>24</v>
      </c>
      <c r="P14" s="202"/>
      <c r="Q14" s="4" t="s">
        <v>1209</v>
      </c>
      <c r="R14" s="183">
        <v>2.1555300000000002</v>
      </c>
    </row>
    <row r="15" spans="1:18" ht="33.6" customHeight="1">
      <c r="A15" s="147">
        <v>11</v>
      </c>
      <c r="B15" s="207" t="s">
        <v>1195</v>
      </c>
      <c r="C15" s="207" t="s">
        <v>1196</v>
      </c>
      <c r="D15" s="208" t="s">
        <v>20</v>
      </c>
      <c r="E15" s="209"/>
      <c r="F15" s="210">
        <f t="shared" si="0"/>
        <v>0</v>
      </c>
      <c r="G15" s="211">
        <v>0.13</v>
      </c>
      <c r="H15" s="212"/>
      <c r="I15" s="187"/>
      <c r="J15" s="213"/>
      <c r="K15" s="214"/>
      <c r="L15" s="159">
        <v>0</v>
      </c>
      <c r="M15" s="209">
        <v>1.2</v>
      </c>
      <c r="N15" s="210">
        <f t="shared" si="1"/>
        <v>1.2</v>
      </c>
      <c r="O15" s="215" t="s">
        <v>24</v>
      </c>
      <c r="P15" s="216" t="s">
        <v>1203</v>
      </c>
      <c r="Q15" s="4" t="s">
        <v>1210</v>
      </c>
      <c r="R15" s="183">
        <v>0.99119999999999997</v>
      </c>
    </row>
    <row r="16" spans="1:18" ht="33.6" customHeight="1">
      <c r="A16" s="147">
        <v>12</v>
      </c>
      <c r="B16" s="207" t="s">
        <v>1197</v>
      </c>
      <c r="C16" s="207" t="s">
        <v>1198</v>
      </c>
      <c r="D16" s="208" t="s">
        <v>20</v>
      </c>
      <c r="E16" s="209"/>
      <c r="F16" s="210">
        <f t="shared" si="0"/>
        <v>0</v>
      </c>
      <c r="G16" s="211">
        <v>0.13</v>
      </c>
      <c r="H16" s="212"/>
      <c r="I16" s="187"/>
      <c r="J16" s="213"/>
      <c r="K16" s="214"/>
      <c r="L16" s="159">
        <v>0</v>
      </c>
      <c r="M16" s="209">
        <v>0.8</v>
      </c>
      <c r="N16" s="210">
        <f t="shared" si="1"/>
        <v>0.8</v>
      </c>
      <c r="O16" s="215" t="s">
        <v>24</v>
      </c>
      <c r="P16" s="216" t="s">
        <v>1203</v>
      </c>
      <c r="Q16" s="4" t="s">
        <v>892</v>
      </c>
      <c r="R16" s="183">
        <v>0.45528000000000002</v>
      </c>
    </row>
    <row r="17" spans="1:18" ht="33.6" customHeight="1">
      <c r="A17" s="147">
        <v>13</v>
      </c>
      <c r="B17" s="207" t="s">
        <v>1199</v>
      </c>
      <c r="C17" s="207" t="s">
        <v>1200</v>
      </c>
      <c r="D17" s="208" t="s">
        <v>20</v>
      </c>
      <c r="E17" s="209"/>
      <c r="F17" s="210">
        <f t="shared" si="0"/>
        <v>0</v>
      </c>
      <c r="G17" s="211">
        <v>0.13</v>
      </c>
      <c r="H17" s="212"/>
      <c r="I17" s="187"/>
      <c r="J17" s="213"/>
      <c r="K17" s="214"/>
      <c r="L17" s="159">
        <v>0</v>
      </c>
      <c r="M17" s="209">
        <v>1.5</v>
      </c>
      <c r="N17" s="210">
        <f t="shared" si="1"/>
        <v>1.5</v>
      </c>
      <c r="O17" s="215" t="s">
        <v>24</v>
      </c>
      <c r="P17" s="216" t="s">
        <v>1203</v>
      </c>
      <c r="Q17" s="4" t="s">
        <v>892</v>
      </c>
      <c r="R17" s="183">
        <v>0.36935000000000001</v>
      </c>
    </row>
    <row r="18" spans="1:18" ht="33.6" customHeight="1">
      <c r="A18" s="147">
        <v>14</v>
      </c>
      <c r="B18" s="207" t="s">
        <v>1201</v>
      </c>
      <c r="C18" s="207" t="s">
        <v>1202</v>
      </c>
      <c r="D18" s="208" t="s">
        <v>20</v>
      </c>
      <c r="E18" s="209"/>
      <c r="F18" s="210">
        <f t="shared" si="0"/>
        <v>0</v>
      </c>
      <c r="G18" s="211">
        <v>0.13</v>
      </c>
      <c r="H18" s="212"/>
      <c r="I18" s="187"/>
      <c r="J18" s="213"/>
      <c r="K18" s="214"/>
      <c r="L18" s="159">
        <v>0</v>
      </c>
      <c r="M18" s="209">
        <v>1.2</v>
      </c>
      <c r="N18" s="210">
        <f t="shared" si="1"/>
        <v>1.2</v>
      </c>
      <c r="O18" s="215" t="s">
        <v>24</v>
      </c>
      <c r="P18" s="216" t="s">
        <v>1203</v>
      </c>
      <c r="Q18" s="4" t="s">
        <v>892</v>
      </c>
      <c r="R18" s="183">
        <v>0.42</v>
      </c>
    </row>
    <row r="19" spans="1:18" ht="68.400000000000006" customHeight="1">
      <c r="A19" s="218" t="s">
        <v>1211</v>
      </c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</row>
    <row r="20" spans="1:18" ht="52.8" customHeight="1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</row>
    <row r="21" spans="1:18" ht="93" customHeight="1">
      <c r="A21" s="218" t="s">
        <v>13</v>
      </c>
      <c r="B21" s="218"/>
      <c r="C21" s="218"/>
      <c r="D21" s="218" t="s">
        <v>14</v>
      </c>
      <c r="E21" s="218"/>
      <c r="F21" s="218"/>
      <c r="G21" s="218"/>
      <c r="H21" s="218"/>
      <c r="I21" s="218" t="s">
        <v>15</v>
      </c>
      <c r="J21" s="218"/>
      <c r="K21" s="218"/>
      <c r="L21" s="218" t="s">
        <v>16</v>
      </c>
      <c r="M21" s="218"/>
      <c r="N21" s="218"/>
      <c r="O21" s="218" t="s">
        <v>17</v>
      </c>
      <c r="P21" s="218"/>
    </row>
  </sheetData>
  <autoFilter ref="A4:Q21" xr:uid="{DF5625EE-BEB3-49FE-BE6B-53CF98146AA5}"/>
  <mergeCells count="21">
    <mergeCell ref="A19:P2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21:C21"/>
    <mergeCell ref="D21:H21"/>
    <mergeCell ref="I21:K21"/>
    <mergeCell ref="L21:N21"/>
    <mergeCell ref="O21:P21"/>
  </mergeCells>
  <phoneticPr fontId="3" type="noConversion"/>
  <dataValidations count="1">
    <dataValidation type="list" allowBlank="1" showInputMessage="1" showErrorMessage="1" sqref="WVL983051:WVL983058 WLP983051:WLP983058 G65547:G65554 IZ65547:IZ65554 SV65547:SV65554 ACR65547:ACR65554 AMN65547:AMN65554 AWJ65547:AWJ65554 BGF65547:BGF65554 BQB65547:BQB65554 BZX65547:BZX65554 CJT65547:CJT65554 CTP65547:CTP65554 DDL65547:DDL65554 DNH65547:DNH65554 DXD65547:DXD65554 EGZ65547:EGZ65554 EQV65547:EQV65554 FAR65547:FAR65554 FKN65547:FKN65554 FUJ65547:FUJ65554 GEF65547:GEF65554 GOB65547:GOB65554 GXX65547:GXX65554 HHT65547:HHT65554 HRP65547:HRP65554 IBL65547:IBL65554 ILH65547:ILH65554 IVD65547:IVD65554 JEZ65547:JEZ65554 JOV65547:JOV65554 JYR65547:JYR65554 KIN65547:KIN65554 KSJ65547:KSJ65554 LCF65547:LCF65554 LMB65547:LMB65554 LVX65547:LVX65554 MFT65547:MFT65554 MPP65547:MPP65554 MZL65547:MZL65554 NJH65547:NJH65554 NTD65547:NTD65554 OCZ65547:OCZ65554 OMV65547:OMV65554 OWR65547:OWR65554 PGN65547:PGN65554 PQJ65547:PQJ65554 QAF65547:QAF65554 QKB65547:QKB65554 QTX65547:QTX65554 RDT65547:RDT65554 RNP65547:RNP65554 RXL65547:RXL65554 SHH65547:SHH65554 SRD65547:SRD65554 TAZ65547:TAZ65554 TKV65547:TKV65554 TUR65547:TUR65554 UEN65547:UEN65554 UOJ65547:UOJ65554 UYF65547:UYF65554 VIB65547:VIB65554 VRX65547:VRX65554 WBT65547:WBT65554 WLP65547:WLP65554 WVL65547:WVL65554 G131083:G131090 IZ131083:IZ131090 SV131083:SV131090 ACR131083:ACR131090 AMN131083:AMN131090 AWJ131083:AWJ131090 BGF131083:BGF131090 BQB131083:BQB131090 BZX131083:BZX131090 CJT131083:CJT131090 CTP131083:CTP131090 DDL131083:DDL131090 DNH131083:DNH131090 DXD131083:DXD131090 EGZ131083:EGZ131090 EQV131083:EQV131090 FAR131083:FAR131090 FKN131083:FKN131090 FUJ131083:FUJ131090 GEF131083:GEF131090 GOB131083:GOB131090 GXX131083:GXX131090 HHT131083:HHT131090 HRP131083:HRP131090 IBL131083:IBL131090 ILH131083:ILH131090 IVD131083:IVD131090 JEZ131083:JEZ131090 JOV131083:JOV131090 JYR131083:JYR131090 KIN131083:KIN131090 KSJ131083:KSJ131090 LCF131083:LCF131090 LMB131083:LMB131090 LVX131083:LVX131090 MFT131083:MFT131090 MPP131083:MPP131090 MZL131083:MZL131090 NJH131083:NJH131090 NTD131083:NTD131090 OCZ131083:OCZ131090 OMV131083:OMV131090 OWR131083:OWR131090 PGN131083:PGN131090 PQJ131083:PQJ131090 QAF131083:QAF131090 QKB131083:QKB131090 QTX131083:QTX131090 RDT131083:RDT131090 RNP131083:RNP131090 RXL131083:RXL131090 SHH131083:SHH131090 SRD131083:SRD131090 TAZ131083:TAZ131090 TKV131083:TKV131090 TUR131083:TUR131090 UEN131083:UEN131090 UOJ131083:UOJ131090 UYF131083:UYF131090 VIB131083:VIB131090 VRX131083:VRX131090 WBT131083:WBT131090 WLP131083:WLP131090 WVL131083:WVL131090 G196619:G196626 IZ196619:IZ196626 SV196619:SV196626 ACR196619:ACR196626 AMN196619:AMN196626 AWJ196619:AWJ196626 BGF196619:BGF196626 BQB196619:BQB196626 BZX196619:BZX196626 CJT196619:CJT196626 CTP196619:CTP196626 DDL196619:DDL196626 DNH196619:DNH196626 DXD196619:DXD196626 EGZ196619:EGZ196626 EQV196619:EQV196626 FAR196619:FAR196626 FKN196619:FKN196626 FUJ196619:FUJ196626 GEF196619:GEF196626 GOB196619:GOB196626 GXX196619:GXX196626 HHT196619:HHT196626 HRP196619:HRP196626 IBL196619:IBL196626 ILH196619:ILH196626 IVD196619:IVD196626 JEZ196619:JEZ196626 JOV196619:JOV196626 JYR196619:JYR196626 KIN196619:KIN196626 KSJ196619:KSJ196626 LCF196619:LCF196626 LMB196619:LMB196626 LVX196619:LVX196626 MFT196619:MFT196626 MPP196619:MPP196626 MZL196619:MZL196626 NJH196619:NJH196626 NTD196619:NTD196626 OCZ196619:OCZ196626 OMV196619:OMV196626 OWR196619:OWR196626 PGN196619:PGN196626 PQJ196619:PQJ196626 QAF196619:QAF196626 QKB196619:QKB196626 QTX196619:QTX196626 RDT196619:RDT196626 RNP196619:RNP196626 RXL196619:RXL196626 SHH196619:SHH196626 SRD196619:SRD196626 TAZ196619:TAZ196626 TKV196619:TKV196626 TUR196619:TUR196626 UEN196619:UEN196626 UOJ196619:UOJ196626 UYF196619:UYF196626 VIB196619:VIB196626 VRX196619:VRX196626 WBT196619:WBT196626 WLP196619:WLP196626 WVL196619:WVL196626 G262155:G262162 IZ262155:IZ262162 SV262155:SV262162 ACR262155:ACR262162 AMN262155:AMN262162 AWJ262155:AWJ262162 BGF262155:BGF262162 BQB262155:BQB262162 BZX262155:BZX262162 CJT262155:CJT262162 CTP262155:CTP262162 DDL262155:DDL262162 DNH262155:DNH262162 DXD262155:DXD262162 EGZ262155:EGZ262162 EQV262155:EQV262162 FAR262155:FAR262162 FKN262155:FKN262162 FUJ262155:FUJ262162 GEF262155:GEF262162 GOB262155:GOB262162 GXX262155:GXX262162 HHT262155:HHT262162 HRP262155:HRP262162 IBL262155:IBL262162 ILH262155:ILH262162 IVD262155:IVD262162 JEZ262155:JEZ262162 JOV262155:JOV262162 JYR262155:JYR262162 KIN262155:KIN262162 KSJ262155:KSJ262162 LCF262155:LCF262162 LMB262155:LMB262162 LVX262155:LVX262162 MFT262155:MFT262162 MPP262155:MPP262162 MZL262155:MZL262162 NJH262155:NJH262162 NTD262155:NTD262162 OCZ262155:OCZ262162 OMV262155:OMV262162 OWR262155:OWR262162 PGN262155:PGN262162 PQJ262155:PQJ262162 QAF262155:QAF262162 QKB262155:QKB262162 QTX262155:QTX262162 RDT262155:RDT262162 RNP262155:RNP262162 RXL262155:RXL262162 SHH262155:SHH262162 SRD262155:SRD262162 TAZ262155:TAZ262162 TKV262155:TKV262162 TUR262155:TUR262162 UEN262155:UEN262162 UOJ262155:UOJ262162 UYF262155:UYF262162 VIB262155:VIB262162 VRX262155:VRX262162 WBT262155:WBT262162 WLP262155:WLP262162 WVL262155:WVL262162 G327691:G327698 IZ327691:IZ327698 SV327691:SV327698 ACR327691:ACR327698 AMN327691:AMN327698 AWJ327691:AWJ327698 BGF327691:BGF327698 BQB327691:BQB327698 BZX327691:BZX327698 CJT327691:CJT327698 CTP327691:CTP327698 DDL327691:DDL327698 DNH327691:DNH327698 DXD327691:DXD327698 EGZ327691:EGZ327698 EQV327691:EQV327698 FAR327691:FAR327698 FKN327691:FKN327698 FUJ327691:FUJ327698 GEF327691:GEF327698 GOB327691:GOB327698 GXX327691:GXX327698 HHT327691:HHT327698 HRP327691:HRP327698 IBL327691:IBL327698 ILH327691:ILH327698 IVD327691:IVD327698 JEZ327691:JEZ327698 JOV327691:JOV327698 JYR327691:JYR327698 KIN327691:KIN327698 KSJ327691:KSJ327698 LCF327691:LCF327698 LMB327691:LMB327698 LVX327691:LVX327698 MFT327691:MFT327698 MPP327691:MPP327698 MZL327691:MZL327698 NJH327691:NJH327698 NTD327691:NTD327698 OCZ327691:OCZ327698 OMV327691:OMV327698 OWR327691:OWR327698 PGN327691:PGN327698 PQJ327691:PQJ327698 QAF327691:QAF327698 QKB327691:QKB327698 QTX327691:QTX327698 RDT327691:RDT327698 RNP327691:RNP327698 RXL327691:RXL327698 SHH327691:SHH327698 SRD327691:SRD327698 TAZ327691:TAZ327698 TKV327691:TKV327698 TUR327691:TUR327698 UEN327691:UEN327698 UOJ327691:UOJ327698 UYF327691:UYF327698 VIB327691:VIB327698 VRX327691:VRX327698 WBT327691:WBT327698 WLP327691:WLP327698 WVL327691:WVL327698 G393227:G393234 IZ393227:IZ393234 SV393227:SV393234 ACR393227:ACR393234 AMN393227:AMN393234 AWJ393227:AWJ393234 BGF393227:BGF393234 BQB393227:BQB393234 BZX393227:BZX393234 CJT393227:CJT393234 CTP393227:CTP393234 DDL393227:DDL393234 DNH393227:DNH393234 DXD393227:DXD393234 EGZ393227:EGZ393234 EQV393227:EQV393234 FAR393227:FAR393234 FKN393227:FKN393234 FUJ393227:FUJ393234 GEF393227:GEF393234 GOB393227:GOB393234 GXX393227:GXX393234 HHT393227:HHT393234 HRP393227:HRP393234 IBL393227:IBL393234 ILH393227:ILH393234 IVD393227:IVD393234 JEZ393227:JEZ393234 JOV393227:JOV393234 JYR393227:JYR393234 KIN393227:KIN393234 KSJ393227:KSJ393234 LCF393227:LCF393234 LMB393227:LMB393234 LVX393227:LVX393234 MFT393227:MFT393234 MPP393227:MPP393234 MZL393227:MZL393234 NJH393227:NJH393234 NTD393227:NTD393234 OCZ393227:OCZ393234 OMV393227:OMV393234 OWR393227:OWR393234 PGN393227:PGN393234 PQJ393227:PQJ393234 QAF393227:QAF393234 QKB393227:QKB393234 QTX393227:QTX393234 RDT393227:RDT393234 RNP393227:RNP393234 RXL393227:RXL393234 SHH393227:SHH393234 SRD393227:SRD393234 TAZ393227:TAZ393234 TKV393227:TKV393234 TUR393227:TUR393234 UEN393227:UEN393234 UOJ393227:UOJ393234 UYF393227:UYF393234 VIB393227:VIB393234 VRX393227:VRX393234 WBT393227:WBT393234 WLP393227:WLP393234 WVL393227:WVL393234 G458763:G458770 IZ458763:IZ458770 SV458763:SV458770 ACR458763:ACR458770 AMN458763:AMN458770 AWJ458763:AWJ458770 BGF458763:BGF458770 BQB458763:BQB458770 BZX458763:BZX458770 CJT458763:CJT458770 CTP458763:CTP458770 DDL458763:DDL458770 DNH458763:DNH458770 DXD458763:DXD458770 EGZ458763:EGZ458770 EQV458763:EQV458770 FAR458763:FAR458770 FKN458763:FKN458770 FUJ458763:FUJ458770 GEF458763:GEF458770 GOB458763:GOB458770 GXX458763:GXX458770 HHT458763:HHT458770 HRP458763:HRP458770 IBL458763:IBL458770 ILH458763:ILH458770 IVD458763:IVD458770 JEZ458763:JEZ458770 JOV458763:JOV458770 JYR458763:JYR458770 KIN458763:KIN458770 KSJ458763:KSJ458770 LCF458763:LCF458770 LMB458763:LMB458770 LVX458763:LVX458770 MFT458763:MFT458770 MPP458763:MPP458770 MZL458763:MZL458770 NJH458763:NJH458770 NTD458763:NTD458770 OCZ458763:OCZ458770 OMV458763:OMV458770 OWR458763:OWR458770 PGN458763:PGN458770 PQJ458763:PQJ458770 QAF458763:QAF458770 QKB458763:QKB458770 QTX458763:QTX458770 RDT458763:RDT458770 RNP458763:RNP458770 RXL458763:RXL458770 SHH458763:SHH458770 SRD458763:SRD458770 TAZ458763:TAZ458770 TKV458763:TKV458770 TUR458763:TUR458770 UEN458763:UEN458770 UOJ458763:UOJ458770 UYF458763:UYF458770 VIB458763:VIB458770 VRX458763:VRX458770 WBT458763:WBT458770 WLP458763:WLP458770 WVL458763:WVL458770 G524299:G524306 IZ524299:IZ524306 SV524299:SV524306 ACR524299:ACR524306 AMN524299:AMN524306 AWJ524299:AWJ524306 BGF524299:BGF524306 BQB524299:BQB524306 BZX524299:BZX524306 CJT524299:CJT524306 CTP524299:CTP524306 DDL524299:DDL524306 DNH524299:DNH524306 DXD524299:DXD524306 EGZ524299:EGZ524306 EQV524299:EQV524306 FAR524299:FAR524306 FKN524299:FKN524306 FUJ524299:FUJ524306 GEF524299:GEF524306 GOB524299:GOB524306 GXX524299:GXX524306 HHT524299:HHT524306 HRP524299:HRP524306 IBL524299:IBL524306 ILH524299:ILH524306 IVD524299:IVD524306 JEZ524299:JEZ524306 JOV524299:JOV524306 JYR524299:JYR524306 KIN524299:KIN524306 KSJ524299:KSJ524306 LCF524299:LCF524306 LMB524299:LMB524306 LVX524299:LVX524306 MFT524299:MFT524306 MPP524299:MPP524306 MZL524299:MZL524306 NJH524299:NJH524306 NTD524299:NTD524306 OCZ524299:OCZ524306 OMV524299:OMV524306 OWR524299:OWR524306 PGN524299:PGN524306 PQJ524299:PQJ524306 QAF524299:QAF524306 QKB524299:QKB524306 QTX524299:QTX524306 RDT524299:RDT524306 RNP524299:RNP524306 RXL524299:RXL524306 SHH524299:SHH524306 SRD524299:SRD524306 TAZ524299:TAZ524306 TKV524299:TKV524306 TUR524299:TUR524306 UEN524299:UEN524306 UOJ524299:UOJ524306 UYF524299:UYF524306 VIB524299:VIB524306 VRX524299:VRX524306 WBT524299:WBT524306 WLP524299:WLP524306 WVL524299:WVL524306 G589835:G589842 IZ589835:IZ589842 SV589835:SV589842 ACR589835:ACR589842 AMN589835:AMN589842 AWJ589835:AWJ589842 BGF589835:BGF589842 BQB589835:BQB589842 BZX589835:BZX589842 CJT589835:CJT589842 CTP589835:CTP589842 DDL589835:DDL589842 DNH589835:DNH589842 DXD589835:DXD589842 EGZ589835:EGZ589842 EQV589835:EQV589842 FAR589835:FAR589842 FKN589835:FKN589842 FUJ589835:FUJ589842 GEF589835:GEF589842 GOB589835:GOB589842 GXX589835:GXX589842 HHT589835:HHT589842 HRP589835:HRP589842 IBL589835:IBL589842 ILH589835:ILH589842 IVD589835:IVD589842 JEZ589835:JEZ589842 JOV589835:JOV589842 JYR589835:JYR589842 KIN589835:KIN589842 KSJ589835:KSJ589842 LCF589835:LCF589842 LMB589835:LMB589842 LVX589835:LVX589842 MFT589835:MFT589842 MPP589835:MPP589842 MZL589835:MZL589842 NJH589835:NJH589842 NTD589835:NTD589842 OCZ589835:OCZ589842 OMV589835:OMV589842 OWR589835:OWR589842 PGN589835:PGN589842 PQJ589835:PQJ589842 QAF589835:QAF589842 QKB589835:QKB589842 QTX589835:QTX589842 RDT589835:RDT589842 RNP589835:RNP589842 RXL589835:RXL589842 SHH589835:SHH589842 SRD589835:SRD589842 TAZ589835:TAZ589842 TKV589835:TKV589842 TUR589835:TUR589842 UEN589835:UEN589842 UOJ589835:UOJ589842 UYF589835:UYF589842 VIB589835:VIB589842 VRX589835:VRX589842 WBT589835:WBT589842 WLP589835:WLP589842 WVL589835:WVL589842 G655371:G655378 IZ655371:IZ655378 SV655371:SV655378 ACR655371:ACR655378 AMN655371:AMN655378 AWJ655371:AWJ655378 BGF655371:BGF655378 BQB655371:BQB655378 BZX655371:BZX655378 CJT655371:CJT655378 CTP655371:CTP655378 DDL655371:DDL655378 DNH655371:DNH655378 DXD655371:DXD655378 EGZ655371:EGZ655378 EQV655371:EQV655378 FAR655371:FAR655378 FKN655371:FKN655378 FUJ655371:FUJ655378 GEF655371:GEF655378 GOB655371:GOB655378 GXX655371:GXX655378 HHT655371:HHT655378 HRP655371:HRP655378 IBL655371:IBL655378 ILH655371:ILH655378 IVD655371:IVD655378 JEZ655371:JEZ655378 JOV655371:JOV655378 JYR655371:JYR655378 KIN655371:KIN655378 KSJ655371:KSJ655378 LCF655371:LCF655378 LMB655371:LMB655378 LVX655371:LVX655378 MFT655371:MFT655378 MPP655371:MPP655378 MZL655371:MZL655378 NJH655371:NJH655378 NTD655371:NTD655378 OCZ655371:OCZ655378 OMV655371:OMV655378 OWR655371:OWR655378 PGN655371:PGN655378 PQJ655371:PQJ655378 QAF655371:QAF655378 QKB655371:QKB655378 QTX655371:QTX655378 RDT655371:RDT655378 RNP655371:RNP655378 RXL655371:RXL655378 SHH655371:SHH655378 SRD655371:SRD655378 TAZ655371:TAZ655378 TKV655371:TKV655378 TUR655371:TUR655378 UEN655371:UEN655378 UOJ655371:UOJ655378 UYF655371:UYF655378 VIB655371:VIB655378 VRX655371:VRX655378 WBT655371:WBT655378 WLP655371:WLP655378 WVL655371:WVL655378 G720907:G720914 IZ720907:IZ720914 SV720907:SV720914 ACR720907:ACR720914 AMN720907:AMN720914 AWJ720907:AWJ720914 BGF720907:BGF720914 BQB720907:BQB720914 BZX720907:BZX720914 CJT720907:CJT720914 CTP720907:CTP720914 DDL720907:DDL720914 DNH720907:DNH720914 DXD720907:DXD720914 EGZ720907:EGZ720914 EQV720907:EQV720914 FAR720907:FAR720914 FKN720907:FKN720914 FUJ720907:FUJ720914 GEF720907:GEF720914 GOB720907:GOB720914 GXX720907:GXX720914 HHT720907:HHT720914 HRP720907:HRP720914 IBL720907:IBL720914 ILH720907:ILH720914 IVD720907:IVD720914 JEZ720907:JEZ720914 JOV720907:JOV720914 JYR720907:JYR720914 KIN720907:KIN720914 KSJ720907:KSJ720914 LCF720907:LCF720914 LMB720907:LMB720914 LVX720907:LVX720914 MFT720907:MFT720914 MPP720907:MPP720914 MZL720907:MZL720914 NJH720907:NJH720914 NTD720907:NTD720914 OCZ720907:OCZ720914 OMV720907:OMV720914 OWR720907:OWR720914 PGN720907:PGN720914 PQJ720907:PQJ720914 QAF720907:QAF720914 QKB720907:QKB720914 QTX720907:QTX720914 RDT720907:RDT720914 RNP720907:RNP720914 RXL720907:RXL720914 SHH720907:SHH720914 SRD720907:SRD720914 TAZ720907:TAZ720914 TKV720907:TKV720914 TUR720907:TUR720914 UEN720907:UEN720914 UOJ720907:UOJ720914 UYF720907:UYF720914 VIB720907:VIB720914 VRX720907:VRX720914 WBT720907:WBT720914 WLP720907:WLP720914 WVL720907:WVL720914 G786443:G786450 IZ786443:IZ786450 SV786443:SV786450 ACR786443:ACR786450 AMN786443:AMN786450 AWJ786443:AWJ786450 BGF786443:BGF786450 BQB786443:BQB786450 BZX786443:BZX786450 CJT786443:CJT786450 CTP786443:CTP786450 DDL786443:DDL786450 DNH786443:DNH786450 DXD786443:DXD786450 EGZ786443:EGZ786450 EQV786443:EQV786450 FAR786443:FAR786450 FKN786443:FKN786450 FUJ786443:FUJ786450 GEF786443:GEF786450 GOB786443:GOB786450 GXX786443:GXX786450 HHT786443:HHT786450 HRP786443:HRP786450 IBL786443:IBL786450 ILH786443:ILH786450 IVD786443:IVD786450 JEZ786443:JEZ786450 JOV786443:JOV786450 JYR786443:JYR786450 KIN786443:KIN786450 KSJ786443:KSJ786450 LCF786443:LCF786450 LMB786443:LMB786450 LVX786443:LVX786450 MFT786443:MFT786450 MPP786443:MPP786450 MZL786443:MZL786450 NJH786443:NJH786450 NTD786443:NTD786450 OCZ786443:OCZ786450 OMV786443:OMV786450 OWR786443:OWR786450 PGN786443:PGN786450 PQJ786443:PQJ786450 QAF786443:QAF786450 QKB786443:QKB786450 QTX786443:QTX786450 RDT786443:RDT786450 RNP786443:RNP786450 RXL786443:RXL786450 SHH786443:SHH786450 SRD786443:SRD786450 TAZ786443:TAZ786450 TKV786443:TKV786450 TUR786443:TUR786450 UEN786443:UEN786450 UOJ786443:UOJ786450 UYF786443:UYF786450 VIB786443:VIB786450 VRX786443:VRX786450 WBT786443:WBT786450 WLP786443:WLP786450 WVL786443:WVL786450 G851979:G851986 IZ851979:IZ851986 SV851979:SV851986 ACR851979:ACR851986 AMN851979:AMN851986 AWJ851979:AWJ851986 BGF851979:BGF851986 BQB851979:BQB851986 BZX851979:BZX851986 CJT851979:CJT851986 CTP851979:CTP851986 DDL851979:DDL851986 DNH851979:DNH851986 DXD851979:DXD851986 EGZ851979:EGZ851986 EQV851979:EQV851986 FAR851979:FAR851986 FKN851979:FKN851986 FUJ851979:FUJ851986 GEF851979:GEF851986 GOB851979:GOB851986 GXX851979:GXX851986 HHT851979:HHT851986 HRP851979:HRP851986 IBL851979:IBL851986 ILH851979:ILH851986 IVD851979:IVD851986 JEZ851979:JEZ851986 JOV851979:JOV851986 JYR851979:JYR851986 KIN851979:KIN851986 KSJ851979:KSJ851986 LCF851979:LCF851986 LMB851979:LMB851986 LVX851979:LVX851986 MFT851979:MFT851986 MPP851979:MPP851986 MZL851979:MZL851986 NJH851979:NJH851986 NTD851979:NTD851986 OCZ851979:OCZ851986 OMV851979:OMV851986 OWR851979:OWR851986 PGN851979:PGN851986 PQJ851979:PQJ851986 QAF851979:QAF851986 QKB851979:QKB851986 QTX851979:QTX851986 RDT851979:RDT851986 RNP851979:RNP851986 RXL851979:RXL851986 SHH851979:SHH851986 SRD851979:SRD851986 TAZ851979:TAZ851986 TKV851979:TKV851986 TUR851979:TUR851986 UEN851979:UEN851986 UOJ851979:UOJ851986 UYF851979:UYF851986 VIB851979:VIB851986 VRX851979:VRX851986 WBT851979:WBT851986 WLP851979:WLP851986 WVL851979:WVL851986 G917515:G917522 IZ917515:IZ917522 SV917515:SV917522 ACR917515:ACR917522 AMN917515:AMN917522 AWJ917515:AWJ917522 BGF917515:BGF917522 BQB917515:BQB917522 BZX917515:BZX917522 CJT917515:CJT917522 CTP917515:CTP917522 DDL917515:DDL917522 DNH917515:DNH917522 DXD917515:DXD917522 EGZ917515:EGZ917522 EQV917515:EQV917522 FAR917515:FAR917522 FKN917515:FKN917522 FUJ917515:FUJ917522 GEF917515:GEF917522 GOB917515:GOB917522 GXX917515:GXX917522 HHT917515:HHT917522 HRP917515:HRP917522 IBL917515:IBL917522 ILH917515:ILH917522 IVD917515:IVD917522 JEZ917515:JEZ917522 JOV917515:JOV917522 JYR917515:JYR917522 KIN917515:KIN917522 KSJ917515:KSJ917522 LCF917515:LCF917522 LMB917515:LMB917522 LVX917515:LVX917522 MFT917515:MFT917522 MPP917515:MPP917522 MZL917515:MZL917522 NJH917515:NJH917522 NTD917515:NTD917522 OCZ917515:OCZ917522 OMV917515:OMV917522 OWR917515:OWR917522 PGN917515:PGN917522 PQJ917515:PQJ917522 QAF917515:QAF917522 QKB917515:QKB917522 QTX917515:QTX917522 RDT917515:RDT917522 RNP917515:RNP917522 RXL917515:RXL917522 SHH917515:SHH917522 SRD917515:SRD917522 TAZ917515:TAZ917522 TKV917515:TKV917522 TUR917515:TUR917522 UEN917515:UEN917522 UOJ917515:UOJ917522 UYF917515:UYF917522 VIB917515:VIB917522 VRX917515:VRX917522 WBT917515:WBT917522 WLP917515:WLP917522 WVL917515:WVL917522 G983051:G983058 IZ983051:IZ983058 SV983051:SV983058 ACR983051:ACR983058 AMN983051:AMN983058 AWJ983051:AWJ983058 BGF983051:BGF983058 BQB983051:BQB983058 BZX983051:BZX983058 CJT983051:CJT983058 CTP983051:CTP983058 DDL983051:DDL983058 DNH983051:DNH983058 DXD983051:DXD983058 EGZ983051:EGZ983058 EQV983051:EQV983058 FAR983051:FAR983058 FKN983051:FKN983058 FUJ983051:FUJ983058 GEF983051:GEF983058 GOB983051:GOB983058 GXX983051:GXX983058 HHT983051:HHT983058 HRP983051:HRP983058 IBL983051:IBL983058 ILH983051:ILH983058 IVD983051:IVD983058 JEZ983051:JEZ983058 JOV983051:JOV983058 JYR983051:JYR983058 KIN983051:KIN983058 KSJ983051:KSJ983058 LCF983051:LCF983058 LMB983051:LMB983058 LVX983051:LVX983058 MFT983051:MFT983058 MPP983051:MPP983058 MZL983051:MZL983058 NJH983051:NJH983058 NTD983051:NTD983058 OCZ983051:OCZ983058 OMV983051:OMV983058 OWR983051:OWR983058 PGN983051:PGN983058 PQJ983051:PQJ983058 QAF983051:QAF983058 QKB983051:QKB983058 QTX983051:QTX983058 RDT983051:RDT983058 RNP983051:RNP983058 RXL983051:RXL983058 SHH983051:SHH983058 SRD983051:SRD983058 TAZ983051:TAZ983058 TKV983051:TKV983058 TUR983051:TUR983058 UEN983051:UEN983058 UOJ983051:UOJ983058 UYF983051:UYF983058 VIB983051:VIB983058 VRX983051:VRX983058 WBT983051:WBT983058 IZ5:IZ18 SV5:SV18 ACR5:ACR18 AMN5:AMN18 AWJ5:AWJ18 BGF5:BGF18 BQB5:BQB18 BZX5:BZX18 CJT5:CJT18 CTP5:CTP18 DDL5:DDL18 DNH5:DNH18 DXD5:DXD18 EGZ5:EGZ18 EQV5:EQV18 FAR5:FAR18 FKN5:FKN18 FUJ5:FUJ18 GEF5:GEF18 GOB5:GOB18 GXX5:GXX18 HHT5:HHT18 HRP5:HRP18 IBL5:IBL18 ILH5:ILH18 IVD5:IVD18 JEZ5:JEZ18 JOV5:JOV18 JYR5:JYR18 KIN5:KIN18 KSJ5:KSJ18 LCF5:LCF18 LMB5:LMB18 LVX5:LVX18 MFT5:MFT18 MPP5:MPP18 MZL5:MZL18 NJH5:NJH18 NTD5:NTD18 OCZ5:OCZ18 OMV5:OMV18 OWR5:OWR18 PGN5:PGN18 PQJ5:PQJ18 QAF5:QAF18 QKB5:QKB18 QTX5:QTX18 RDT5:RDT18 RNP5:RNP18 RXL5:RXL18 SHH5:SHH18 SRD5:SRD18 TAZ5:TAZ18 TKV5:TKV18 TUR5:TUR18 UEN5:UEN18 UOJ5:UOJ18 UYF5:UYF18 VIB5:VIB18 VRX5:VRX18 WBT5:WBT18 WLP5:WLP18 WVL5:WVL18" xr:uid="{79CC7F2B-1FBB-4811-9434-61A3952FA846}">
      <formula1>$Q$5:$Q$19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A0AB-28CF-4BA1-92FF-9BAD2D9FA17A}">
  <sheetPr>
    <pageSetUpPr fitToPage="1"/>
  </sheetPr>
  <dimension ref="A1:U13"/>
  <sheetViews>
    <sheetView tabSelected="1" topLeftCell="C1" zoomScale="70" zoomScaleNormal="70" workbookViewId="0">
      <selection activeCell="P7" sqref="P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1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7.33203125" style="1" customWidth="1"/>
    <col min="16" max="16" width="30.88671875" style="1" customWidth="1"/>
    <col min="17" max="17" width="14.88671875" style="1" customWidth="1"/>
    <col min="18" max="18" width="18.21875" style="1" customWidth="1"/>
    <col min="19" max="19" width="15.5546875" style="1" customWidth="1"/>
    <col min="20" max="20" width="14" style="1" customWidth="1"/>
    <col min="21" max="21" width="15.6640625" style="1" customWidth="1"/>
    <col min="22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1" ht="27.75" customHeight="1">
      <c r="A1" s="224" t="s">
        <v>660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17"/>
      <c r="R1" s="217"/>
      <c r="S1" s="217"/>
    </row>
    <row r="2" spans="1:21" ht="27.75" customHeight="1">
      <c r="A2" s="1" t="s">
        <v>661</v>
      </c>
      <c r="M2" s="225" t="s">
        <v>1</v>
      </c>
      <c r="N2" s="225"/>
      <c r="O2" s="225"/>
      <c r="P2" s="225"/>
      <c r="Q2" s="4"/>
      <c r="R2" s="4"/>
      <c r="S2" s="4"/>
    </row>
    <row r="3" spans="1:21" s="119" customFormat="1" ht="19.5" customHeight="1">
      <c r="A3" s="238" t="s">
        <v>2</v>
      </c>
      <c r="B3" s="238" t="s">
        <v>3</v>
      </c>
      <c r="C3" s="238" t="s">
        <v>4</v>
      </c>
      <c r="D3" s="238" t="s">
        <v>5</v>
      </c>
      <c r="E3" s="240" t="s">
        <v>662</v>
      </c>
      <c r="F3" s="241"/>
      <c r="G3" s="238" t="s">
        <v>663</v>
      </c>
      <c r="H3" s="238" t="s">
        <v>664</v>
      </c>
      <c r="I3" s="238" t="s">
        <v>665</v>
      </c>
      <c r="J3" s="242" t="s">
        <v>9</v>
      </c>
      <c r="K3" s="243"/>
      <c r="L3" s="244" t="s">
        <v>666</v>
      </c>
      <c r="M3" s="240" t="s">
        <v>10</v>
      </c>
      <c r="N3" s="241"/>
      <c r="O3" s="238" t="s">
        <v>667</v>
      </c>
      <c r="P3" s="238" t="s">
        <v>668</v>
      </c>
      <c r="Q3" s="268"/>
      <c r="R3" s="268"/>
      <c r="S3" s="273"/>
      <c r="T3" s="271"/>
    </row>
    <row r="4" spans="1:21" s="119" customFormat="1" ht="48.6" customHeight="1">
      <c r="A4" s="239"/>
      <c r="B4" s="239"/>
      <c r="C4" s="239"/>
      <c r="D4" s="239"/>
      <c r="E4" s="3" t="s">
        <v>669</v>
      </c>
      <c r="F4" s="3" t="s">
        <v>670</v>
      </c>
      <c r="G4" s="239"/>
      <c r="H4" s="239"/>
      <c r="I4" s="239"/>
      <c r="J4" s="3" t="s">
        <v>671</v>
      </c>
      <c r="K4" s="118" t="s">
        <v>672</v>
      </c>
      <c r="L4" s="244"/>
      <c r="M4" s="3" t="s">
        <v>673</v>
      </c>
      <c r="N4" s="3" t="s">
        <v>674</v>
      </c>
      <c r="O4" s="239"/>
      <c r="P4" s="239"/>
      <c r="Q4" s="273" t="s">
        <v>1226</v>
      </c>
      <c r="R4" s="272" t="s">
        <v>23</v>
      </c>
      <c r="S4" s="119" t="s">
        <v>914</v>
      </c>
      <c r="T4" s="272" t="s">
        <v>22</v>
      </c>
      <c r="U4" s="119" t="s">
        <v>914</v>
      </c>
    </row>
    <row r="5" spans="1:21" ht="33.6" customHeight="1">
      <c r="A5" s="6">
        <v>1</v>
      </c>
      <c r="B5" s="183" t="s">
        <v>1212</v>
      </c>
      <c r="C5" s="183" t="s">
        <v>1213</v>
      </c>
      <c r="D5" s="122" t="s">
        <v>20</v>
      </c>
      <c r="E5" s="196">
        <v>5.2470827786044341</v>
      </c>
      <c r="F5" s="189">
        <f>E5</f>
        <v>5.2470827786044341</v>
      </c>
      <c r="G5" s="163">
        <v>0.13</v>
      </c>
      <c r="H5" s="266">
        <v>6.89</v>
      </c>
      <c r="I5" s="162"/>
      <c r="J5" s="2"/>
      <c r="K5" s="165"/>
      <c r="L5" s="157">
        <v>0</v>
      </c>
      <c r="M5" s="196">
        <v>5.9292035398230096</v>
      </c>
      <c r="N5" s="189">
        <f>M5</f>
        <v>5.9292035398230096</v>
      </c>
      <c r="O5" s="166" t="s">
        <v>1224</v>
      </c>
      <c r="P5" s="194"/>
      <c r="Q5" s="275">
        <f>(S5-N5)/S5</f>
        <v>0.11504424778761052</v>
      </c>
      <c r="R5" s="274" t="s">
        <v>1223</v>
      </c>
      <c r="S5" s="194">
        <v>6.7</v>
      </c>
      <c r="T5" s="4" t="s">
        <v>1222</v>
      </c>
      <c r="U5" s="183">
        <v>6.89</v>
      </c>
    </row>
    <row r="6" spans="1:21" ht="33.6" customHeight="1">
      <c r="A6" s="6">
        <v>2</v>
      </c>
      <c r="B6" s="183" t="s">
        <v>1214</v>
      </c>
      <c r="C6" s="183" t="s">
        <v>1215</v>
      </c>
      <c r="D6" s="122" t="s">
        <v>20</v>
      </c>
      <c r="E6" s="196">
        <v>5.8736001253034704</v>
      </c>
      <c r="F6" s="189">
        <f t="shared" ref="F6:F10" si="0">E6</f>
        <v>5.8736001253034704</v>
      </c>
      <c r="G6" s="163">
        <v>0.13</v>
      </c>
      <c r="H6" s="267">
        <v>7.7519999999999998</v>
      </c>
      <c r="I6" s="162"/>
      <c r="J6" s="2"/>
      <c r="K6" s="165"/>
      <c r="L6" s="157">
        <v>0</v>
      </c>
      <c r="M6" s="196">
        <v>6.6371681415929213</v>
      </c>
      <c r="N6" s="189">
        <f t="shared" ref="N6:N10" si="1">M6</f>
        <v>6.6371681415929213</v>
      </c>
      <c r="O6" s="166" t="s">
        <v>1224</v>
      </c>
      <c r="P6" s="194"/>
      <c r="Q6" s="275">
        <f t="shared" ref="Q6:Q10" si="2">(S6-N6)/S6</f>
        <v>0.11504424778761049</v>
      </c>
      <c r="R6" s="274" t="s">
        <v>1223</v>
      </c>
      <c r="S6" s="194">
        <v>7.5</v>
      </c>
      <c r="T6" s="4" t="s">
        <v>1222</v>
      </c>
      <c r="U6" s="183">
        <v>7.7519999999999998</v>
      </c>
    </row>
    <row r="7" spans="1:21" ht="33.6" customHeight="1">
      <c r="A7" s="6">
        <v>3</v>
      </c>
      <c r="B7" s="183" t="s">
        <v>1216</v>
      </c>
      <c r="C7" s="183" t="s">
        <v>1217</v>
      </c>
      <c r="D7" s="122" t="s">
        <v>20</v>
      </c>
      <c r="E7" s="196">
        <v>4.0723627535437403</v>
      </c>
      <c r="F7" s="189">
        <f t="shared" si="0"/>
        <v>4.0723627535437403</v>
      </c>
      <c r="G7" s="163">
        <v>0.13</v>
      </c>
      <c r="H7" s="267">
        <v>7.1040000000000001</v>
      </c>
      <c r="I7" s="162"/>
      <c r="J7" s="2"/>
      <c r="K7" s="165"/>
      <c r="L7" s="157">
        <v>0</v>
      </c>
      <c r="M7" s="196">
        <v>4.6017699115044257</v>
      </c>
      <c r="N7" s="189">
        <f t="shared" si="1"/>
        <v>4.6017699115044257</v>
      </c>
      <c r="O7" s="166" t="s">
        <v>1224</v>
      </c>
      <c r="P7" s="194"/>
      <c r="Q7" s="275">
        <f t="shared" si="2"/>
        <v>0.11504424778761047</v>
      </c>
      <c r="R7" s="274" t="s">
        <v>1223</v>
      </c>
      <c r="S7" s="194">
        <v>5.2</v>
      </c>
      <c r="T7" s="4" t="s">
        <v>1222</v>
      </c>
      <c r="U7" s="183">
        <v>7.1040000000000001</v>
      </c>
    </row>
    <row r="8" spans="1:21" ht="33.6" customHeight="1">
      <c r="A8" s="6">
        <v>4</v>
      </c>
      <c r="B8" s="183" t="s">
        <v>1218</v>
      </c>
      <c r="C8" s="183" t="s">
        <v>1219</v>
      </c>
      <c r="D8" s="122" t="s">
        <v>20</v>
      </c>
      <c r="E8" s="196">
        <v>4.6205654319053968</v>
      </c>
      <c r="F8" s="189">
        <f t="shared" si="0"/>
        <v>4.6205654319053968</v>
      </c>
      <c r="G8" s="163">
        <v>0.13</v>
      </c>
      <c r="H8" s="267">
        <v>6.64</v>
      </c>
      <c r="I8" s="162"/>
      <c r="J8" s="2"/>
      <c r="K8" s="165"/>
      <c r="L8" s="157">
        <v>0</v>
      </c>
      <c r="M8" s="196">
        <v>5.2212389380530979</v>
      </c>
      <c r="N8" s="189">
        <f t="shared" si="1"/>
        <v>5.2212389380530979</v>
      </c>
      <c r="O8" s="166" t="s">
        <v>1224</v>
      </c>
      <c r="P8" s="194"/>
      <c r="Q8" s="275">
        <f t="shared" si="2"/>
        <v>0.11504424778761058</v>
      </c>
      <c r="R8" s="274" t="s">
        <v>1223</v>
      </c>
      <c r="S8" s="194">
        <v>5.9</v>
      </c>
      <c r="T8" s="4" t="s">
        <v>1222</v>
      </c>
      <c r="U8" s="183">
        <v>6.64</v>
      </c>
    </row>
    <row r="9" spans="1:21" ht="33.6" customHeight="1">
      <c r="A9" s="6">
        <v>5</v>
      </c>
      <c r="B9" s="183" t="s">
        <v>1220</v>
      </c>
      <c r="C9" s="183" t="s">
        <v>1217</v>
      </c>
      <c r="D9" s="122" t="s">
        <v>20</v>
      </c>
      <c r="E9" s="196">
        <v>3.7591040801942213</v>
      </c>
      <c r="F9" s="189">
        <f t="shared" si="0"/>
        <v>3.7591040801942213</v>
      </c>
      <c r="G9" s="163">
        <v>0.13</v>
      </c>
      <c r="H9" s="267">
        <v>4.8959999999999999</v>
      </c>
      <c r="I9" s="162"/>
      <c r="J9" s="2"/>
      <c r="K9" s="165"/>
      <c r="L9" s="157">
        <v>0</v>
      </c>
      <c r="M9" s="196">
        <v>4.2477876106194694</v>
      </c>
      <c r="N9" s="189">
        <f t="shared" si="1"/>
        <v>4.2477876106194694</v>
      </c>
      <c r="O9" s="166" t="s">
        <v>1224</v>
      </c>
      <c r="P9" s="194"/>
      <c r="Q9" s="275">
        <f t="shared" si="2"/>
        <v>0.11504424778761051</v>
      </c>
      <c r="R9" s="274" t="s">
        <v>1223</v>
      </c>
      <c r="S9" s="194">
        <v>4.8</v>
      </c>
      <c r="T9" s="4" t="s">
        <v>1222</v>
      </c>
      <c r="U9" s="183">
        <v>4.8959999999999999</v>
      </c>
    </row>
    <row r="10" spans="1:21" ht="41.4" customHeight="1">
      <c r="A10" s="6">
        <v>6</v>
      </c>
      <c r="B10" s="183" t="s">
        <v>1221</v>
      </c>
      <c r="C10" s="183" t="s">
        <v>1219</v>
      </c>
      <c r="D10" s="122" t="s">
        <v>20</v>
      </c>
      <c r="E10" s="196">
        <v>4.1506774218811193</v>
      </c>
      <c r="F10" s="189">
        <f t="shared" si="0"/>
        <v>4.1506774218811193</v>
      </c>
      <c r="G10" s="163">
        <v>0.13</v>
      </c>
      <c r="H10" s="267">
        <v>5.5439999999999996</v>
      </c>
      <c r="I10" s="162"/>
      <c r="J10" s="2"/>
      <c r="K10" s="165"/>
      <c r="L10" s="157">
        <v>0</v>
      </c>
      <c r="M10" s="196">
        <v>4.6902654867256643</v>
      </c>
      <c r="N10" s="189">
        <f t="shared" si="1"/>
        <v>4.6902654867256643</v>
      </c>
      <c r="O10" s="166" t="s">
        <v>1224</v>
      </c>
      <c r="P10" s="194"/>
      <c r="Q10" s="275">
        <f t="shared" si="2"/>
        <v>0.11504424778761047</v>
      </c>
      <c r="R10" s="274" t="s">
        <v>1223</v>
      </c>
      <c r="S10" s="194">
        <v>5.3</v>
      </c>
      <c r="T10" s="4" t="s">
        <v>1222</v>
      </c>
      <c r="U10" s="183">
        <v>5.5439999999999996</v>
      </c>
    </row>
    <row r="11" spans="1:21" ht="36" customHeight="1">
      <c r="A11" s="218" t="s">
        <v>1225</v>
      </c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69"/>
      <c r="R11" s="269"/>
      <c r="S11" s="269"/>
    </row>
    <row r="12" spans="1:21" ht="36" customHeight="1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69"/>
      <c r="R12" s="269"/>
      <c r="S12" s="269"/>
    </row>
    <row r="13" spans="1:21" ht="93" customHeight="1">
      <c r="A13" s="218" t="s">
        <v>13</v>
      </c>
      <c r="B13" s="218"/>
      <c r="C13" s="218"/>
      <c r="D13" s="218" t="s">
        <v>14</v>
      </c>
      <c r="E13" s="218"/>
      <c r="F13" s="218"/>
      <c r="G13" s="218"/>
      <c r="H13" s="218"/>
      <c r="I13" s="218" t="s">
        <v>15</v>
      </c>
      <c r="J13" s="218"/>
      <c r="K13" s="218"/>
      <c r="L13" s="218" t="s">
        <v>16</v>
      </c>
      <c r="M13" s="218"/>
      <c r="N13" s="218"/>
      <c r="O13" s="218" t="s">
        <v>17</v>
      </c>
      <c r="P13" s="218"/>
      <c r="Q13" s="270"/>
      <c r="R13" s="270"/>
      <c r="S13" s="270"/>
    </row>
  </sheetData>
  <autoFilter ref="A4:T13" xr:uid="{DF5625EE-BEB3-49FE-BE6B-53CF98146AA5}"/>
  <mergeCells count="21">
    <mergeCell ref="A13:C13"/>
    <mergeCell ref="D13:H13"/>
    <mergeCell ref="I13:K13"/>
    <mergeCell ref="L13:N13"/>
    <mergeCell ref="O13:P13"/>
    <mergeCell ref="J3:K3"/>
    <mergeCell ref="L3:L4"/>
    <mergeCell ref="M3:N3"/>
    <mergeCell ref="O3:O4"/>
    <mergeCell ref="P3:P4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3:WVO983050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LS983043:WLS983050" xr:uid="{2F07594A-A5A8-4A82-ABCF-C07A69AD7330}">
      <formula1>$T$5:$T$11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64" t="s">
        <v>787</v>
      </c>
      <c r="B1" s="264" t="s">
        <v>788</v>
      </c>
      <c r="C1" s="264" t="s">
        <v>789</v>
      </c>
      <c r="D1" s="264" t="s">
        <v>790</v>
      </c>
      <c r="E1" s="265" t="s">
        <v>791</v>
      </c>
      <c r="F1" s="260" t="s">
        <v>792</v>
      </c>
      <c r="G1" s="260"/>
      <c r="H1" s="260" t="s">
        <v>793</v>
      </c>
      <c r="I1" s="260"/>
    </row>
    <row r="2" spans="1:9" ht="15.6">
      <c r="A2" s="264"/>
      <c r="B2" s="264"/>
      <c r="C2" s="264"/>
      <c r="D2" s="264"/>
      <c r="E2" s="265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61">
        <v>1</v>
      </c>
      <c r="B3" s="168" t="s">
        <v>503</v>
      </c>
      <c r="C3" s="168" t="s">
        <v>796</v>
      </c>
      <c r="D3" s="262" t="s">
        <v>798</v>
      </c>
      <c r="E3" s="260">
        <v>50000</v>
      </c>
      <c r="F3" s="260">
        <v>7.0000000000000007E-2</v>
      </c>
      <c r="G3" s="260">
        <v>7.9100000000000004E-2</v>
      </c>
      <c r="H3" s="260">
        <v>3500</v>
      </c>
      <c r="I3" s="263">
        <v>3955</v>
      </c>
    </row>
    <row r="4" spans="1:9" ht="15.6">
      <c r="A4" s="261"/>
      <c r="B4" s="168" t="s">
        <v>500</v>
      </c>
      <c r="C4" s="168" t="s">
        <v>797</v>
      </c>
      <c r="D4" s="262"/>
      <c r="E4" s="260"/>
      <c r="F4" s="260"/>
      <c r="G4" s="260"/>
      <c r="H4" s="260"/>
      <c r="I4" s="263"/>
    </row>
    <row r="5" spans="1:9" ht="15.6">
      <c r="A5" s="261"/>
      <c r="B5" s="172"/>
      <c r="C5" s="168" t="s">
        <v>799</v>
      </c>
      <c r="D5" s="262"/>
      <c r="E5" s="260"/>
      <c r="F5" s="260">
        <v>0.13</v>
      </c>
      <c r="G5" s="260">
        <v>0.1469</v>
      </c>
      <c r="H5" s="260">
        <v>6500</v>
      </c>
      <c r="I5" s="263">
        <v>7345</v>
      </c>
    </row>
    <row r="6" spans="1:9" ht="15.6">
      <c r="A6" s="261"/>
      <c r="B6" s="172"/>
      <c r="C6" s="168" t="s">
        <v>800</v>
      </c>
      <c r="D6" s="262"/>
      <c r="E6" s="260"/>
      <c r="F6" s="260"/>
      <c r="G6" s="260"/>
      <c r="H6" s="260"/>
      <c r="I6" s="263"/>
    </row>
    <row r="7" spans="1:9" ht="15.6">
      <c r="A7" s="261"/>
      <c r="B7" s="172"/>
      <c r="C7" s="168" t="s">
        <v>801</v>
      </c>
      <c r="D7" s="262"/>
      <c r="E7" s="260"/>
      <c r="F7" s="260">
        <v>0.06</v>
      </c>
      <c r="G7" s="260">
        <v>6.7799999999999999E-2</v>
      </c>
      <c r="H7" s="260">
        <v>3000</v>
      </c>
      <c r="I7" s="263">
        <v>3390</v>
      </c>
    </row>
    <row r="8" spans="1:9" ht="15.6">
      <c r="A8" s="261"/>
      <c r="B8" s="172"/>
      <c r="C8" s="168" t="s">
        <v>802</v>
      </c>
      <c r="D8" s="262"/>
      <c r="E8" s="260"/>
      <c r="F8" s="260"/>
      <c r="G8" s="260"/>
      <c r="H8" s="260"/>
      <c r="I8" s="263"/>
    </row>
    <row r="9" spans="1:9" ht="15.6">
      <c r="A9" s="261"/>
      <c r="B9" s="172"/>
      <c r="C9" s="168" t="s">
        <v>803</v>
      </c>
      <c r="D9" s="262"/>
      <c r="E9" s="260"/>
      <c r="F9" s="260">
        <v>0.12</v>
      </c>
      <c r="G9" s="260">
        <v>0.1356</v>
      </c>
      <c r="H9" s="260">
        <v>6000</v>
      </c>
      <c r="I9" s="263">
        <v>6780</v>
      </c>
    </row>
    <row r="10" spans="1:9" ht="15.6">
      <c r="A10" s="261"/>
      <c r="B10" s="172"/>
      <c r="C10" s="168" t="s">
        <v>804</v>
      </c>
      <c r="D10" s="262"/>
      <c r="E10" s="260"/>
      <c r="F10" s="260"/>
      <c r="G10" s="260"/>
      <c r="H10" s="260"/>
      <c r="I10" s="263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61">
        <v>2</v>
      </c>
      <c r="B12" s="168" t="s">
        <v>503</v>
      </c>
      <c r="C12" s="168" t="s">
        <v>799</v>
      </c>
      <c r="D12" s="260" t="s">
        <v>798</v>
      </c>
      <c r="E12" s="260">
        <v>50000</v>
      </c>
      <c r="F12" s="260">
        <v>0.13</v>
      </c>
      <c r="G12" s="260">
        <v>0.1469</v>
      </c>
      <c r="H12" s="260">
        <v>6500</v>
      </c>
      <c r="I12" s="263">
        <v>7345</v>
      </c>
    </row>
    <row r="13" spans="1:9" ht="15.6">
      <c r="A13" s="261"/>
      <c r="B13" s="168" t="s">
        <v>502</v>
      </c>
      <c r="C13" s="168" t="s">
        <v>805</v>
      </c>
      <c r="D13" s="260"/>
      <c r="E13" s="260"/>
      <c r="F13" s="260"/>
      <c r="G13" s="260"/>
      <c r="H13" s="260"/>
      <c r="I13" s="263"/>
    </row>
    <row r="14" spans="1:9" ht="15.6">
      <c r="A14" s="261"/>
      <c r="B14" s="172"/>
      <c r="C14" s="168" t="s">
        <v>801</v>
      </c>
      <c r="D14" s="260"/>
      <c r="E14" s="260"/>
      <c r="F14" s="260">
        <v>0.06</v>
      </c>
      <c r="G14" s="260">
        <v>6.7799999999999999E-2</v>
      </c>
      <c r="H14" s="260">
        <v>3000</v>
      </c>
      <c r="I14" s="263">
        <v>3390</v>
      </c>
    </row>
    <row r="15" spans="1:9" ht="15.6">
      <c r="A15" s="261"/>
      <c r="B15" s="172"/>
      <c r="C15" s="168" t="s">
        <v>806</v>
      </c>
      <c r="D15" s="260"/>
      <c r="E15" s="260"/>
      <c r="F15" s="260"/>
      <c r="G15" s="260"/>
      <c r="H15" s="260"/>
      <c r="I15" s="263"/>
    </row>
    <row r="16" spans="1:9" ht="15.6">
      <c r="A16" s="261">
        <v>3</v>
      </c>
      <c r="B16" s="168" t="s">
        <v>503</v>
      </c>
      <c r="C16" s="168" t="s">
        <v>799</v>
      </c>
      <c r="D16" s="260" t="s">
        <v>798</v>
      </c>
      <c r="E16" s="260">
        <v>50000</v>
      </c>
      <c r="F16" s="260">
        <v>7.0000000000000007E-2</v>
      </c>
      <c r="G16" s="260">
        <v>7.9100000000000004E-2</v>
      </c>
      <c r="H16" s="260">
        <v>3500</v>
      </c>
      <c r="I16" s="263">
        <v>3955</v>
      </c>
    </row>
    <row r="17" spans="1:9" ht="15.6">
      <c r="A17" s="261"/>
      <c r="B17" s="168" t="s">
        <v>504</v>
      </c>
      <c r="C17" s="168" t="s">
        <v>807</v>
      </c>
      <c r="D17" s="260"/>
      <c r="E17" s="260"/>
      <c r="F17" s="260"/>
      <c r="G17" s="260"/>
      <c r="H17" s="260"/>
      <c r="I17" s="263"/>
    </row>
    <row r="18" spans="1:9" ht="15.6">
      <c r="A18" s="261"/>
      <c r="B18" s="172"/>
      <c r="C18" s="168" t="s">
        <v>803</v>
      </c>
      <c r="D18" s="260"/>
      <c r="E18" s="260"/>
      <c r="F18" s="260">
        <v>0.06</v>
      </c>
      <c r="G18" s="260">
        <v>6.7799999999999999E-2</v>
      </c>
      <c r="H18" s="260">
        <v>3000</v>
      </c>
      <c r="I18" s="263">
        <v>3390</v>
      </c>
    </row>
    <row r="19" spans="1:9" ht="15.6">
      <c r="A19" s="261"/>
      <c r="B19" s="172"/>
      <c r="C19" s="168" t="s">
        <v>808</v>
      </c>
      <c r="D19" s="260"/>
      <c r="E19" s="260"/>
      <c r="F19" s="260"/>
      <c r="G19" s="260"/>
      <c r="H19" s="260"/>
      <c r="I19" s="263"/>
    </row>
    <row r="20" spans="1:9" ht="15.6">
      <c r="A20" s="261">
        <v>4</v>
      </c>
      <c r="B20" s="168" t="s">
        <v>503</v>
      </c>
      <c r="C20" s="168" t="s">
        <v>803</v>
      </c>
      <c r="D20" s="260" t="s">
        <v>798</v>
      </c>
      <c r="E20" s="260">
        <v>50000</v>
      </c>
      <c r="F20" s="260">
        <v>0.06</v>
      </c>
      <c r="G20" s="260">
        <v>6.7799999999999999E-2</v>
      </c>
      <c r="H20" s="260">
        <v>3000</v>
      </c>
      <c r="I20" s="260">
        <v>3390</v>
      </c>
    </row>
    <row r="21" spans="1:9" ht="15.6">
      <c r="A21" s="261"/>
      <c r="B21" s="168" t="s">
        <v>506</v>
      </c>
      <c r="C21" s="168" t="s">
        <v>809</v>
      </c>
      <c r="D21" s="260"/>
      <c r="E21" s="260"/>
      <c r="F21" s="260"/>
      <c r="G21" s="260"/>
      <c r="H21" s="260"/>
      <c r="I21" s="260"/>
    </row>
    <row r="22" spans="1:9" ht="15.6">
      <c r="A22" s="261">
        <v>5</v>
      </c>
      <c r="B22" s="168" t="s">
        <v>503</v>
      </c>
      <c r="C22" s="168" t="s">
        <v>799</v>
      </c>
      <c r="D22" s="260" t="s">
        <v>798</v>
      </c>
      <c r="E22" s="260">
        <v>50000</v>
      </c>
      <c r="F22" s="260">
        <v>0.1</v>
      </c>
      <c r="G22" s="260">
        <v>0.113</v>
      </c>
      <c r="H22" s="260">
        <v>5000</v>
      </c>
      <c r="I22" s="263">
        <v>5650</v>
      </c>
    </row>
    <row r="23" spans="1:9" ht="15.6">
      <c r="A23" s="261"/>
      <c r="B23" s="168" t="s">
        <v>508</v>
      </c>
      <c r="C23" s="168" t="s">
        <v>810</v>
      </c>
      <c r="D23" s="260"/>
      <c r="E23" s="260"/>
      <c r="F23" s="260"/>
      <c r="G23" s="260"/>
      <c r="H23" s="260"/>
      <c r="I23" s="263"/>
    </row>
    <row r="24" spans="1:9" ht="15.6">
      <c r="A24" s="261"/>
      <c r="B24" s="172"/>
      <c r="C24" s="168" t="s">
        <v>803</v>
      </c>
      <c r="D24" s="260"/>
      <c r="E24" s="260"/>
      <c r="F24" s="260">
        <v>0.09</v>
      </c>
      <c r="G24" s="260">
        <v>0.1017</v>
      </c>
      <c r="H24" s="260">
        <v>4500</v>
      </c>
      <c r="I24" s="263">
        <v>5085</v>
      </c>
    </row>
    <row r="25" spans="1:9" ht="15.6">
      <c r="A25" s="261"/>
      <c r="B25" s="172"/>
      <c r="C25" s="168" t="s">
        <v>811</v>
      </c>
      <c r="D25" s="260"/>
      <c r="E25" s="260"/>
      <c r="F25" s="260"/>
      <c r="G25" s="260"/>
      <c r="H25" s="260"/>
      <c r="I25" s="263"/>
    </row>
    <row r="26" spans="1:9" ht="15.6">
      <c r="A26" s="261" t="s">
        <v>812</v>
      </c>
      <c r="B26" s="261"/>
      <c r="C26" s="261"/>
      <c r="D26" s="261"/>
      <c r="E26" s="261"/>
      <c r="F26" s="261"/>
      <c r="G26" s="261"/>
      <c r="H26" s="168">
        <v>47500</v>
      </c>
      <c r="I26" s="171">
        <v>53675</v>
      </c>
    </row>
  </sheetData>
  <mergeCells count="67"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A16:A19"/>
    <mergeCell ref="D16:D19"/>
    <mergeCell ref="E16:E19"/>
    <mergeCell ref="F16:F17"/>
    <mergeCell ref="G16:G17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H5:H6"/>
    <mergeCell ref="I5:I6"/>
    <mergeCell ref="F7:F8"/>
    <mergeCell ref="G7:G8"/>
    <mergeCell ref="H7:H8"/>
    <mergeCell ref="I7:I8"/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7" ht="27.75" customHeight="1">
      <c r="M2" s="225" t="s">
        <v>1</v>
      </c>
      <c r="N2" s="225"/>
      <c r="O2" s="225"/>
      <c r="P2" s="225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218" t="s">
        <v>143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</row>
    <row r="40" spans="1:17" ht="79.2" customHeight="1">
      <c r="A40" s="218"/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</row>
    <row r="41" spans="1:17" ht="93" customHeight="1">
      <c r="A41" s="219" t="s">
        <v>13</v>
      </c>
      <c r="B41" s="220"/>
      <c r="C41" s="221" t="s">
        <v>14</v>
      </c>
      <c r="D41" s="221"/>
      <c r="E41" s="221"/>
      <c r="F41" s="218" t="s">
        <v>15</v>
      </c>
      <c r="G41" s="218"/>
      <c r="H41" s="218"/>
      <c r="I41" s="218"/>
      <c r="J41" s="25"/>
      <c r="K41" s="218" t="s">
        <v>16</v>
      </c>
      <c r="L41" s="218"/>
      <c r="M41" s="218"/>
      <c r="N41" s="25"/>
      <c r="O41" s="218" t="s">
        <v>17</v>
      </c>
      <c r="P41" s="218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17" ht="27.75" customHeight="1">
      <c r="M2" s="225" t="s">
        <v>1</v>
      </c>
      <c r="N2" s="225"/>
      <c r="O2" s="225"/>
      <c r="P2" s="225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218" t="s">
        <v>143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</row>
    <row r="40" spans="1:17" ht="79.2" customHeight="1">
      <c r="A40" s="218"/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</row>
    <row r="41" spans="1:17" ht="93" customHeight="1">
      <c r="A41" s="219" t="s">
        <v>13</v>
      </c>
      <c r="B41" s="220"/>
      <c r="C41" s="221" t="s">
        <v>14</v>
      </c>
      <c r="D41" s="221"/>
      <c r="E41" s="221"/>
      <c r="F41" s="218" t="s">
        <v>15</v>
      </c>
      <c r="G41" s="218"/>
      <c r="H41" s="218"/>
      <c r="I41" s="218"/>
      <c r="J41" s="25"/>
      <c r="K41" s="218" t="s">
        <v>16</v>
      </c>
      <c r="L41" s="218"/>
      <c r="M41" s="218"/>
      <c r="N41" s="25"/>
      <c r="O41" s="218" t="s">
        <v>17</v>
      </c>
      <c r="P41" s="218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80</vt:i4>
      </vt:variant>
      <vt:variant>
        <vt:lpstr>命名范围</vt:lpstr>
      </vt:variant>
      <vt:variant>
        <vt:i4>1</vt:i4>
      </vt:variant>
    </vt:vector>
  </HeadingPairs>
  <TitlesOfParts>
    <vt:vector size="81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物料采购价格审批表-日照兴伟</vt:lpstr>
      <vt:lpstr>物料采购价格审批表-海兴中盛10.22</vt:lpstr>
      <vt:lpstr>物料采购价格审批表-江苏全盛</vt:lpstr>
      <vt:lpstr>物料采购价格审批表-霸州政锦10.25</vt:lpstr>
      <vt:lpstr>物料采购价格审批表-莫特美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2024-11-13T06:00:23Z</dcterms:modified>
</cp:coreProperties>
</file>