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现编人员明细" sheetId="1" r:id="rId1"/>
    <sheet name="定员定编11.22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22.11.22增编至4人，科室2人</t>
        </r>
      </text>
    </comment>
    <comment ref="F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10.29增编至43人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24.11.22增编至67人含机修1人</t>
        </r>
      </text>
    </comment>
    <comment ref="F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10.29增编至21人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24.11.22增编至23人</t>
        </r>
      </text>
    </comment>
  </commentList>
</comments>
</file>

<file path=xl/sharedStrings.xml><?xml version="1.0" encoding="utf-8"?>
<sst xmlns="http://schemas.openxmlformats.org/spreadsheetml/2006/main" count="102" uniqueCount="72">
  <si>
    <t>【目录】</t>
  </si>
  <si>
    <t>【附表1】组织架构及现编人员明细</t>
  </si>
  <si>
    <t>编制说明：</t>
  </si>
  <si>
    <t>1.为便于项目费用控制，规范BPM流程，请人资部门编制此表；</t>
  </si>
  <si>
    <t>编制单位：</t>
  </si>
  <si>
    <t>序号</t>
  </si>
  <si>
    <t>利润中心</t>
  </si>
  <si>
    <t>人数</t>
  </si>
  <si>
    <t>部门</t>
  </si>
  <si>
    <t>管理人员</t>
  </si>
  <si>
    <t>生产人员</t>
  </si>
  <si>
    <t>备注</t>
  </si>
  <si>
    <t>副总裁级</t>
  </si>
  <si>
    <t>总监/副总级监</t>
  </si>
  <si>
    <t>部长/副部长级</t>
  </si>
  <si>
    <t>科长/副科长级</t>
  </si>
  <si>
    <t>主管级</t>
  </si>
  <si>
    <t>科员级</t>
  </si>
  <si>
    <t>一线人员</t>
  </si>
  <si>
    <t>二线人员</t>
  </si>
  <si>
    <t>总经办</t>
  </si>
  <si>
    <t>卢中华</t>
  </si>
  <si>
    <t>财务管理部</t>
  </si>
  <si>
    <t>李开阳</t>
  </si>
  <si>
    <t>刘心、易兰</t>
  </si>
  <si>
    <t>综合管理部</t>
  </si>
  <si>
    <t>曾琼</t>
  </si>
  <si>
    <t>陈子豪</t>
  </si>
  <si>
    <t>黄清梅</t>
  </si>
  <si>
    <t>市场营销部</t>
  </si>
  <si>
    <t>赵五祥</t>
  </si>
  <si>
    <t>肖玲</t>
  </si>
  <si>
    <t>现服4人</t>
  </si>
  <si>
    <t>残疾人安置1人</t>
  </si>
  <si>
    <t>技术质量部</t>
  </si>
  <si>
    <t>伍赤诚</t>
  </si>
  <si>
    <t>检验员2人</t>
  </si>
  <si>
    <t>科室</t>
  </si>
  <si>
    <t>曹蜜</t>
  </si>
  <si>
    <t>张海波</t>
  </si>
  <si>
    <t>何胜春、刘文向</t>
  </si>
  <si>
    <t>李晶、齐承平、陈嘉琦</t>
  </si>
  <si>
    <t>设备安技</t>
  </si>
  <si>
    <t>马英</t>
  </si>
  <si>
    <t>赵新辉、麻志超</t>
  </si>
  <si>
    <t>麻志超模具工程师</t>
  </si>
  <si>
    <t>物料</t>
  </si>
  <si>
    <t>成品</t>
  </si>
  <si>
    <t>发泡</t>
  </si>
  <si>
    <t>1班长</t>
  </si>
  <si>
    <t>11名临时工</t>
  </si>
  <si>
    <t>总装</t>
  </si>
  <si>
    <t>12名临时工</t>
  </si>
  <si>
    <t>焊接</t>
  </si>
  <si>
    <t>【主表A3】定员定编</t>
  </si>
  <si>
    <t>1.人力资源部门需根据定员定编汇总表，编制现编人员附表；此表最终生成《主表A4职工薪酬预算汇总表》内动态人数。</t>
  </si>
  <si>
    <t>费用类别</t>
  </si>
  <si>
    <t>成本中心</t>
  </si>
  <si>
    <t>目前编制情况</t>
  </si>
  <si>
    <t>人员定编</t>
  </si>
  <si>
    <t>10月定编数</t>
  </si>
  <si>
    <t>现员数</t>
  </si>
  <si>
    <t>新增至定编数</t>
  </si>
  <si>
    <t>编制增减</t>
  </si>
  <si>
    <t>职级</t>
  </si>
  <si>
    <t>总裁/副总裁级</t>
  </si>
  <si>
    <t>管理费用</t>
  </si>
  <si>
    <t>销售费用</t>
  </si>
  <si>
    <t>制造费用</t>
  </si>
  <si>
    <t>生产制造部</t>
  </si>
  <si>
    <t>生产人工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</si>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</sst>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rgb="FF7030A0"/>
      <name val="微软雅黑"/>
      <charset val="134"/>
    </font>
    <font>
      <b/>
      <sz val="11"/>
      <color theme="1"/>
      <name val="微软雅黑"/>
      <charset val="134"/>
    </font>
    <font>
      <b/>
      <sz val="9"/>
      <color rgb="FFC00000"/>
      <name val="微软雅黑"/>
      <charset val="134"/>
    </font>
    <font>
      <b/>
      <sz val="9"/>
      <color theme="0"/>
      <name val="微软雅黑"/>
      <charset val="134"/>
    </font>
    <font>
      <sz val="9"/>
      <color rgb="FF121FD2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9" applyNumberFormat="0" applyAlignment="0" applyProtection="0">
      <alignment vertical="center"/>
    </xf>
    <xf numFmtId="0" fontId="22" fillId="16" borderId="25" applyNumberFormat="0" applyAlignment="0" applyProtection="0">
      <alignment vertical="center"/>
    </xf>
    <xf numFmtId="0" fontId="23" fillId="17" borderId="3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1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41" fontId="1" fillId="3" borderId="6" xfId="0" applyNumberFormat="1" applyFont="1" applyFill="1" applyBorder="1" applyAlignment="1">
      <alignment vertical="center"/>
    </xf>
    <xf numFmtId="41" fontId="1" fillId="4" borderId="6" xfId="0" applyNumberFormat="1" applyFont="1" applyFill="1" applyBorder="1" applyAlignment="1">
      <alignment vertical="center"/>
    </xf>
    <xf numFmtId="41" fontId="1" fillId="5" borderId="6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41" fontId="2" fillId="6" borderId="12" xfId="0" applyNumberFormat="1" applyFont="1" applyFill="1" applyBorder="1" applyAlignment="1">
      <alignment vertical="center"/>
    </xf>
    <xf numFmtId="41" fontId="7" fillId="3" borderId="6" xfId="0" applyNumberFormat="1" applyFont="1" applyFill="1" applyBorder="1" applyAlignment="1">
      <alignment vertical="center"/>
    </xf>
    <xf numFmtId="0" fontId="6" fillId="2" borderId="13" xfId="49" applyFont="1" applyFill="1" applyBorder="1" applyAlignment="1">
      <alignment horizontal="center" vertical="center" wrapText="1"/>
    </xf>
    <xf numFmtId="0" fontId="6" fillId="2" borderId="14" xfId="49" applyFont="1" applyFill="1" applyBorder="1" applyAlignment="1">
      <alignment horizontal="center" vertical="center" wrapText="1"/>
    </xf>
    <xf numFmtId="41" fontId="1" fillId="3" borderId="14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49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0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21" xfId="49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2"/>
  <sheetViews>
    <sheetView workbookViewId="0">
      <selection activeCell="D19" sqref="D19:D21"/>
    </sheetView>
  </sheetViews>
  <sheetFormatPr defaultColWidth="9" defaultRowHeight="14.25"/>
  <cols>
    <col min="1" max="1" width="2.625" style="1" customWidth="1"/>
    <col min="2" max="2" width="4.375" style="1" customWidth="1"/>
    <col min="3" max="3" width="6" style="1" customWidth="1"/>
    <col min="4" max="4" width="7.375" style="1" customWidth="1"/>
    <col min="5" max="5" width="9.75" style="1" customWidth="1"/>
    <col min="6" max="6" width="6.375" style="1" customWidth="1"/>
    <col min="7" max="7" width="11.25" style="1" customWidth="1"/>
    <col min="8" max="8" width="8" style="1" customWidth="1"/>
    <col min="9" max="9" width="9.25" style="1" customWidth="1"/>
    <col min="10" max="10" width="13.375" style="1" customWidth="1"/>
    <col min="11" max="11" width="18" style="1" customWidth="1"/>
    <col min="12" max="12" width="10.75" style="1" customWidth="1"/>
    <col min="13" max="13" width="13.125" style="1" customWidth="1"/>
    <col min="14" max="14" width="10.375" style="1" customWidth="1"/>
    <col min="15" max="16384" width="9" style="1"/>
  </cols>
  <sheetData>
    <row r="1" s="1" customFormat="1" spans="2:6">
      <c r="B1" s="3" t="s">
        <v>0</v>
      </c>
      <c r="C1" s="3"/>
      <c r="D1" s="3"/>
      <c r="E1" s="3"/>
      <c r="F1" s="3"/>
    </row>
    <row r="2" s="1" customFormat="1" ht="15" spans="2:1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2:1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spans="2:14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spans="2:1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="1" customFormat="1" spans="2:6">
      <c r="B6" s="7" t="s">
        <v>4</v>
      </c>
      <c r="C6" s="7"/>
      <c r="D6" s="7"/>
      <c r="E6" s="7"/>
      <c r="F6" s="7"/>
    </row>
    <row r="7" s="1" customFormat="1" ht="15" spans="2:14"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46"/>
    </row>
    <row r="8" s="1" customFormat="1" spans="2:14">
      <c r="B8" s="31" t="s">
        <v>5</v>
      </c>
      <c r="C8" s="32" t="s">
        <v>6</v>
      </c>
      <c r="D8" s="32" t="s">
        <v>7</v>
      </c>
      <c r="E8" s="32" t="s">
        <v>8</v>
      </c>
      <c r="F8" s="13" t="s">
        <v>9</v>
      </c>
      <c r="G8" s="13"/>
      <c r="H8" s="13"/>
      <c r="I8" s="13"/>
      <c r="J8" s="13"/>
      <c r="K8" s="13"/>
      <c r="L8" s="13" t="s">
        <v>10</v>
      </c>
      <c r="M8" s="27"/>
      <c r="N8" s="47" t="s">
        <v>11</v>
      </c>
    </row>
    <row r="9" s="1" customFormat="1" spans="2:14">
      <c r="B9" s="33"/>
      <c r="C9" s="34"/>
      <c r="D9" s="34"/>
      <c r="E9" s="34"/>
      <c r="F9" s="35" t="s">
        <v>12</v>
      </c>
      <c r="G9" s="35" t="s">
        <v>13</v>
      </c>
      <c r="H9" s="35" t="s">
        <v>14</v>
      </c>
      <c r="I9" s="35" t="s">
        <v>15</v>
      </c>
      <c r="J9" s="48" t="s">
        <v>16</v>
      </c>
      <c r="K9" s="48" t="s">
        <v>17</v>
      </c>
      <c r="L9" s="48" t="s">
        <v>18</v>
      </c>
      <c r="M9" s="49" t="s">
        <v>19</v>
      </c>
      <c r="N9" s="50"/>
    </row>
    <row r="10" s="1" customFormat="1" spans="2:14">
      <c r="B10" s="36">
        <f t="shared" ref="B10:B30" si="0">ROW()-9</f>
        <v>1</v>
      </c>
      <c r="C10" s="37"/>
      <c r="D10" s="18">
        <v>1</v>
      </c>
      <c r="E10" s="38" t="s">
        <v>20</v>
      </c>
      <c r="F10" s="38"/>
      <c r="G10" s="39" t="s">
        <v>21</v>
      </c>
      <c r="H10" s="39"/>
      <c r="I10" s="39"/>
      <c r="J10" s="39"/>
      <c r="K10" s="39"/>
      <c r="L10" s="39"/>
      <c r="M10" s="39"/>
      <c r="N10" s="51"/>
    </row>
    <row r="11" s="1" customFormat="1" spans="2:14">
      <c r="B11" s="36">
        <f t="shared" si="0"/>
        <v>2</v>
      </c>
      <c r="C11" s="37"/>
      <c r="D11" s="18">
        <v>3</v>
      </c>
      <c r="E11" s="38" t="s">
        <v>22</v>
      </c>
      <c r="F11" s="38"/>
      <c r="G11" s="40"/>
      <c r="H11" s="40" t="s">
        <v>23</v>
      </c>
      <c r="I11" s="41"/>
      <c r="J11" s="41"/>
      <c r="K11" s="41" t="s">
        <v>24</v>
      </c>
      <c r="L11" s="41"/>
      <c r="M11" s="41"/>
      <c r="N11" s="52"/>
    </row>
    <row r="12" s="1" customFormat="1" spans="2:14">
      <c r="B12" s="36">
        <f t="shared" si="0"/>
        <v>3</v>
      </c>
      <c r="C12" s="37"/>
      <c r="D12" s="18">
        <v>3</v>
      </c>
      <c r="E12" s="38" t="s">
        <v>25</v>
      </c>
      <c r="F12" s="39"/>
      <c r="G12" s="39"/>
      <c r="H12" s="39"/>
      <c r="I12" s="41" t="s">
        <v>26</v>
      </c>
      <c r="J12" s="41"/>
      <c r="K12" s="41" t="s">
        <v>27</v>
      </c>
      <c r="L12" s="41"/>
      <c r="M12" s="41" t="s">
        <v>28</v>
      </c>
      <c r="N12" s="52"/>
    </row>
    <row r="13" s="1" customFormat="1" spans="2:14">
      <c r="B13" s="36">
        <f t="shared" si="0"/>
        <v>4</v>
      </c>
      <c r="C13" s="37"/>
      <c r="D13" s="18">
        <v>6</v>
      </c>
      <c r="E13" s="38" t="s">
        <v>29</v>
      </c>
      <c r="F13" s="41"/>
      <c r="G13" s="41"/>
      <c r="H13" s="41"/>
      <c r="I13" s="41" t="s">
        <v>30</v>
      </c>
      <c r="J13" s="41"/>
      <c r="K13" s="41" t="s">
        <v>31</v>
      </c>
      <c r="L13" s="41"/>
      <c r="M13" s="41" t="s">
        <v>32</v>
      </c>
      <c r="N13" s="52" t="s">
        <v>33</v>
      </c>
    </row>
    <row r="14" s="1" customFormat="1" spans="2:14">
      <c r="B14" s="36">
        <f t="shared" si="0"/>
        <v>5</v>
      </c>
      <c r="C14" s="37"/>
      <c r="D14" s="18">
        <v>3</v>
      </c>
      <c r="E14" s="41" t="s">
        <v>34</v>
      </c>
      <c r="F14" s="41"/>
      <c r="G14" s="41"/>
      <c r="H14" s="41"/>
      <c r="I14" s="41"/>
      <c r="J14" s="41"/>
      <c r="K14" s="41" t="s">
        <v>35</v>
      </c>
      <c r="L14" s="41"/>
      <c r="M14" s="41" t="s">
        <v>36</v>
      </c>
      <c r="N14" s="52"/>
    </row>
    <row r="15" s="1" customFormat="1" spans="2:14">
      <c r="B15" s="36">
        <f t="shared" si="0"/>
        <v>6</v>
      </c>
      <c r="C15" s="37"/>
      <c r="D15" s="18">
        <v>7</v>
      </c>
      <c r="E15" s="41" t="s">
        <v>37</v>
      </c>
      <c r="F15" s="41"/>
      <c r="G15" s="41"/>
      <c r="H15" s="41" t="s">
        <v>38</v>
      </c>
      <c r="I15" s="41" t="s">
        <v>39</v>
      </c>
      <c r="J15" s="41" t="s">
        <v>40</v>
      </c>
      <c r="K15" s="41" t="s">
        <v>41</v>
      </c>
      <c r="L15" s="41"/>
      <c r="M15" s="41"/>
      <c r="N15" s="52"/>
    </row>
    <row r="16" s="1" customFormat="1" spans="2:14">
      <c r="B16" s="36">
        <f t="shared" si="0"/>
        <v>7</v>
      </c>
      <c r="C16" s="37"/>
      <c r="D16" s="18">
        <v>4</v>
      </c>
      <c r="E16" s="17" t="s">
        <v>42</v>
      </c>
      <c r="F16" s="41"/>
      <c r="G16" s="41"/>
      <c r="H16" s="41"/>
      <c r="I16" s="41"/>
      <c r="J16" s="41"/>
      <c r="K16" s="41" t="s">
        <v>43</v>
      </c>
      <c r="L16" s="41"/>
      <c r="M16" s="41" t="s">
        <v>44</v>
      </c>
      <c r="N16" s="52" t="s">
        <v>45</v>
      </c>
    </row>
    <row r="17" s="1" customFormat="1" spans="2:14">
      <c r="B17" s="36">
        <f t="shared" si="0"/>
        <v>8</v>
      </c>
      <c r="C17" s="37"/>
      <c r="D17" s="18">
        <v>4</v>
      </c>
      <c r="E17" s="17" t="s">
        <v>46</v>
      </c>
      <c r="F17" s="41"/>
      <c r="G17" s="41"/>
      <c r="H17" s="41"/>
      <c r="I17" s="41"/>
      <c r="J17" s="41"/>
      <c r="K17" s="41"/>
      <c r="L17" s="41"/>
      <c r="M17" s="41">
        <v>4</v>
      </c>
      <c r="N17" s="52"/>
    </row>
    <row r="18" s="1" customFormat="1" spans="2:14">
      <c r="B18" s="36">
        <f t="shared" si="0"/>
        <v>9</v>
      </c>
      <c r="C18" s="37"/>
      <c r="D18" s="18">
        <v>2</v>
      </c>
      <c r="E18" s="17" t="s">
        <v>47</v>
      </c>
      <c r="F18" s="41"/>
      <c r="G18" s="41"/>
      <c r="H18" s="41"/>
      <c r="I18" s="41"/>
      <c r="J18" s="41"/>
      <c r="K18" s="41"/>
      <c r="L18" s="41"/>
      <c r="M18" s="41">
        <v>2</v>
      </c>
      <c r="N18" s="52"/>
    </row>
    <row r="19" s="1" customFormat="1" spans="2:14">
      <c r="B19" s="36">
        <f t="shared" si="0"/>
        <v>10</v>
      </c>
      <c r="C19" s="42"/>
      <c r="D19" s="19">
        <f>18+11+1</f>
        <v>30</v>
      </c>
      <c r="E19" s="17" t="s">
        <v>48</v>
      </c>
      <c r="F19" s="41"/>
      <c r="G19" s="41"/>
      <c r="H19" s="41"/>
      <c r="I19" s="41"/>
      <c r="J19" s="41"/>
      <c r="K19" s="41"/>
      <c r="L19" s="41">
        <v>29</v>
      </c>
      <c r="M19" s="41" t="s">
        <v>49</v>
      </c>
      <c r="N19" s="52" t="s">
        <v>50</v>
      </c>
    </row>
    <row r="20" s="1" customFormat="1" spans="2:14">
      <c r="B20" s="36">
        <f t="shared" si="0"/>
        <v>11</v>
      </c>
      <c r="C20" s="17"/>
      <c r="D20" s="19">
        <v>43</v>
      </c>
      <c r="E20" s="17" t="s">
        <v>51</v>
      </c>
      <c r="F20" s="41"/>
      <c r="G20" s="41"/>
      <c r="H20" s="41"/>
      <c r="I20" s="41"/>
      <c r="J20" s="41"/>
      <c r="K20" s="41"/>
      <c r="L20" s="41">
        <v>42</v>
      </c>
      <c r="M20" s="41" t="s">
        <v>49</v>
      </c>
      <c r="N20" s="52" t="s">
        <v>52</v>
      </c>
    </row>
    <row r="21" s="1" customFormat="1" spans="2:14">
      <c r="B21" s="36">
        <f t="shared" si="0"/>
        <v>12</v>
      </c>
      <c r="C21" s="17"/>
      <c r="D21" s="19">
        <v>19</v>
      </c>
      <c r="E21" s="17" t="s">
        <v>53</v>
      </c>
      <c r="F21" s="41"/>
      <c r="G21" s="41"/>
      <c r="H21" s="41"/>
      <c r="I21" s="41"/>
      <c r="J21" s="41"/>
      <c r="K21" s="41"/>
      <c r="L21" s="41">
        <f>D21</f>
        <v>19</v>
      </c>
      <c r="M21" s="41"/>
      <c r="N21" s="52"/>
    </row>
    <row r="22" s="1" customFormat="1" spans="2:14">
      <c r="B22" s="43">
        <f t="shared" si="0"/>
        <v>13</v>
      </c>
      <c r="C22" s="44"/>
      <c r="D22" s="44">
        <f>SUM(D10:D21)</f>
        <v>125</v>
      </c>
      <c r="E22" s="44"/>
      <c r="F22" s="45"/>
      <c r="G22" s="45"/>
      <c r="H22" s="45"/>
      <c r="I22" s="45"/>
      <c r="J22" s="45"/>
      <c r="K22" s="45"/>
      <c r="L22" s="45"/>
      <c r="M22" s="45"/>
      <c r="N22" s="53"/>
    </row>
  </sheetData>
  <mergeCells count="14">
    <mergeCell ref="B1:F1"/>
    <mergeCell ref="B2:N2"/>
    <mergeCell ref="B3:N3"/>
    <mergeCell ref="B4:N4"/>
    <mergeCell ref="B5:N5"/>
    <mergeCell ref="B6:F6"/>
    <mergeCell ref="B7:N7"/>
    <mergeCell ref="F8:K8"/>
    <mergeCell ref="L8:M8"/>
    <mergeCell ref="B8:B9"/>
    <mergeCell ref="C8:C9"/>
    <mergeCell ref="D8:D9"/>
    <mergeCell ref="E8:E9"/>
    <mergeCell ref="N8:N9"/>
  </mergeCells>
  <hyperlinks>
    <hyperlink ref="B1:F1" location="【目录】!A1" display="【目录】"/>
  </hyperlinks>
  <pageMargins left="0.275" right="0.0388888888888889" top="0.393055555555556" bottom="1" header="0.156944444444444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3"/>
  <sheetViews>
    <sheetView tabSelected="1" workbookViewId="0">
      <selection activeCell="M27" sqref="M27"/>
    </sheetView>
  </sheetViews>
  <sheetFormatPr defaultColWidth="9" defaultRowHeight="14.25"/>
  <cols>
    <col min="1" max="1" width="2.75" style="1" customWidth="1"/>
    <col min="2" max="2" width="3.625" style="1" customWidth="1"/>
    <col min="3" max="3" width="12.75" style="1" customWidth="1"/>
    <col min="4" max="4" width="9.625" style="1" customWidth="1"/>
    <col min="5" max="5" width="9.875" style="1" customWidth="1"/>
    <col min="6" max="7" width="6.625" style="1" customWidth="1"/>
    <col min="8" max="9" width="5.125" style="1" customWidth="1"/>
    <col min="10" max="13" width="8.75" style="1" customWidth="1"/>
    <col min="14" max="15" width="5.125" style="1" customWidth="1"/>
    <col min="16" max="17" width="6.625" style="1" customWidth="1"/>
    <col min="18" max="18" width="9" style="1" hidden="1" customWidth="1"/>
    <col min="19" max="16384" width="9" style="1"/>
  </cols>
  <sheetData>
    <row r="1" s="1" customFormat="1" spans="2:7">
      <c r="B1" s="3" t="s">
        <v>0</v>
      </c>
      <c r="C1" s="3"/>
      <c r="D1" s="3"/>
      <c r="E1" s="3"/>
      <c r="F1" s="3"/>
      <c r="G1" s="3"/>
    </row>
    <row r="2" s="1" customFormat="1" ht="15" spans="2:17"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spans="2:17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spans="2:17">
      <c r="B4" s="6" t="s">
        <v>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="1" customFormat="1" spans="2:17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2:7">
      <c r="B6" s="7" t="s">
        <v>4</v>
      </c>
      <c r="C6" s="7"/>
      <c r="D6" s="7"/>
      <c r="E6" s="7"/>
      <c r="F6" s="7"/>
      <c r="G6" s="7"/>
    </row>
    <row r="7" s="1" customFormat="1" spans="2:17">
      <c r="B7" s="8" t="s">
        <v>5</v>
      </c>
      <c r="C7" s="9" t="s">
        <v>56</v>
      </c>
      <c r="D7" s="10" t="s">
        <v>57</v>
      </c>
      <c r="E7" s="10" t="s">
        <v>8</v>
      </c>
      <c r="F7" s="10" t="s">
        <v>58</v>
      </c>
      <c r="G7" s="10"/>
      <c r="H7" s="10" t="s">
        <v>59</v>
      </c>
      <c r="I7" s="10"/>
      <c r="J7" s="10"/>
      <c r="K7" s="10"/>
      <c r="L7" s="10"/>
      <c r="M7" s="10"/>
      <c r="N7" s="10"/>
      <c r="O7" s="10"/>
      <c r="P7" s="10"/>
      <c r="Q7" s="26"/>
    </row>
    <row r="8" s="1" customFormat="1" spans="2:17">
      <c r="B8" s="11"/>
      <c r="C8" s="12"/>
      <c r="D8" s="13"/>
      <c r="E8" s="13"/>
      <c r="F8" s="13" t="s">
        <v>60</v>
      </c>
      <c r="G8" s="13" t="s">
        <v>61</v>
      </c>
      <c r="H8" s="13" t="s">
        <v>62</v>
      </c>
      <c r="I8" s="13" t="s">
        <v>63</v>
      </c>
      <c r="J8" s="13" t="s">
        <v>64</v>
      </c>
      <c r="K8" s="13"/>
      <c r="L8" s="13"/>
      <c r="M8" s="13"/>
      <c r="N8" s="13"/>
      <c r="O8" s="13"/>
      <c r="P8" s="13"/>
      <c r="Q8" s="27"/>
    </row>
    <row r="9" s="1" customFormat="1" spans="2:17">
      <c r="B9" s="11"/>
      <c r="C9" s="12"/>
      <c r="D9" s="13"/>
      <c r="E9" s="13"/>
      <c r="F9" s="13"/>
      <c r="G9" s="13"/>
      <c r="H9" s="13"/>
      <c r="I9" s="13"/>
      <c r="J9" s="13" t="s">
        <v>9</v>
      </c>
      <c r="K9" s="13"/>
      <c r="L9" s="13"/>
      <c r="M9" s="13"/>
      <c r="N9" s="13"/>
      <c r="O9" s="13"/>
      <c r="P9" s="13" t="s">
        <v>10</v>
      </c>
      <c r="Q9" s="27"/>
    </row>
    <row r="10" s="1" customFormat="1" ht="28.5" spans="2:17">
      <c r="B10" s="11"/>
      <c r="C10" s="14"/>
      <c r="D10" s="13"/>
      <c r="E10" s="13"/>
      <c r="F10" s="13"/>
      <c r="G10" s="13"/>
      <c r="H10" s="13"/>
      <c r="I10" s="13"/>
      <c r="J10" s="13" t="s">
        <v>65</v>
      </c>
      <c r="K10" s="13" t="s">
        <v>13</v>
      </c>
      <c r="L10" s="13" t="s">
        <v>14</v>
      </c>
      <c r="M10" s="13" t="s">
        <v>15</v>
      </c>
      <c r="N10" s="13" t="s">
        <v>16</v>
      </c>
      <c r="O10" s="13" t="s">
        <v>17</v>
      </c>
      <c r="P10" s="13" t="s">
        <v>18</v>
      </c>
      <c r="Q10" s="27" t="s">
        <v>19</v>
      </c>
    </row>
    <row r="11" s="1" customFormat="1" spans="2:18">
      <c r="B11" s="15">
        <v>1</v>
      </c>
      <c r="C11" s="16" t="s">
        <v>66</v>
      </c>
      <c r="D11" s="17"/>
      <c r="E11" s="17" t="s">
        <v>20</v>
      </c>
      <c r="F11" s="18">
        <v>1</v>
      </c>
      <c r="G11" s="18">
        <v>1</v>
      </c>
      <c r="H11" s="18">
        <v>1</v>
      </c>
      <c r="I11" s="18">
        <f>H11-F11</f>
        <v>0</v>
      </c>
      <c r="J11" s="18">
        <v>0</v>
      </c>
      <c r="K11" s="18">
        <v>1</v>
      </c>
      <c r="L11" s="18"/>
      <c r="M11" s="18"/>
      <c r="N11" s="18"/>
      <c r="O11" s="18"/>
      <c r="P11" s="18"/>
      <c r="Q11" s="28"/>
      <c r="R11" s="1">
        <f>SUM(K11:Q11)</f>
        <v>1</v>
      </c>
    </row>
    <row r="12" s="1" customFormat="1" spans="2:18">
      <c r="B12" s="15">
        <v>2</v>
      </c>
      <c r="C12" s="16" t="s">
        <v>66</v>
      </c>
      <c r="D12" s="17"/>
      <c r="E12" s="17" t="s">
        <v>22</v>
      </c>
      <c r="F12" s="18">
        <v>3</v>
      </c>
      <c r="G12" s="18">
        <v>3</v>
      </c>
      <c r="H12" s="18">
        <v>3</v>
      </c>
      <c r="I12" s="18">
        <f t="shared" ref="I12:I22" si="0">H12-F12</f>
        <v>0</v>
      </c>
      <c r="J12" s="18"/>
      <c r="K12" s="18"/>
      <c r="L12" s="18">
        <v>1</v>
      </c>
      <c r="M12" s="18"/>
      <c r="N12" s="18"/>
      <c r="O12" s="18">
        <v>2</v>
      </c>
      <c r="P12" s="18"/>
      <c r="Q12" s="28"/>
      <c r="R12" s="1">
        <f t="shared" ref="R12:R22" si="1">SUM(K12:Q12)</f>
        <v>3</v>
      </c>
    </row>
    <row r="13" s="1" customFormat="1" spans="2:18">
      <c r="B13" s="15">
        <v>3</v>
      </c>
      <c r="C13" s="16"/>
      <c r="D13" s="17"/>
      <c r="E13" s="17" t="s">
        <v>25</v>
      </c>
      <c r="F13" s="18">
        <v>3</v>
      </c>
      <c r="G13" s="18">
        <v>3</v>
      </c>
      <c r="H13" s="18">
        <v>3</v>
      </c>
      <c r="I13" s="18">
        <f t="shared" si="0"/>
        <v>0</v>
      </c>
      <c r="J13" s="18"/>
      <c r="K13" s="18"/>
      <c r="L13" s="18">
        <v>1</v>
      </c>
      <c r="M13" s="18">
        <v>1</v>
      </c>
      <c r="N13" s="18"/>
      <c r="O13" s="18"/>
      <c r="P13" s="18"/>
      <c r="Q13" s="28">
        <v>1</v>
      </c>
      <c r="R13" s="1">
        <f t="shared" si="1"/>
        <v>3</v>
      </c>
    </row>
    <row r="14" s="1" customFormat="1" spans="2:18">
      <c r="B14" s="15">
        <v>4</v>
      </c>
      <c r="C14" s="16" t="s">
        <v>67</v>
      </c>
      <c r="D14" s="17"/>
      <c r="E14" s="17" t="s">
        <v>29</v>
      </c>
      <c r="F14" s="18">
        <v>6</v>
      </c>
      <c r="G14" s="18">
        <v>6</v>
      </c>
      <c r="H14" s="18">
        <v>6</v>
      </c>
      <c r="I14" s="18">
        <f t="shared" si="0"/>
        <v>0</v>
      </c>
      <c r="J14" s="18"/>
      <c r="K14" s="18"/>
      <c r="L14" s="18"/>
      <c r="M14" s="18">
        <v>1</v>
      </c>
      <c r="N14" s="18"/>
      <c r="O14" s="18">
        <v>1</v>
      </c>
      <c r="P14" s="18"/>
      <c r="Q14" s="28">
        <v>4</v>
      </c>
      <c r="R14" s="1">
        <f t="shared" si="1"/>
        <v>6</v>
      </c>
    </row>
    <row r="15" s="1" customFormat="1" spans="2:18">
      <c r="B15" s="15">
        <v>5</v>
      </c>
      <c r="C15" s="16"/>
      <c r="D15" s="17"/>
      <c r="E15" s="17" t="s">
        <v>34</v>
      </c>
      <c r="F15" s="18">
        <v>3</v>
      </c>
      <c r="G15" s="18">
        <v>3</v>
      </c>
      <c r="H15" s="19">
        <v>4</v>
      </c>
      <c r="I15" s="18">
        <f t="shared" si="0"/>
        <v>1</v>
      </c>
      <c r="J15" s="18"/>
      <c r="K15" s="18"/>
      <c r="L15" s="18"/>
      <c r="M15" s="18"/>
      <c r="N15" s="18"/>
      <c r="O15" s="19">
        <v>2</v>
      </c>
      <c r="P15" s="25">
        <v>2</v>
      </c>
      <c r="Q15" s="28"/>
      <c r="R15" s="1">
        <f t="shared" si="1"/>
        <v>4</v>
      </c>
    </row>
    <row r="16" s="1" customFormat="1" spans="2:18">
      <c r="B16" s="15">
        <v>6</v>
      </c>
      <c r="C16" s="16" t="s">
        <v>68</v>
      </c>
      <c r="D16" s="17" t="s">
        <v>69</v>
      </c>
      <c r="E16" s="17" t="s">
        <v>37</v>
      </c>
      <c r="F16" s="18">
        <v>7</v>
      </c>
      <c r="G16" s="18">
        <v>7</v>
      </c>
      <c r="H16" s="18">
        <v>7</v>
      </c>
      <c r="I16" s="18">
        <f t="shared" si="0"/>
        <v>0</v>
      </c>
      <c r="J16" s="18"/>
      <c r="K16" s="18"/>
      <c r="L16" s="18">
        <v>1</v>
      </c>
      <c r="M16" s="18">
        <v>1</v>
      </c>
      <c r="N16" s="18">
        <v>2</v>
      </c>
      <c r="O16" s="18">
        <v>3</v>
      </c>
      <c r="P16" s="18"/>
      <c r="Q16" s="28"/>
      <c r="R16" s="1">
        <f t="shared" si="1"/>
        <v>7</v>
      </c>
    </row>
    <row r="17" s="1" customFormat="1" spans="2:18">
      <c r="B17" s="15">
        <v>7</v>
      </c>
      <c r="C17" s="16"/>
      <c r="D17" s="17"/>
      <c r="E17" s="17" t="s">
        <v>42</v>
      </c>
      <c r="F17" s="20">
        <v>4</v>
      </c>
      <c r="G17" s="18">
        <v>4</v>
      </c>
      <c r="H17" s="18">
        <v>4</v>
      </c>
      <c r="I17" s="18">
        <f t="shared" si="0"/>
        <v>0</v>
      </c>
      <c r="J17" s="18"/>
      <c r="K17" s="18"/>
      <c r="L17" s="18"/>
      <c r="M17" s="18"/>
      <c r="N17" s="18"/>
      <c r="O17" s="18"/>
      <c r="P17" s="18"/>
      <c r="Q17" s="28">
        <v>4</v>
      </c>
      <c r="R17" s="1">
        <f t="shared" si="1"/>
        <v>4</v>
      </c>
    </row>
    <row r="18" s="1" customFormat="1" spans="2:18">
      <c r="B18" s="15">
        <v>8</v>
      </c>
      <c r="C18" s="16"/>
      <c r="D18" s="17"/>
      <c r="E18" s="17" t="s">
        <v>46</v>
      </c>
      <c r="F18" s="18">
        <v>4</v>
      </c>
      <c r="G18" s="18">
        <v>4</v>
      </c>
      <c r="H18" s="18">
        <v>4</v>
      </c>
      <c r="I18" s="18">
        <f t="shared" si="0"/>
        <v>0</v>
      </c>
      <c r="J18" s="18"/>
      <c r="K18" s="18"/>
      <c r="L18" s="18"/>
      <c r="M18" s="18"/>
      <c r="N18" s="18"/>
      <c r="O18" s="18"/>
      <c r="P18" s="18"/>
      <c r="Q18" s="28">
        <v>4</v>
      </c>
      <c r="R18" s="1">
        <f t="shared" si="1"/>
        <v>4</v>
      </c>
    </row>
    <row r="19" s="1" customFormat="1" spans="2:18">
      <c r="B19" s="15">
        <v>9</v>
      </c>
      <c r="C19" s="16"/>
      <c r="D19" s="17"/>
      <c r="E19" s="17" t="s">
        <v>47</v>
      </c>
      <c r="F19" s="18">
        <v>2</v>
      </c>
      <c r="G19" s="18">
        <v>2</v>
      </c>
      <c r="H19" s="18">
        <v>2</v>
      </c>
      <c r="I19" s="18">
        <f t="shared" si="0"/>
        <v>0</v>
      </c>
      <c r="J19" s="18"/>
      <c r="K19" s="18"/>
      <c r="L19" s="18"/>
      <c r="M19" s="18"/>
      <c r="N19" s="18"/>
      <c r="O19" s="18"/>
      <c r="P19" s="18"/>
      <c r="Q19" s="28">
        <v>2</v>
      </c>
      <c r="R19" s="1">
        <f t="shared" si="1"/>
        <v>2</v>
      </c>
    </row>
    <row r="20" s="1" customFormat="1" spans="2:18">
      <c r="B20" s="15">
        <v>10</v>
      </c>
      <c r="C20" s="16" t="s">
        <v>70</v>
      </c>
      <c r="D20" s="17" t="s">
        <v>69</v>
      </c>
      <c r="E20" s="17" t="s">
        <v>48</v>
      </c>
      <c r="F20" s="20">
        <v>52</v>
      </c>
      <c r="G20" s="19">
        <v>30</v>
      </c>
      <c r="H20" s="18">
        <v>52</v>
      </c>
      <c r="I20" s="18">
        <f t="shared" si="0"/>
        <v>0</v>
      </c>
      <c r="J20" s="18"/>
      <c r="K20" s="18"/>
      <c r="L20" s="18"/>
      <c r="M20" s="18"/>
      <c r="N20" s="18"/>
      <c r="O20" s="18"/>
      <c r="P20" s="19">
        <f>H20-Q20</f>
        <v>51</v>
      </c>
      <c r="Q20" s="28">
        <v>1</v>
      </c>
      <c r="R20" s="1">
        <f t="shared" si="1"/>
        <v>52</v>
      </c>
    </row>
    <row r="21" s="1" customFormat="1" spans="2:18">
      <c r="B21" s="15">
        <v>11</v>
      </c>
      <c r="C21" s="16"/>
      <c r="D21" s="17"/>
      <c r="E21" s="17" t="s">
        <v>51</v>
      </c>
      <c r="F21" s="20">
        <v>43</v>
      </c>
      <c r="G21" s="19">
        <v>43</v>
      </c>
      <c r="H21" s="19">
        <v>67</v>
      </c>
      <c r="I21" s="18">
        <f t="shared" si="0"/>
        <v>24</v>
      </c>
      <c r="J21" s="18"/>
      <c r="K21" s="18"/>
      <c r="L21" s="18"/>
      <c r="M21" s="18"/>
      <c r="N21" s="18"/>
      <c r="O21" s="18"/>
      <c r="P21" s="19">
        <f>G21-Q21</f>
        <v>42</v>
      </c>
      <c r="Q21" s="28">
        <v>1</v>
      </c>
      <c r="R21" s="1">
        <f t="shared" si="1"/>
        <v>43</v>
      </c>
    </row>
    <row r="22" s="1" customFormat="1" spans="2:18">
      <c r="B22" s="15">
        <v>12</v>
      </c>
      <c r="C22" s="16"/>
      <c r="D22" s="17"/>
      <c r="E22" s="17" t="s">
        <v>53</v>
      </c>
      <c r="F22" s="20">
        <v>21</v>
      </c>
      <c r="G22" s="19">
        <v>19</v>
      </c>
      <c r="H22" s="19">
        <v>23</v>
      </c>
      <c r="I22" s="18">
        <f t="shared" si="0"/>
        <v>2</v>
      </c>
      <c r="J22" s="18"/>
      <c r="K22" s="18"/>
      <c r="L22" s="18"/>
      <c r="M22" s="18"/>
      <c r="N22" s="18"/>
      <c r="O22" s="18"/>
      <c r="P22" s="19">
        <f>G22</f>
        <v>19</v>
      </c>
      <c r="Q22" s="28"/>
      <c r="R22" s="1">
        <f t="shared" si="1"/>
        <v>19</v>
      </c>
    </row>
    <row r="23" s="2" customFormat="1" spans="2:18">
      <c r="B23" s="15"/>
      <c r="C23" s="21"/>
      <c r="D23" s="22" t="s">
        <v>71</v>
      </c>
      <c r="E23" s="23"/>
      <c r="F23" s="24">
        <f t="shared" ref="F23:K23" si="2">SUM(F11:F22)</f>
        <v>149</v>
      </c>
      <c r="G23" s="24">
        <f t="shared" si="2"/>
        <v>125</v>
      </c>
      <c r="H23" s="24">
        <f t="shared" si="2"/>
        <v>176</v>
      </c>
      <c r="I23" s="24">
        <f t="shared" si="2"/>
        <v>27</v>
      </c>
      <c r="J23" s="24">
        <f t="shared" si="2"/>
        <v>0</v>
      </c>
      <c r="K23" s="24">
        <f t="shared" si="2"/>
        <v>1</v>
      </c>
      <c r="L23" s="24">
        <f t="shared" ref="L23:R23" si="3">SUM(L11:L22)</f>
        <v>3</v>
      </c>
      <c r="M23" s="24">
        <f t="shared" si="3"/>
        <v>3</v>
      </c>
      <c r="N23" s="24">
        <f t="shared" si="3"/>
        <v>2</v>
      </c>
      <c r="O23" s="24">
        <f t="shared" si="3"/>
        <v>8</v>
      </c>
      <c r="P23" s="24">
        <f t="shared" si="3"/>
        <v>114</v>
      </c>
      <c r="Q23" s="24">
        <f t="shared" si="3"/>
        <v>17</v>
      </c>
      <c r="R23" s="2">
        <f t="shared" si="3"/>
        <v>148</v>
      </c>
    </row>
  </sheetData>
  <mergeCells count="20">
    <mergeCell ref="B1:G1"/>
    <mergeCell ref="B2:Q2"/>
    <mergeCell ref="B3:Q3"/>
    <mergeCell ref="B4:Q4"/>
    <mergeCell ref="B5:Q5"/>
    <mergeCell ref="B6:G6"/>
    <mergeCell ref="F7:G7"/>
    <mergeCell ref="H7:Q7"/>
    <mergeCell ref="J8:Q8"/>
    <mergeCell ref="J9:O9"/>
    <mergeCell ref="P9:Q9"/>
    <mergeCell ref="D23:E23"/>
    <mergeCell ref="B7:B10"/>
    <mergeCell ref="C7:C10"/>
    <mergeCell ref="D7:D10"/>
    <mergeCell ref="E7:E10"/>
    <mergeCell ref="F8:F10"/>
    <mergeCell ref="G8:G10"/>
    <mergeCell ref="H8:H10"/>
    <mergeCell ref="I8:I10"/>
  </mergeCells>
  <hyperlinks>
    <hyperlink ref="B1:G1" location="【目录】!A1" display="【目录】"/>
  </hyperlinks>
  <pageMargins left="0.354166666666667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现编人员明细</vt:lpstr>
      <vt:lpstr>定员定编11.22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2024-06-26T07:18:00Z</dcterms:created>
  <dcterms:modified xsi:type="dcterms:W3CDTF">2024-11-22T09:39:19Z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771F13E26CCC4F2EB4EC545E9FBAAB66</vt:lpwstr>
  </property>
  <property fmtid="{D5CDD505-2E9C-101B-9397-08002B2CF9AE}" pid="3" name="KSOProductBuildVer">
    <vt:lpwstr>2052-11.8.2.12011</vt:lpwstr>
  </property>
</Properties>
</file>