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交接\张长江\21-Benz H6\光华荣昌转盘数据\H6 转盘\转盘用整椅数据 A9609109920\sample\H6 转盘样件方案_20241126\"/>
    </mc:Choice>
  </mc:AlternateContent>
  <xr:revisionPtr revIDLastSave="0" documentId="13_ncr:1_{86A81947-C2F7-4C78-80C8-049EA9DF434A}" xr6:coauthVersionLast="47" xr6:coauthVersionMax="47" xr10:uidLastSave="{00000000-0000-0000-0000-000000000000}"/>
  <bookViews>
    <workbookView xWindow="-120" yWindow="-120" windowWidth="29040" windowHeight="15525" tabRatio="491" firstSheet="1" activeTab="1" xr2:uid="{00000000-000D-0000-FFFF-FFFF00000000}"/>
  </bookViews>
  <sheets>
    <sheet name="KING" sheetId="6" state="veryHidden" r:id="rId1"/>
    <sheet name="H6 转盘座椅 EBOM" sheetId="5" r:id="rId2"/>
  </sheets>
  <definedNames>
    <definedName name="_xlnm._FilterDatabase" localSheetId="1" hidden="1">'H6 转盘座椅 EBOM'!$A$9:$AF$34</definedName>
  </definedNames>
  <calcPr calcId="181029"/>
</workbook>
</file>

<file path=xl/calcChain.xml><?xml version="1.0" encoding="utf-8"?>
<calcChain xmlns="http://schemas.openxmlformats.org/spreadsheetml/2006/main">
  <c r="AA15" i="5" l="1"/>
  <c r="A25" i="5"/>
  <c r="A26" i="5"/>
  <c r="A27" i="5"/>
  <c r="A28" i="5"/>
  <c r="A29" i="5"/>
  <c r="A30" i="5"/>
  <c r="A31" i="5"/>
  <c r="A32" i="5"/>
  <c r="A33" i="5"/>
  <c r="A34" i="5"/>
  <c r="A19" i="5" l="1"/>
  <c r="A20" i="5"/>
  <c r="A21" i="5"/>
  <c r="A22" i="5"/>
  <c r="A23" i="5"/>
  <c r="A24" i="5"/>
  <c r="AA11" i="5"/>
  <c r="AA10" i="5" s="1"/>
  <c r="A14" i="5"/>
  <c r="A18" i="5" l="1"/>
  <c r="A17" i="5"/>
  <c r="A10" i="5" l="1"/>
  <c r="A11" i="5"/>
  <c r="A12" i="5"/>
  <c r="A13" i="5"/>
  <c r="A15" i="5"/>
  <c r="A16" i="5"/>
</calcChain>
</file>

<file path=xl/sharedStrings.xml><?xml version="1.0" encoding="utf-8"?>
<sst xmlns="http://schemas.openxmlformats.org/spreadsheetml/2006/main" count="147" uniqueCount="111">
  <si>
    <t>图示</t>
  </si>
  <si>
    <t>备注</t>
  </si>
  <si>
    <t>零件号</t>
  </si>
  <si>
    <r>
      <t>设计</t>
    </r>
    <r>
      <rPr>
        <b/>
        <sz val="14"/>
        <rFont val="Arial"/>
        <family val="2"/>
      </rPr>
      <t>:</t>
    </r>
  </si>
  <si>
    <t>校核：</t>
  </si>
  <si>
    <t>会签：</t>
  </si>
  <si>
    <t>中文名称</t>
  </si>
  <si>
    <r>
      <t>批准</t>
    </r>
    <r>
      <rPr>
        <b/>
        <sz val="14"/>
        <rFont val="Arial"/>
        <family val="2"/>
      </rPr>
      <t xml:space="preserve">: </t>
    </r>
  </si>
  <si>
    <t>规格型号</t>
  </si>
  <si>
    <t>说明：</t>
  </si>
  <si>
    <t>价格</t>
  </si>
  <si>
    <t>序号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</si>
  <si>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</si>
  <si>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</si>
  <si>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</si>
  <si>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</si>
  <si>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</si>
  <si>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</si>
  <si>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</si>
  <si>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</si>
  <si>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零件类别</t>
  </si>
  <si>
    <t>材料</t>
  </si>
  <si>
    <t>材料标准</t>
  </si>
  <si>
    <t>轮廓尺寸
(长*宽*高)</t>
  </si>
  <si>
    <t>表面处理</t>
  </si>
  <si>
    <t>用量</t>
  </si>
  <si>
    <t>——</t>
  </si>
  <si>
    <t>标准件</t>
  </si>
  <si>
    <t>焊接总成件</t>
  </si>
  <si>
    <t>钣金件</t>
  </si>
  <si>
    <t>M8</t>
  </si>
  <si>
    <t>日期：</t>
    <phoneticPr fontId="15" type="noConversion"/>
  </si>
  <si>
    <t>标准化：</t>
    <phoneticPr fontId="15" type="noConversion"/>
  </si>
  <si>
    <t>内六角花形盘头螺钉</t>
    <phoneticPr fontId="15" type="noConversion"/>
  </si>
  <si>
    <t>BFA0010089</t>
    <phoneticPr fontId="15" type="noConversion"/>
  </si>
  <si>
    <t>BFA0010062</t>
    <phoneticPr fontId="15" type="noConversion"/>
  </si>
  <si>
    <t>H6 转盘座椅总成EBOM清单</t>
    <phoneticPr fontId="15" type="noConversion"/>
  </si>
  <si>
    <t>焊接方螺母</t>
    <phoneticPr fontId="15" type="noConversion"/>
  </si>
  <si>
    <t>主驾转盘总成</t>
    <phoneticPr fontId="18" type="noConversion"/>
  </si>
  <si>
    <t>沿用件            Y/N</t>
  </si>
  <si>
    <t>转盘下板总成</t>
    <phoneticPr fontId="15" type="noConversion"/>
  </si>
  <si>
    <t>转盘上板总成</t>
    <phoneticPr fontId="15" type="noConversion"/>
  </si>
  <si>
    <t>转盘下板</t>
    <phoneticPr fontId="15" type="noConversion"/>
  </si>
  <si>
    <t>转盘上板</t>
    <phoneticPr fontId="15" type="noConversion"/>
  </si>
  <si>
    <t>重量
（kg）</t>
    <phoneticPr fontId="15" type="noConversion"/>
  </si>
  <si>
    <t>车型配置</t>
    <phoneticPr fontId="15" type="noConversion"/>
  </si>
  <si>
    <t>重量(kg)</t>
    <phoneticPr fontId="15" type="noConversion"/>
  </si>
  <si>
    <t>装配总成件</t>
  </si>
  <si>
    <t>ASSY</t>
    <phoneticPr fontId="15" type="noConversion"/>
  </si>
  <si>
    <t>435*275*33</t>
    <phoneticPr fontId="15" type="noConversion"/>
  </si>
  <si>
    <t>电泳</t>
    <phoneticPr fontId="15" type="noConversion"/>
  </si>
  <si>
    <t>SPFH590-t2.5</t>
    <phoneticPr fontId="15" type="noConversion"/>
  </si>
  <si>
    <t>SPFH590-t4</t>
    <phoneticPr fontId="15" type="noConversion"/>
  </si>
  <si>
    <t>线材件</t>
  </si>
  <si>
    <t>65Mn</t>
    <phoneticPr fontId="15" type="noConversion"/>
  </si>
  <si>
    <t>30*18*13</t>
    <phoneticPr fontId="15" type="noConversion"/>
  </si>
  <si>
    <t>驾驶员转盘座椅总成</t>
    <phoneticPr fontId="15" type="noConversion"/>
  </si>
  <si>
    <t>版本：</t>
    <phoneticPr fontId="15" type="noConversion"/>
  </si>
  <si>
    <t>425*302*21</t>
    <phoneticPr fontId="15" type="noConversion"/>
  </si>
  <si>
    <t>425*302*10</t>
    <phoneticPr fontId="15" type="noConversion"/>
  </si>
  <si>
    <t>110*16*28</t>
    <phoneticPr fontId="15" type="noConversion"/>
  </si>
  <si>
    <t>425*302*24</t>
    <phoneticPr fontId="15" type="noConversion"/>
  </si>
  <si>
    <t>转盘下板防脱钩</t>
    <phoneticPr fontId="15" type="noConversion"/>
  </si>
  <si>
    <t>M8</t>
    <phoneticPr fontId="15" type="noConversion"/>
  </si>
  <si>
    <t>发黑</t>
    <phoneticPr fontId="15" type="noConversion"/>
  </si>
  <si>
    <t>电泳</t>
    <phoneticPr fontId="15" type="noConversion"/>
  </si>
  <si>
    <t>加工方式</t>
    <phoneticPr fontId="15" type="noConversion"/>
  </si>
  <si>
    <t>试制车间装配</t>
    <phoneticPr fontId="15" type="noConversion"/>
  </si>
  <si>
    <t>试制车间焊接</t>
    <phoneticPr fontId="15" type="noConversion"/>
  </si>
  <si>
    <t>标准件</t>
    <phoneticPr fontId="15" type="noConversion"/>
  </si>
  <si>
    <t>供应商加工（海兴中盛）</t>
    <phoneticPr fontId="15" type="noConversion"/>
  </si>
  <si>
    <t>备注</t>
    <phoneticPr fontId="15" type="noConversion"/>
  </si>
  <si>
    <t>Q43640</t>
    <phoneticPr fontId="15" type="noConversion"/>
  </si>
  <si>
    <t>开口挡圈</t>
    <phoneticPr fontId="15" type="noConversion"/>
  </si>
  <si>
    <t>锁止机构销轴</t>
    <phoneticPr fontId="15" type="noConversion"/>
  </si>
  <si>
    <t>机加工</t>
    <phoneticPr fontId="15" type="noConversion"/>
  </si>
  <si>
    <t>主驾锁止机构回位簧</t>
    <phoneticPr fontId="15" type="noConversion"/>
  </si>
  <si>
    <t>M8×16</t>
    <phoneticPr fontId="15" type="noConversion"/>
  </si>
  <si>
    <t>锁舌支架</t>
    <phoneticPr fontId="15" type="noConversion"/>
  </si>
  <si>
    <t>镀锌</t>
    <phoneticPr fontId="15" type="noConversion"/>
  </si>
  <si>
    <t>弹性圆柱销</t>
    <phoneticPr fontId="15" type="noConversion"/>
  </si>
  <si>
    <t>Φ4*20</t>
    <phoneticPr fontId="15" type="noConversion"/>
  </si>
  <si>
    <t>解锁杆扭簧</t>
    <phoneticPr fontId="15" type="noConversion"/>
  </si>
  <si>
    <t>SHT0017298_sample a6-001</t>
    <phoneticPr fontId="15" type="noConversion"/>
  </si>
  <si>
    <t>SHT0017298_sample a6-006</t>
    <phoneticPr fontId="15" type="noConversion"/>
  </si>
  <si>
    <t>CNC</t>
    <phoneticPr fontId="15" type="noConversion"/>
  </si>
  <si>
    <t>SHT0017298_sample a6-004</t>
    <phoneticPr fontId="15" type="noConversion"/>
  </si>
  <si>
    <t>锁止环</t>
    <phoneticPr fontId="15" type="noConversion"/>
  </si>
  <si>
    <t>SHT0017298_sample a6-002</t>
    <phoneticPr fontId="15" type="noConversion"/>
  </si>
  <si>
    <t>试制车间</t>
    <phoneticPr fontId="15" type="noConversion"/>
  </si>
  <si>
    <t>SHT0017298_sample a6-007</t>
    <phoneticPr fontId="15" type="noConversion"/>
  </si>
  <si>
    <t>手柄固定片</t>
    <phoneticPr fontId="15" type="noConversion"/>
  </si>
  <si>
    <t>转盘解锁手柄</t>
    <phoneticPr fontId="15" type="noConversion"/>
  </si>
  <si>
    <t>SHT0017298_sample a6-008</t>
    <phoneticPr fontId="15" type="noConversion"/>
  </si>
  <si>
    <t>锁舌</t>
    <phoneticPr fontId="15" type="noConversion"/>
  </si>
  <si>
    <t>SHT0017294-27</t>
    <phoneticPr fontId="15" type="noConversion"/>
  </si>
  <si>
    <t>SHT0017294-34</t>
    <phoneticPr fontId="15" type="noConversion"/>
  </si>
  <si>
    <t>SHT0017298_sample a6-009</t>
    <phoneticPr fontId="15" type="noConversion"/>
  </si>
  <si>
    <t>SHT0017298_sample a6-010</t>
    <phoneticPr fontId="15" type="noConversion"/>
  </si>
  <si>
    <t>SHT0017298_sample a6-011</t>
    <phoneticPr fontId="15" type="noConversion"/>
  </si>
  <si>
    <t>压板</t>
    <phoneticPr fontId="15" type="noConversion"/>
  </si>
  <si>
    <t>CNC</t>
    <phoneticPr fontId="15" type="noConversion"/>
  </si>
  <si>
    <t>SHT0017298_sample a6-003</t>
    <phoneticPr fontId="15" type="noConversion"/>
  </si>
  <si>
    <t>圆环</t>
    <phoneticPr fontId="15" type="noConversion"/>
  </si>
  <si>
    <t>北京提供</t>
    <phoneticPr fontId="15" type="noConversion"/>
  </si>
  <si>
    <t>SHT0017298_sample a6-012</t>
    <phoneticPr fontId="15" type="noConversion"/>
  </si>
  <si>
    <t>BFA0000010</t>
    <phoneticPr fontId="15" type="noConversion"/>
  </si>
  <si>
    <t>2型非金属嵌件六角锁紧螺母</t>
    <phoneticPr fontId="15" type="noConversion"/>
  </si>
  <si>
    <t>旋转片</t>
    <phoneticPr fontId="15" type="noConversion"/>
  </si>
  <si>
    <t>垫片</t>
    <phoneticPr fontId="15" type="noConversion"/>
  </si>
  <si>
    <t>解锁杆旋转衬套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</si>
</sst>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1"/>
      <color indexed="8"/>
      <name val="宋体"/>
      <family val="3"/>
      <charset val="134"/>
    </font>
    <font>
      <b/>
      <sz val="10"/>
      <name val="Arial"/>
      <family val="2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11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7" fillId="0" borderId="0"/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7" fillId="0" borderId="0"/>
    <xf numFmtId="0" fontId="9" fillId="0" borderId="0" applyNumberFormat="0" applyBorder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0" fillId="0" borderId="0"/>
    <xf numFmtId="0" fontId="7" fillId="0" borderId="0"/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9" applyFont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horizontal="left" vertical="center" wrapText="1"/>
      <protection locked="0"/>
    </xf>
    <xf numFmtId="0" fontId="2" fillId="0" borderId="0" xfId="9" applyFont="1" applyAlignment="1" applyProtection="1">
      <alignment horizontal="left" vertical="center" wrapText="1"/>
      <protection locked="0"/>
    </xf>
    <xf numFmtId="0" fontId="2" fillId="0" borderId="0" xfId="9" applyFont="1" applyAlignment="1" applyProtection="1">
      <alignment horizontal="center" vertical="center" wrapText="1"/>
      <protection locked="0"/>
    </xf>
    <xf numFmtId="49" fontId="2" fillId="0" borderId="0" xfId="9" applyNumberFormat="1" applyFont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 wrapText="1"/>
      <protection locked="0"/>
    </xf>
    <xf numFmtId="176" fontId="2" fillId="0" borderId="0" xfId="9" applyNumberFormat="1" applyFont="1" applyAlignment="1" applyProtection="1">
      <alignment horizontal="left" vertical="center" wrapText="1"/>
      <protection locked="0"/>
    </xf>
    <xf numFmtId="176" fontId="8" fillId="0" borderId="0" xfId="9" applyNumberFormat="1" applyFont="1" applyAlignment="1" applyProtection="1">
      <alignment horizontal="left" vertical="center" wrapText="1"/>
      <protection locked="0"/>
    </xf>
    <xf numFmtId="49" fontId="2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7" applyFont="1" applyFill="1" applyBorder="1" applyAlignment="1" applyProtection="1">
      <alignment horizontal="center" vertical="center" wrapText="1" shrinkToFit="1"/>
      <protection locked="0"/>
    </xf>
    <xf numFmtId="0" fontId="19" fillId="0" borderId="1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 wrapText="1"/>
    </xf>
    <xf numFmtId="176" fontId="19" fillId="0" borderId="1" xfId="4" applyNumberFormat="1" applyFont="1" applyBorder="1" applyAlignment="1">
      <alignment horizontal="center" vertical="center"/>
    </xf>
    <xf numFmtId="176" fontId="19" fillId="0" borderId="1" xfId="9" applyNumberFormat="1" applyFont="1" applyBorder="1" applyAlignment="1" applyProtection="1">
      <alignment horizontal="center" vertical="center" wrapText="1"/>
      <protection locked="0"/>
    </xf>
    <xf numFmtId="0" fontId="6" fillId="5" borderId="0" xfId="3" applyFont="1" applyFill="1" applyBorder="1" applyAlignment="1" applyProtection="1">
      <alignment horizontal="left" vertical="center" wrapText="1"/>
      <protection locked="0"/>
    </xf>
    <xf numFmtId="0" fontId="23" fillId="0" borderId="1" xfId="4" applyFont="1" applyBorder="1" applyAlignment="1">
      <alignment horizontal="center" vertical="center" wrapText="1"/>
    </xf>
    <xf numFmtId="0" fontId="23" fillId="0" borderId="1" xfId="9" applyFont="1" applyBorder="1" applyAlignment="1" applyProtection="1">
      <alignment horizontal="center" vertical="center" wrapText="1"/>
      <protection locked="0"/>
    </xf>
    <xf numFmtId="49" fontId="23" fillId="0" borderId="1" xfId="9" applyNumberFormat="1" applyFont="1" applyBorder="1" applyAlignment="1" applyProtection="1">
      <alignment horizontal="center" vertical="center" wrapText="1"/>
      <protection locked="0"/>
    </xf>
    <xf numFmtId="0" fontId="22" fillId="0" borderId="0" xfId="9" applyFont="1" applyAlignment="1" applyProtection="1">
      <alignment horizontal="center" vertical="center"/>
      <protection locked="0"/>
    </xf>
    <xf numFmtId="0" fontId="6" fillId="6" borderId="0" xfId="3" applyFont="1" applyFill="1" applyBorder="1" applyAlignment="1" applyProtection="1">
      <alignment horizontal="left" vertical="center" wrapText="1"/>
      <protection locked="0"/>
    </xf>
    <xf numFmtId="0" fontId="19" fillId="0" borderId="1" xfId="3" applyFont="1" applyFill="1" applyBorder="1" applyAlignment="1" applyProtection="1">
      <alignment horizontal="center" vertical="center"/>
      <protection locked="0"/>
    </xf>
    <xf numFmtId="49" fontId="19" fillId="0" borderId="1" xfId="9" applyNumberFormat="1" applyFont="1" applyBorder="1" applyAlignment="1" applyProtection="1">
      <alignment horizontal="center" vertical="center" wrapText="1"/>
      <protection locked="0"/>
    </xf>
    <xf numFmtId="0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9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>
      <alignment horizontal="center" vertical="center" wrapText="1"/>
    </xf>
    <xf numFmtId="0" fontId="22" fillId="0" borderId="0" xfId="9" applyFont="1" applyFill="1" applyAlignment="1" applyProtection="1">
      <alignment horizontal="center" vertical="center"/>
      <protection locked="0"/>
    </xf>
    <xf numFmtId="0" fontId="19" fillId="0" borderId="5" xfId="9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9" applyFont="1" applyFill="1" applyBorder="1" applyAlignment="1" applyProtection="1">
      <alignment horizontal="left" vertical="center" wrapText="1"/>
      <protection locked="0"/>
    </xf>
    <xf numFmtId="176" fontId="19" fillId="0" borderId="5" xfId="9" applyNumberFormat="1" applyFont="1" applyFill="1" applyBorder="1" applyAlignment="1" applyProtection="1">
      <alignment horizontal="center" vertical="center" wrapText="1"/>
      <protection locked="0"/>
    </xf>
    <xf numFmtId="176" fontId="22" fillId="0" borderId="0" xfId="9" applyNumberFormat="1" applyFont="1" applyFill="1" applyAlignment="1" applyProtection="1">
      <alignment horizontal="center" vertical="center"/>
      <protection locked="0"/>
    </xf>
    <xf numFmtId="0" fontId="20" fillId="0" borderId="5" xfId="9" applyFont="1" applyFill="1" applyBorder="1" applyAlignment="1" applyProtection="1">
      <alignment horizontal="center" vertical="center" wrapText="1"/>
      <protection locked="0"/>
    </xf>
    <xf numFmtId="0" fontId="19" fillId="0" borderId="1" xfId="9" applyFont="1" applyFill="1" applyBorder="1" applyAlignment="1" applyProtection="1">
      <alignment horizontal="center" vertical="center" wrapText="1"/>
      <protection locked="0"/>
    </xf>
    <xf numFmtId="0" fontId="19" fillId="0" borderId="1" xfId="9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horizontal="left" vertical="center" wrapText="1"/>
    </xf>
    <xf numFmtId="49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 vertical="center" wrapText="1"/>
    </xf>
    <xf numFmtId="176" fontId="19" fillId="0" borderId="1" xfId="4" applyNumberFormat="1" applyFont="1" applyFill="1" applyBorder="1" applyAlignment="1">
      <alignment horizontal="center" vertical="center"/>
    </xf>
    <xf numFmtId="176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>
      <alignment vertical="center"/>
    </xf>
    <xf numFmtId="0" fontId="23" fillId="0" borderId="1" xfId="4" applyFont="1" applyFill="1" applyBorder="1" applyAlignment="1">
      <alignment horizontal="center" vertical="center" wrapText="1"/>
    </xf>
    <xf numFmtId="0" fontId="23" fillId="0" borderId="1" xfId="9" applyFont="1" applyFill="1" applyBorder="1" applyAlignment="1" applyProtection="1">
      <alignment horizontal="center" vertical="center" wrapText="1"/>
      <protection locked="0"/>
    </xf>
    <xf numFmtId="49" fontId="2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9" applyFont="1" applyFill="1" applyBorder="1" applyAlignment="1">
      <alignment horizontal="center" vertical="center" wrapText="1"/>
    </xf>
    <xf numFmtId="176" fontId="23" fillId="0" borderId="1" xfId="9" applyNumberFormat="1" applyFont="1" applyFill="1" applyBorder="1" applyAlignment="1">
      <alignment horizontal="center" vertical="center" wrapText="1"/>
    </xf>
    <xf numFmtId="49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9" applyFont="1" applyFill="1" applyBorder="1" applyAlignment="1" applyProtection="1">
      <alignment horizontal="center" vertical="center" wrapText="1"/>
      <protection locked="0"/>
    </xf>
    <xf numFmtId="0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9" applyFont="1" applyFill="1" applyBorder="1" applyAlignment="1" applyProtection="1">
      <alignment horizontal="center" vertical="center" wrapText="1"/>
      <protection locked="0"/>
    </xf>
    <xf numFmtId="49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" applyFont="1" applyFill="1" applyBorder="1" applyAlignment="1" applyProtection="1">
      <alignment horizontal="center" vertical="center" wrapText="1" shrinkToFit="1"/>
      <protection locked="0"/>
    </xf>
    <xf numFmtId="176" fontId="19" fillId="0" borderId="1" xfId="9" applyNumberFormat="1" applyFont="1" applyFill="1" applyBorder="1" applyAlignment="1" applyProtection="1">
      <alignment horizontal="left" vertical="center" wrapText="1"/>
      <protection locked="0"/>
    </xf>
    <xf numFmtId="176" fontId="4" fillId="0" borderId="6" xfId="9" applyNumberFormat="1" applyFont="1" applyFill="1" applyBorder="1" applyAlignment="1" applyProtection="1">
      <alignment horizontal="left" vertical="top" wrapText="1"/>
      <protection locked="0"/>
    </xf>
    <xf numFmtId="176" fontId="4" fillId="0" borderId="5" xfId="9" applyNumberFormat="1" applyFont="1" applyFill="1" applyBorder="1" applyAlignment="1" applyProtection="1">
      <alignment horizontal="left" vertical="top" wrapText="1"/>
      <protection locked="0"/>
    </xf>
    <xf numFmtId="0" fontId="4" fillId="0" borderId="6" xfId="9" applyFont="1" applyFill="1" applyBorder="1" applyAlignment="1" applyProtection="1">
      <alignment horizontal="left" vertical="top" wrapText="1"/>
      <protection locked="0"/>
    </xf>
    <xf numFmtId="0" fontId="4" fillId="0" borderId="5" xfId="9" applyFont="1" applyFill="1" applyBorder="1" applyAlignment="1" applyProtection="1">
      <alignment horizontal="left" vertical="top" wrapText="1"/>
      <protection locked="0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" fillId="0" borderId="0" xfId="9" applyFont="1" applyAlignment="1" applyProtection="1">
      <alignment horizontal="center" vertical="center" wrapText="1"/>
      <protection locked="0"/>
    </xf>
    <xf numFmtId="0" fontId="4" fillId="0" borderId="2" xfId="9" applyFont="1" applyFill="1" applyBorder="1" applyAlignment="1" applyProtection="1">
      <alignment horizontal="left" vertical="center"/>
      <protection locked="0"/>
    </xf>
    <xf numFmtId="0" fontId="3" fillId="0" borderId="3" xfId="9" applyFont="1" applyFill="1" applyBorder="1" applyAlignment="1" applyProtection="1">
      <alignment horizontal="left" vertical="center"/>
      <protection locked="0"/>
    </xf>
    <xf numFmtId="0" fontId="4" fillId="0" borderId="3" xfId="9" applyFont="1" applyFill="1" applyBorder="1" applyAlignment="1" applyProtection="1">
      <alignment horizontal="left" vertical="center"/>
      <protection locked="0"/>
    </xf>
    <xf numFmtId="0" fontId="4" fillId="0" borderId="3" xfId="9" applyFont="1" applyFill="1" applyBorder="1" applyAlignment="1" applyProtection="1">
      <alignment horizontal="left" vertical="center" wrapText="1"/>
      <protection locked="0"/>
    </xf>
    <xf numFmtId="0" fontId="3" fillId="0" borderId="3" xfId="9" applyFont="1" applyFill="1" applyBorder="1" applyAlignment="1" applyProtection="1">
      <alignment horizontal="left" vertical="center" wrapText="1"/>
      <protection locked="0"/>
    </xf>
    <xf numFmtId="0" fontId="4" fillId="0" borderId="6" xfId="9" applyFont="1" applyFill="1" applyBorder="1" applyAlignment="1" applyProtection="1">
      <alignment horizontal="left" vertical="center"/>
      <protection locked="0"/>
    </xf>
    <xf numFmtId="0" fontId="4" fillId="0" borderId="5" xfId="9" applyFont="1" applyFill="1" applyBorder="1" applyAlignment="1" applyProtection="1">
      <alignment horizontal="left" vertical="center"/>
      <protection locked="0"/>
    </xf>
    <xf numFmtId="0" fontId="5" fillId="0" borderId="3" xfId="9" applyFont="1" applyFill="1" applyBorder="1" applyAlignment="1" applyProtection="1">
      <alignment horizontal="center" vertical="center" wrapText="1"/>
      <protection locked="0"/>
    </xf>
    <xf numFmtId="0" fontId="5" fillId="0" borderId="5" xfId="9" applyFont="1" applyFill="1" applyBorder="1" applyAlignment="1" applyProtection="1">
      <alignment horizontal="center" vertical="center" wrapText="1"/>
      <protection locked="0"/>
    </xf>
    <xf numFmtId="176" fontId="5" fillId="0" borderId="5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9" applyFont="1" applyFill="1" applyBorder="1" applyAlignment="1" applyProtection="1">
      <alignment horizontal="left" vertical="center" wrapText="1"/>
      <protection locked="0"/>
    </xf>
    <xf numFmtId="0" fontId="3" fillId="0" borderId="5" xfId="9" applyFont="1" applyFill="1" applyBorder="1" applyAlignment="1" applyProtection="1">
      <alignment horizontal="left" vertical="center" wrapText="1"/>
      <protection locked="0"/>
    </xf>
    <xf numFmtId="0" fontId="4" fillId="0" borderId="5" xfId="9" applyFont="1" applyFill="1" applyBorder="1" applyAlignment="1" applyProtection="1">
      <alignment horizontal="left" vertical="center" wrapText="1"/>
      <protection locked="0"/>
    </xf>
    <xf numFmtId="0" fontId="19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18">
    <cellStyle name="BOM_Level_1" xfId="8" xr:uid="{00000000-0005-0000-0000-000000000000}"/>
    <cellStyle name="BOM_Level_Below3" xfId="3" xr:uid="{00000000-0005-0000-0000-000001000000}"/>
    <cellStyle name="BOM_Level_Below3 2" xfId="17" xr:uid="{3B62A491-06B0-4BDB-8501-76A7C6134763}"/>
    <cellStyle name="差_KING" xfId="14" xr:uid="{00000000-0005-0000-0000-000003000000}"/>
    <cellStyle name="常规" xfId="0" builtinId="0"/>
    <cellStyle name="常规 10" xfId="7" xr:uid="{00000000-0005-0000-0000-000005000000}"/>
    <cellStyle name="常规 2" xfId="10" xr:uid="{00000000-0005-0000-0000-000006000000}"/>
    <cellStyle name="常规 2 2" xfId="6" xr:uid="{00000000-0005-0000-0000-000007000000}"/>
    <cellStyle name="常规 2 27" xfId="4" xr:uid="{00000000-0005-0000-0000-000008000000}"/>
    <cellStyle name="常规 3" xfId="12" xr:uid="{00000000-0005-0000-0000-000009000000}"/>
    <cellStyle name="常规 3 29" xfId="2" xr:uid="{00000000-0005-0000-0000-00000A000000}"/>
    <cellStyle name="常规 4 2" xfId="13" xr:uid="{00000000-0005-0000-0000-00000B000000}"/>
    <cellStyle name="常规 40" xfId="16" xr:uid="{00000000-0005-0000-0000-00000C000000}"/>
    <cellStyle name="常规 5 2" xfId="5" xr:uid="{00000000-0005-0000-0000-00000D000000}"/>
    <cellStyle name="好_KING" xfId="15" xr:uid="{00000000-0005-0000-0000-00000E000000}"/>
    <cellStyle name="样式 1" xfId="9" xr:uid="{00000000-0005-0000-0000-00000F000000}"/>
    <cellStyle name="样式 1 10" xfId="1" xr:uid="{00000000-0005-0000-0000-000010000000}"/>
    <cellStyle name="注释 10" xfId="11" xr:uid="{00000000-0005-0000-0000-000011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102492</xdr:colOff>
      <xdr:row>17</xdr:row>
      <xdr:rowOff>46252</xdr:rowOff>
    </xdr:from>
    <xdr:to>
      <xdr:col>16</xdr:col>
      <xdr:colOff>406378</xdr:colOff>
      <xdr:row>17</xdr:row>
      <xdr:rowOff>334841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7FC8D40F-D038-4CEA-B180-FEA292761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0917" y="5989852"/>
          <a:ext cx="303886" cy="288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11</xdr:row>
      <xdr:rowOff>22412</xdr:rowOff>
    </xdr:from>
    <xdr:to>
      <xdr:col>16</xdr:col>
      <xdr:colOff>526677</xdr:colOff>
      <xdr:row>11</xdr:row>
      <xdr:rowOff>329859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AC2F9ACA-E8DB-4B2F-A9F8-3CAD04DB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6236" y="2151530"/>
          <a:ext cx="504265" cy="30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111831</xdr:colOff>
      <xdr:row>33</xdr:row>
      <xdr:rowOff>42879</xdr:rowOff>
    </xdr:from>
    <xdr:to>
      <xdr:col>16</xdr:col>
      <xdr:colOff>549518</xdr:colOff>
      <xdr:row>33</xdr:row>
      <xdr:rowOff>345787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A7E6BB67-419E-4FCA-A082-A76ABA648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50831" y="15863904"/>
          <a:ext cx="437687" cy="302908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9</xdr:row>
      <xdr:rowOff>19050</xdr:rowOff>
    </xdr:from>
    <xdr:to>
      <xdr:col>16</xdr:col>
      <xdr:colOff>523314</xdr:colOff>
      <xdr:row>9</xdr:row>
      <xdr:rowOff>292919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201424C-EADB-4289-A1AA-FDD98754A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77100" y="1009650"/>
          <a:ext cx="504264" cy="273869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10</xdr:row>
      <xdr:rowOff>19050</xdr:rowOff>
    </xdr:from>
    <xdr:to>
      <xdr:col>16</xdr:col>
      <xdr:colOff>514351</xdr:colOff>
      <xdr:row>10</xdr:row>
      <xdr:rowOff>367884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FEDF00D7-1A43-476C-A3C6-754E5E10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390650"/>
          <a:ext cx="495301" cy="348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13</xdr:row>
      <xdr:rowOff>19050</xdr:rowOff>
    </xdr:from>
    <xdr:to>
      <xdr:col>16</xdr:col>
      <xdr:colOff>504825</xdr:colOff>
      <xdr:row>13</xdr:row>
      <xdr:rowOff>328637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980B4875-B0A9-47E3-AA29-CBF76C41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533650"/>
          <a:ext cx="485775" cy="30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12</xdr:row>
      <xdr:rowOff>38100</xdr:rowOff>
    </xdr:from>
    <xdr:to>
      <xdr:col>16</xdr:col>
      <xdr:colOff>531114</xdr:colOff>
      <xdr:row>12</xdr:row>
      <xdr:rowOff>266700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C0526808-E950-465F-9336-230E3B89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171700"/>
          <a:ext cx="512064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14</xdr:row>
      <xdr:rowOff>19050</xdr:rowOff>
    </xdr:from>
    <xdr:to>
      <xdr:col>16</xdr:col>
      <xdr:colOff>476250</xdr:colOff>
      <xdr:row>14</xdr:row>
      <xdr:rowOff>309236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D0440D7B-3EAF-4E2B-9254-FC191659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914650"/>
          <a:ext cx="457200" cy="290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15</xdr:row>
      <xdr:rowOff>19051</xdr:rowOff>
    </xdr:from>
    <xdr:to>
      <xdr:col>16</xdr:col>
      <xdr:colOff>552450</xdr:colOff>
      <xdr:row>15</xdr:row>
      <xdr:rowOff>309211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EF77991D-9839-4787-B821-4D885D218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295651"/>
          <a:ext cx="533400" cy="290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16</xdr:row>
      <xdr:rowOff>38100</xdr:rowOff>
    </xdr:from>
    <xdr:to>
      <xdr:col>16</xdr:col>
      <xdr:colOff>531114</xdr:colOff>
      <xdr:row>16</xdr:row>
      <xdr:rowOff>266700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89EFF37C-7498-498B-87F2-F4A552BD5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171700"/>
          <a:ext cx="512064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18</xdr:row>
      <xdr:rowOff>9526</xdr:rowOff>
    </xdr:from>
    <xdr:to>
      <xdr:col>16</xdr:col>
      <xdr:colOff>447675</xdr:colOff>
      <xdr:row>18</xdr:row>
      <xdr:rowOff>361278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79119C0E-CB9A-4D9D-A2DB-4E31AD9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4429126"/>
          <a:ext cx="428625" cy="351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</xdr:colOff>
      <xdr:row>19</xdr:row>
      <xdr:rowOff>9525</xdr:rowOff>
    </xdr:from>
    <xdr:to>
      <xdr:col>17</xdr:col>
      <xdr:colOff>0</xdr:colOff>
      <xdr:row>19</xdr:row>
      <xdr:rowOff>195960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3EF504E0-2731-4E50-8C91-E798087D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810125"/>
          <a:ext cx="552450" cy="18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20</xdr:row>
      <xdr:rowOff>28575</xdr:rowOff>
    </xdr:from>
    <xdr:to>
      <xdr:col>16</xdr:col>
      <xdr:colOff>409575</xdr:colOff>
      <xdr:row>20</xdr:row>
      <xdr:rowOff>334879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A4DA24A6-F2DD-4B5C-AF11-D086721A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5210175"/>
          <a:ext cx="371475" cy="306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22</xdr:row>
      <xdr:rowOff>28575</xdr:rowOff>
    </xdr:from>
    <xdr:to>
      <xdr:col>16</xdr:col>
      <xdr:colOff>466725</xdr:colOff>
      <xdr:row>22</xdr:row>
      <xdr:rowOff>292894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D7C86C11-78D8-4C96-B468-CE61C8A1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3973175"/>
          <a:ext cx="428625" cy="26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23</xdr:row>
      <xdr:rowOff>57149</xdr:rowOff>
    </xdr:from>
    <xdr:to>
      <xdr:col>16</xdr:col>
      <xdr:colOff>504826</xdr:colOff>
      <xdr:row>23</xdr:row>
      <xdr:rowOff>276224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6811ED0D-ED0D-49CE-8F7E-94DA07839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324725" y="6381749"/>
          <a:ext cx="4381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31937</xdr:colOff>
      <xdr:row>21</xdr:row>
      <xdr:rowOff>33618</xdr:rowOff>
    </xdr:from>
    <xdr:to>
      <xdr:col>16</xdr:col>
      <xdr:colOff>455097</xdr:colOff>
      <xdr:row>21</xdr:row>
      <xdr:rowOff>324971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DFC43DF1-9E4D-43F8-BB2F-69750BA8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87" y="5596218"/>
          <a:ext cx="423160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133352</xdr:colOff>
      <xdr:row>24</xdr:row>
      <xdr:rowOff>85724</xdr:rowOff>
    </xdr:from>
    <xdr:to>
      <xdr:col>16</xdr:col>
      <xdr:colOff>462168</xdr:colOff>
      <xdr:row>24</xdr:row>
      <xdr:rowOff>266700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5C7BDA9-8E48-4CFE-A1BC-FCCAACF5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2" y="10220324"/>
          <a:ext cx="328816" cy="18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25</xdr:row>
      <xdr:rowOff>19051</xdr:rowOff>
    </xdr:from>
    <xdr:to>
      <xdr:col>16</xdr:col>
      <xdr:colOff>390525</xdr:colOff>
      <xdr:row>25</xdr:row>
      <xdr:rowOff>358477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140CC215-B2E6-462A-A9B4-7FB17C39E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0153651"/>
          <a:ext cx="371475" cy="33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123825</xdr:colOff>
      <xdr:row>26</xdr:row>
      <xdr:rowOff>57150</xdr:rowOff>
    </xdr:from>
    <xdr:to>
      <xdr:col>16</xdr:col>
      <xdr:colOff>409576</xdr:colOff>
      <xdr:row>26</xdr:row>
      <xdr:rowOff>363809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D2914A0B-1BDD-4909-B49E-A9010438E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9810750"/>
          <a:ext cx="285751" cy="306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</xdr:colOff>
      <xdr:row>27</xdr:row>
      <xdr:rowOff>9525</xdr:rowOff>
    </xdr:from>
    <xdr:to>
      <xdr:col>16</xdr:col>
      <xdr:colOff>495300</xdr:colOff>
      <xdr:row>27</xdr:row>
      <xdr:rowOff>327592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1F51C4E1-F117-41B7-8D98-537865B2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7858125"/>
          <a:ext cx="485775" cy="318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28</xdr:row>
      <xdr:rowOff>9525</xdr:rowOff>
    </xdr:from>
    <xdr:to>
      <xdr:col>16</xdr:col>
      <xdr:colOff>495300</xdr:colOff>
      <xdr:row>28</xdr:row>
      <xdr:rowOff>330150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42C2D604-FA9F-4DCB-8599-0CC7D8B3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8239125"/>
          <a:ext cx="476250" cy="32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29</xdr:row>
      <xdr:rowOff>28575</xdr:rowOff>
    </xdr:from>
    <xdr:to>
      <xdr:col>16</xdr:col>
      <xdr:colOff>533400</xdr:colOff>
      <xdr:row>29</xdr:row>
      <xdr:rowOff>317190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2B2F4B81-8D02-40C8-8CBD-464AEC696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8639175"/>
          <a:ext cx="495300" cy="28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32</xdr:row>
      <xdr:rowOff>9525</xdr:rowOff>
    </xdr:from>
    <xdr:to>
      <xdr:col>16</xdr:col>
      <xdr:colOff>381000</xdr:colOff>
      <xdr:row>32</xdr:row>
      <xdr:rowOff>302091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59914D3E-4ABC-4529-A7ED-DB33B6CD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9763125"/>
          <a:ext cx="342900" cy="292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50372</xdr:colOff>
      <xdr:row>31</xdr:row>
      <xdr:rowOff>41214</xdr:rowOff>
    </xdr:from>
    <xdr:to>
      <xdr:col>16</xdr:col>
      <xdr:colOff>376943</xdr:colOff>
      <xdr:row>31</xdr:row>
      <xdr:rowOff>356137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F1D8946-AB72-48A1-AEDF-00E2DC1A9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89372" y="9419676"/>
          <a:ext cx="326571" cy="314923"/>
        </a:xfrm>
        <a:prstGeom prst="rect">
          <a:avLst/>
        </a:prstGeom>
      </xdr:spPr>
    </xdr:pic>
    <xdr:clientData/>
  </xdr:twoCellAnchor>
  <xdr:twoCellAnchor>
    <xdr:from>
      <xdr:col>16</xdr:col>
      <xdr:colOff>56031</xdr:colOff>
      <xdr:row>30</xdr:row>
      <xdr:rowOff>44825</xdr:rowOff>
    </xdr:from>
    <xdr:to>
      <xdr:col>16</xdr:col>
      <xdr:colOff>358589</xdr:colOff>
      <xdr:row>30</xdr:row>
      <xdr:rowOff>332539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57D8C5F-4EA2-447E-880C-62631E7F9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339855" y="9031943"/>
          <a:ext cx="302558" cy="287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F34"/>
  <sheetViews>
    <sheetView showGridLines="0" tabSelected="1" zoomScaleNormal="100" zoomScaleSheetLayoutView="100" workbookViewId="0">
      <pane xSplit="13" ySplit="9" topLeftCell="N10" activePane="bottomRight" state="frozen"/>
      <selection pane="topRight"/>
      <selection pane="bottomLeft"/>
      <selection pane="bottomRight" activeCell="AD21" sqref="AD21"/>
    </sheetView>
  </sheetViews>
  <sheetFormatPr defaultColWidth="8.875" defaultRowHeight="16.5" outlineLevelCol="1"/>
  <cols>
    <col min="1" max="1" width="4.375" style="5" customWidth="1"/>
    <col min="2" max="11" width="2.625" style="5" customWidth="1"/>
    <col min="12" max="12" width="25.375" style="4" bestFit="1" customWidth="1"/>
    <col min="13" max="13" width="20.375" style="4" customWidth="1"/>
    <col min="14" max="14" width="18.875" style="4" customWidth="1"/>
    <col min="15" max="15" width="7" style="5" hidden="1" customWidth="1"/>
    <col min="16" max="16" width="5.125" style="5" hidden="1" customWidth="1"/>
    <col min="17" max="17" width="7.375" style="5" customWidth="1"/>
    <col min="18" max="18" width="6.125" style="5" hidden="1" customWidth="1" outlineLevel="1"/>
    <col min="19" max="19" width="13" style="4" hidden="1" customWidth="1" outlineLevel="1"/>
    <col min="20" max="20" width="5.75" style="6" hidden="1" customWidth="1" outlineLevel="1"/>
    <col min="21" max="21" width="8.375" style="5" hidden="1" customWidth="1" outlineLevel="1"/>
    <col min="22" max="22" width="7.625" style="5" hidden="1" customWidth="1" outlineLevel="1"/>
    <col min="23" max="23" width="9.375" style="5" hidden="1" customWidth="1" outlineLevel="1"/>
    <col min="24" max="24" width="16.375" style="7" hidden="1" customWidth="1" outlineLevel="1"/>
    <col min="25" max="25" width="14.375" style="5" hidden="1" customWidth="1" outlineLevel="1"/>
    <col min="26" max="26" width="18" style="7" hidden="1" customWidth="1" outlineLevel="1"/>
    <col min="27" max="27" width="11.625" style="9" customWidth="1" collapsed="1"/>
    <col min="28" max="28" width="8.625" style="5" hidden="1" customWidth="1"/>
    <col min="29" max="29" width="10" style="5" customWidth="1"/>
    <col min="30" max="30" width="16.75" style="5" customWidth="1"/>
    <col min="31" max="31" width="20.375" style="21" bestFit="1" customWidth="1"/>
    <col min="32" max="32" width="29.375" style="21" bestFit="1" customWidth="1"/>
    <col min="33" max="16384" width="8.875" style="5"/>
  </cols>
  <sheetData>
    <row r="1" spans="1:32" ht="19.899999999999999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</row>
    <row r="2" spans="1:32" ht="18.75" hidden="1" customHeight="1">
      <c r="A2" s="66" t="s">
        <v>3</v>
      </c>
      <c r="B2" s="67"/>
      <c r="C2" s="67"/>
      <c r="D2" s="67"/>
      <c r="E2" s="67"/>
      <c r="F2" s="68" t="s">
        <v>4</v>
      </c>
      <c r="G2" s="68"/>
      <c r="H2" s="68"/>
      <c r="I2" s="68"/>
      <c r="J2" s="68"/>
      <c r="K2" s="68"/>
      <c r="L2" s="69" t="s">
        <v>32</v>
      </c>
      <c r="M2" s="70"/>
      <c r="N2" s="73" t="s">
        <v>36</v>
      </c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27" t="s">
        <v>2</v>
      </c>
      <c r="AD2" s="28"/>
      <c r="AE2" s="29"/>
      <c r="AF2" s="29"/>
    </row>
    <row r="3" spans="1:32" ht="18.75" hidden="1" customHeight="1">
      <c r="A3" s="71" t="s">
        <v>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30" t="s">
        <v>6</v>
      </c>
      <c r="AD3" s="31" t="s">
        <v>56</v>
      </c>
      <c r="AE3" s="29"/>
      <c r="AF3" s="29"/>
    </row>
    <row r="4" spans="1:32" s="4" customFormat="1" ht="18" hidden="1" customHeight="1">
      <c r="A4" s="76" t="s">
        <v>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 t="s">
        <v>31</v>
      </c>
      <c r="M4" s="77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32" t="s">
        <v>8</v>
      </c>
      <c r="AD4" s="31"/>
      <c r="AE4" s="29"/>
      <c r="AF4" s="29"/>
    </row>
    <row r="5" spans="1:32" ht="29.45" hidden="1" customHeight="1">
      <c r="A5" s="76" t="s">
        <v>57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30" t="s">
        <v>45</v>
      </c>
      <c r="AD5" s="31"/>
      <c r="AE5" s="29"/>
      <c r="AF5" s="29"/>
    </row>
    <row r="6" spans="1:32" s="8" customFormat="1" ht="16.5" hidden="1" customHeight="1">
      <c r="A6" s="60" t="s">
        <v>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75"/>
      <c r="O6" s="75"/>
      <c r="P6" s="75"/>
      <c r="Q6" s="75"/>
      <c r="R6" s="75"/>
      <c r="S6" s="75"/>
      <c r="T6" s="75"/>
      <c r="U6" s="74"/>
      <c r="V6" s="74"/>
      <c r="W6" s="74"/>
      <c r="X6" s="74"/>
      <c r="Y6" s="75"/>
      <c r="Z6" s="75"/>
      <c r="AA6" s="75"/>
      <c r="AB6" s="74"/>
      <c r="AC6" s="33" t="s">
        <v>46</v>
      </c>
      <c r="AD6" s="33"/>
      <c r="AE6" s="34"/>
      <c r="AF6" s="34"/>
    </row>
    <row r="7" spans="1:32" ht="16.5" hidden="1" customHeight="1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30" t="s">
        <v>10</v>
      </c>
      <c r="AD7" s="35"/>
      <c r="AE7" s="29"/>
      <c r="AF7" s="29"/>
    </row>
    <row r="8" spans="1:32" s="1" customFormat="1" ht="34.5" customHeight="1">
      <c r="A8" s="79" t="s">
        <v>11</v>
      </c>
      <c r="B8" s="55" t="s">
        <v>12</v>
      </c>
      <c r="C8" s="55"/>
      <c r="D8" s="55"/>
      <c r="E8" s="55"/>
      <c r="F8" s="55"/>
      <c r="G8" s="55"/>
      <c r="H8" s="55"/>
      <c r="I8" s="55"/>
      <c r="J8" s="55"/>
      <c r="K8" s="55"/>
      <c r="L8" s="56" t="s">
        <v>2</v>
      </c>
      <c r="M8" s="55" t="s">
        <v>6</v>
      </c>
      <c r="N8" s="55" t="s">
        <v>13</v>
      </c>
      <c r="O8" s="55" t="s">
        <v>14</v>
      </c>
      <c r="P8" s="55" t="s">
        <v>15</v>
      </c>
      <c r="Q8" s="55" t="s">
        <v>0</v>
      </c>
      <c r="R8" s="56" t="s">
        <v>16</v>
      </c>
      <c r="S8" s="55" t="s">
        <v>17</v>
      </c>
      <c r="T8" s="56" t="s">
        <v>18</v>
      </c>
      <c r="U8" s="56" t="s">
        <v>19</v>
      </c>
      <c r="V8" s="56" t="s">
        <v>39</v>
      </c>
      <c r="W8" s="57" t="s">
        <v>20</v>
      </c>
      <c r="X8" s="57" t="s">
        <v>21</v>
      </c>
      <c r="Y8" s="57" t="s">
        <v>22</v>
      </c>
      <c r="Z8" s="55" t="s">
        <v>23</v>
      </c>
      <c r="AA8" s="59" t="s">
        <v>44</v>
      </c>
      <c r="AB8" s="55" t="s">
        <v>24</v>
      </c>
      <c r="AC8" s="58" t="s">
        <v>1</v>
      </c>
      <c r="AD8" s="55" t="s">
        <v>25</v>
      </c>
      <c r="AE8" s="64" t="s">
        <v>66</v>
      </c>
      <c r="AF8" s="64" t="s">
        <v>71</v>
      </c>
    </row>
    <row r="9" spans="1:32" s="2" customFormat="1" ht="24.6" customHeight="1">
      <c r="A9" s="79"/>
      <c r="B9" s="36">
        <v>0</v>
      </c>
      <c r="C9" s="36">
        <v>1</v>
      </c>
      <c r="D9" s="36">
        <v>2</v>
      </c>
      <c r="E9" s="36">
        <v>3</v>
      </c>
      <c r="F9" s="36">
        <v>4</v>
      </c>
      <c r="G9" s="36">
        <v>5</v>
      </c>
      <c r="H9" s="36">
        <v>6</v>
      </c>
      <c r="I9" s="36">
        <v>7</v>
      </c>
      <c r="J9" s="36">
        <v>8</v>
      </c>
      <c r="K9" s="25">
        <v>9</v>
      </c>
      <c r="L9" s="56"/>
      <c r="M9" s="55"/>
      <c r="N9" s="55"/>
      <c r="O9" s="55"/>
      <c r="P9" s="55"/>
      <c r="Q9" s="55"/>
      <c r="R9" s="56"/>
      <c r="S9" s="55"/>
      <c r="T9" s="56"/>
      <c r="U9" s="56"/>
      <c r="V9" s="56"/>
      <c r="W9" s="57"/>
      <c r="X9" s="57"/>
      <c r="Y9" s="57"/>
      <c r="Z9" s="55"/>
      <c r="AA9" s="59"/>
      <c r="AB9" s="55"/>
      <c r="AC9" s="58"/>
      <c r="AD9" s="55"/>
      <c r="AE9" s="64"/>
      <c r="AF9" s="64"/>
    </row>
    <row r="10" spans="1:32" s="3" customFormat="1" ht="30" customHeight="1">
      <c r="A10" s="37">
        <f t="shared" ref="A10:A34" si="0">ROW()-9</f>
        <v>1</v>
      </c>
      <c r="B10" s="36"/>
      <c r="C10" s="38">
        <v>1</v>
      </c>
      <c r="D10" s="36"/>
      <c r="E10" s="36"/>
      <c r="F10" s="36"/>
      <c r="G10" s="36"/>
      <c r="H10" s="36"/>
      <c r="I10" s="36"/>
      <c r="J10" s="36"/>
      <c r="K10" s="25"/>
      <c r="L10" s="39"/>
      <c r="M10" s="40" t="s">
        <v>38</v>
      </c>
      <c r="N10" s="40"/>
      <c r="O10" s="39"/>
      <c r="P10" s="40"/>
      <c r="Q10" s="41"/>
      <c r="R10" s="39"/>
      <c r="S10" s="26"/>
      <c r="T10" s="39"/>
      <c r="U10" s="26"/>
      <c r="V10" s="26"/>
      <c r="W10" s="26" t="s">
        <v>47</v>
      </c>
      <c r="X10" s="26" t="s">
        <v>48</v>
      </c>
      <c r="Y10" s="42"/>
      <c r="Z10" s="40"/>
      <c r="AA10" s="43">
        <f>AA11+AA15+AA28+AA29+AA30*32+AA31*8+AA32*2+AA33*6+AA34*14</f>
        <v>16.476559999999999</v>
      </c>
      <c r="AB10" s="44"/>
      <c r="AC10" s="11"/>
      <c r="AD10" s="36">
        <v>1</v>
      </c>
      <c r="AE10" s="23" t="s">
        <v>67</v>
      </c>
      <c r="AF10" s="23"/>
    </row>
    <row r="11" spans="1:32" s="17" customFormat="1" ht="30" customHeight="1">
      <c r="A11" s="37">
        <f t="shared" si="0"/>
        <v>2</v>
      </c>
      <c r="B11" s="36"/>
      <c r="C11" s="38"/>
      <c r="D11" s="36">
        <v>2</v>
      </c>
      <c r="E11" s="36"/>
      <c r="F11" s="36"/>
      <c r="G11" s="36"/>
      <c r="H11" s="36"/>
      <c r="I11" s="36"/>
      <c r="J11" s="36"/>
      <c r="K11" s="25"/>
      <c r="L11" s="39"/>
      <c r="M11" s="40" t="s">
        <v>40</v>
      </c>
      <c r="N11" s="40"/>
      <c r="O11" s="39"/>
      <c r="P11" s="40"/>
      <c r="Q11" s="41"/>
      <c r="R11" s="39"/>
      <c r="S11" s="26"/>
      <c r="T11" s="39"/>
      <c r="U11" s="26"/>
      <c r="V11" s="26"/>
      <c r="W11" s="26" t="s">
        <v>28</v>
      </c>
      <c r="X11" s="26" t="s">
        <v>48</v>
      </c>
      <c r="Y11" s="42"/>
      <c r="Z11" s="40" t="s">
        <v>58</v>
      </c>
      <c r="AA11" s="43">
        <f>AA12+AA13*4+AA14</f>
        <v>6.2</v>
      </c>
      <c r="AB11" s="44" t="s">
        <v>50</v>
      </c>
      <c r="AC11" s="11"/>
      <c r="AD11" s="36">
        <v>1</v>
      </c>
      <c r="AE11" s="23" t="s">
        <v>68</v>
      </c>
      <c r="AF11" s="23"/>
    </row>
    <row r="12" spans="1:32" s="17" customFormat="1" ht="30" customHeight="1">
      <c r="A12" s="37">
        <f t="shared" si="0"/>
        <v>3</v>
      </c>
      <c r="B12" s="36"/>
      <c r="C12" s="38"/>
      <c r="D12" s="36"/>
      <c r="E12" s="36">
        <v>3</v>
      </c>
      <c r="F12" s="36"/>
      <c r="G12" s="36"/>
      <c r="H12" s="36"/>
      <c r="I12" s="36"/>
      <c r="J12" s="36"/>
      <c r="K12" s="25"/>
      <c r="L12" s="39" t="s">
        <v>83</v>
      </c>
      <c r="M12" s="40" t="s">
        <v>42</v>
      </c>
      <c r="N12" s="40"/>
      <c r="O12" s="39"/>
      <c r="P12" s="40"/>
      <c r="Q12" s="41"/>
      <c r="R12" s="39"/>
      <c r="S12" s="26"/>
      <c r="T12" s="39"/>
      <c r="U12" s="26"/>
      <c r="V12" s="26"/>
      <c r="W12" s="26" t="s">
        <v>29</v>
      </c>
      <c r="X12" s="26" t="s">
        <v>52</v>
      </c>
      <c r="Y12" s="42"/>
      <c r="Z12" s="40" t="s">
        <v>59</v>
      </c>
      <c r="AA12" s="43">
        <v>5.4</v>
      </c>
      <c r="AB12" s="25" t="s">
        <v>26</v>
      </c>
      <c r="AC12" s="11"/>
      <c r="AD12" s="36">
        <v>1</v>
      </c>
      <c r="AE12" s="23" t="s">
        <v>85</v>
      </c>
      <c r="AF12" s="23"/>
    </row>
    <row r="13" spans="1:32" s="17" customFormat="1" ht="30" customHeight="1">
      <c r="A13" s="37">
        <f t="shared" si="0"/>
        <v>4</v>
      </c>
      <c r="B13" s="36"/>
      <c r="C13" s="38"/>
      <c r="D13" s="36"/>
      <c r="E13" s="36">
        <v>3</v>
      </c>
      <c r="F13" s="36"/>
      <c r="G13" s="36"/>
      <c r="H13" s="36"/>
      <c r="I13" s="36"/>
      <c r="J13" s="36"/>
      <c r="K13" s="25"/>
      <c r="L13" s="51" t="s">
        <v>86</v>
      </c>
      <c r="M13" s="40" t="s">
        <v>62</v>
      </c>
      <c r="N13" s="40"/>
      <c r="O13" s="39"/>
      <c r="P13" s="40"/>
      <c r="Q13" s="41"/>
      <c r="R13" s="39"/>
      <c r="S13" s="26"/>
      <c r="T13" s="39"/>
      <c r="U13" s="26"/>
      <c r="V13" s="26"/>
      <c r="W13" s="26" t="s">
        <v>29</v>
      </c>
      <c r="X13" s="26" t="s">
        <v>51</v>
      </c>
      <c r="Y13" s="42"/>
      <c r="Z13" s="40" t="s">
        <v>60</v>
      </c>
      <c r="AA13" s="43">
        <v>0.04</v>
      </c>
      <c r="AB13" s="25" t="s">
        <v>26</v>
      </c>
      <c r="AC13" s="11"/>
      <c r="AD13" s="36">
        <v>4</v>
      </c>
      <c r="AE13" s="23" t="s">
        <v>85</v>
      </c>
      <c r="AF13" s="23"/>
    </row>
    <row r="14" spans="1:32" s="17" customFormat="1" ht="30" customHeight="1">
      <c r="A14" s="37">
        <f t="shared" si="0"/>
        <v>5</v>
      </c>
      <c r="B14" s="36"/>
      <c r="C14" s="38"/>
      <c r="D14" s="36"/>
      <c r="E14" s="36">
        <v>3</v>
      </c>
      <c r="F14" s="36"/>
      <c r="G14" s="36"/>
      <c r="H14" s="36"/>
      <c r="I14" s="36"/>
      <c r="J14" s="36"/>
      <c r="K14" s="25"/>
      <c r="L14" s="51" t="s">
        <v>84</v>
      </c>
      <c r="M14" s="40" t="s">
        <v>87</v>
      </c>
      <c r="N14" s="40"/>
      <c r="O14" s="39"/>
      <c r="P14" s="40"/>
      <c r="Q14" s="41"/>
      <c r="R14" s="39"/>
      <c r="S14" s="26"/>
      <c r="T14" s="39"/>
      <c r="U14" s="26"/>
      <c r="V14" s="26"/>
      <c r="W14" s="26"/>
      <c r="X14" s="26"/>
      <c r="Y14" s="42"/>
      <c r="Z14" s="40"/>
      <c r="AA14" s="43">
        <v>0.64</v>
      </c>
      <c r="AB14" s="25" t="s">
        <v>26</v>
      </c>
      <c r="AC14" s="11"/>
      <c r="AD14" s="36">
        <v>1</v>
      </c>
      <c r="AE14" s="23" t="s">
        <v>85</v>
      </c>
      <c r="AF14" s="23"/>
    </row>
    <row r="15" spans="1:32" s="22" customFormat="1" ht="30" customHeight="1">
      <c r="A15" s="37">
        <f t="shared" si="0"/>
        <v>6</v>
      </c>
      <c r="B15" s="36"/>
      <c r="C15" s="38"/>
      <c r="D15" s="36">
        <v>2</v>
      </c>
      <c r="E15" s="36"/>
      <c r="F15" s="36"/>
      <c r="G15" s="36"/>
      <c r="H15" s="36"/>
      <c r="I15" s="36"/>
      <c r="J15" s="36"/>
      <c r="K15" s="25"/>
      <c r="L15" s="39"/>
      <c r="M15" s="40" t="s">
        <v>41</v>
      </c>
      <c r="N15" s="40"/>
      <c r="O15" s="39"/>
      <c r="P15" s="40"/>
      <c r="Q15" s="41"/>
      <c r="R15" s="39"/>
      <c r="S15" s="26"/>
      <c r="T15" s="39"/>
      <c r="U15" s="26"/>
      <c r="V15" s="26"/>
      <c r="W15" s="26" t="s">
        <v>28</v>
      </c>
      <c r="X15" s="26" t="s">
        <v>48</v>
      </c>
      <c r="Y15" s="42"/>
      <c r="Z15" s="40" t="s">
        <v>61</v>
      </c>
      <c r="AA15" s="43">
        <f>AA16+AA17*4+AA18*6+AA19*2+AA20+AA21+AA22+AA23+AA24+AA25+AA26*2+AA27</f>
        <v>6.4925599999999992</v>
      </c>
      <c r="AB15" s="44" t="s">
        <v>65</v>
      </c>
      <c r="AC15" s="11"/>
      <c r="AD15" s="36">
        <v>1</v>
      </c>
      <c r="AE15" s="23" t="s">
        <v>68</v>
      </c>
      <c r="AF15" s="23"/>
    </row>
    <row r="16" spans="1:32" s="22" customFormat="1" ht="30" customHeight="1">
      <c r="A16" s="37">
        <f t="shared" si="0"/>
        <v>7</v>
      </c>
      <c r="B16" s="36"/>
      <c r="C16" s="38"/>
      <c r="D16" s="36"/>
      <c r="E16" s="36">
        <v>3</v>
      </c>
      <c r="F16" s="36"/>
      <c r="G16" s="36"/>
      <c r="H16" s="36"/>
      <c r="I16" s="36"/>
      <c r="J16" s="36"/>
      <c r="K16" s="25"/>
      <c r="L16" s="39" t="s">
        <v>88</v>
      </c>
      <c r="M16" s="40" t="s">
        <v>43</v>
      </c>
      <c r="N16" s="40"/>
      <c r="O16" s="39"/>
      <c r="P16" s="40"/>
      <c r="Q16" s="45"/>
      <c r="R16" s="39"/>
      <c r="S16" s="26"/>
      <c r="T16" s="39"/>
      <c r="U16" s="26"/>
      <c r="V16" s="26"/>
      <c r="W16" s="26" t="s">
        <v>29</v>
      </c>
      <c r="X16" s="26" t="s">
        <v>52</v>
      </c>
      <c r="Y16" s="42"/>
      <c r="Z16" s="40" t="s">
        <v>49</v>
      </c>
      <c r="AA16" s="43">
        <v>6.08</v>
      </c>
      <c r="AB16" s="25" t="s">
        <v>26</v>
      </c>
      <c r="AC16" s="11"/>
      <c r="AD16" s="36">
        <v>1</v>
      </c>
      <c r="AE16" s="23" t="s">
        <v>85</v>
      </c>
      <c r="AF16" s="23"/>
    </row>
    <row r="17" spans="1:32" s="22" customFormat="1" ht="30" customHeight="1">
      <c r="A17" s="37">
        <f t="shared" si="0"/>
        <v>8</v>
      </c>
      <c r="B17" s="36"/>
      <c r="C17" s="38"/>
      <c r="D17" s="36"/>
      <c r="E17" s="36">
        <v>3</v>
      </c>
      <c r="F17" s="36"/>
      <c r="G17" s="36"/>
      <c r="H17" s="36"/>
      <c r="I17" s="36"/>
      <c r="J17" s="36"/>
      <c r="K17" s="25"/>
      <c r="L17" s="51" t="s">
        <v>86</v>
      </c>
      <c r="M17" s="40" t="s">
        <v>62</v>
      </c>
      <c r="N17" s="40"/>
      <c r="O17" s="51"/>
      <c r="P17" s="40"/>
      <c r="Q17" s="41"/>
      <c r="R17" s="51"/>
      <c r="S17" s="54"/>
      <c r="T17" s="51"/>
      <c r="U17" s="54"/>
      <c r="V17" s="54"/>
      <c r="W17" s="54" t="s">
        <v>29</v>
      </c>
      <c r="X17" s="54" t="s">
        <v>51</v>
      </c>
      <c r="Y17" s="42"/>
      <c r="Z17" s="40" t="s">
        <v>60</v>
      </c>
      <c r="AA17" s="43">
        <v>0.04</v>
      </c>
      <c r="AB17" s="53" t="s">
        <v>26</v>
      </c>
      <c r="AC17" s="11"/>
      <c r="AD17" s="52">
        <v>4</v>
      </c>
      <c r="AE17" s="23" t="s">
        <v>85</v>
      </c>
      <c r="AF17" s="23"/>
    </row>
    <row r="18" spans="1:32" s="22" customFormat="1" ht="30" customHeight="1">
      <c r="A18" s="37">
        <f t="shared" si="0"/>
        <v>9</v>
      </c>
      <c r="B18" s="36"/>
      <c r="C18" s="38"/>
      <c r="D18" s="36"/>
      <c r="E18" s="36">
        <v>3</v>
      </c>
      <c r="F18" s="36"/>
      <c r="G18" s="36"/>
      <c r="H18" s="36"/>
      <c r="I18" s="36"/>
      <c r="J18" s="36"/>
      <c r="K18" s="25"/>
      <c r="L18" s="46" t="s">
        <v>35</v>
      </c>
      <c r="M18" s="46" t="s">
        <v>37</v>
      </c>
      <c r="N18" s="46"/>
      <c r="O18" s="47"/>
      <c r="P18" s="46"/>
      <c r="Q18" s="46"/>
      <c r="R18" s="48"/>
      <c r="S18" s="10"/>
      <c r="T18" s="46"/>
      <c r="U18" s="10"/>
      <c r="V18" s="10"/>
      <c r="W18" s="10" t="s">
        <v>27</v>
      </c>
      <c r="X18" s="46" t="s">
        <v>63</v>
      </c>
      <c r="Y18" s="46" t="s">
        <v>30</v>
      </c>
      <c r="Z18" s="49"/>
      <c r="AA18" s="50">
        <v>5.1599999999999997E-3</v>
      </c>
      <c r="AB18" s="25"/>
      <c r="AC18" s="11"/>
      <c r="AD18" s="36">
        <v>6</v>
      </c>
      <c r="AE18" s="23" t="s">
        <v>69</v>
      </c>
      <c r="AF18" s="23"/>
    </row>
    <row r="19" spans="1:32" s="22" customFormat="1" ht="30" customHeight="1">
      <c r="A19" s="37">
        <f t="shared" si="0"/>
        <v>10</v>
      </c>
      <c r="B19" s="52"/>
      <c r="C19" s="38"/>
      <c r="D19" s="52"/>
      <c r="E19" s="52">
        <v>3</v>
      </c>
      <c r="F19" s="52"/>
      <c r="G19" s="52"/>
      <c r="H19" s="52"/>
      <c r="I19" s="52"/>
      <c r="J19" s="52"/>
      <c r="K19" s="53"/>
      <c r="L19" s="51" t="s">
        <v>90</v>
      </c>
      <c r="M19" s="46" t="s">
        <v>91</v>
      </c>
      <c r="N19" s="46"/>
      <c r="O19" s="47"/>
      <c r="P19" s="46"/>
      <c r="Q19" s="46"/>
      <c r="R19" s="48"/>
      <c r="S19" s="10"/>
      <c r="T19" s="46"/>
      <c r="U19" s="10"/>
      <c r="V19" s="10"/>
      <c r="W19" s="10"/>
      <c r="X19" s="46"/>
      <c r="Y19" s="46"/>
      <c r="Z19" s="49"/>
      <c r="AA19" s="50">
        <v>6.8999999999999999E-3</v>
      </c>
      <c r="AB19" s="53"/>
      <c r="AC19" s="11"/>
      <c r="AD19" s="52">
        <v>2</v>
      </c>
      <c r="AE19" s="23" t="s">
        <v>89</v>
      </c>
      <c r="AF19" s="23"/>
    </row>
    <row r="20" spans="1:32" s="22" customFormat="1" ht="30" customHeight="1">
      <c r="A20" s="37">
        <f t="shared" si="0"/>
        <v>11</v>
      </c>
      <c r="B20" s="52"/>
      <c r="C20" s="38"/>
      <c r="D20" s="52"/>
      <c r="E20" s="52">
        <v>3</v>
      </c>
      <c r="F20" s="52"/>
      <c r="G20" s="52"/>
      <c r="H20" s="52"/>
      <c r="I20" s="52"/>
      <c r="J20" s="52"/>
      <c r="K20" s="53"/>
      <c r="L20" s="51" t="s">
        <v>93</v>
      </c>
      <c r="M20" s="46" t="s">
        <v>92</v>
      </c>
      <c r="N20" s="46"/>
      <c r="O20" s="47"/>
      <c r="P20" s="46"/>
      <c r="Q20" s="46"/>
      <c r="R20" s="48"/>
      <c r="S20" s="10"/>
      <c r="T20" s="46"/>
      <c r="U20" s="10"/>
      <c r="V20" s="10"/>
      <c r="W20" s="10"/>
      <c r="X20" s="46"/>
      <c r="Y20" s="46"/>
      <c r="Z20" s="49"/>
      <c r="AA20" s="50">
        <v>0.13800000000000001</v>
      </c>
      <c r="AB20" s="53"/>
      <c r="AC20" s="11"/>
      <c r="AD20" s="52">
        <v>1</v>
      </c>
      <c r="AE20" s="23" t="s">
        <v>89</v>
      </c>
      <c r="AF20" s="23"/>
    </row>
    <row r="21" spans="1:32" s="22" customFormat="1" ht="30" customHeight="1">
      <c r="A21" s="37">
        <f t="shared" si="0"/>
        <v>12</v>
      </c>
      <c r="B21" s="52"/>
      <c r="C21" s="38"/>
      <c r="D21" s="52"/>
      <c r="E21" s="52">
        <v>3</v>
      </c>
      <c r="F21" s="52"/>
      <c r="G21" s="52"/>
      <c r="H21" s="52"/>
      <c r="I21" s="52"/>
      <c r="J21" s="52"/>
      <c r="K21" s="53"/>
      <c r="L21" s="51" t="s">
        <v>97</v>
      </c>
      <c r="M21" s="46" t="s">
        <v>94</v>
      </c>
      <c r="N21" s="46"/>
      <c r="O21" s="47"/>
      <c r="P21" s="46"/>
      <c r="Q21" s="46"/>
      <c r="R21" s="48"/>
      <c r="S21" s="10"/>
      <c r="T21" s="46"/>
      <c r="U21" s="10"/>
      <c r="V21" s="10"/>
      <c r="W21" s="10"/>
      <c r="X21" s="46"/>
      <c r="Y21" s="46"/>
      <c r="Z21" s="49"/>
      <c r="AA21" s="50">
        <v>0.02</v>
      </c>
      <c r="AB21" s="53"/>
      <c r="AC21" s="11"/>
      <c r="AD21" s="52">
        <v>1</v>
      </c>
      <c r="AE21" s="23" t="s">
        <v>89</v>
      </c>
      <c r="AF21" s="23"/>
    </row>
    <row r="22" spans="1:32" s="22" customFormat="1" ht="30" customHeight="1">
      <c r="A22" s="37">
        <f t="shared" si="0"/>
        <v>13</v>
      </c>
      <c r="B22" s="52"/>
      <c r="C22" s="38"/>
      <c r="D22" s="52"/>
      <c r="E22" s="52">
        <v>3</v>
      </c>
      <c r="F22" s="52"/>
      <c r="G22" s="52"/>
      <c r="H22" s="52"/>
      <c r="I22" s="52"/>
      <c r="J22" s="52"/>
      <c r="K22" s="53"/>
      <c r="L22" s="51" t="s">
        <v>98</v>
      </c>
      <c r="M22" s="46" t="s">
        <v>78</v>
      </c>
      <c r="N22" s="46"/>
      <c r="O22" s="47"/>
      <c r="P22" s="46"/>
      <c r="Q22" s="46"/>
      <c r="R22" s="48"/>
      <c r="S22" s="10"/>
      <c r="T22" s="46"/>
      <c r="U22" s="10"/>
      <c r="V22" s="10"/>
      <c r="W22" s="10"/>
      <c r="X22" s="46"/>
      <c r="Y22" s="46"/>
      <c r="Z22" s="49"/>
      <c r="AA22" s="50">
        <v>3.3000000000000002E-2</v>
      </c>
      <c r="AB22" s="53"/>
      <c r="AC22" s="11"/>
      <c r="AD22" s="52">
        <v>1</v>
      </c>
      <c r="AE22" s="23" t="s">
        <v>89</v>
      </c>
      <c r="AF22" s="23"/>
    </row>
    <row r="23" spans="1:32" s="22" customFormat="1" ht="30" customHeight="1">
      <c r="A23" s="37">
        <f t="shared" si="0"/>
        <v>14</v>
      </c>
      <c r="B23" s="52"/>
      <c r="C23" s="38"/>
      <c r="D23" s="52"/>
      <c r="E23" s="52">
        <v>3</v>
      </c>
      <c r="F23" s="52"/>
      <c r="G23" s="52"/>
      <c r="H23" s="52"/>
      <c r="I23" s="52"/>
      <c r="J23" s="52"/>
      <c r="K23" s="53"/>
      <c r="L23" s="51" t="s">
        <v>95</v>
      </c>
      <c r="M23" s="12" t="s">
        <v>82</v>
      </c>
      <c r="N23" s="12"/>
      <c r="O23" s="24"/>
      <c r="P23" s="12"/>
      <c r="Q23" s="13"/>
      <c r="R23" s="24"/>
      <c r="S23" s="54"/>
      <c r="T23" s="24"/>
      <c r="U23" s="54"/>
      <c r="V23" s="54"/>
      <c r="W23" s="54" t="s">
        <v>53</v>
      </c>
      <c r="X23" s="54" t="s">
        <v>54</v>
      </c>
      <c r="Y23" s="14"/>
      <c r="Z23" s="12" t="s">
        <v>55</v>
      </c>
      <c r="AA23" s="15">
        <v>4.0000000000000001E-3</v>
      </c>
      <c r="AB23" s="16" t="s">
        <v>64</v>
      </c>
      <c r="AC23" s="11"/>
      <c r="AD23" s="52">
        <v>1</v>
      </c>
      <c r="AE23" s="23" t="s">
        <v>70</v>
      </c>
      <c r="AF23" s="23"/>
    </row>
    <row r="24" spans="1:32" s="22" customFormat="1" ht="30" customHeight="1">
      <c r="A24" s="37">
        <f t="shared" si="0"/>
        <v>15</v>
      </c>
      <c r="B24" s="52"/>
      <c r="C24" s="38"/>
      <c r="D24" s="52"/>
      <c r="E24" s="52">
        <v>3</v>
      </c>
      <c r="F24" s="52"/>
      <c r="G24" s="52"/>
      <c r="H24" s="52"/>
      <c r="I24" s="52"/>
      <c r="J24" s="52"/>
      <c r="K24" s="53"/>
      <c r="L24" s="51" t="s">
        <v>96</v>
      </c>
      <c r="M24" s="40" t="s">
        <v>76</v>
      </c>
      <c r="N24" s="40"/>
      <c r="O24" s="51"/>
      <c r="P24" s="40"/>
      <c r="Q24" s="45"/>
      <c r="R24" s="51"/>
      <c r="S24" s="54"/>
      <c r="T24" s="51"/>
      <c r="U24" s="54"/>
      <c r="V24" s="54"/>
      <c r="W24" s="54"/>
      <c r="X24" s="54"/>
      <c r="Y24" s="42"/>
      <c r="Z24" s="40"/>
      <c r="AA24" s="15">
        <v>4.0000000000000001E-3</v>
      </c>
      <c r="AB24" s="53"/>
      <c r="AC24" s="11"/>
      <c r="AD24" s="52">
        <v>1</v>
      </c>
      <c r="AE24" s="23" t="s">
        <v>70</v>
      </c>
      <c r="AF24" s="23"/>
    </row>
    <row r="25" spans="1:32" s="22" customFormat="1" ht="30" customHeight="1">
      <c r="A25" s="37">
        <f t="shared" si="0"/>
        <v>16</v>
      </c>
      <c r="B25" s="52"/>
      <c r="C25" s="38"/>
      <c r="D25" s="52"/>
      <c r="E25" s="52">
        <v>3</v>
      </c>
      <c r="F25" s="52"/>
      <c r="G25" s="52"/>
      <c r="H25" s="52"/>
      <c r="I25" s="52"/>
      <c r="J25" s="52"/>
      <c r="K25" s="53"/>
      <c r="L25" s="51" t="s">
        <v>99</v>
      </c>
      <c r="M25" s="46" t="s">
        <v>74</v>
      </c>
      <c r="N25" s="46"/>
      <c r="O25" s="47"/>
      <c r="P25" s="46"/>
      <c r="Q25" s="46"/>
      <c r="R25" s="48"/>
      <c r="S25" s="10"/>
      <c r="T25" s="46"/>
      <c r="U25" s="10"/>
      <c r="V25" s="10"/>
      <c r="W25" s="10"/>
      <c r="X25" s="46"/>
      <c r="Y25" s="46"/>
      <c r="Z25" s="49"/>
      <c r="AA25" s="50">
        <v>6.6E-3</v>
      </c>
      <c r="AB25" s="53"/>
      <c r="AC25" s="11"/>
      <c r="AD25" s="52">
        <v>1</v>
      </c>
      <c r="AE25" s="23" t="s">
        <v>75</v>
      </c>
      <c r="AF25" s="23"/>
    </row>
    <row r="26" spans="1:32" s="22" customFormat="1" ht="30" customHeight="1">
      <c r="A26" s="37">
        <f t="shared" si="0"/>
        <v>17</v>
      </c>
      <c r="B26" s="52"/>
      <c r="C26" s="38"/>
      <c r="D26" s="52"/>
      <c r="E26" s="52">
        <v>3</v>
      </c>
      <c r="F26" s="52"/>
      <c r="G26" s="52"/>
      <c r="H26" s="52"/>
      <c r="I26" s="52"/>
      <c r="J26" s="52"/>
      <c r="K26" s="53"/>
      <c r="L26" s="51"/>
      <c r="M26" s="12" t="s">
        <v>80</v>
      </c>
      <c r="N26" s="12"/>
      <c r="O26" s="24"/>
      <c r="P26" s="12"/>
      <c r="Q26" s="13"/>
      <c r="R26" s="24"/>
      <c r="S26" s="54"/>
      <c r="T26" s="24"/>
      <c r="U26" s="54"/>
      <c r="V26" s="54"/>
      <c r="W26" s="54" t="s">
        <v>27</v>
      </c>
      <c r="X26" s="54" t="s">
        <v>81</v>
      </c>
      <c r="Y26" s="14"/>
      <c r="Z26" s="54" t="s">
        <v>81</v>
      </c>
      <c r="AA26" s="15">
        <v>1E-3</v>
      </c>
      <c r="AB26" s="16" t="s">
        <v>79</v>
      </c>
      <c r="AC26" s="11"/>
      <c r="AD26" s="52">
        <v>2</v>
      </c>
      <c r="AE26" s="23" t="s">
        <v>69</v>
      </c>
      <c r="AF26" s="23"/>
    </row>
    <row r="27" spans="1:32" s="22" customFormat="1" ht="30" customHeight="1">
      <c r="A27" s="37">
        <f t="shared" si="0"/>
        <v>18</v>
      </c>
      <c r="B27" s="52"/>
      <c r="C27" s="38"/>
      <c r="D27" s="52"/>
      <c r="E27" s="52">
        <v>3</v>
      </c>
      <c r="F27" s="52"/>
      <c r="G27" s="52"/>
      <c r="H27" s="52"/>
      <c r="I27" s="52"/>
      <c r="J27" s="52"/>
      <c r="K27" s="53"/>
      <c r="L27" s="46" t="s">
        <v>72</v>
      </c>
      <c r="M27" s="46" t="s">
        <v>73</v>
      </c>
      <c r="N27" s="46"/>
      <c r="O27" s="47"/>
      <c r="P27" s="46"/>
      <c r="Q27" s="46"/>
      <c r="R27" s="48"/>
      <c r="S27" s="10"/>
      <c r="T27" s="46"/>
      <c r="U27" s="10"/>
      <c r="V27" s="10"/>
      <c r="W27" s="10"/>
      <c r="X27" s="46"/>
      <c r="Y27" s="46"/>
      <c r="Z27" s="49"/>
      <c r="AA27" s="50">
        <v>2.0000000000000001E-4</v>
      </c>
      <c r="AB27" s="53"/>
      <c r="AC27" s="11"/>
      <c r="AD27" s="52">
        <v>1</v>
      </c>
      <c r="AE27" s="23" t="s">
        <v>69</v>
      </c>
      <c r="AF27" s="23"/>
    </row>
    <row r="28" spans="1:32" s="22" customFormat="1" ht="30" customHeight="1">
      <c r="A28" s="37">
        <f t="shared" si="0"/>
        <v>19</v>
      </c>
      <c r="B28" s="52"/>
      <c r="C28" s="38"/>
      <c r="D28" s="52">
        <v>2</v>
      </c>
      <c r="E28" s="52"/>
      <c r="F28" s="52"/>
      <c r="G28" s="52"/>
      <c r="H28" s="52"/>
      <c r="I28" s="52"/>
      <c r="J28" s="52"/>
      <c r="K28" s="53"/>
      <c r="L28" s="51" t="s">
        <v>102</v>
      </c>
      <c r="M28" s="40" t="s">
        <v>100</v>
      </c>
      <c r="N28" s="40"/>
      <c r="O28" s="51"/>
      <c r="P28" s="40"/>
      <c r="Q28" s="45"/>
      <c r="R28" s="51"/>
      <c r="S28" s="54"/>
      <c r="T28" s="51"/>
      <c r="U28" s="54"/>
      <c r="V28" s="54"/>
      <c r="W28" s="54"/>
      <c r="X28" s="54"/>
      <c r="Y28" s="42"/>
      <c r="Z28" s="40"/>
      <c r="AA28" s="43">
        <v>1.25</v>
      </c>
      <c r="AB28" s="53"/>
      <c r="AC28" s="11"/>
      <c r="AD28" s="52">
        <v>1</v>
      </c>
      <c r="AE28" s="23" t="s">
        <v>101</v>
      </c>
      <c r="AF28" s="23"/>
    </row>
    <row r="29" spans="1:32" s="22" customFormat="1" ht="30" customHeight="1">
      <c r="A29" s="37">
        <f t="shared" si="0"/>
        <v>20</v>
      </c>
      <c r="B29" s="52"/>
      <c r="C29" s="38"/>
      <c r="D29" s="52">
        <v>2</v>
      </c>
      <c r="E29" s="52"/>
      <c r="F29" s="52"/>
      <c r="G29" s="52"/>
      <c r="H29" s="52"/>
      <c r="I29" s="52"/>
      <c r="J29" s="52"/>
      <c r="K29" s="53"/>
      <c r="L29" s="51" t="s">
        <v>105</v>
      </c>
      <c r="M29" s="40" t="s">
        <v>103</v>
      </c>
      <c r="N29" s="40"/>
      <c r="O29" s="51"/>
      <c r="P29" s="40"/>
      <c r="Q29" s="45"/>
      <c r="R29" s="51"/>
      <c r="S29" s="54"/>
      <c r="T29" s="51"/>
      <c r="U29" s="54"/>
      <c r="V29" s="54"/>
      <c r="W29" s="54"/>
      <c r="X29" s="54"/>
      <c r="Y29" s="42"/>
      <c r="Z29" s="40"/>
      <c r="AA29" s="43">
        <v>1.7</v>
      </c>
      <c r="AB29" s="53"/>
      <c r="AC29" s="11"/>
      <c r="AD29" s="52">
        <v>1</v>
      </c>
      <c r="AE29" s="23" t="s">
        <v>101</v>
      </c>
      <c r="AF29" s="23"/>
    </row>
    <row r="30" spans="1:32" s="22" customFormat="1" ht="30" customHeight="1">
      <c r="A30" s="37">
        <f t="shared" si="0"/>
        <v>21</v>
      </c>
      <c r="B30" s="52"/>
      <c r="C30" s="38"/>
      <c r="D30" s="52">
        <v>2</v>
      </c>
      <c r="E30" s="52"/>
      <c r="F30" s="52"/>
      <c r="G30" s="52"/>
      <c r="H30" s="52"/>
      <c r="I30" s="52"/>
      <c r="J30" s="52"/>
      <c r="K30" s="53"/>
      <c r="L30" s="51"/>
      <c r="M30" s="40" t="s">
        <v>108</v>
      </c>
      <c r="N30" s="40"/>
      <c r="O30" s="51"/>
      <c r="P30" s="40"/>
      <c r="Q30" s="45"/>
      <c r="R30" s="51"/>
      <c r="S30" s="54"/>
      <c r="T30" s="51"/>
      <c r="U30" s="54"/>
      <c r="V30" s="54"/>
      <c r="W30" s="54"/>
      <c r="X30" s="54"/>
      <c r="Y30" s="42"/>
      <c r="Z30" s="40"/>
      <c r="AA30" s="43">
        <v>2E-3</v>
      </c>
      <c r="AB30" s="53"/>
      <c r="AC30" s="11"/>
      <c r="AD30" s="52">
        <v>32</v>
      </c>
      <c r="AE30" s="23" t="s">
        <v>104</v>
      </c>
      <c r="AF30" s="23"/>
    </row>
    <row r="31" spans="1:32" s="22" customFormat="1" ht="30" customHeight="1">
      <c r="A31" s="37">
        <f t="shared" si="0"/>
        <v>22</v>
      </c>
      <c r="B31" s="52"/>
      <c r="C31" s="38"/>
      <c r="D31" s="52">
        <v>2</v>
      </c>
      <c r="E31" s="52"/>
      <c r="F31" s="52"/>
      <c r="G31" s="52"/>
      <c r="H31" s="52"/>
      <c r="I31" s="52"/>
      <c r="J31" s="52"/>
      <c r="K31" s="53"/>
      <c r="L31" s="51"/>
      <c r="M31" s="40" t="s">
        <v>109</v>
      </c>
      <c r="N31" s="40"/>
      <c r="O31" s="51"/>
      <c r="P31" s="40"/>
      <c r="Q31" s="45"/>
      <c r="R31" s="51"/>
      <c r="S31" s="54"/>
      <c r="T31" s="51"/>
      <c r="U31" s="54"/>
      <c r="V31" s="54"/>
      <c r="W31" s="54"/>
      <c r="X31" s="54"/>
      <c r="Y31" s="42"/>
      <c r="Z31" s="40"/>
      <c r="AA31" s="43">
        <v>1E-3</v>
      </c>
      <c r="AB31" s="53"/>
      <c r="AC31" s="11"/>
      <c r="AD31" s="52">
        <v>8</v>
      </c>
      <c r="AE31" s="23" t="s">
        <v>104</v>
      </c>
      <c r="AF31" s="23"/>
    </row>
    <row r="32" spans="1:32" s="22" customFormat="1" ht="30" customHeight="1">
      <c r="A32" s="37">
        <f t="shared" si="0"/>
        <v>23</v>
      </c>
      <c r="B32" s="52"/>
      <c r="C32" s="38"/>
      <c r="D32" s="52">
        <v>2</v>
      </c>
      <c r="E32" s="52"/>
      <c r="F32" s="52"/>
      <c r="G32" s="52"/>
      <c r="H32" s="52"/>
      <c r="I32" s="52"/>
      <c r="J32" s="52"/>
      <c r="K32" s="53"/>
      <c r="L32" s="51"/>
      <c r="M32" s="40" t="s">
        <v>110</v>
      </c>
      <c r="N32" s="40"/>
      <c r="O32" s="51"/>
      <c r="P32" s="40"/>
      <c r="Q32" s="45"/>
      <c r="R32" s="51"/>
      <c r="S32" s="54"/>
      <c r="T32" s="51"/>
      <c r="U32" s="54"/>
      <c r="V32" s="54"/>
      <c r="W32" s="54"/>
      <c r="X32" s="54"/>
      <c r="Y32" s="42"/>
      <c r="Z32" s="40"/>
      <c r="AA32" s="43">
        <v>1E-3</v>
      </c>
      <c r="AB32" s="53"/>
      <c r="AC32" s="11"/>
      <c r="AD32" s="52">
        <v>2</v>
      </c>
      <c r="AE32" s="23" t="s">
        <v>104</v>
      </c>
      <c r="AF32" s="23"/>
    </row>
    <row r="33" spans="1:32" s="22" customFormat="1" ht="30" customHeight="1">
      <c r="A33" s="37">
        <f t="shared" si="0"/>
        <v>24</v>
      </c>
      <c r="B33" s="52"/>
      <c r="C33" s="38"/>
      <c r="D33" s="52">
        <v>2</v>
      </c>
      <c r="E33" s="52"/>
      <c r="F33" s="52"/>
      <c r="G33" s="52"/>
      <c r="H33" s="52"/>
      <c r="I33" s="52"/>
      <c r="J33" s="52"/>
      <c r="K33" s="53"/>
      <c r="L33" s="51" t="s">
        <v>106</v>
      </c>
      <c r="M33" s="40" t="s">
        <v>107</v>
      </c>
      <c r="N33" s="40"/>
      <c r="O33" s="51"/>
      <c r="P33" s="40"/>
      <c r="Q33" s="45"/>
      <c r="R33" s="51"/>
      <c r="S33" s="54"/>
      <c r="T33" s="51"/>
      <c r="U33" s="54"/>
      <c r="V33" s="54"/>
      <c r="W33" s="54"/>
      <c r="X33" s="54"/>
      <c r="Y33" s="42"/>
      <c r="Z33" s="40"/>
      <c r="AA33" s="43">
        <v>0.08</v>
      </c>
      <c r="AB33" s="53"/>
      <c r="AC33" s="11"/>
      <c r="AD33" s="52">
        <v>6</v>
      </c>
      <c r="AE33" s="23" t="s">
        <v>69</v>
      </c>
      <c r="AF33" s="23"/>
    </row>
    <row r="34" spans="1:32" s="22" customFormat="1" ht="30" customHeight="1">
      <c r="A34" s="37">
        <f t="shared" si="0"/>
        <v>25</v>
      </c>
      <c r="B34" s="36"/>
      <c r="C34" s="38"/>
      <c r="D34" s="36">
        <v>2</v>
      </c>
      <c r="E34" s="36"/>
      <c r="F34" s="36"/>
      <c r="G34" s="36"/>
      <c r="H34" s="36"/>
      <c r="I34" s="36"/>
      <c r="J34" s="36"/>
      <c r="K34" s="25"/>
      <c r="L34" s="20" t="s">
        <v>34</v>
      </c>
      <c r="M34" s="18" t="s">
        <v>33</v>
      </c>
      <c r="N34" s="18"/>
      <c r="O34" s="19"/>
      <c r="P34" s="18"/>
      <c r="Q34" s="18"/>
      <c r="R34" s="20"/>
      <c r="S34" s="10"/>
      <c r="T34" s="18"/>
      <c r="U34" s="10"/>
      <c r="V34" s="10"/>
      <c r="W34" s="10" t="s">
        <v>27</v>
      </c>
      <c r="X34" s="18" t="s">
        <v>77</v>
      </c>
      <c r="Y34" s="42"/>
      <c r="Z34" s="40"/>
      <c r="AA34" s="43">
        <v>0.02</v>
      </c>
      <c r="AB34" s="25"/>
      <c r="AC34" s="11"/>
      <c r="AD34" s="36">
        <v>14</v>
      </c>
      <c r="AE34" s="23" t="s">
        <v>69</v>
      </c>
      <c r="AF34" s="23"/>
    </row>
  </sheetData>
  <autoFilter ref="A9:AF34" xr:uid="{00000000-0001-0000-0200-000000000000}"/>
  <mergeCells count="33">
    <mergeCell ref="AF8:AF9"/>
    <mergeCell ref="AE8:AE9"/>
    <mergeCell ref="T8:T9"/>
    <mergeCell ref="U8:U9"/>
    <mergeCell ref="A1:AD1"/>
    <mergeCell ref="A2:E2"/>
    <mergeCell ref="F2:K2"/>
    <mergeCell ref="L2:M2"/>
    <mergeCell ref="A3:M3"/>
    <mergeCell ref="N2:AB7"/>
    <mergeCell ref="A4:K4"/>
    <mergeCell ref="L4:M4"/>
    <mergeCell ref="A5:M5"/>
    <mergeCell ref="B8:K8"/>
    <mergeCell ref="A8:A9"/>
    <mergeCell ref="L8:L9"/>
    <mergeCell ref="A6:M7"/>
    <mergeCell ref="M8:M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Z8:Z9"/>
    <mergeCell ref="AC8:AC9"/>
    <mergeCell ref="AD8:AD9"/>
    <mergeCell ref="AA8:AA9"/>
    <mergeCell ref="AB8:AB9"/>
  </mergeCells>
  <phoneticPr fontId="15" type="noConversion"/>
  <conditionalFormatting sqref="W10:W16">
    <cfRule type="cellIs" dxfId="18" priority="57" stopIfTrue="1" operator="equal">
      <formula>“总成件”</formula>
    </cfRule>
  </conditionalFormatting>
  <conditionalFormatting sqref="L35:L1048576 L1:L16">
    <cfRule type="duplicateValues" dxfId="17" priority="38"/>
  </conditionalFormatting>
  <conditionalFormatting sqref="W18:W21">
    <cfRule type="cellIs" dxfId="16" priority="33" stopIfTrue="1" operator="equal">
      <formula>“总成件”</formula>
    </cfRule>
  </conditionalFormatting>
  <conditionalFormatting sqref="L18">
    <cfRule type="duplicateValues" dxfId="15" priority="32"/>
  </conditionalFormatting>
  <conditionalFormatting sqref="W34">
    <cfRule type="cellIs" dxfId="14" priority="24" stopIfTrue="1" operator="equal">
      <formula>“总成件”</formula>
    </cfRule>
  </conditionalFormatting>
  <conditionalFormatting sqref="W17">
    <cfRule type="cellIs" dxfId="13" priority="16" stopIfTrue="1" operator="equal">
      <formula>“总成件”</formula>
    </cfRule>
  </conditionalFormatting>
  <conditionalFormatting sqref="L17">
    <cfRule type="duplicateValues" dxfId="12" priority="15"/>
  </conditionalFormatting>
  <conditionalFormatting sqref="L19:L22">
    <cfRule type="duplicateValues" dxfId="11" priority="14"/>
  </conditionalFormatting>
  <conditionalFormatting sqref="W23">
    <cfRule type="cellIs" dxfId="10" priority="13" stopIfTrue="1" operator="equal">
      <formula>“总成件”</formula>
    </cfRule>
  </conditionalFormatting>
  <conditionalFormatting sqref="L23">
    <cfRule type="duplicateValues" dxfId="9" priority="12"/>
  </conditionalFormatting>
  <conditionalFormatting sqref="W24 W28:W33">
    <cfRule type="cellIs" dxfId="8" priority="11" stopIfTrue="1" operator="equal">
      <formula>“总成件”</formula>
    </cfRule>
  </conditionalFormatting>
  <conditionalFormatting sqref="L24 L26 L30:L33">
    <cfRule type="duplicateValues" dxfId="7" priority="10"/>
  </conditionalFormatting>
  <conditionalFormatting sqref="W22">
    <cfRule type="cellIs" dxfId="6" priority="9" stopIfTrue="1" operator="equal">
      <formula>“总成件”</formula>
    </cfRule>
  </conditionalFormatting>
  <conditionalFormatting sqref="W25">
    <cfRule type="cellIs" dxfId="5" priority="7" stopIfTrue="1" operator="equal">
      <formula>“总成件”</formula>
    </cfRule>
  </conditionalFormatting>
  <conditionalFormatting sqref="L25">
    <cfRule type="duplicateValues" dxfId="4" priority="5"/>
  </conditionalFormatting>
  <conditionalFormatting sqref="W26">
    <cfRule type="cellIs" dxfId="3" priority="4" stopIfTrue="1" operator="equal">
      <formula>“总成件”</formula>
    </cfRule>
  </conditionalFormatting>
  <conditionalFormatting sqref="W27">
    <cfRule type="cellIs" dxfId="2" priority="3" stopIfTrue="1" operator="equal">
      <formula>“总成件”</formula>
    </cfRule>
  </conditionalFormatting>
  <conditionalFormatting sqref="L27">
    <cfRule type="duplicateValues" dxfId="1" priority="2"/>
  </conditionalFormatting>
  <conditionalFormatting sqref="L28:L29">
    <cfRule type="duplicateValues" dxfId="0" priority="1"/>
  </conditionalFormatting>
  <dataValidations disablePrompts="1" count="5">
    <dataValidation type="list" allowBlank="1" showInputMessage="1" showErrorMessage="1" sqref="S1:S9" xr:uid="{00000000-0002-0000-0200-000009000000}">
      <formula1>"N/A"</formula1>
    </dataValidation>
    <dataValidation type="list" allowBlank="1" showInputMessage="1" showErrorMessage="1" sqref="W18:W22 W25 W27 S10:S34" xr:uid="{116FE180-E51D-4B40-9D82-0CC0AAF175AF}">
      <formula1>"装配总成件,焊接总成件,面料,塑料件,钣金件,机加工件,标准件,非标件,线材件,管材件,圆钢"</formula1>
    </dataValidation>
    <dataValidation type="list" allowBlank="1" showInputMessage="1" showErrorMessage="1" sqref="O34" xr:uid="{D87C7961-4C4B-4BA0-B909-DF658EFCFA32}">
      <formula1>"A,B,C,"</formula1>
    </dataValidation>
    <dataValidation type="list" allowBlank="1" showInputMessage="1" showErrorMessage="1" sqref="W10:W17 W23:W24 W26 W28:W34" xr:uid="{63EFC042-E51F-49F4-A822-04E8D59518FA}">
      <formula1>"装配总成件,焊接总成件,面料,塑料件,冷镦,钣金件,机加工件,标准件,非标件,线材件,管材件,圆钢"</formula1>
    </dataValidation>
    <dataValidation type="list" allowBlank="1" showInputMessage="1" showErrorMessage="1" sqref="U10:V34" xr:uid="{00000000-0002-0000-0200-000007000000}">
      <formula1>"Y,N"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3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H6 转盘座椅 EBOM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Administrator</cp:lastModifiedBy>
  <cp:lastPrinted>2023-02-22T03:20:01Z</cp:lastPrinted>
  <dcterms:created xsi:type="dcterms:W3CDTF">2006-09-13T11:21:00Z</dcterms:created>
  <dcterms:modified xsi:type="dcterms:W3CDTF">2024-11-29T03:59:44Z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