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M1" authorId="0">
      <text>
        <r>
          <rPr>
            <sz val="9"/>
            <rFont val="宋体"/>
            <charset val="134"/>
          </rPr>
          <t xml:space="preserve">液压抽芯
</t>
        </r>
      </text>
    </comment>
  </commentList>
</comments>
</file>

<file path=xl/sharedStrings.xml><?xml version="1.0" encoding="utf-8"?>
<sst xmlns="http://schemas.openxmlformats.org/spreadsheetml/2006/main" count="145" uniqueCount="92">
  <si>
    <t>序号</t>
  </si>
  <si>
    <t>QAD编码</t>
  </si>
  <si>
    <t>物料名称</t>
  </si>
  <si>
    <t>平均月用量</t>
  </si>
  <si>
    <t>模腔</t>
  </si>
  <si>
    <t>产品克重</t>
  </si>
  <si>
    <t>材质</t>
  </si>
  <si>
    <t>图片</t>
  </si>
  <si>
    <t>注塑机（T)</t>
  </si>
  <si>
    <t>颜色</t>
  </si>
  <si>
    <t>产品尺寸</t>
  </si>
  <si>
    <t>模具尺寸</t>
  </si>
  <si>
    <t>模具是否带中子</t>
  </si>
  <si>
    <t>模具冷热流道     （热流道几端？）</t>
  </si>
  <si>
    <t>模具编号</t>
  </si>
  <si>
    <t>周期</t>
  </si>
  <si>
    <t>班产</t>
  </si>
  <si>
    <t>生产天数</t>
  </si>
  <si>
    <t>BPC0010048</t>
  </si>
  <si>
    <t>阀体</t>
  </si>
  <si>
    <t>POM</t>
  </si>
  <si>
    <t>白色</t>
  </si>
  <si>
    <t>38.8*34*31.5</t>
  </si>
  <si>
    <t>冷流道</t>
  </si>
  <si>
    <t>BPC0010049</t>
  </si>
  <si>
    <t>端盖A</t>
  </si>
  <si>
    <t>14.4**15*18.2</t>
  </si>
  <si>
    <t>BPC0010050</t>
  </si>
  <si>
    <t>端盖B</t>
  </si>
  <si>
    <t>14.4*15*15.6</t>
  </si>
  <si>
    <t>BPC0010051</t>
  </si>
  <si>
    <t>支撑圈A</t>
  </si>
  <si>
    <t>φ12.6*10</t>
  </si>
  <si>
    <t>BPC0010052</t>
  </si>
  <si>
    <t>支撑圈B</t>
  </si>
  <si>
    <t>φ12.6*12.5</t>
  </si>
  <si>
    <t>BPC0010053</t>
  </si>
  <si>
    <t>阀芯A</t>
  </si>
  <si>
    <t>POM(SW-01)</t>
  </si>
  <si>
    <t>本色</t>
  </si>
  <si>
    <t>φ5*37.5</t>
  </si>
  <si>
    <t>BPC0010054</t>
  </si>
  <si>
    <t>阀芯B</t>
  </si>
  <si>
    <t>BPC0010083</t>
  </si>
  <si>
    <t>阀杆</t>
  </si>
  <si>
    <t>POM(SW-01)+316</t>
  </si>
  <si>
    <t>φ7.85*145</t>
  </si>
  <si>
    <t>BPC0010158</t>
  </si>
  <si>
    <t>阀体外壳</t>
  </si>
  <si>
    <t>55.5*33*20</t>
  </si>
  <si>
    <t>RCS0237-03</t>
  </si>
  <si>
    <t>BPC0010159</t>
  </si>
  <si>
    <t>密封支撑圈</t>
  </si>
  <si>
    <t>φ10.9*13</t>
  </si>
  <si>
    <t>BPC0010160</t>
  </si>
  <si>
    <t>12.5*8*67.5</t>
  </si>
  <si>
    <t>RCS0237-04</t>
  </si>
  <si>
    <t>BPC0010200</t>
  </si>
  <si>
    <t>腰托阀体</t>
  </si>
  <si>
    <t>28.5*28*18</t>
  </si>
  <si>
    <t>RCS0249-01</t>
  </si>
  <si>
    <t>BPC0010201</t>
  </si>
  <si>
    <t>腰托阀杆</t>
  </si>
  <si>
    <t>25.5*φ5</t>
  </si>
  <si>
    <t>RCS0249-02</t>
  </si>
  <si>
    <t>BPC0010202</t>
  </si>
  <si>
    <t>堵盖</t>
  </si>
  <si>
    <t>11.2*φ9.8</t>
  </si>
  <si>
    <t>RCS0249-03</t>
  </si>
  <si>
    <t>BPC0010205</t>
  </si>
  <si>
    <t>气嘴接头</t>
  </si>
  <si>
    <t>28*11*15.5</t>
  </si>
  <si>
    <t>RCS0249-06</t>
  </si>
  <si>
    <t>BPC0010206</t>
  </si>
  <si>
    <t>溢流杆</t>
  </si>
  <si>
    <t>11.6*φ5.4</t>
  </si>
  <si>
    <t>RCS0249-07</t>
  </si>
  <si>
    <t>BPC0010207</t>
  </si>
  <si>
    <t>溢流端盖</t>
  </si>
  <si>
    <t>6*φ7.7</t>
  </si>
  <si>
    <t>RCS0249-08</t>
  </si>
  <si>
    <t>BPC0010210</t>
  </si>
  <si>
    <t>支撑圈</t>
  </si>
  <si>
    <t>4*φ7.5</t>
  </si>
  <si>
    <t>RCS0249-05</t>
  </si>
  <si>
    <t>机台吨位</t>
  </si>
  <si>
    <t>月用量</t>
  </si>
  <si>
    <t>解决方案</t>
  </si>
  <si>
    <t>设备技术要求</t>
  </si>
  <si>
    <t>增加一台60T</t>
  </si>
  <si>
    <t>动模中子二组   8 段热流道
模具顶针保护接口
动模板 2 组中子电气接口及反馈信号接口
耐蚀型塑化件 （非磷系阻燃剂 、 透明应用、 单棱</t>
  </si>
  <si>
    <t>注塑现有120T可满足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</si>
</sst>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171451</xdr:colOff>
      <xdr:row>12</xdr:row>
      <xdr:rowOff>64745</xdr:rowOff>
    </xdr:from>
    <xdr:to>
      <xdr:col>8</xdr:col>
      <xdr:colOff>1</xdr:colOff>
      <xdr:row>12</xdr:row>
      <xdr:rowOff>522580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577455" y="6122035"/>
          <a:ext cx="445770" cy="4578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95251</xdr:colOff>
      <xdr:row>13</xdr:row>
      <xdr:rowOff>87380</xdr:rowOff>
    </xdr:from>
    <xdr:to>
      <xdr:col>8</xdr:col>
      <xdr:colOff>1</xdr:colOff>
      <xdr:row>13</xdr:row>
      <xdr:rowOff>457585</xdr:rowOff>
    </xdr:to>
    <xdr:pic>
      <xdr:nvPicPr>
        <xdr:cNvPr id="21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501255" y="6744970"/>
          <a:ext cx="521970" cy="37020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161925</xdr:colOff>
      <xdr:row>14</xdr:row>
      <xdr:rowOff>14882</xdr:rowOff>
    </xdr:from>
    <xdr:to>
      <xdr:col>7</xdr:col>
      <xdr:colOff>542290</xdr:colOff>
      <xdr:row>14</xdr:row>
      <xdr:rowOff>380642</xdr:rowOff>
    </xdr:to>
    <xdr:pic>
      <xdr:nvPicPr>
        <xdr:cNvPr id="22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567930" y="7186930"/>
          <a:ext cx="380365" cy="3657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152400</xdr:colOff>
      <xdr:row>15</xdr:row>
      <xdr:rowOff>61866</xdr:rowOff>
    </xdr:from>
    <xdr:to>
      <xdr:col>7</xdr:col>
      <xdr:colOff>523240</xdr:colOff>
      <xdr:row>15</xdr:row>
      <xdr:rowOff>380636</xdr:rowOff>
    </xdr:to>
    <xdr:pic>
      <xdr:nvPicPr>
        <xdr:cNvPr id="23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558405" y="7633970"/>
          <a:ext cx="370840" cy="31877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65838</xdr:colOff>
      <xdr:row>16</xdr:row>
      <xdr:rowOff>85726</xdr:rowOff>
    </xdr:from>
    <xdr:to>
      <xdr:col>7</xdr:col>
      <xdr:colOff>614478</xdr:colOff>
      <xdr:row>17</xdr:row>
      <xdr:rowOff>28576</xdr:rowOff>
    </xdr:to>
    <xdr:pic>
      <xdr:nvPicPr>
        <xdr:cNvPr id="24" name="Picture 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471410" y="8086725"/>
          <a:ext cx="548640" cy="438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17</xdr:row>
      <xdr:rowOff>47541</xdr:rowOff>
    </xdr:from>
    <xdr:to>
      <xdr:col>7</xdr:col>
      <xdr:colOff>580390</xdr:colOff>
      <xdr:row>17</xdr:row>
      <xdr:rowOff>552366</xdr:rowOff>
    </xdr:to>
    <xdr:pic>
      <xdr:nvPicPr>
        <xdr:cNvPr id="25" name="Picture 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463155" y="8543290"/>
          <a:ext cx="523240" cy="5048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180972</xdr:colOff>
      <xdr:row>18</xdr:row>
      <xdr:rowOff>76199</xdr:rowOff>
    </xdr:from>
    <xdr:to>
      <xdr:col>7</xdr:col>
      <xdr:colOff>609597</xdr:colOff>
      <xdr:row>18</xdr:row>
      <xdr:rowOff>517524</xdr:rowOff>
    </xdr:to>
    <xdr:pic>
      <xdr:nvPicPr>
        <xdr:cNvPr id="26" name="Picture 7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 flipH="1">
          <a:off x="7586345" y="9133840"/>
          <a:ext cx="428625" cy="4413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142875</xdr:colOff>
      <xdr:row>1</xdr:row>
      <xdr:rowOff>52950</xdr:rowOff>
    </xdr:from>
    <xdr:to>
      <xdr:col>7</xdr:col>
      <xdr:colOff>590550</xdr:colOff>
      <xdr:row>1</xdr:row>
      <xdr:rowOff>495545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548880" y="557530"/>
          <a:ext cx="447675" cy="4425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2</xdr:row>
      <xdr:rowOff>73148</xdr:rowOff>
    </xdr:from>
    <xdr:to>
      <xdr:col>8</xdr:col>
      <xdr:colOff>0</xdr:colOff>
      <xdr:row>2</xdr:row>
      <xdr:rowOff>466848</xdr:rowOff>
    </xdr:to>
    <xdr:pic>
      <xdr:nvPicPr>
        <xdr:cNvPr id="28" name="Picture 2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463155" y="1082675"/>
          <a:ext cx="560070" cy="393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133350</xdr:colOff>
      <xdr:row>3</xdr:row>
      <xdr:rowOff>40836</xdr:rowOff>
    </xdr:from>
    <xdr:to>
      <xdr:col>7</xdr:col>
      <xdr:colOff>599440</xdr:colOff>
      <xdr:row>3</xdr:row>
      <xdr:rowOff>504386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7539355" y="1555115"/>
          <a:ext cx="466090" cy="463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112333</xdr:colOff>
      <xdr:row>4</xdr:row>
      <xdr:rowOff>28575</xdr:rowOff>
    </xdr:from>
    <xdr:to>
      <xdr:col>7</xdr:col>
      <xdr:colOff>600013</xdr:colOff>
      <xdr:row>4</xdr:row>
      <xdr:rowOff>485140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7517765" y="2047875"/>
          <a:ext cx="487680" cy="4565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162397</xdr:colOff>
      <xdr:row>5</xdr:row>
      <xdr:rowOff>95249</xdr:rowOff>
    </xdr:from>
    <xdr:to>
      <xdr:col>7</xdr:col>
      <xdr:colOff>564352</xdr:colOff>
      <xdr:row>5</xdr:row>
      <xdr:rowOff>476884</xdr:rowOff>
    </xdr:to>
    <xdr:pic>
      <xdr:nvPicPr>
        <xdr:cNvPr id="31" name="Picture 5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7567930" y="2618740"/>
          <a:ext cx="401955" cy="3816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6</xdr:row>
      <xdr:rowOff>57150</xdr:rowOff>
    </xdr:from>
    <xdr:to>
      <xdr:col>7</xdr:col>
      <xdr:colOff>587375</xdr:colOff>
      <xdr:row>6</xdr:row>
      <xdr:rowOff>462280</xdr:rowOff>
    </xdr:to>
    <xdr:pic>
      <xdr:nvPicPr>
        <xdr:cNvPr id="32" name="Picture 6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 flipH="1">
          <a:off x="7510780" y="3086100"/>
          <a:ext cx="482600" cy="4051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7</xdr:row>
      <xdr:rowOff>104226</xdr:rowOff>
    </xdr:from>
    <xdr:to>
      <xdr:col>8</xdr:col>
      <xdr:colOff>0</xdr:colOff>
      <xdr:row>7</xdr:row>
      <xdr:rowOff>457286</xdr:rowOff>
    </xdr:to>
    <xdr:pic>
      <xdr:nvPicPr>
        <xdr:cNvPr id="33" name="Picture 7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7453630" y="3637915"/>
          <a:ext cx="569595" cy="3530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9</xdr:row>
      <xdr:rowOff>124421</xdr:rowOff>
    </xdr:from>
    <xdr:to>
      <xdr:col>8</xdr:col>
      <xdr:colOff>0</xdr:colOff>
      <xdr:row>9</xdr:row>
      <xdr:rowOff>447636</xdr:rowOff>
    </xdr:to>
    <xdr:pic>
      <xdr:nvPicPr>
        <xdr:cNvPr id="34" name="Picture 8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7434580" y="4667250"/>
          <a:ext cx="588645" cy="3232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85226</xdr:colOff>
      <xdr:row>10</xdr:row>
      <xdr:rowOff>57150</xdr:rowOff>
    </xdr:from>
    <xdr:to>
      <xdr:col>7</xdr:col>
      <xdr:colOff>561476</xdr:colOff>
      <xdr:row>10</xdr:row>
      <xdr:rowOff>466090</xdr:rowOff>
    </xdr:to>
    <xdr:pic>
      <xdr:nvPicPr>
        <xdr:cNvPr id="35" name="Picture 9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7491095" y="5105400"/>
          <a:ext cx="476250" cy="4089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169436</xdr:colOff>
      <xdr:row>11</xdr:row>
      <xdr:rowOff>47625</xdr:rowOff>
    </xdr:from>
    <xdr:to>
      <xdr:col>7</xdr:col>
      <xdr:colOff>590441</xdr:colOff>
      <xdr:row>11</xdr:row>
      <xdr:rowOff>418465</xdr:rowOff>
    </xdr:to>
    <xdr:pic>
      <xdr:nvPicPr>
        <xdr:cNvPr id="36" name="Picture 10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7574915" y="5600700"/>
          <a:ext cx="421005" cy="370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114299</xdr:colOff>
      <xdr:row>8</xdr:row>
      <xdr:rowOff>91097</xdr:rowOff>
    </xdr:from>
    <xdr:to>
      <xdr:col>7</xdr:col>
      <xdr:colOff>591184</xdr:colOff>
      <xdr:row>8</xdr:row>
      <xdr:rowOff>492417</xdr:rowOff>
    </xdr:to>
    <xdr:pic>
      <xdr:nvPicPr>
        <xdr:cNvPr id="37" name="Picture 11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7519670" y="4129405"/>
          <a:ext cx="476885" cy="4013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tabSelected="1" workbookViewId="0">
      <pane xSplit="1" ySplit="1" topLeftCell="B15" activePane="bottomRight" state="frozen"/>
      <selection/>
      <selection pane="topRight"/>
      <selection pane="bottomLeft"/>
      <selection pane="bottomRight" activeCell="L29" sqref="L29"/>
    </sheetView>
  </sheetViews>
  <sheetFormatPr defaultColWidth="9" defaultRowHeight="13.8"/>
  <cols>
    <col min="1" max="1" width="5.25" customWidth="1"/>
    <col min="2" max="2" width="16.5925925925926" customWidth="1"/>
    <col min="3" max="4" width="11" customWidth="1"/>
    <col min="5" max="5" width="14.3703703703704" style="3" customWidth="1"/>
    <col min="6" max="6" width="29.2777777777778" customWidth="1"/>
    <col min="7" max="7" width="20.5" customWidth="1"/>
    <col min="9" max="9" width="10.5" style="4" customWidth="1"/>
    <col min="10" max="10" width="9" style="4"/>
    <col min="11" max="13" width="14.1296296296296" style="4" customWidth="1"/>
    <col min="14" max="14" width="17.1296296296296" style="4" customWidth="1"/>
    <col min="15" max="15" width="14.1296296296296" style="4" customWidth="1"/>
    <col min="17" max="17" width="10.4537037037037" customWidth="1"/>
  </cols>
  <sheetData>
    <row r="1" customFormat="1" ht="39.75" customHeight="1" spans="1:18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32" t="s">
        <v>13</v>
      </c>
      <c r="O1" s="5" t="s">
        <v>14</v>
      </c>
      <c r="P1" s="33" t="s">
        <v>15</v>
      </c>
      <c r="Q1" s="33" t="s">
        <v>16</v>
      </c>
      <c r="R1" s="33" t="s">
        <v>17</v>
      </c>
    </row>
    <row r="2" customFormat="1" ht="39.75" customHeight="1" spans="1:18">
      <c r="A2" s="8">
        <v>1</v>
      </c>
      <c r="B2" s="8" t="s">
        <v>18</v>
      </c>
      <c r="C2" s="8" t="s">
        <v>19</v>
      </c>
      <c r="D2" s="9">
        <v>3000</v>
      </c>
      <c r="E2" s="8">
        <v>2</v>
      </c>
      <c r="F2" s="10">
        <v>11.5</v>
      </c>
      <c r="G2" s="8" t="s">
        <v>20</v>
      </c>
      <c r="H2" s="8"/>
      <c r="I2" s="8">
        <v>120</v>
      </c>
      <c r="J2" s="8" t="s">
        <v>21</v>
      </c>
      <c r="K2" s="8" t="s">
        <v>22</v>
      </c>
      <c r="L2" s="8"/>
      <c r="M2" s="8"/>
      <c r="N2" s="8" t="s">
        <v>23</v>
      </c>
      <c r="O2" s="8"/>
      <c r="P2" s="33">
        <v>45</v>
      </c>
      <c r="Q2" s="35">
        <f t="shared" ref="Q2:Q19" si="0">3600*12/P2*E2</f>
        <v>1920</v>
      </c>
      <c r="R2" s="36">
        <f t="shared" ref="R2:R19" si="1">D2/Q2</f>
        <v>1.5625</v>
      </c>
    </row>
    <row r="3" customFormat="1" ht="39.75" customHeight="1" spans="1:18">
      <c r="A3" s="8">
        <v>2</v>
      </c>
      <c r="B3" s="8" t="s">
        <v>24</v>
      </c>
      <c r="C3" s="8" t="s">
        <v>25</v>
      </c>
      <c r="D3" s="9">
        <v>3000</v>
      </c>
      <c r="E3" s="8">
        <v>2</v>
      </c>
      <c r="F3" s="10">
        <v>2</v>
      </c>
      <c r="G3" s="8" t="s">
        <v>20</v>
      </c>
      <c r="H3" s="8"/>
      <c r="I3" s="8">
        <v>90</v>
      </c>
      <c r="J3" s="8" t="s">
        <v>21</v>
      </c>
      <c r="K3" s="8" t="s">
        <v>26</v>
      </c>
      <c r="L3" s="8"/>
      <c r="M3" s="8"/>
      <c r="N3" s="8" t="s">
        <v>23</v>
      </c>
      <c r="O3" s="8"/>
      <c r="P3" s="33">
        <v>35</v>
      </c>
      <c r="Q3" s="35">
        <f t="shared" si="0"/>
        <v>2468.57142857143</v>
      </c>
      <c r="R3" s="36">
        <f t="shared" si="1"/>
        <v>1.21527777777778</v>
      </c>
    </row>
    <row r="4" customFormat="1" ht="39.75" customHeight="1" spans="1:18">
      <c r="A4" s="8">
        <v>3</v>
      </c>
      <c r="B4" s="8" t="s">
        <v>27</v>
      </c>
      <c r="C4" s="8" t="s">
        <v>28</v>
      </c>
      <c r="D4" s="9">
        <v>3000</v>
      </c>
      <c r="E4" s="8">
        <v>2</v>
      </c>
      <c r="F4" s="10">
        <v>1.8</v>
      </c>
      <c r="G4" s="8" t="s">
        <v>20</v>
      </c>
      <c r="H4" s="8"/>
      <c r="I4" s="8">
        <v>90</v>
      </c>
      <c r="J4" s="8" t="s">
        <v>21</v>
      </c>
      <c r="K4" s="8" t="s">
        <v>29</v>
      </c>
      <c r="L4" s="8"/>
      <c r="M4" s="8"/>
      <c r="N4" s="8" t="s">
        <v>23</v>
      </c>
      <c r="O4" s="8"/>
      <c r="P4" s="33">
        <v>35</v>
      </c>
      <c r="Q4" s="35">
        <f t="shared" si="0"/>
        <v>2468.57142857143</v>
      </c>
      <c r="R4" s="36">
        <f t="shared" si="1"/>
        <v>1.21527777777778</v>
      </c>
    </row>
    <row r="5" customFormat="1" ht="39.75" customHeight="1" spans="1:18">
      <c r="A5" s="8">
        <v>4</v>
      </c>
      <c r="B5" s="8" t="s">
        <v>30</v>
      </c>
      <c r="C5" s="8" t="s">
        <v>31</v>
      </c>
      <c r="D5" s="9">
        <v>3000</v>
      </c>
      <c r="E5" s="8">
        <v>2</v>
      </c>
      <c r="F5" s="10">
        <v>1</v>
      </c>
      <c r="G5" s="8" t="s">
        <v>20</v>
      </c>
      <c r="H5" s="8"/>
      <c r="I5" s="8">
        <v>90</v>
      </c>
      <c r="J5" s="8" t="s">
        <v>21</v>
      </c>
      <c r="K5" s="8" t="s">
        <v>32</v>
      </c>
      <c r="L5" s="8"/>
      <c r="M5" s="8"/>
      <c r="N5" s="8" t="s">
        <v>23</v>
      </c>
      <c r="O5" s="8"/>
      <c r="P5" s="33">
        <v>35</v>
      </c>
      <c r="Q5" s="35">
        <f t="shared" si="0"/>
        <v>2468.57142857143</v>
      </c>
      <c r="R5" s="36">
        <f t="shared" si="1"/>
        <v>1.21527777777778</v>
      </c>
    </row>
    <row r="6" customFormat="1" ht="39.75" customHeight="1" spans="1:18">
      <c r="A6" s="8">
        <v>5</v>
      </c>
      <c r="B6" s="8" t="s">
        <v>33</v>
      </c>
      <c r="C6" s="8" t="s">
        <v>34</v>
      </c>
      <c r="D6" s="9">
        <v>3000</v>
      </c>
      <c r="E6" s="8">
        <v>2</v>
      </c>
      <c r="F6" s="10">
        <v>1.5</v>
      </c>
      <c r="G6" s="8" t="s">
        <v>20</v>
      </c>
      <c r="H6" s="8"/>
      <c r="I6" s="8">
        <v>90</v>
      </c>
      <c r="J6" s="8" t="s">
        <v>21</v>
      </c>
      <c r="K6" s="8" t="s">
        <v>35</v>
      </c>
      <c r="L6" s="8"/>
      <c r="M6" s="8"/>
      <c r="N6" s="8" t="s">
        <v>23</v>
      </c>
      <c r="O6" s="8"/>
      <c r="P6" s="33">
        <v>35</v>
      </c>
      <c r="Q6" s="35">
        <f t="shared" si="0"/>
        <v>2468.57142857143</v>
      </c>
      <c r="R6" s="36">
        <f t="shared" si="1"/>
        <v>1.21527777777778</v>
      </c>
    </row>
    <row r="7" customFormat="1" ht="39.75" customHeight="1" spans="1:18">
      <c r="A7" s="8">
        <v>6</v>
      </c>
      <c r="B7" s="8" t="s">
        <v>36</v>
      </c>
      <c r="C7" s="8" t="s">
        <v>37</v>
      </c>
      <c r="D7" s="9">
        <v>3000</v>
      </c>
      <c r="E7" s="8">
        <v>2</v>
      </c>
      <c r="F7" s="10">
        <v>1.4</v>
      </c>
      <c r="G7" s="8" t="s">
        <v>38</v>
      </c>
      <c r="H7" s="8"/>
      <c r="I7" s="8">
        <v>120</v>
      </c>
      <c r="J7" s="8" t="s">
        <v>39</v>
      </c>
      <c r="K7" s="8" t="s">
        <v>40</v>
      </c>
      <c r="L7" s="8"/>
      <c r="M7" s="8"/>
      <c r="N7" s="8" t="s">
        <v>23</v>
      </c>
      <c r="O7" s="8"/>
      <c r="P7" s="33">
        <v>35</v>
      </c>
      <c r="Q7" s="35">
        <f t="shared" si="0"/>
        <v>2468.57142857143</v>
      </c>
      <c r="R7" s="36">
        <f t="shared" si="1"/>
        <v>1.21527777777778</v>
      </c>
    </row>
    <row r="8" customFormat="1" ht="39.75" customHeight="1" spans="1:18">
      <c r="A8" s="8">
        <v>7</v>
      </c>
      <c r="B8" s="8" t="s">
        <v>41</v>
      </c>
      <c r="C8" s="8" t="s">
        <v>42</v>
      </c>
      <c r="D8" s="9">
        <v>3000</v>
      </c>
      <c r="E8" s="8">
        <v>2</v>
      </c>
      <c r="F8" s="10">
        <v>1.3</v>
      </c>
      <c r="G8" s="8" t="s">
        <v>38</v>
      </c>
      <c r="H8" s="8"/>
      <c r="I8" s="8">
        <v>120</v>
      </c>
      <c r="J8" s="8" t="s">
        <v>39</v>
      </c>
      <c r="K8" s="8" t="s">
        <v>40</v>
      </c>
      <c r="L8" s="8"/>
      <c r="M8" s="8"/>
      <c r="N8" s="8" t="s">
        <v>23</v>
      </c>
      <c r="O8" s="8"/>
      <c r="P8" s="33">
        <v>35</v>
      </c>
      <c r="Q8" s="35">
        <f t="shared" si="0"/>
        <v>2468.57142857143</v>
      </c>
      <c r="R8" s="36">
        <f t="shared" si="1"/>
        <v>1.21527777777778</v>
      </c>
    </row>
    <row r="9" s="1" customFormat="1" ht="39.75" customHeight="1" spans="1:18">
      <c r="A9" s="11">
        <v>8</v>
      </c>
      <c r="B9" s="11" t="s">
        <v>43</v>
      </c>
      <c r="C9" s="11" t="s">
        <v>44</v>
      </c>
      <c r="D9" s="12">
        <v>10000</v>
      </c>
      <c r="E9" s="11">
        <v>4</v>
      </c>
      <c r="F9" s="13">
        <v>16.2</v>
      </c>
      <c r="G9" s="11" t="s">
        <v>45</v>
      </c>
      <c r="H9" s="11"/>
      <c r="I9" s="11">
        <v>90</v>
      </c>
      <c r="J9" s="11" t="s">
        <v>39</v>
      </c>
      <c r="K9" s="11" t="s">
        <v>46</v>
      </c>
      <c r="L9" s="11"/>
      <c r="M9" s="11"/>
      <c r="N9" s="11" t="s">
        <v>23</v>
      </c>
      <c r="O9" s="11"/>
      <c r="P9" s="33">
        <v>50</v>
      </c>
      <c r="Q9" s="35">
        <f t="shared" si="0"/>
        <v>3456</v>
      </c>
      <c r="R9" s="36">
        <f t="shared" si="1"/>
        <v>2.89351851851852</v>
      </c>
    </row>
    <row r="10" s="2" customFormat="1" ht="39.75" customHeight="1" spans="1:18">
      <c r="A10" s="14">
        <v>9</v>
      </c>
      <c r="B10" s="14" t="s">
        <v>47</v>
      </c>
      <c r="C10" s="14" t="s">
        <v>48</v>
      </c>
      <c r="D10" s="15"/>
      <c r="E10" s="14">
        <v>2</v>
      </c>
      <c r="F10" s="16">
        <v>7</v>
      </c>
      <c r="G10" s="17" t="s">
        <v>20</v>
      </c>
      <c r="H10" s="14"/>
      <c r="I10" s="14">
        <v>120</v>
      </c>
      <c r="J10" s="14" t="s">
        <v>21</v>
      </c>
      <c r="K10" s="14" t="s">
        <v>49</v>
      </c>
      <c r="L10" s="14"/>
      <c r="M10" s="14"/>
      <c r="N10" s="14" t="s">
        <v>23</v>
      </c>
      <c r="O10" s="17" t="s">
        <v>50</v>
      </c>
      <c r="P10" s="33"/>
      <c r="Q10" s="35" t="e">
        <f t="shared" si="0"/>
        <v>#DIV/0!</v>
      </c>
      <c r="R10" s="36" t="e">
        <f t="shared" si="1"/>
        <v>#DIV/0!</v>
      </c>
    </row>
    <row r="11" s="2" customFormat="1" ht="39.75" customHeight="1" spans="1:18">
      <c r="A11" s="14">
        <v>10</v>
      </c>
      <c r="B11" s="14" t="s">
        <v>51</v>
      </c>
      <c r="C11" s="14" t="s">
        <v>52</v>
      </c>
      <c r="D11" s="15"/>
      <c r="E11" s="14">
        <v>4</v>
      </c>
      <c r="F11" s="16">
        <v>0.6</v>
      </c>
      <c r="G11" s="17" t="s">
        <v>20</v>
      </c>
      <c r="H11" s="14"/>
      <c r="I11" s="14">
        <v>90</v>
      </c>
      <c r="J11" s="14" t="s">
        <v>21</v>
      </c>
      <c r="K11" s="14" t="s">
        <v>53</v>
      </c>
      <c r="L11" s="14"/>
      <c r="M11" s="14"/>
      <c r="N11" s="14" t="s">
        <v>23</v>
      </c>
      <c r="O11" s="34"/>
      <c r="P11" s="33"/>
      <c r="Q11" s="35" t="e">
        <f t="shared" si="0"/>
        <v>#DIV/0!</v>
      </c>
      <c r="R11" s="36" t="e">
        <f t="shared" si="1"/>
        <v>#DIV/0!</v>
      </c>
    </row>
    <row r="12" s="2" customFormat="1" ht="39.75" customHeight="1" spans="1:18">
      <c r="A12" s="14">
        <v>11</v>
      </c>
      <c r="B12" s="14" t="s">
        <v>54</v>
      </c>
      <c r="C12" s="14" t="s">
        <v>44</v>
      </c>
      <c r="D12" s="15"/>
      <c r="E12" s="14">
        <v>2</v>
      </c>
      <c r="F12" s="16">
        <v>3.8</v>
      </c>
      <c r="G12" s="14" t="s">
        <v>38</v>
      </c>
      <c r="H12" s="14"/>
      <c r="I12" s="14">
        <v>120</v>
      </c>
      <c r="J12" s="14" t="s">
        <v>21</v>
      </c>
      <c r="K12" s="14" t="s">
        <v>55</v>
      </c>
      <c r="L12" s="14"/>
      <c r="M12" s="14"/>
      <c r="N12" s="14" t="s">
        <v>23</v>
      </c>
      <c r="O12" s="14" t="s">
        <v>56</v>
      </c>
      <c r="P12" s="33"/>
      <c r="Q12" s="35" t="e">
        <f t="shared" si="0"/>
        <v>#DIV/0!</v>
      </c>
      <c r="R12" s="36" t="e">
        <f t="shared" si="1"/>
        <v>#DIV/0!</v>
      </c>
    </row>
    <row r="13" customFormat="1" ht="47.25" customHeight="1" spans="1:18">
      <c r="A13" s="8">
        <v>12</v>
      </c>
      <c r="B13" s="18" t="s">
        <v>57</v>
      </c>
      <c r="C13" s="18" t="s">
        <v>58</v>
      </c>
      <c r="D13" s="19">
        <v>40000</v>
      </c>
      <c r="E13" s="18">
        <v>2</v>
      </c>
      <c r="F13" s="20">
        <v>7.38</v>
      </c>
      <c r="G13" s="18" t="s">
        <v>20</v>
      </c>
      <c r="H13" s="21"/>
      <c r="I13" s="18">
        <v>100</v>
      </c>
      <c r="J13" s="18" t="s">
        <v>21</v>
      </c>
      <c r="K13" s="18" t="s">
        <v>59</v>
      </c>
      <c r="L13" s="18"/>
      <c r="M13" s="18"/>
      <c r="N13" s="8" t="s">
        <v>23</v>
      </c>
      <c r="O13" s="18" t="s">
        <v>60</v>
      </c>
      <c r="P13" s="33">
        <v>45</v>
      </c>
      <c r="Q13" s="35">
        <f t="shared" si="0"/>
        <v>1920</v>
      </c>
      <c r="R13" s="36">
        <f t="shared" si="1"/>
        <v>20.8333333333333</v>
      </c>
    </row>
    <row r="14" customFormat="1" ht="40.5" customHeight="1" spans="1:18">
      <c r="A14" s="8">
        <v>13</v>
      </c>
      <c r="B14" s="18" t="s">
        <v>61</v>
      </c>
      <c r="C14" s="18" t="s">
        <v>62</v>
      </c>
      <c r="D14" s="19">
        <v>80000</v>
      </c>
      <c r="E14" s="18">
        <v>8</v>
      </c>
      <c r="F14" s="20">
        <v>0.58</v>
      </c>
      <c r="G14" s="18" t="s">
        <v>38</v>
      </c>
      <c r="H14" s="21"/>
      <c r="I14" s="18">
        <v>50</v>
      </c>
      <c r="J14" s="18" t="s">
        <v>21</v>
      </c>
      <c r="K14" s="18" t="s">
        <v>63</v>
      </c>
      <c r="L14" s="18"/>
      <c r="M14" s="18"/>
      <c r="N14" s="8" t="s">
        <v>23</v>
      </c>
      <c r="O14" s="18" t="s">
        <v>64</v>
      </c>
      <c r="P14" s="33">
        <v>35</v>
      </c>
      <c r="Q14" s="35">
        <f t="shared" si="0"/>
        <v>9874.28571428571</v>
      </c>
      <c r="R14" s="36">
        <f t="shared" si="1"/>
        <v>8.10185185185185</v>
      </c>
    </row>
    <row r="15" customFormat="1" ht="31.5" customHeight="1" spans="1:18">
      <c r="A15" s="8">
        <v>14</v>
      </c>
      <c r="B15" s="18" t="s">
        <v>65</v>
      </c>
      <c r="C15" s="18" t="s">
        <v>66</v>
      </c>
      <c r="D15" s="19">
        <v>40000</v>
      </c>
      <c r="E15" s="18">
        <v>4</v>
      </c>
      <c r="F15" s="20">
        <v>0.38</v>
      </c>
      <c r="G15" s="18" t="s">
        <v>20</v>
      </c>
      <c r="H15" s="21"/>
      <c r="I15" s="18">
        <v>50</v>
      </c>
      <c r="J15" s="18" t="s">
        <v>21</v>
      </c>
      <c r="K15" s="18" t="s">
        <v>67</v>
      </c>
      <c r="L15" s="18"/>
      <c r="M15" s="18"/>
      <c r="N15" s="8" t="s">
        <v>23</v>
      </c>
      <c r="O15" s="18" t="s">
        <v>68</v>
      </c>
      <c r="P15" s="33">
        <v>35</v>
      </c>
      <c r="Q15" s="35">
        <f t="shared" si="0"/>
        <v>4937.14285714286</v>
      </c>
      <c r="R15" s="36">
        <f t="shared" si="1"/>
        <v>8.10185185185185</v>
      </c>
    </row>
    <row r="16" customFormat="1" ht="33.75" customHeight="1" spans="1:18">
      <c r="A16" s="8">
        <v>15</v>
      </c>
      <c r="B16" s="18" t="s">
        <v>69</v>
      </c>
      <c r="C16" s="18" t="s">
        <v>70</v>
      </c>
      <c r="D16" s="19">
        <v>20000</v>
      </c>
      <c r="E16" s="18">
        <v>8</v>
      </c>
      <c r="F16" s="20">
        <v>0.68</v>
      </c>
      <c r="G16" s="18" t="s">
        <v>20</v>
      </c>
      <c r="H16" s="21"/>
      <c r="I16" s="18">
        <v>50</v>
      </c>
      <c r="J16" s="18" t="s">
        <v>21</v>
      </c>
      <c r="K16" s="18" t="s">
        <v>71</v>
      </c>
      <c r="L16" s="18"/>
      <c r="M16" s="18"/>
      <c r="N16" s="8" t="s">
        <v>23</v>
      </c>
      <c r="O16" s="18" t="s">
        <v>72</v>
      </c>
      <c r="P16" s="33">
        <v>35</v>
      </c>
      <c r="Q16" s="35">
        <f t="shared" si="0"/>
        <v>9874.28571428571</v>
      </c>
      <c r="R16" s="36">
        <f t="shared" si="1"/>
        <v>2.02546296296296</v>
      </c>
    </row>
    <row r="17" customFormat="1" ht="39" customHeight="1" spans="1:18">
      <c r="A17" s="8">
        <v>16</v>
      </c>
      <c r="B17" s="18" t="s">
        <v>73</v>
      </c>
      <c r="C17" s="18" t="s">
        <v>74</v>
      </c>
      <c r="D17" s="19">
        <v>40000</v>
      </c>
      <c r="E17" s="18">
        <v>8</v>
      </c>
      <c r="F17" s="20">
        <v>0.13</v>
      </c>
      <c r="G17" s="18" t="s">
        <v>20</v>
      </c>
      <c r="H17" s="21"/>
      <c r="I17" s="18">
        <v>50</v>
      </c>
      <c r="J17" s="18" t="s">
        <v>21</v>
      </c>
      <c r="K17" s="18" t="s">
        <v>75</v>
      </c>
      <c r="L17" s="18"/>
      <c r="M17" s="18"/>
      <c r="N17" s="8" t="s">
        <v>23</v>
      </c>
      <c r="O17" s="18" t="s">
        <v>76</v>
      </c>
      <c r="P17" s="33">
        <v>35</v>
      </c>
      <c r="Q17" s="35">
        <f t="shared" si="0"/>
        <v>9874.28571428571</v>
      </c>
      <c r="R17" s="36">
        <f t="shared" si="1"/>
        <v>4.05092592592593</v>
      </c>
    </row>
    <row r="18" customFormat="1" ht="44.25" customHeight="1" spans="1:18">
      <c r="A18" s="8">
        <v>17</v>
      </c>
      <c r="B18" s="18" t="s">
        <v>77</v>
      </c>
      <c r="C18" s="18" t="s">
        <v>78</v>
      </c>
      <c r="D18" s="19">
        <v>40000</v>
      </c>
      <c r="E18" s="18">
        <v>8</v>
      </c>
      <c r="F18" s="20">
        <v>0.2</v>
      </c>
      <c r="G18" s="18" t="s">
        <v>20</v>
      </c>
      <c r="H18" s="21"/>
      <c r="I18" s="18">
        <v>50</v>
      </c>
      <c r="J18" s="18" t="s">
        <v>21</v>
      </c>
      <c r="K18" s="18" t="s">
        <v>79</v>
      </c>
      <c r="L18" s="18"/>
      <c r="M18" s="18"/>
      <c r="N18" s="8" t="s">
        <v>23</v>
      </c>
      <c r="O18" s="18" t="s">
        <v>80</v>
      </c>
      <c r="P18" s="33">
        <v>35</v>
      </c>
      <c r="Q18" s="35">
        <f t="shared" si="0"/>
        <v>9874.28571428571</v>
      </c>
      <c r="R18" s="36">
        <f t="shared" si="1"/>
        <v>4.05092592592593</v>
      </c>
    </row>
    <row r="19" customFormat="1" ht="41" customHeight="1" spans="1:18">
      <c r="A19" s="8">
        <v>18</v>
      </c>
      <c r="B19" s="18" t="s">
        <v>81</v>
      </c>
      <c r="C19" s="18" t="s">
        <v>82</v>
      </c>
      <c r="D19" s="19">
        <v>160000</v>
      </c>
      <c r="E19" s="18">
        <v>4</v>
      </c>
      <c r="F19" s="20">
        <v>0.09</v>
      </c>
      <c r="G19" s="18" t="s">
        <v>20</v>
      </c>
      <c r="H19" s="21"/>
      <c r="I19" s="18">
        <v>50</v>
      </c>
      <c r="J19" s="18" t="s">
        <v>21</v>
      </c>
      <c r="K19" s="18" t="s">
        <v>83</v>
      </c>
      <c r="L19" s="18"/>
      <c r="M19" s="18"/>
      <c r="N19" s="8" t="s">
        <v>23</v>
      </c>
      <c r="O19" s="18" t="s">
        <v>84</v>
      </c>
      <c r="P19" s="33">
        <v>35</v>
      </c>
      <c r="Q19" s="35">
        <f t="shared" si="0"/>
        <v>4937.14285714286</v>
      </c>
      <c r="R19" s="36">
        <f t="shared" si="1"/>
        <v>32.4074074074074</v>
      </c>
    </row>
    <row r="20" customFormat="1" ht="76" hidden="1" customHeight="1" spans="2:1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customFormat="1" ht="36" customHeight="1" spans="2:15">
      <c r="B21" s="23"/>
      <c r="C21" s="23"/>
      <c r="D21" s="23"/>
      <c r="E21" s="24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customFormat="1" ht="22" customHeight="1" spans="2:15">
      <c r="B22" s="25"/>
      <c r="C22" s="26" t="s">
        <v>85</v>
      </c>
      <c r="D22" s="3" t="s">
        <v>86</v>
      </c>
      <c r="E22" s="3" t="s">
        <v>17</v>
      </c>
      <c r="F22" s="26" t="s">
        <v>87</v>
      </c>
      <c r="G22" s="27" t="s">
        <v>88</v>
      </c>
      <c r="H22" s="27"/>
      <c r="I22" s="27"/>
      <c r="J22" s="4"/>
      <c r="K22" s="4"/>
      <c r="L22" s="4"/>
      <c r="M22" s="4"/>
      <c r="N22" s="4"/>
      <c r="O22" s="4"/>
    </row>
    <row r="23" customFormat="1" spans="2:15">
      <c r="B23" s="25"/>
      <c r="C23" s="3">
        <v>50</v>
      </c>
      <c r="D23" s="3">
        <f>D19+D18+D17+D16+D15+D14</f>
        <v>380000</v>
      </c>
      <c r="E23" s="28">
        <f>R19+R18+R17+R16+R15+R14</f>
        <v>58.7384259259259</v>
      </c>
      <c r="F23" s="26" t="s">
        <v>89</v>
      </c>
      <c r="G23" s="29" t="s">
        <v>90</v>
      </c>
      <c r="H23" s="30"/>
      <c r="I23" s="30"/>
      <c r="J23" s="4"/>
      <c r="K23" s="4"/>
      <c r="L23" s="4"/>
      <c r="M23" s="4"/>
      <c r="N23" s="4"/>
      <c r="O23" s="4"/>
    </row>
    <row r="24" customFormat="1" spans="2:15">
      <c r="B24" s="25"/>
      <c r="C24" s="3">
        <v>90</v>
      </c>
      <c r="D24" s="3">
        <f>D9+D6+D5+D4+D3</f>
        <v>22000</v>
      </c>
      <c r="E24" s="28">
        <f>R9+R6+R5+R4+R3</f>
        <v>7.75462962962963</v>
      </c>
      <c r="F24" s="26" t="s">
        <v>91</v>
      </c>
      <c r="G24" s="30"/>
      <c r="H24" s="30"/>
      <c r="I24" s="30"/>
      <c r="J24" s="4"/>
      <c r="K24" s="4"/>
      <c r="L24" s="4"/>
      <c r="M24" s="4"/>
      <c r="N24" s="4"/>
      <c r="O24" s="4"/>
    </row>
    <row r="25" customFormat="1" spans="2:15">
      <c r="B25" s="25"/>
      <c r="C25" s="3">
        <v>100</v>
      </c>
      <c r="D25" s="3">
        <v>40000</v>
      </c>
      <c r="E25" s="3">
        <v>20.8</v>
      </c>
      <c r="F25" s="26" t="s">
        <v>91</v>
      </c>
      <c r="G25" s="30"/>
      <c r="H25" s="30"/>
      <c r="I25" s="30"/>
      <c r="J25" s="4"/>
      <c r="K25" s="4"/>
      <c r="L25" s="4"/>
      <c r="M25" s="4"/>
      <c r="N25" s="4"/>
      <c r="O25" s="4"/>
    </row>
    <row r="26" customFormat="1" spans="2:15">
      <c r="B26" s="25"/>
      <c r="C26" s="3">
        <v>120</v>
      </c>
      <c r="D26" s="3">
        <f>D8+D7+D2</f>
        <v>9000</v>
      </c>
      <c r="E26" s="28">
        <f>R8+R2</f>
        <v>2.77777777777778</v>
      </c>
      <c r="F26" s="26" t="s">
        <v>91</v>
      </c>
      <c r="G26" s="30"/>
      <c r="H26" s="30"/>
      <c r="I26" s="30"/>
      <c r="J26" s="4"/>
      <c r="K26" s="4"/>
      <c r="L26" s="4"/>
      <c r="M26" s="4"/>
      <c r="N26" s="4"/>
      <c r="O26" s="4"/>
    </row>
    <row r="27" customFormat="1" spans="2:15">
      <c r="B27" s="25"/>
      <c r="C27" s="25"/>
      <c r="D27" s="25"/>
      <c r="E27" s="31">
        <f>SUM(E23:E26)</f>
        <v>90.0708333333333</v>
      </c>
      <c r="F27" s="25"/>
      <c r="G27" s="25"/>
      <c r="H27" s="25"/>
      <c r="I27" s="4"/>
      <c r="J27" s="4"/>
      <c r="K27" s="4"/>
      <c r="L27" s="4"/>
      <c r="M27" s="4"/>
      <c r="N27" s="4"/>
      <c r="O27" s="4"/>
    </row>
    <row r="28" customFormat="1" spans="2:15">
      <c r="B28" s="25"/>
      <c r="C28" s="25"/>
      <c r="D28" s="25"/>
      <c r="E28" s="31"/>
      <c r="F28" s="25"/>
      <c r="G28" s="25"/>
      <c r="H28" s="25"/>
      <c r="I28" s="4"/>
      <c r="J28" s="4"/>
      <c r="K28" s="4"/>
      <c r="L28" s="4"/>
      <c r="M28" s="4"/>
      <c r="N28" s="4"/>
      <c r="O28" s="4"/>
    </row>
    <row r="29" customFormat="1" spans="2:15">
      <c r="B29" s="25"/>
      <c r="C29" s="25"/>
      <c r="D29" s="25"/>
      <c r="E29" s="31"/>
      <c r="F29" s="25"/>
      <c r="G29" s="25"/>
      <c r="H29" s="25"/>
      <c r="I29" s="4"/>
      <c r="J29" s="4"/>
      <c r="K29" s="4"/>
      <c r="L29" s="4"/>
      <c r="M29" s="4"/>
      <c r="N29" s="4"/>
      <c r="O29" s="4"/>
    </row>
    <row r="30" customFormat="1" spans="2:15">
      <c r="B30" s="25"/>
      <c r="C30" s="25"/>
      <c r="D30" s="25"/>
      <c r="E30" s="31"/>
      <c r="F30" s="25"/>
      <c r="G30" s="25"/>
      <c r="H30" s="25"/>
      <c r="I30" s="4"/>
      <c r="J30" s="4"/>
      <c r="K30" s="4"/>
      <c r="L30" s="4"/>
      <c r="M30" s="4"/>
      <c r="N30" s="4"/>
      <c r="O30" s="4"/>
    </row>
    <row r="31" customFormat="1" spans="2:15">
      <c r="B31" s="25"/>
      <c r="C31" s="25"/>
      <c r="D31" s="25"/>
      <c r="E31" s="31"/>
      <c r="F31" s="25"/>
      <c r="G31" s="25"/>
      <c r="H31" s="25"/>
      <c r="I31" s="4"/>
      <c r="J31" s="4"/>
      <c r="K31" s="4"/>
      <c r="L31" s="4"/>
      <c r="M31" s="4"/>
      <c r="N31" s="4"/>
      <c r="O31" s="4"/>
    </row>
    <row r="32" customFormat="1" spans="2:15">
      <c r="B32" s="25"/>
      <c r="C32" s="25"/>
      <c r="D32" s="25"/>
      <c r="E32" s="31"/>
      <c r="F32" s="25"/>
      <c r="G32" s="25"/>
      <c r="H32" s="25"/>
      <c r="I32" s="4"/>
      <c r="J32" s="4"/>
      <c r="K32" s="4"/>
      <c r="L32" s="4"/>
      <c r="M32" s="4"/>
      <c r="N32" s="4"/>
      <c r="O32" s="4"/>
    </row>
    <row r="33" customFormat="1" spans="2:15">
      <c r="B33" s="25"/>
      <c r="C33" s="25"/>
      <c r="D33" s="25"/>
      <c r="E33" s="31"/>
      <c r="F33" s="25"/>
      <c r="G33" s="25"/>
      <c r="H33" s="25"/>
      <c r="I33" s="4"/>
      <c r="J33" s="4"/>
      <c r="K33" s="4"/>
      <c r="L33" s="4"/>
      <c r="M33" s="4"/>
      <c r="N33" s="4"/>
      <c r="O33" s="4"/>
    </row>
    <row r="34" customFormat="1" spans="2:15">
      <c r="B34" s="25"/>
      <c r="C34" s="25"/>
      <c r="D34" s="25"/>
      <c r="E34" s="31"/>
      <c r="F34" s="25"/>
      <c r="G34" s="25"/>
      <c r="H34" s="25"/>
      <c r="I34" s="4"/>
      <c r="J34" s="4"/>
      <c r="K34" s="4"/>
      <c r="L34" s="4"/>
      <c r="M34" s="4"/>
      <c r="N34" s="4"/>
      <c r="O34" s="4"/>
    </row>
    <row r="35" customFormat="1" spans="2:15">
      <c r="B35" s="25"/>
      <c r="C35" s="25"/>
      <c r="D35" s="25"/>
      <c r="E35" s="31"/>
      <c r="F35" s="25"/>
      <c r="G35" s="25"/>
      <c r="H35" s="25"/>
      <c r="I35" s="4"/>
      <c r="J35" s="4"/>
      <c r="K35" s="4"/>
      <c r="L35" s="4"/>
      <c r="M35" s="4"/>
      <c r="N35" s="4"/>
      <c r="O35" s="4"/>
    </row>
    <row r="36" customFormat="1" spans="2:15">
      <c r="B36" s="25"/>
      <c r="C36" s="25"/>
      <c r="D36" s="25"/>
      <c r="E36" s="31"/>
      <c r="F36" s="25"/>
      <c r="G36" s="25"/>
      <c r="H36" s="25"/>
      <c r="I36" s="4"/>
      <c r="J36" s="4"/>
      <c r="K36" s="4"/>
      <c r="L36" s="4"/>
      <c r="M36" s="4"/>
      <c r="N36" s="4"/>
      <c r="O36" s="4"/>
    </row>
    <row r="37" customFormat="1" spans="2:15">
      <c r="B37" s="25"/>
      <c r="C37" s="25"/>
      <c r="D37" s="25"/>
      <c r="E37" s="31"/>
      <c r="F37" s="25"/>
      <c r="G37" s="25"/>
      <c r="H37" s="25"/>
      <c r="I37" s="4"/>
      <c r="J37" s="4"/>
      <c r="K37" s="4"/>
      <c r="L37" s="4"/>
      <c r="M37" s="4"/>
      <c r="N37" s="4"/>
      <c r="O37" s="4"/>
    </row>
    <row r="38" customFormat="1" spans="2:15">
      <c r="B38" s="25"/>
      <c r="C38" s="25"/>
      <c r="D38" s="25"/>
      <c r="E38" s="31"/>
      <c r="F38" s="25"/>
      <c r="G38" s="25"/>
      <c r="H38" s="25"/>
      <c r="I38" s="4"/>
      <c r="J38" s="4"/>
      <c r="K38" s="4"/>
      <c r="L38" s="4"/>
      <c r="M38" s="4"/>
      <c r="N38" s="4"/>
      <c r="O38" s="4"/>
    </row>
    <row r="39" customFormat="1" spans="2:15">
      <c r="B39" s="25"/>
      <c r="C39" s="25"/>
      <c r="D39" s="25"/>
      <c r="E39" s="31"/>
      <c r="F39" s="25"/>
      <c r="G39" s="25"/>
      <c r="H39" s="25"/>
      <c r="I39" s="4"/>
      <c r="J39" s="4"/>
      <c r="K39" s="4"/>
      <c r="L39" s="4"/>
      <c r="M39" s="4"/>
      <c r="N39" s="4"/>
      <c r="O39" s="4"/>
    </row>
    <row r="40" customFormat="1" spans="2:15">
      <c r="B40" s="25"/>
      <c r="C40" s="25"/>
      <c r="D40" s="25"/>
      <c r="E40" s="31"/>
      <c r="F40" s="25"/>
      <c r="G40" s="25"/>
      <c r="H40" s="25"/>
      <c r="I40" s="4"/>
      <c r="J40" s="4"/>
      <c r="K40" s="4"/>
      <c r="L40" s="4"/>
      <c r="M40" s="4"/>
      <c r="N40" s="4"/>
      <c r="O40" s="4"/>
    </row>
    <row r="41" customFormat="1" spans="2:15">
      <c r="B41" s="25"/>
      <c r="C41" s="25"/>
      <c r="D41" s="25"/>
      <c r="E41" s="31"/>
      <c r="F41" s="25"/>
      <c r="G41" s="25"/>
      <c r="H41" s="25"/>
      <c r="I41" s="4"/>
      <c r="J41" s="4"/>
      <c r="K41" s="4"/>
      <c r="L41" s="4"/>
      <c r="M41" s="4"/>
      <c r="N41" s="4"/>
      <c r="O41" s="4"/>
    </row>
    <row r="42" customFormat="1" spans="2:15">
      <c r="B42" s="25"/>
      <c r="C42" s="25"/>
      <c r="D42" s="25"/>
      <c r="E42" s="31"/>
      <c r="F42" s="25"/>
      <c r="G42" s="25"/>
      <c r="H42" s="25"/>
      <c r="I42" s="4"/>
      <c r="J42" s="4"/>
      <c r="K42" s="4"/>
      <c r="L42" s="4"/>
      <c r="M42" s="4"/>
      <c r="N42" s="4"/>
      <c r="O42" s="4"/>
    </row>
    <row r="43" customFormat="1" spans="2:15">
      <c r="B43" s="25"/>
      <c r="C43" s="25"/>
      <c r="D43" s="25"/>
      <c r="E43" s="31"/>
      <c r="F43" s="25"/>
      <c r="G43" s="25"/>
      <c r="H43" s="25"/>
      <c r="I43" s="4"/>
      <c r="J43" s="4"/>
      <c r="K43" s="4"/>
      <c r="L43" s="4"/>
      <c r="M43" s="4"/>
      <c r="N43" s="4"/>
      <c r="O43" s="4"/>
    </row>
    <row r="44" customFormat="1" spans="2:15">
      <c r="B44" s="25"/>
      <c r="C44" s="25"/>
      <c r="D44" s="25"/>
      <c r="E44" s="31"/>
      <c r="F44" s="25"/>
      <c r="G44" s="25"/>
      <c r="H44" s="25"/>
      <c r="I44" s="4"/>
      <c r="J44" s="4"/>
      <c r="K44" s="4"/>
      <c r="L44" s="4"/>
      <c r="M44" s="4"/>
      <c r="N44" s="4"/>
      <c r="O44" s="4"/>
    </row>
    <row r="45" customFormat="1" spans="2:15">
      <c r="B45" s="25"/>
      <c r="C45" s="25"/>
      <c r="D45" s="25"/>
      <c r="E45" s="31"/>
      <c r="F45" s="25"/>
      <c r="G45" s="25"/>
      <c r="H45" s="25"/>
      <c r="I45" s="4"/>
      <c r="J45" s="4"/>
      <c r="K45" s="4"/>
      <c r="L45" s="4"/>
      <c r="M45" s="4"/>
      <c r="N45" s="4"/>
      <c r="O45" s="4"/>
    </row>
    <row r="46" customFormat="1" spans="2:15">
      <c r="B46" s="25"/>
      <c r="C46" s="25"/>
      <c r="D46" s="25"/>
      <c r="E46" s="31"/>
      <c r="F46" s="25"/>
      <c r="G46" s="25"/>
      <c r="H46" s="25"/>
      <c r="I46" s="4"/>
      <c r="J46" s="4"/>
      <c r="K46" s="4"/>
      <c r="L46" s="4"/>
      <c r="M46" s="4"/>
      <c r="N46" s="4"/>
      <c r="O46" s="4"/>
    </row>
    <row r="47" customFormat="1" spans="2:15">
      <c r="B47" s="25"/>
      <c r="C47" s="25"/>
      <c r="D47" s="25"/>
      <c r="E47" s="31"/>
      <c r="F47" s="25"/>
      <c r="G47" s="25"/>
      <c r="H47" s="25"/>
      <c r="I47" s="4"/>
      <c r="J47" s="4"/>
      <c r="K47" s="4"/>
      <c r="L47" s="4"/>
      <c r="M47" s="4"/>
      <c r="N47" s="4"/>
      <c r="O47" s="4"/>
    </row>
    <row r="48" customFormat="1" spans="2:15">
      <c r="B48" s="25"/>
      <c r="C48" s="25"/>
      <c r="D48" s="25"/>
      <c r="E48" s="31"/>
      <c r="F48" s="25"/>
      <c r="G48" s="25"/>
      <c r="H48" s="25"/>
      <c r="I48" s="4"/>
      <c r="J48" s="4"/>
      <c r="K48" s="4"/>
      <c r="L48" s="4"/>
      <c r="M48" s="4"/>
      <c r="N48" s="4"/>
      <c r="O48" s="4"/>
    </row>
    <row r="49" customFormat="1" spans="2:15">
      <c r="B49" s="25"/>
      <c r="C49" s="25"/>
      <c r="D49" s="25"/>
      <c r="E49" s="31"/>
      <c r="F49" s="25"/>
      <c r="G49" s="25"/>
      <c r="H49" s="25"/>
      <c r="I49" s="4"/>
      <c r="J49" s="4"/>
      <c r="K49" s="4"/>
      <c r="L49" s="4"/>
      <c r="M49" s="4"/>
      <c r="N49" s="4"/>
      <c r="O49" s="4"/>
    </row>
    <row r="50" customFormat="1" spans="2:15">
      <c r="B50" s="25"/>
      <c r="C50" s="25"/>
      <c r="D50" s="25"/>
      <c r="E50" s="31"/>
      <c r="F50" s="25"/>
      <c r="G50" s="25"/>
      <c r="H50" s="25"/>
      <c r="I50" s="4"/>
      <c r="J50" s="4"/>
      <c r="K50" s="4"/>
      <c r="L50" s="4"/>
      <c r="M50" s="4"/>
      <c r="N50" s="4"/>
      <c r="O50" s="4"/>
    </row>
    <row r="51" customFormat="1" spans="2:15">
      <c r="B51" s="25"/>
      <c r="C51" s="25"/>
      <c r="D51" s="25"/>
      <c r="E51" s="31"/>
      <c r="F51" s="25"/>
      <c r="G51" s="25"/>
      <c r="H51" s="25"/>
      <c r="I51" s="4"/>
      <c r="J51" s="4"/>
      <c r="K51" s="4"/>
      <c r="L51" s="4"/>
      <c r="M51" s="4"/>
      <c r="N51" s="4"/>
      <c r="O51" s="4"/>
    </row>
    <row r="52" customFormat="1" spans="2:15">
      <c r="B52" s="25"/>
      <c r="C52" s="25"/>
      <c r="D52" s="25"/>
      <c r="E52" s="31"/>
      <c r="F52" s="25"/>
      <c r="G52" s="25"/>
      <c r="H52" s="25"/>
      <c r="I52" s="4"/>
      <c r="J52" s="4"/>
      <c r="K52" s="4"/>
      <c r="L52" s="4"/>
      <c r="M52" s="4"/>
      <c r="N52" s="4"/>
      <c r="O52" s="4"/>
    </row>
    <row r="53" customFormat="1" spans="2:15">
      <c r="B53" s="25"/>
      <c r="C53" s="25"/>
      <c r="D53" s="25"/>
      <c r="E53" s="31"/>
      <c r="F53" s="25"/>
      <c r="G53" s="25"/>
      <c r="H53" s="25"/>
      <c r="I53" s="4"/>
      <c r="J53" s="4"/>
      <c r="K53" s="4"/>
      <c r="L53" s="4"/>
      <c r="M53" s="4"/>
      <c r="N53" s="4"/>
      <c r="O53" s="4"/>
    </row>
    <row r="54" customFormat="1" spans="2:15">
      <c r="B54" s="25"/>
      <c r="C54" s="25"/>
      <c r="D54" s="25"/>
      <c r="E54" s="31"/>
      <c r="F54" s="25"/>
      <c r="G54" s="25"/>
      <c r="H54" s="25"/>
      <c r="I54" s="4"/>
      <c r="J54" s="4"/>
      <c r="K54" s="4"/>
      <c r="L54" s="4"/>
      <c r="M54" s="4"/>
      <c r="N54" s="4"/>
      <c r="O54" s="4"/>
    </row>
    <row r="55" customFormat="1" spans="2:15">
      <c r="B55" s="25"/>
      <c r="C55" s="25"/>
      <c r="D55" s="25"/>
      <c r="E55" s="31"/>
      <c r="F55" s="25"/>
      <c r="G55" s="25"/>
      <c r="H55" s="25"/>
      <c r="I55" s="4"/>
      <c r="J55" s="4"/>
      <c r="K55" s="4"/>
      <c r="L55" s="4"/>
      <c r="M55" s="4"/>
      <c r="N55" s="4"/>
      <c r="O55" s="4"/>
    </row>
    <row r="56" customFormat="1" spans="2:15">
      <c r="B56" s="25"/>
      <c r="C56" s="25"/>
      <c r="D56" s="25"/>
      <c r="E56" s="31"/>
      <c r="F56" s="25"/>
      <c r="G56" s="25"/>
      <c r="H56" s="25"/>
      <c r="I56" s="4"/>
      <c r="J56" s="4"/>
      <c r="K56" s="4"/>
      <c r="L56" s="4"/>
      <c r="M56" s="4"/>
      <c r="N56" s="4"/>
      <c r="O56" s="4"/>
    </row>
    <row r="57" customFormat="1" spans="2:15">
      <c r="B57" s="25"/>
      <c r="C57" s="25"/>
      <c r="D57" s="25"/>
      <c r="E57" s="31"/>
      <c r="F57" s="25"/>
      <c r="G57" s="25"/>
      <c r="H57" s="25"/>
      <c r="I57" s="4"/>
      <c r="J57" s="4"/>
      <c r="K57" s="4"/>
      <c r="L57" s="4"/>
      <c r="M57" s="4"/>
      <c r="N57" s="4"/>
      <c r="O57" s="4"/>
    </row>
    <row r="58" customFormat="1" spans="2:15">
      <c r="B58" s="25"/>
      <c r="C58" s="25"/>
      <c r="D58" s="25"/>
      <c r="E58" s="31"/>
      <c r="F58" s="25"/>
      <c r="G58" s="25"/>
      <c r="H58" s="25"/>
      <c r="I58" s="4"/>
      <c r="J58" s="4"/>
      <c r="K58" s="4"/>
      <c r="L58" s="4"/>
      <c r="M58" s="4"/>
      <c r="N58" s="4"/>
      <c r="O58" s="4"/>
    </row>
    <row r="59" customFormat="1" spans="2:15">
      <c r="B59" s="25"/>
      <c r="C59" s="25"/>
      <c r="D59" s="25"/>
      <c r="E59" s="31"/>
      <c r="F59" s="25"/>
      <c r="G59" s="25"/>
      <c r="H59" s="25"/>
      <c r="I59" s="4"/>
      <c r="J59" s="4"/>
      <c r="K59" s="4"/>
      <c r="L59" s="4"/>
      <c r="M59" s="4"/>
      <c r="N59" s="4"/>
      <c r="O59" s="4"/>
    </row>
    <row r="60" customFormat="1" spans="2:15">
      <c r="B60" s="25"/>
      <c r="C60" s="25"/>
      <c r="D60" s="25"/>
      <c r="E60" s="31"/>
      <c r="F60" s="25"/>
      <c r="G60" s="25"/>
      <c r="H60" s="25"/>
      <c r="I60" s="4"/>
      <c r="J60" s="4"/>
      <c r="K60" s="4"/>
      <c r="L60" s="4"/>
      <c r="M60" s="4"/>
      <c r="N60" s="4"/>
      <c r="O60" s="4"/>
    </row>
    <row r="61" customFormat="1" spans="2:15">
      <c r="B61" s="25"/>
      <c r="C61" s="25"/>
      <c r="D61" s="25"/>
      <c r="E61" s="31"/>
      <c r="F61" s="25"/>
      <c r="G61" s="25"/>
      <c r="H61" s="25"/>
      <c r="I61" s="4"/>
      <c r="J61" s="4"/>
      <c r="K61" s="4"/>
      <c r="L61" s="4"/>
      <c r="M61" s="4"/>
      <c r="N61" s="4"/>
      <c r="O61" s="4"/>
    </row>
    <row r="62" customFormat="1" spans="2:15">
      <c r="B62" s="25"/>
      <c r="C62" s="25"/>
      <c r="D62" s="25"/>
      <c r="E62" s="31"/>
      <c r="F62" s="25"/>
      <c r="G62" s="25"/>
      <c r="H62" s="25"/>
      <c r="I62" s="4"/>
      <c r="J62" s="4"/>
      <c r="K62" s="4"/>
      <c r="L62" s="4"/>
      <c r="M62" s="4"/>
      <c r="N62" s="4"/>
      <c r="O62" s="4"/>
    </row>
    <row r="63" customFormat="1" spans="2:15">
      <c r="B63" s="25"/>
      <c r="C63" s="25"/>
      <c r="D63" s="25"/>
      <c r="E63" s="31"/>
      <c r="F63" s="25"/>
      <c r="G63" s="25"/>
      <c r="H63" s="25"/>
      <c r="I63" s="4"/>
      <c r="J63" s="4"/>
      <c r="K63" s="4"/>
      <c r="L63" s="4"/>
      <c r="M63" s="4"/>
      <c r="N63" s="4"/>
      <c r="O63" s="4"/>
    </row>
    <row r="64" customFormat="1" spans="2:15">
      <c r="B64" s="25"/>
      <c r="C64" s="25"/>
      <c r="D64" s="25"/>
      <c r="E64" s="31"/>
      <c r="F64" s="25"/>
      <c r="G64" s="25"/>
      <c r="H64" s="25"/>
      <c r="I64" s="4"/>
      <c r="J64" s="4"/>
      <c r="K64" s="4"/>
      <c r="L64" s="4"/>
      <c r="M64" s="4"/>
      <c r="N64" s="4"/>
      <c r="O64" s="4"/>
    </row>
    <row r="65" customFormat="1" spans="2:15">
      <c r="B65" s="25"/>
      <c r="C65" s="25"/>
      <c r="D65" s="25"/>
      <c r="E65" s="31"/>
      <c r="F65" s="25"/>
      <c r="G65" s="25"/>
      <c r="H65" s="25"/>
      <c r="I65" s="4"/>
      <c r="J65" s="4"/>
      <c r="K65" s="4"/>
      <c r="L65" s="4"/>
      <c r="M65" s="4"/>
      <c r="N65" s="4"/>
      <c r="O65" s="4"/>
    </row>
    <row r="66" customFormat="1" spans="2:15">
      <c r="B66" s="25"/>
      <c r="C66" s="25"/>
      <c r="D66" s="25"/>
      <c r="E66" s="31"/>
      <c r="F66" s="25"/>
      <c r="G66" s="25"/>
      <c r="H66" s="25"/>
      <c r="I66" s="4"/>
      <c r="J66" s="4"/>
      <c r="K66" s="4"/>
      <c r="L66" s="4"/>
      <c r="M66" s="4"/>
      <c r="N66" s="4"/>
      <c r="O66" s="4"/>
    </row>
    <row r="67" customFormat="1" spans="2:15">
      <c r="B67" s="25"/>
      <c r="C67" s="25"/>
      <c r="D67" s="25"/>
      <c r="E67" s="31"/>
      <c r="F67" s="25"/>
      <c r="G67" s="25"/>
      <c r="H67" s="25"/>
      <c r="I67" s="4"/>
      <c r="J67" s="4"/>
      <c r="K67" s="4"/>
      <c r="L67" s="4"/>
      <c r="M67" s="4"/>
      <c r="N67" s="4"/>
      <c r="O67" s="4"/>
    </row>
    <row r="68" customFormat="1" spans="2:15">
      <c r="B68" s="25"/>
      <c r="C68" s="25"/>
      <c r="D68" s="25"/>
      <c r="E68" s="31"/>
      <c r="F68" s="25"/>
      <c r="G68" s="25"/>
      <c r="H68" s="25"/>
      <c r="I68" s="4"/>
      <c r="J68" s="4"/>
      <c r="K68" s="4"/>
      <c r="L68" s="4"/>
      <c r="M68" s="4"/>
      <c r="N68" s="4"/>
      <c r="O68" s="4"/>
    </row>
    <row r="69" customFormat="1" spans="2:15">
      <c r="B69" s="25"/>
      <c r="C69" s="25"/>
      <c r="D69" s="25"/>
      <c r="E69" s="31"/>
      <c r="F69" s="25"/>
      <c r="G69" s="25"/>
      <c r="H69" s="25"/>
      <c r="I69" s="4"/>
      <c r="J69" s="4"/>
      <c r="K69" s="4"/>
      <c r="L69" s="4"/>
      <c r="M69" s="4"/>
      <c r="N69" s="4"/>
      <c r="O69" s="4"/>
    </row>
    <row r="70" customFormat="1" spans="2:15">
      <c r="B70" s="25"/>
      <c r="C70" s="25"/>
      <c r="D70" s="25"/>
      <c r="E70" s="31"/>
      <c r="F70" s="25"/>
      <c r="G70" s="25"/>
      <c r="H70" s="25"/>
      <c r="I70" s="4"/>
      <c r="J70" s="4"/>
      <c r="K70" s="4"/>
      <c r="L70" s="4"/>
      <c r="M70" s="4"/>
      <c r="N70" s="4"/>
      <c r="O70" s="4"/>
    </row>
    <row r="71" customFormat="1" spans="2:15">
      <c r="B71" s="25"/>
      <c r="C71" s="25"/>
      <c r="D71" s="25"/>
      <c r="E71" s="31"/>
      <c r="F71" s="25"/>
      <c r="G71" s="25"/>
      <c r="H71" s="25"/>
      <c r="I71" s="4"/>
      <c r="J71" s="4"/>
      <c r="K71" s="4"/>
      <c r="L71" s="4"/>
      <c r="M71" s="4"/>
      <c r="N71" s="4"/>
      <c r="O71" s="4"/>
    </row>
    <row r="72" customFormat="1" spans="2:15">
      <c r="B72" s="25"/>
      <c r="C72" s="25"/>
      <c r="D72" s="25"/>
      <c r="E72" s="31"/>
      <c r="F72" s="25"/>
      <c r="G72" s="25"/>
      <c r="H72" s="25"/>
      <c r="I72" s="4"/>
      <c r="J72" s="4"/>
      <c r="K72" s="4"/>
      <c r="L72" s="4"/>
      <c r="M72" s="4"/>
      <c r="N72" s="4"/>
      <c r="O72" s="4"/>
    </row>
    <row r="73" customFormat="1" spans="2:15">
      <c r="B73" s="25"/>
      <c r="C73" s="25"/>
      <c r="D73" s="25"/>
      <c r="E73" s="31"/>
      <c r="F73" s="25"/>
      <c r="G73" s="25"/>
      <c r="H73" s="25"/>
      <c r="I73" s="4"/>
      <c r="J73" s="4"/>
      <c r="K73" s="4"/>
      <c r="L73" s="4"/>
      <c r="M73" s="4"/>
      <c r="N73" s="4"/>
      <c r="O73" s="4"/>
    </row>
    <row r="74" customFormat="1" spans="2:15">
      <c r="B74" s="25"/>
      <c r="C74" s="25"/>
      <c r="D74" s="25"/>
      <c r="E74" s="31"/>
      <c r="F74" s="25"/>
      <c r="G74" s="25"/>
      <c r="H74" s="25"/>
      <c r="I74" s="4"/>
      <c r="J74" s="4"/>
      <c r="K74" s="4"/>
      <c r="L74" s="4"/>
      <c r="M74" s="4"/>
      <c r="N74" s="4"/>
      <c r="O74" s="4"/>
    </row>
    <row r="75" customFormat="1" spans="2:15">
      <c r="B75" s="25"/>
      <c r="C75" s="25"/>
      <c r="D75" s="25"/>
      <c r="E75" s="31"/>
      <c r="F75" s="25"/>
      <c r="G75" s="25"/>
      <c r="H75" s="25"/>
      <c r="I75" s="4"/>
      <c r="J75" s="4"/>
      <c r="K75" s="4"/>
      <c r="L75" s="4"/>
      <c r="M75" s="4"/>
      <c r="N75" s="4"/>
      <c r="O75" s="4"/>
    </row>
    <row r="76" customFormat="1" spans="2:15">
      <c r="B76" s="25"/>
      <c r="C76" s="25"/>
      <c r="D76" s="25"/>
      <c r="E76" s="31"/>
      <c r="F76" s="25"/>
      <c r="G76" s="25"/>
      <c r="H76" s="25"/>
      <c r="I76" s="4"/>
      <c r="J76" s="4"/>
      <c r="K76" s="4"/>
      <c r="L76" s="4"/>
      <c r="M76" s="4"/>
      <c r="N76" s="4"/>
      <c r="O76" s="4"/>
    </row>
    <row r="77" customFormat="1" spans="2:15">
      <c r="B77" s="25"/>
      <c r="C77" s="25"/>
      <c r="D77" s="25"/>
      <c r="E77" s="31"/>
      <c r="F77" s="25"/>
      <c r="G77" s="25"/>
      <c r="H77" s="25"/>
      <c r="I77" s="4"/>
      <c r="J77" s="4"/>
      <c r="K77" s="4"/>
      <c r="L77" s="4"/>
      <c r="M77" s="4"/>
      <c r="N77" s="4"/>
      <c r="O77" s="4"/>
    </row>
    <row r="78" customFormat="1" spans="2:15">
      <c r="B78" s="25"/>
      <c r="C78" s="25"/>
      <c r="D78" s="25"/>
      <c r="E78" s="31"/>
      <c r="F78" s="25"/>
      <c r="G78" s="25"/>
      <c r="H78" s="25"/>
      <c r="I78" s="4"/>
      <c r="J78" s="4"/>
      <c r="K78" s="4"/>
      <c r="L78" s="4"/>
      <c r="M78" s="4"/>
      <c r="N78" s="4"/>
      <c r="O78" s="4"/>
    </row>
    <row r="79" customFormat="1" spans="2:15">
      <c r="B79" s="25"/>
      <c r="C79" s="25"/>
      <c r="D79" s="25"/>
      <c r="E79" s="31"/>
      <c r="F79" s="25"/>
      <c r="G79" s="25"/>
      <c r="H79" s="25"/>
      <c r="I79" s="4"/>
      <c r="J79" s="4"/>
      <c r="K79" s="4"/>
      <c r="L79" s="4"/>
      <c r="M79" s="4"/>
      <c r="N79" s="4"/>
      <c r="O79" s="4"/>
    </row>
    <row r="80" customFormat="1" spans="2:15">
      <c r="B80" s="25"/>
      <c r="C80" s="25"/>
      <c r="D80" s="25"/>
      <c r="E80" s="31"/>
      <c r="F80" s="25"/>
      <c r="G80" s="25"/>
      <c r="H80" s="25"/>
      <c r="I80" s="4"/>
      <c r="J80" s="4"/>
      <c r="K80" s="4"/>
      <c r="L80" s="4"/>
      <c r="M80" s="4"/>
      <c r="N80" s="4"/>
      <c r="O80" s="4"/>
    </row>
    <row r="81" customFormat="1" spans="2:15">
      <c r="B81" s="25"/>
      <c r="C81" s="25"/>
      <c r="D81" s="25"/>
      <c r="E81" s="31"/>
      <c r="F81" s="25"/>
      <c r="G81" s="25"/>
      <c r="H81" s="25"/>
      <c r="I81" s="4"/>
      <c r="J81" s="4"/>
      <c r="K81" s="4"/>
      <c r="L81" s="4"/>
      <c r="M81" s="4"/>
      <c r="N81" s="4"/>
      <c r="O81" s="4"/>
    </row>
    <row r="82" customFormat="1" spans="2:15">
      <c r="B82" s="25"/>
      <c r="C82" s="25"/>
      <c r="D82" s="25"/>
      <c r="E82" s="31"/>
      <c r="F82" s="25"/>
      <c r="G82" s="25"/>
      <c r="H82" s="25"/>
      <c r="I82" s="4"/>
      <c r="J82" s="4"/>
      <c r="K82" s="4"/>
      <c r="L82" s="4"/>
      <c r="M82" s="4"/>
      <c r="N82" s="4"/>
      <c r="O82" s="4"/>
    </row>
    <row r="83" customFormat="1" spans="2:15">
      <c r="B83" s="25"/>
      <c r="C83" s="25"/>
      <c r="D83" s="25"/>
      <c r="E83" s="31"/>
      <c r="F83" s="25"/>
      <c r="G83" s="25"/>
      <c r="H83" s="25"/>
      <c r="I83" s="4"/>
      <c r="J83" s="4"/>
      <c r="K83" s="4"/>
      <c r="L83" s="4"/>
      <c r="M83" s="4"/>
      <c r="N83" s="4"/>
      <c r="O83" s="4"/>
    </row>
    <row r="84" customFormat="1" spans="2:15">
      <c r="B84" s="25"/>
      <c r="C84" s="25"/>
      <c r="D84" s="25"/>
      <c r="E84" s="31"/>
      <c r="F84" s="25"/>
      <c r="G84" s="25"/>
      <c r="H84" s="25"/>
      <c r="I84" s="4"/>
      <c r="J84" s="4"/>
      <c r="K84" s="4"/>
      <c r="L84" s="4"/>
      <c r="M84" s="4"/>
      <c r="N84" s="4"/>
      <c r="O84" s="4"/>
    </row>
    <row r="85" customFormat="1" spans="2:15">
      <c r="B85" s="25"/>
      <c r="C85" s="25"/>
      <c r="D85" s="25"/>
      <c r="E85" s="31"/>
      <c r="F85" s="25"/>
      <c r="G85" s="25"/>
      <c r="H85" s="25"/>
      <c r="I85" s="4"/>
      <c r="J85" s="4"/>
      <c r="K85" s="4"/>
      <c r="L85" s="4"/>
      <c r="M85" s="4"/>
      <c r="N85" s="4"/>
      <c r="O85" s="4"/>
    </row>
    <row r="86" customFormat="1" spans="2:15">
      <c r="B86" s="25"/>
      <c r="C86" s="25"/>
      <c r="D86" s="25"/>
      <c r="E86" s="31"/>
      <c r="F86" s="25"/>
      <c r="G86" s="25"/>
      <c r="H86" s="25"/>
      <c r="I86" s="4"/>
      <c r="J86" s="4"/>
      <c r="K86" s="4"/>
      <c r="L86" s="4"/>
      <c r="M86" s="4"/>
      <c r="N86" s="4"/>
      <c r="O86" s="4"/>
    </row>
    <row r="87" customFormat="1" spans="2:15">
      <c r="B87" s="25"/>
      <c r="C87" s="25"/>
      <c r="D87" s="25"/>
      <c r="E87" s="31"/>
      <c r="F87" s="25"/>
      <c r="G87" s="25"/>
      <c r="H87" s="25"/>
      <c r="I87" s="4"/>
      <c r="J87" s="4"/>
      <c r="K87" s="4"/>
      <c r="L87" s="4"/>
      <c r="M87" s="4"/>
      <c r="N87" s="4"/>
      <c r="O87" s="4"/>
    </row>
    <row r="88" customFormat="1" spans="2:15">
      <c r="B88" s="25"/>
      <c r="C88" s="25"/>
      <c r="D88" s="25"/>
      <c r="E88" s="31"/>
      <c r="F88" s="25"/>
      <c r="G88" s="25"/>
      <c r="H88" s="25"/>
      <c r="I88" s="4"/>
      <c r="J88" s="4"/>
      <c r="K88" s="4"/>
      <c r="L88" s="4"/>
      <c r="M88" s="4"/>
      <c r="N88" s="4"/>
      <c r="O88" s="4"/>
    </row>
    <row r="89" customFormat="1" spans="2:15">
      <c r="B89" s="25"/>
      <c r="C89" s="25"/>
      <c r="D89" s="25"/>
      <c r="E89" s="31"/>
      <c r="F89" s="25"/>
      <c r="G89" s="25"/>
      <c r="H89" s="25"/>
      <c r="I89" s="4"/>
      <c r="J89" s="4"/>
      <c r="K89" s="4"/>
      <c r="L89" s="4"/>
      <c r="M89" s="4"/>
      <c r="N89" s="4"/>
      <c r="O89" s="4"/>
    </row>
    <row r="90" customFormat="1" spans="2:15">
      <c r="B90" s="25"/>
      <c r="C90" s="25"/>
      <c r="D90" s="25"/>
      <c r="E90" s="31"/>
      <c r="F90" s="25"/>
      <c r="G90" s="25"/>
      <c r="H90" s="25"/>
      <c r="I90" s="4"/>
      <c r="J90" s="4"/>
      <c r="K90" s="4"/>
      <c r="L90" s="4"/>
      <c r="M90" s="4"/>
      <c r="N90" s="4"/>
      <c r="O90" s="4"/>
    </row>
    <row r="91" customFormat="1" spans="2:15">
      <c r="B91" s="25"/>
      <c r="C91" s="25"/>
      <c r="D91" s="25"/>
      <c r="E91" s="31"/>
      <c r="F91" s="25"/>
      <c r="G91" s="25"/>
      <c r="H91" s="25"/>
      <c r="I91" s="4"/>
      <c r="J91" s="4"/>
      <c r="K91" s="4"/>
      <c r="L91" s="4"/>
      <c r="M91" s="4"/>
      <c r="N91" s="4"/>
      <c r="O91" s="4"/>
    </row>
    <row r="92" customFormat="1" spans="2:15">
      <c r="B92" s="25"/>
      <c r="C92" s="25"/>
      <c r="D92" s="25"/>
      <c r="E92" s="31"/>
      <c r="F92" s="25"/>
      <c r="G92" s="25"/>
      <c r="H92" s="25"/>
      <c r="I92" s="4"/>
      <c r="J92" s="4"/>
      <c r="K92" s="4"/>
      <c r="L92" s="4"/>
      <c r="M92" s="4"/>
      <c r="N92" s="4"/>
      <c r="O92" s="4"/>
    </row>
    <row r="93" customFormat="1" spans="2:15">
      <c r="B93" s="25"/>
      <c r="C93" s="25"/>
      <c r="D93" s="25"/>
      <c r="E93" s="31"/>
      <c r="F93" s="25"/>
      <c r="G93" s="25"/>
      <c r="H93" s="25"/>
      <c r="I93" s="4"/>
      <c r="J93" s="4"/>
      <c r="K93" s="4"/>
      <c r="L93" s="4"/>
      <c r="M93" s="4"/>
      <c r="N93" s="4"/>
      <c r="O93" s="4"/>
    </row>
    <row r="94" customFormat="1" spans="2:15">
      <c r="B94" s="25"/>
      <c r="C94" s="25"/>
      <c r="D94" s="25"/>
      <c r="E94" s="31"/>
      <c r="F94" s="25"/>
      <c r="G94" s="25"/>
      <c r="H94" s="25"/>
      <c r="I94" s="4"/>
      <c r="J94" s="4"/>
      <c r="K94" s="4"/>
      <c r="L94" s="4"/>
      <c r="M94" s="4"/>
      <c r="N94" s="4"/>
      <c r="O94" s="4"/>
    </row>
    <row r="95" customFormat="1" spans="2:15">
      <c r="B95" s="25"/>
      <c r="C95" s="25"/>
      <c r="D95" s="25"/>
      <c r="E95" s="31"/>
      <c r="F95" s="25"/>
      <c r="G95" s="25"/>
      <c r="H95" s="25"/>
      <c r="I95" s="4"/>
      <c r="J95" s="4"/>
      <c r="K95" s="4"/>
      <c r="L95" s="4"/>
      <c r="M95" s="4"/>
      <c r="N95" s="4"/>
      <c r="O95" s="4"/>
    </row>
    <row r="96" customFormat="1" spans="2:15">
      <c r="B96" s="25"/>
      <c r="C96" s="25"/>
      <c r="D96" s="25"/>
      <c r="E96" s="31"/>
      <c r="F96" s="25"/>
      <c r="G96" s="25"/>
      <c r="H96" s="25"/>
      <c r="I96" s="4"/>
      <c r="J96" s="4"/>
      <c r="K96" s="4"/>
      <c r="L96" s="4"/>
      <c r="M96" s="4"/>
      <c r="N96" s="4"/>
      <c r="O96" s="4"/>
    </row>
    <row r="97" customFormat="1" spans="2:15">
      <c r="B97" s="25"/>
      <c r="C97" s="25"/>
      <c r="D97" s="25"/>
      <c r="E97" s="31"/>
      <c r="F97" s="25"/>
      <c r="G97" s="25"/>
      <c r="H97" s="25"/>
      <c r="I97" s="4"/>
      <c r="J97" s="4"/>
      <c r="K97" s="4"/>
      <c r="L97" s="4"/>
      <c r="M97" s="4"/>
      <c r="N97" s="4"/>
      <c r="O97" s="4"/>
    </row>
    <row r="98" customFormat="1" spans="2:15">
      <c r="B98" s="25"/>
      <c r="C98" s="25"/>
      <c r="D98" s="25"/>
      <c r="E98" s="31"/>
      <c r="F98" s="25"/>
      <c r="G98" s="25"/>
      <c r="H98" s="25"/>
      <c r="I98" s="4"/>
      <c r="J98" s="4"/>
      <c r="K98" s="4"/>
      <c r="L98" s="4"/>
      <c r="M98" s="4"/>
      <c r="N98" s="4"/>
      <c r="O98" s="4"/>
    </row>
    <row r="99" customFormat="1" spans="2:15">
      <c r="B99" s="25"/>
      <c r="C99" s="25"/>
      <c r="D99" s="25"/>
      <c r="E99" s="31"/>
      <c r="F99" s="25"/>
      <c r="G99" s="25"/>
      <c r="H99" s="25"/>
      <c r="I99" s="4"/>
      <c r="J99" s="4"/>
      <c r="K99" s="4"/>
      <c r="L99" s="4"/>
      <c r="M99" s="4"/>
      <c r="N99" s="4"/>
      <c r="O99" s="4"/>
    </row>
    <row r="100" customFormat="1" spans="2:15">
      <c r="B100" s="25"/>
      <c r="C100" s="25"/>
      <c r="D100" s="25"/>
      <c r="E100" s="31"/>
      <c r="F100" s="25"/>
      <c r="G100" s="25"/>
      <c r="H100" s="25"/>
      <c r="I100" s="4"/>
      <c r="J100" s="4"/>
      <c r="K100" s="4"/>
      <c r="L100" s="4"/>
      <c r="M100" s="4"/>
      <c r="N100" s="4"/>
      <c r="O100" s="4"/>
    </row>
    <row r="101" customFormat="1" spans="5:15">
      <c r="E101" s="37"/>
      <c r="I101" s="4"/>
      <c r="J101" s="4"/>
      <c r="K101" s="4"/>
      <c r="L101" s="4"/>
      <c r="M101" s="4"/>
      <c r="N101" s="4"/>
      <c r="O101" s="4"/>
    </row>
  </sheetData>
  <mergeCells count="3">
    <mergeCell ref="G22:I22"/>
    <mergeCell ref="O10:O11"/>
    <mergeCell ref="G23:I26"/>
  </mergeCell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lilin</cp:lastModifiedBy>
  <dcterms:created xsi:type="dcterms:W3CDTF">2015-06-05T18:19:00Z</dcterms:created>
  <dcterms:modified xsi:type="dcterms:W3CDTF">2024-12-12T09:08:12Z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8A5B2BF3064347BBA9BE0E7E1CB891D4_13</vt:lpwstr>
  </property>
  <property fmtid="{D5CDD505-2E9C-101B-9397-08002B2CF9AE}" pid="4" name="KSOProductBuildVer">
    <vt:lpwstr>2052-12.1.0.18608</vt:lpwstr>
  </property>
</Properties>
</file>