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9.30更换电子计量表
原610于21年5月13日搬至222
</t>
        </r>
      </text>
    </comment>
    <comment ref="C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电话搬至206</t>
        </r>
      </text>
    </comment>
    <comment ref="B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10.16开212，外来人员入住10.28换成218宿舍</t>
        </r>
      </text>
    </comment>
    <comment ref="C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戴归仓</t>
        </r>
      </text>
    </comment>
    <comment ref="H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12月缴费单本月15588
1月缴费单上月15618</t>
        </r>
      </text>
    </comment>
    <comment ref="L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12月缴费单本月18987
1月缴费单上月19117</t>
        </r>
      </text>
    </comment>
    <comment ref="Q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合同基本水费929元
新租厂房面积基本水费144</t>
        </r>
      </text>
    </comment>
    <comment ref="Q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合同基本水费929元
新租厂房面积基本水费144</t>
        </r>
      </text>
    </comment>
    <comment ref="M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5.27下午四点半拍照水表20126
6.17园区抄表20159</t>
        </r>
      </text>
    </comment>
    <comment ref="Q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10.73基本水费8.21更新单据剔除</t>
        </r>
      </text>
    </comment>
    <comment ref="W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合同基本水费929元
新租厂房面积基本水费144</t>
        </r>
      </text>
    </comment>
  </commentList>
</comments>
</file>

<file path=xl/sharedStrings.xml><?xml version="1.0" encoding="utf-8"?>
<sst xmlns="http://schemas.openxmlformats.org/spreadsheetml/2006/main" count="275" uniqueCount="203">
  <si>
    <t>2024年11月海纳川宿舍安排情况表</t>
  </si>
  <si>
    <t>序号</t>
  </si>
  <si>
    <t>房号</t>
  </si>
  <si>
    <t>姓名</t>
  </si>
  <si>
    <t>科别</t>
  </si>
  <si>
    <t>入住时间</t>
  </si>
  <si>
    <t>合计人数</t>
  </si>
  <si>
    <t>联系方式</t>
  </si>
  <si>
    <t>身份证号码</t>
  </si>
  <si>
    <t>户籍地址</t>
  </si>
  <si>
    <t>备注</t>
  </si>
  <si>
    <t>苏超</t>
  </si>
  <si>
    <t>总装车间</t>
  </si>
  <si>
    <t>2014.09.02</t>
  </si>
  <si>
    <t>432502198409158371</t>
  </si>
  <si>
    <t>湖南省冷水江市岩口镇槐花村2组</t>
  </si>
  <si>
    <t>张周</t>
  </si>
  <si>
    <t>焊接车间</t>
  </si>
  <si>
    <t>2016.10.20</t>
  </si>
  <si>
    <t>15675218603</t>
  </si>
  <si>
    <t>430321199908306237</t>
  </si>
  <si>
    <t>湖南省湘潭县锦石乡清塘村枫树组</t>
  </si>
  <si>
    <t>左昌福</t>
  </si>
  <si>
    <t>发泡-B班</t>
  </si>
  <si>
    <t>2019.03.29</t>
  </si>
  <si>
    <t>430281199707024314</t>
  </si>
  <si>
    <t>湖南省醴陵市茶山镇铁河口村枧上组12号</t>
  </si>
  <si>
    <t>刘志平</t>
  </si>
  <si>
    <t>发泡车间</t>
  </si>
  <si>
    <t>430481199112246971</t>
  </si>
  <si>
    <t>湖南省耒阳市公平圩镇三村村2组</t>
  </si>
  <si>
    <t>林虎</t>
  </si>
  <si>
    <t>2014.09.22</t>
  </si>
  <si>
    <t>430321197201117871</t>
  </si>
  <si>
    <t>湖南省湘潭县谭家山镇高山村黄花组</t>
  </si>
  <si>
    <t>伍志强</t>
  </si>
  <si>
    <t>2018.05.21</t>
  </si>
  <si>
    <t>430321197411238575</t>
  </si>
  <si>
    <t>湖南省湘潭县云湖桥镇七里居委会1号</t>
  </si>
  <si>
    <t>贺海岸</t>
  </si>
  <si>
    <t>物料科</t>
  </si>
  <si>
    <t>2022.02.28</t>
  </si>
  <si>
    <t>43022119850725291X</t>
  </si>
  <si>
    <t>湖南省株洲县太湖乡永伏村太冲组04号</t>
  </si>
  <si>
    <t>麻志超</t>
  </si>
  <si>
    <t>2022.06.28</t>
  </si>
  <si>
    <t>433124196808279056</t>
  </si>
  <si>
    <t>湖南省吉首市花垣县吉卫镇水洋村十二组</t>
  </si>
  <si>
    <t>张远</t>
  </si>
  <si>
    <t>2024.12.04</t>
  </si>
  <si>
    <t>已交押金</t>
  </si>
  <si>
    <t>李志强</t>
  </si>
  <si>
    <t>2024.11.23</t>
  </si>
  <si>
    <t>已交押金彭健代办</t>
  </si>
  <si>
    <t>王虎彪</t>
  </si>
  <si>
    <t>发泡-A班</t>
  </si>
  <si>
    <t>15273321279已交押金</t>
  </si>
  <si>
    <t>430221197608157116</t>
  </si>
  <si>
    <t>湖南省株洲县三门镇石亭村泉坝组21号</t>
  </si>
  <si>
    <t>罗亚南</t>
  </si>
  <si>
    <t>2022.08.21</t>
  </si>
  <si>
    <t>430202197709246071</t>
  </si>
  <si>
    <t>湖南省株洲市石峰区民主村14栋204号</t>
  </si>
  <si>
    <t>刘明</t>
  </si>
  <si>
    <t>2022.12.04</t>
  </si>
  <si>
    <t>1.3搬至207</t>
  </si>
  <si>
    <t>曹卫清</t>
  </si>
  <si>
    <t>2022.07.10</t>
  </si>
  <si>
    <t>7.22搬至207</t>
  </si>
  <si>
    <t>唐帅</t>
  </si>
  <si>
    <t>2024.12.03</t>
  </si>
  <si>
    <t>12.5退宿</t>
  </si>
  <si>
    <t>向雄书</t>
  </si>
  <si>
    <t>2024.11.21</t>
  </si>
  <si>
    <t>史双宇</t>
  </si>
  <si>
    <t>发泡</t>
  </si>
  <si>
    <t>2024.10.08</t>
  </si>
  <si>
    <t>未交押金</t>
  </si>
  <si>
    <t>饶泽林</t>
  </si>
  <si>
    <t>2024.10.09</t>
  </si>
  <si>
    <t>177773399464</t>
  </si>
  <si>
    <t>430722198212166751</t>
  </si>
  <si>
    <t>11.12从207搬至218</t>
  </si>
  <si>
    <t>贺楚平</t>
  </si>
  <si>
    <t>成品管理</t>
  </si>
  <si>
    <t>2022.07.17</t>
  </si>
  <si>
    <t>430124196509180694</t>
  </si>
  <si>
    <t>湖南省宁乡县巷子口镇金枫园村新胜组号</t>
  </si>
  <si>
    <t>肖华</t>
  </si>
  <si>
    <t>2022.07.18</t>
  </si>
  <si>
    <t>430219198112200013</t>
  </si>
  <si>
    <t>湖南省醴陵市湖头塘小区10号附1室</t>
  </si>
  <si>
    <t>李松辉</t>
  </si>
  <si>
    <t>服务科</t>
  </si>
  <si>
    <t>2023.03.06</t>
  </si>
  <si>
    <t>彭光宏</t>
  </si>
  <si>
    <t>2022.09.01</t>
  </si>
  <si>
    <t>17779171956已交押金</t>
  </si>
  <si>
    <t>6.1搬至209</t>
  </si>
  <si>
    <t>湖南省永州市冷水滩区珍珠路251号</t>
  </si>
  <si>
    <t>彭畅畅</t>
  </si>
  <si>
    <t>2024.11.11</t>
  </si>
  <si>
    <t>黄龙</t>
  </si>
  <si>
    <t>2024.11.26</t>
  </si>
  <si>
    <t>12.9从220搬至209</t>
  </si>
  <si>
    <t>潘协其</t>
  </si>
  <si>
    <t>刘湘宇</t>
  </si>
  <si>
    <t>2024.10.25</t>
  </si>
  <si>
    <t>10.31反应不在宿舍</t>
  </si>
  <si>
    <t>曾俊凯</t>
  </si>
  <si>
    <t>2024.10.28</t>
  </si>
  <si>
    <t>蔡归仓</t>
  </si>
  <si>
    <t>2024.10.29</t>
  </si>
  <si>
    <t>11.1已交押金</t>
  </si>
  <si>
    <t>贺建波</t>
  </si>
  <si>
    <t>2024.11.20</t>
  </si>
  <si>
    <t>叶辰凯</t>
  </si>
  <si>
    <t>张山</t>
  </si>
  <si>
    <t>2024.11.25</t>
  </si>
  <si>
    <t>24.11.24园区清人到218</t>
  </si>
  <si>
    <t>潘亮</t>
  </si>
  <si>
    <t>2024.10.31</t>
  </si>
  <si>
    <t>11.22退宿</t>
  </si>
  <si>
    <t>电表6967</t>
  </si>
  <si>
    <t>蔡亿涵</t>
  </si>
  <si>
    <t>11.21退宿</t>
  </si>
  <si>
    <t>卜志平</t>
  </si>
  <si>
    <t>2024.11.24</t>
  </si>
  <si>
    <t>魏文</t>
  </si>
  <si>
    <t>雷欢</t>
  </si>
  <si>
    <t>陈剑</t>
  </si>
  <si>
    <t>2024.11.27</t>
  </si>
  <si>
    <t>马水军</t>
  </si>
  <si>
    <t>2024.12.02</t>
  </si>
  <si>
    <t>胡泽鸿</t>
  </si>
  <si>
    <t>11.29退宿</t>
  </si>
  <si>
    <t>鑫起学生</t>
  </si>
  <si>
    <t>曾贵</t>
  </si>
  <si>
    <t>11.26离职</t>
  </si>
  <si>
    <t>金江涛</t>
  </si>
  <si>
    <t>11.27离职</t>
  </si>
  <si>
    <t>彭志祥</t>
  </si>
  <si>
    <t>11.28离职</t>
  </si>
  <si>
    <t>黄磊</t>
  </si>
  <si>
    <t>阮志豪</t>
  </si>
  <si>
    <t>刘帅</t>
  </si>
  <si>
    <t>2024.11.28</t>
  </si>
  <si>
    <t>黄欣</t>
  </si>
  <si>
    <t>龙敏</t>
  </si>
  <si>
    <t>2024.11.29</t>
  </si>
  <si>
    <t>陈添</t>
  </si>
  <si>
    <t>张桂华</t>
  </si>
  <si>
    <t>A栋211</t>
  </si>
  <si>
    <t>岑世红</t>
  </si>
  <si>
    <t>2024.3.22</t>
  </si>
  <si>
    <t>430281198311250046</t>
  </si>
  <si>
    <t xml:space="preserve">制表：曾琼                        </t>
  </si>
  <si>
    <t>厂房水费</t>
  </si>
  <si>
    <t>2022.11.04开217</t>
  </si>
  <si>
    <t>办公区-月份</t>
  </si>
  <si>
    <t>上月表数</t>
  </si>
  <si>
    <t>本月表数</t>
  </si>
  <si>
    <t>用量</t>
  </si>
  <si>
    <t>水费</t>
  </si>
  <si>
    <t>基本水费</t>
  </si>
  <si>
    <t>合计</t>
  </si>
  <si>
    <t>11. 9开A栋202</t>
  </si>
  <si>
    <t>12.17-1.16</t>
  </si>
  <si>
    <t>1.24收缴费单发票</t>
  </si>
  <si>
    <t>2022.11.12开203三张床,204,211，212,216，A栋207</t>
  </si>
  <si>
    <t>1.17-2.17</t>
  </si>
  <si>
    <t>23.1.31退宿208</t>
  </si>
  <si>
    <t>2.17-3.17</t>
  </si>
  <si>
    <t>3.21缴费通知单</t>
  </si>
  <si>
    <t>23.6.28开208，电表2775,8月中旬退房</t>
  </si>
  <si>
    <t>3.17-4.17</t>
  </si>
  <si>
    <t>24.5.7退房206，电表2139</t>
  </si>
  <si>
    <t>4.17-5.17</t>
  </si>
  <si>
    <t>24.5.30通知罗亚南，让219的搬到207去</t>
  </si>
  <si>
    <t>5.17-6.17</t>
  </si>
  <si>
    <t>24.6.3退房219</t>
  </si>
  <si>
    <t>6.17-7.12</t>
  </si>
  <si>
    <t>5月27</t>
  </si>
  <si>
    <t>7.13-7.31</t>
  </si>
  <si>
    <t>8月基本水费</t>
  </si>
  <si>
    <t>5月30</t>
  </si>
  <si>
    <t>8.1-8.31</t>
  </si>
  <si>
    <t>9.1-9.30</t>
  </si>
  <si>
    <t>10.1-10.31</t>
  </si>
  <si>
    <t>24.6.21开房516</t>
  </si>
  <si>
    <t>11.1-11.30</t>
  </si>
  <si>
    <t>24.7.22反馈园区退1-516和2-218</t>
  </si>
  <si>
    <t>12.1-12.31</t>
  </si>
  <si>
    <t>24.7.24清理宿舍516电表1839.7,218脏乱差电表6956.5退房</t>
  </si>
  <si>
    <t>24.10.16新开宿舍212</t>
  </si>
  <si>
    <t>24.1.24缴费表</t>
  </si>
  <si>
    <t>23.12.17-24.1.16</t>
  </si>
  <si>
    <t>24.10.28退掉212电表674换218电表6959</t>
  </si>
  <si>
    <t>接上月的</t>
  </si>
  <si>
    <t>24.11.24新开宿舍220电表4788</t>
  </si>
  <si>
    <t>24.11.27新开宿舍219，没电换221，电表2116；11.29床坏换219</t>
  </si>
  <si>
    <t>24.12.5新开宿舍221</t>
  </si>
  <si>
    <t>24.12.11新开宿舍216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</si>
</sst>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indexed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theme="1"/>
      <name val="宋体"/>
      <charset val="134"/>
    </font>
    <font>
      <b/>
      <sz val="9"/>
      <color indexed="8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33" fillId="25" borderId="8" applyNumberFormat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7" fillId="2" borderId="3" xfId="50" applyNumberFormat="1" applyFont="1" applyFill="1" applyBorder="1" applyAlignment="1">
      <alignment horizontal="center" vertical="center"/>
    </xf>
    <xf numFmtId="0" fontId="7" fillId="2" borderId="3" xfId="49" applyNumberFormat="1" applyFont="1" applyFill="1" applyBorder="1" applyAlignment="1">
      <alignment horizontal="center" vertical="center"/>
    </xf>
    <xf numFmtId="0" fontId="3" fillId="2" borderId="3" xfId="49" applyNumberFormat="1" applyFont="1" applyFill="1" applyBorder="1" applyAlignment="1">
      <alignment horizontal="center" vertical="center"/>
    </xf>
    <xf numFmtId="0" fontId="8" fillId="2" borderId="4" xfId="49" applyNumberFormat="1" applyFont="1" applyFill="1" applyBorder="1" applyAlignment="1">
      <alignment horizontal="center" vertical="center"/>
    </xf>
    <xf numFmtId="0" fontId="9" fillId="2" borderId="3" xfId="49" applyFont="1" applyFill="1" applyBorder="1" applyAlignment="1">
      <alignment horizontal="center" vertical="center"/>
    </xf>
    <xf numFmtId="0" fontId="9" fillId="2" borderId="4" xfId="49" applyFont="1" applyFill="1" applyBorder="1" applyAlignment="1">
      <alignment horizontal="center" vertical="center"/>
    </xf>
    <xf numFmtId="0" fontId="8" fillId="2" borderId="5" xfId="49" applyNumberFormat="1" applyFont="1" applyFill="1" applyBorder="1" applyAlignment="1">
      <alignment horizontal="center" vertical="center"/>
    </xf>
    <xf numFmtId="0" fontId="9" fillId="2" borderId="5" xfId="49" applyFont="1" applyFill="1" applyBorder="1" applyAlignment="1">
      <alignment horizontal="center" vertical="center"/>
    </xf>
    <xf numFmtId="0" fontId="5" fillId="2" borderId="3" xfId="50" applyNumberFormat="1" applyFont="1" applyFill="1" applyBorder="1" applyAlignment="1">
      <alignment horizontal="center" vertical="center"/>
    </xf>
    <xf numFmtId="0" fontId="10" fillId="2" borderId="3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4" borderId="3" xfId="49" applyFont="1" applyFill="1" applyBorder="1" applyAlignment="1">
      <alignment horizontal="center" vertical="center"/>
    </xf>
    <xf numFmtId="0" fontId="11" fillId="2" borderId="3" xfId="49" applyFont="1" applyFill="1" applyBorder="1" applyAlignment="1">
      <alignment horizontal="center" vertical="center"/>
    </xf>
    <xf numFmtId="0" fontId="3" fillId="5" borderId="3" xfId="49" applyFont="1" applyFill="1" applyBorder="1" applyAlignment="1">
      <alignment horizontal="center" vertical="center"/>
    </xf>
    <xf numFmtId="0" fontId="11" fillId="2" borderId="3" xfId="49" applyNumberFormat="1" applyFont="1" applyFill="1" applyBorder="1" applyAlignment="1">
      <alignment horizontal="center" vertical="center"/>
    </xf>
    <xf numFmtId="0" fontId="10" fillId="2" borderId="3" xfId="49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6" borderId="3" xfId="49" applyFont="1" applyFill="1" applyBorder="1" applyAlignment="1">
      <alignment horizontal="center" vertical="center"/>
    </xf>
    <xf numFmtId="0" fontId="11" fillId="2" borderId="3" xfId="5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7" borderId="3" xfId="49" applyFont="1" applyFill="1" applyBorder="1" applyAlignment="1">
      <alignment horizontal="center" vertical="center"/>
    </xf>
    <xf numFmtId="0" fontId="11" fillId="5" borderId="3" xfId="49" applyFont="1" applyFill="1" applyBorder="1" applyAlignment="1">
      <alignment horizontal="center" vertical="center"/>
    </xf>
    <xf numFmtId="0" fontId="3" fillId="8" borderId="3" xfId="49" applyFont="1" applyFill="1" applyBorder="1" applyAlignment="1">
      <alignment horizontal="center" vertical="center"/>
    </xf>
    <xf numFmtId="0" fontId="11" fillId="8" borderId="3" xfId="49" applyFont="1" applyFill="1" applyBorder="1" applyAlignment="1">
      <alignment horizontal="center" vertical="center"/>
    </xf>
    <xf numFmtId="0" fontId="3" fillId="9" borderId="3" xfId="49" applyFont="1" applyFill="1" applyBorder="1" applyAlignment="1">
      <alignment horizontal="center" vertical="center"/>
    </xf>
    <xf numFmtId="0" fontId="11" fillId="10" borderId="3" xfId="49" applyFont="1" applyFill="1" applyBorder="1" applyAlignment="1">
      <alignment horizontal="center" vertical="center"/>
    </xf>
    <xf numFmtId="0" fontId="5" fillId="2" borderId="3" xfId="49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11" fillId="9" borderId="3" xfId="49" applyFont="1" applyFill="1" applyBorder="1" applyAlignment="1">
      <alignment horizontal="center" vertical="center"/>
    </xf>
    <xf numFmtId="0" fontId="5" fillId="2" borderId="6" xfId="49" applyNumberFormat="1" applyFont="1" applyFill="1" applyBorder="1" applyAlignment="1">
      <alignment horizontal="center" vertical="center"/>
    </xf>
    <xf numFmtId="0" fontId="11" fillId="9" borderId="6" xfId="49" applyFont="1" applyFill="1" applyBorder="1" applyAlignment="1">
      <alignment horizontal="center" vertical="center"/>
    </xf>
    <xf numFmtId="0" fontId="3" fillId="11" borderId="3" xfId="49" applyFont="1" applyFill="1" applyBorder="1" applyAlignment="1">
      <alignment horizontal="center" vertical="center"/>
    </xf>
    <xf numFmtId="0" fontId="11" fillId="11" borderId="3" xfId="49" applyFont="1" applyFill="1" applyBorder="1" applyAlignment="1">
      <alignment horizontal="center" vertical="center"/>
    </xf>
    <xf numFmtId="0" fontId="10" fillId="11" borderId="3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0" fontId="10" fillId="2" borderId="1" xfId="49" applyNumberFormat="1" applyFont="1" applyFill="1" applyBorder="1" applyAlignment="1">
      <alignment horizontal="center" vertical="center"/>
    </xf>
    <xf numFmtId="0" fontId="5" fillId="10" borderId="6" xfId="49" applyNumberFormat="1" applyFont="1" applyFill="1" applyBorder="1" applyAlignment="1">
      <alignment horizontal="center" vertical="center"/>
    </xf>
    <xf numFmtId="0" fontId="11" fillId="2" borderId="6" xfId="49" applyFont="1" applyFill="1" applyBorder="1" applyAlignment="1">
      <alignment horizontal="center" vertical="center"/>
    </xf>
    <xf numFmtId="0" fontId="10" fillId="9" borderId="3" xfId="49" applyNumberFormat="1" applyFont="1" applyFill="1" applyBorder="1" applyAlignment="1">
      <alignment horizontal="left" vertical="center"/>
    </xf>
    <xf numFmtId="0" fontId="3" fillId="12" borderId="3" xfId="49" applyFont="1" applyFill="1" applyBorder="1" applyAlignment="1">
      <alignment horizontal="center" vertical="center"/>
    </xf>
    <xf numFmtId="0" fontId="11" fillId="12" borderId="3" xfId="49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6" xfId="49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49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2" borderId="3" xfId="49" applyFont="1" applyFill="1" applyBorder="1" applyAlignment="1">
      <alignment horizontal="center" vertical="center"/>
    </xf>
    <xf numFmtId="0" fontId="14" fillId="2" borderId="3" xfId="49" applyNumberFormat="1" applyFont="1" applyFill="1" applyBorder="1" applyAlignment="1">
      <alignment horizontal="center" vertical="center"/>
    </xf>
    <xf numFmtId="0" fontId="10" fillId="9" borderId="3" xfId="49" applyFont="1" applyFill="1" applyBorder="1" applyAlignment="1">
      <alignment horizontal="center" vertical="center"/>
    </xf>
    <xf numFmtId="0" fontId="3" fillId="13" borderId="3" xfId="49" applyFont="1" applyFill="1" applyBorder="1" applyAlignment="1">
      <alignment horizontal="center" vertical="center"/>
    </xf>
    <xf numFmtId="0" fontId="11" fillId="13" borderId="3" xfId="49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/>
    </xf>
    <xf numFmtId="0" fontId="13" fillId="13" borderId="3" xfId="49" applyFont="1" applyFill="1" applyBorder="1" applyAlignment="1">
      <alignment horizontal="center" vertical="center"/>
    </xf>
    <xf numFmtId="0" fontId="14" fillId="13" borderId="3" xfId="49" applyNumberFormat="1" applyFont="1" applyFill="1" applyBorder="1" applyAlignment="1">
      <alignment horizontal="center" vertical="center"/>
    </xf>
    <xf numFmtId="0" fontId="14" fillId="13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15" fillId="11" borderId="3" xfId="49" applyFont="1" applyFill="1" applyBorder="1" applyAlignment="1">
      <alignment horizontal="center" vertical="center"/>
    </xf>
    <xf numFmtId="0" fontId="16" fillId="11" borderId="3" xfId="49" applyFont="1" applyFill="1" applyBorder="1" applyAlignment="1">
      <alignment horizontal="center" vertical="center"/>
    </xf>
    <xf numFmtId="0" fontId="14" fillId="11" borderId="3" xfId="49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vertical="center"/>
    </xf>
    <xf numFmtId="0" fontId="13" fillId="2" borderId="4" xfId="49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10" fillId="11" borderId="3" xfId="49" applyNumberFormat="1" applyFont="1" applyFill="1" applyBorder="1" applyAlignment="1">
      <alignment horizontal="center" vertical="center"/>
    </xf>
    <xf numFmtId="0" fontId="5" fillId="14" borderId="1" xfId="49" applyNumberFormat="1" applyFont="1" applyFill="1" applyBorder="1" applyAlignment="1">
      <alignment horizontal="center" vertical="center"/>
    </xf>
    <xf numFmtId="0" fontId="11" fillId="14" borderId="3" xfId="49" applyFont="1" applyFill="1" applyBorder="1" applyAlignment="1">
      <alignment horizontal="center" vertical="center"/>
    </xf>
    <xf numFmtId="0" fontId="5" fillId="2" borderId="0" xfId="50" applyNumberFormat="1" applyFont="1" applyFill="1" applyBorder="1" applyAlignment="1">
      <alignment horizontal="center" vertical="center"/>
    </xf>
    <xf numFmtId="0" fontId="5" fillId="2" borderId="0" xfId="49" applyNumberFormat="1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" fillId="15" borderId="0" xfId="49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0" xfId="49" applyNumberFormat="1" applyFont="1" applyFill="1" applyBorder="1" applyAlignment="1">
      <alignment horizontal="left" vertical="center"/>
    </xf>
    <xf numFmtId="0" fontId="1" fillId="9" borderId="0" xfId="0" applyFont="1" applyFill="1" applyBorder="1" applyAlignment="1">
      <alignment vertical="center"/>
    </xf>
    <xf numFmtId="0" fontId="3" fillId="2" borderId="0" xfId="49" applyFont="1" applyFill="1" applyAlignment="1">
      <alignment horizontal="center" vertical="center"/>
    </xf>
    <xf numFmtId="0" fontId="11" fillId="2" borderId="0" xfId="49" applyFont="1" applyFill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5" fillId="2" borderId="0" xfId="50" applyNumberFormat="1" applyFont="1" applyFill="1" applyBorder="1" applyAlignment="1">
      <alignment horizontal="left" vertical="center"/>
    </xf>
    <xf numFmtId="0" fontId="6" fillId="0" borderId="7" xfId="49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vertical="center"/>
    </xf>
    <xf numFmtId="0" fontId="11" fillId="2" borderId="3" xfId="49" applyNumberFormat="1" applyFont="1" applyFill="1" applyBorder="1" applyAlignment="1">
      <alignment horizontal="left" vertical="center"/>
    </xf>
    <xf numFmtId="0" fontId="0" fillId="0" borderId="0" xfId="50">
      <alignment vertical="center"/>
    </xf>
    <xf numFmtId="0" fontId="5" fillId="2" borderId="3" xfId="49" applyNumberFormat="1" applyFont="1" applyFill="1" applyBorder="1" applyAlignment="1">
      <alignment horizontal="left" vertical="center"/>
    </xf>
    <xf numFmtId="0" fontId="10" fillId="2" borderId="3" xfId="49" applyNumberFormat="1" applyFont="1" applyFill="1" applyBorder="1" applyAlignment="1">
      <alignment horizontal="left" vertical="center"/>
    </xf>
    <xf numFmtId="0" fontId="11" fillId="2" borderId="7" xfId="49" applyFont="1" applyFill="1" applyBorder="1" applyAlignment="1">
      <alignment horizontal="center" vertical="center"/>
    </xf>
    <xf numFmtId="0" fontId="11" fillId="11" borderId="7" xfId="49" applyFont="1" applyFill="1" applyBorder="1" applyAlignment="1">
      <alignment horizontal="center" vertical="center"/>
    </xf>
    <xf numFmtId="0" fontId="11" fillId="11" borderId="3" xfId="49" applyNumberFormat="1" applyFont="1" applyFill="1" applyBorder="1" applyAlignment="1">
      <alignment horizontal="left" vertical="center"/>
    </xf>
    <xf numFmtId="0" fontId="11" fillId="9" borderId="7" xfId="49" applyFont="1" applyFill="1" applyBorder="1" applyAlignment="1">
      <alignment horizontal="center" vertical="center"/>
    </xf>
    <xf numFmtId="0" fontId="11" fillId="9" borderId="3" xfId="49" applyNumberFormat="1" applyFont="1" applyFill="1" applyBorder="1" applyAlignment="1">
      <alignment horizontal="left" vertical="center"/>
    </xf>
    <xf numFmtId="0" fontId="1" fillId="0" borderId="0" xfId="50" applyFont="1" applyFill="1" applyAlignment="1">
      <alignment vertical="center"/>
    </xf>
    <xf numFmtId="0" fontId="11" fillId="12" borderId="3" xfId="49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1" fillId="13" borderId="3" xfId="49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11" borderId="0" xfId="0" applyFont="1" applyFill="1" applyBorder="1" applyAlignment="1">
      <alignment horizontal="center" vertical="center"/>
    </xf>
    <xf numFmtId="20" fontId="1" fillId="0" borderId="0" xfId="0" applyNumberFormat="1" applyFont="1" applyFill="1" applyBorder="1" applyAlignment="1">
      <alignment vertical="center"/>
    </xf>
    <xf numFmtId="58" fontId="17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0" fontId="1" fillId="14" borderId="0" xfId="0" applyFont="1" applyFill="1" applyBorder="1" applyAlignment="1">
      <alignment vertical="center"/>
    </xf>
    <xf numFmtId="0" fontId="1" fillId="14" borderId="0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1" fillId="2" borderId="3" xfId="49" applyFont="1" applyFill="1" applyBorder="1" applyAlignment="1" quotePrefix="1">
      <alignment horizontal="center" vertical="center"/>
    </xf>
    <xf numFmtId="0" fontId="11" fillId="11" borderId="3" xfId="49" applyFont="1" applyFill="1" applyBorder="1" applyAlignment="1" quotePrefix="1">
      <alignment horizontal="center" vertical="center"/>
    </xf>
    <xf numFmtId="0" fontId="11" fillId="9" borderId="3" xfId="49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86"/>
  <sheetViews>
    <sheetView tabSelected="1" topLeftCell="A45" workbookViewId="0">
      <selection activeCell="K3" sqref="K3:L55"/>
    </sheetView>
  </sheetViews>
  <sheetFormatPr defaultColWidth="9" defaultRowHeight="15" customHeight="1"/>
  <cols>
    <col min="1" max="1" width="3.875" style="2" customWidth="1"/>
    <col min="2" max="2" width="5.625" style="1" customWidth="1"/>
    <col min="3" max="3" width="9.25" style="3" customWidth="1"/>
    <col min="4" max="4" width="9.25" style="4" customWidth="1"/>
    <col min="5" max="5" width="11.875" style="5" customWidth="1"/>
    <col min="6" max="6" width="7.625" style="5" customWidth="1"/>
    <col min="7" max="7" width="15.125" style="6" customWidth="1"/>
    <col min="8" max="8" width="15.25" style="1" customWidth="1"/>
    <col min="9" max="9" width="27.125" style="1" customWidth="1"/>
    <col min="10" max="10" width="8.125" style="1" customWidth="1"/>
    <col min="11" max="11" width="8.5" style="6" customWidth="1"/>
    <col min="12" max="12" width="8.125" style="6" customWidth="1"/>
    <col min="13" max="13" width="7.25" style="1" customWidth="1"/>
    <col min="14" max="14" width="8.125" style="1" customWidth="1"/>
    <col min="15" max="15" width="9" style="1"/>
    <col min="16" max="16" width="9.375" style="1"/>
    <col min="17" max="17" width="9" style="1"/>
    <col min="18" max="18" width="10.375" style="1"/>
    <col min="19" max="242" width="9" style="1"/>
    <col min="243" max="16383" width="9" style="2"/>
  </cols>
  <sheetData>
    <row r="1" s="1" customFormat="1" ht="24" customHeight="1" spans="1:245">
      <c r="A1" s="7" t="s">
        <v>0</v>
      </c>
      <c r="B1" s="8"/>
      <c r="C1" s="8"/>
      <c r="D1" s="8"/>
      <c r="E1" s="8"/>
      <c r="F1" s="8"/>
      <c r="G1" s="8"/>
      <c r="H1" s="8"/>
      <c r="I1" s="8"/>
      <c r="J1" s="89"/>
      <c r="K1" s="90"/>
      <c r="L1" s="90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</row>
    <row r="2" s="1" customFormat="1" customHeight="1" spans="1:245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10" t="s">
        <v>9</v>
      </c>
      <c r="J2" s="10" t="s">
        <v>10</v>
      </c>
      <c r="K2" s="90"/>
      <c r="L2" s="90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</row>
    <row r="3" s="1" customFormat="1" customHeight="1" spans="1:245">
      <c r="A3" s="9"/>
      <c r="B3" s="10"/>
      <c r="C3" s="11"/>
      <c r="D3" s="15"/>
      <c r="E3" s="13"/>
      <c r="F3" s="16"/>
      <c r="G3" s="16"/>
      <c r="H3" s="16"/>
      <c r="I3" s="10"/>
      <c r="J3" s="10"/>
      <c r="K3" s="91"/>
      <c r="L3" s="90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</row>
    <row r="4" s="1" customFormat="1" ht="16.15" customHeight="1" spans="1:249">
      <c r="A4" s="17">
        <v>1</v>
      </c>
      <c r="B4" s="18">
        <v>222</v>
      </c>
      <c r="C4" s="19" t="s">
        <v>11</v>
      </c>
      <c r="D4" s="20" t="s">
        <v>12</v>
      </c>
      <c r="E4" s="21" t="s">
        <v>13</v>
      </c>
      <c r="F4" s="21">
        <v>5</v>
      </c>
      <c r="G4" s="21">
        <v>13203344276</v>
      </c>
      <c r="H4" s="121" t="s">
        <v>14</v>
      </c>
      <c r="I4" s="21" t="s">
        <v>15</v>
      </c>
      <c r="J4" s="92"/>
      <c r="K4" s="91"/>
      <c r="L4" s="90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</row>
    <row r="5" s="2" customFormat="1" ht="16.15" customHeight="1" spans="1:249">
      <c r="A5" s="17">
        <v>2</v>
      </c>
      <c r="B5" s="18"/>
      <c r="C5" s="19" t="s">
        <v>16</v>
      </c>
      <c r="D5" s="22" t="s">
        <v>17</v>
      </c>
      <c r="E5" s="23" t="s">
        <v>18</v>
      </c>
      <c r="F5" s="21"/>
      <c r="G5" s="21" t="s">
        <v>19</v>
      </c>
      <c r="H5" s="21" t="s">
        <v>20</v>
      </c>
      <c r="I5" s="21" t="s">
        <v>21</v>
      </c>
      <c r="J5" s="92"/>
      <c r="K5" s="91"/>
      <c r="L5" s="90"/>
      <c r="M5" s="91"/>
      <c r="N5" s="91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1"/>
      <c r="IL5" s="93"/>
      <c r="IM5" s="93"/>
      <c r="IN5" s="93"/>
      <c r="IO5" s="93"/>
    </row>
    <row r="6" s="2" customFormat="1" ht="16.15" customHeight="1" spans="1:249">
      <c r="A6" s="17">
        <v>3</v>
      </c>
      <c r="B6" s="24"/>
      <c r="C6" s="25" t="s">
        <v>22</v>
      </c>
      <c r="D6" s="26" t="s">
        <v>23</v>
      </c>
      <c r="E6" s="27" t="s">
        <v>24</v>
      </c>
      <c r="F6" s="27"/>
      <c r="G6" s="21">
        <v>13107012719</v>
      </c>
      <c r="H6" s="121" t="s">
        <v>25</v>
      </c>
      <c r="I6" s="21" t="s">
        <v>26</v>
      </c>
      <c r="J6" s="94"/>
      <c r="K6" s="91"/>
      <c r="L6" s="90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1"/>
      <c r="IL6" s="93"/>
      <c r="IM6" s="93"/>
      <c r="IN6" s="93"/>
      <c r="IO6" s="93"/>
    </row>
    <row r="7" s="2" customFormat="1" ht="16.15" customHeight="1" spans="1:249">
      <c r="A7" s="17">
        <v>4</v>
      </c>
      <c r="B7" s="24"/>
      <c r="C7" s="19" t="s">
        <v>27</v>
      </c>
      <c r="D7" s="22" t="s">
        <v>28</v>
      </c>
      <c r="E7" s="21"/>
      <c r="F7" s="27"/>
      <c r="G7" s="21">
        <v>18143376447</v>
      </c>
      <c r="H7" s="121" t="s">
        <v>29</v>
      </c>
      <c r="I7" s="21" t="s">
        <v>30</v>
      </c>
      <c r="J7" s="94"/>
      <c r="K7" s="91"/>
      <c r="L7" s="90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1"/>
      <c r="IL7" s="93"/>
      <c r="IM7" s="93"/>
      <c r="IN7" s="93"/>
      <c r="IO7" s="93"/>
    </row>
    <row r="8" s="1" customFormat="1" ht="16.15" customHeight="1" spans="1:249">
      <c r="A8" s="17">
        <v>5</v>
      </c>
      <c r="B8" s="24"/>
      <c r="C8" s="19" t="s">
        <v>31</v>
      </c>
      <c r="D8" s="20" t="s">
        <v>12</v>
      </c>
      <c r="E8" s="21" t="s">
        <v>32</v>
      </c>
      <c r="F8" s="27"/>
      <c r="G8" s="21">
        <v>15898560132</v>
      </c>
      <c r="H8" s="121" t="s">
        <v>33</v>
      </c>
      <c r="I8" s="21" t="s">
        <v>34</v>
      </c>
      <c r="J8" s="94"/>
      <c r="K8" s="91"/>
      <c r="L8" s="90"/>
      <c r="M8" s="93"/>
      <c r="N8" s="93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</row>
    <row r="9" s="1" customFormat="1" ht="16.15" customHeight="1" spans="1:245">
      <c r="A9" s="17">
        <v>6</v>
      </c>
      <c r="B9" s="18">
        <v>223</v>
      </c>
      <c r="C9" s="28" t="s">
        <v>35</v>
      </c>
      <c r="D9" s="22" t="s">
        <v>17</v>
      </c>
      <c r="E9" s="21" t="s">
        <v>36</v>
      </c>
      <c r="F9" s="21">
        <v>6</v>
      </c>
      <c r="G9" s="21">
        <v>13397329225</v>
      </c>
      <c r="H9" s="21" t="s">
        <v>37</v>
      </c>
      <c r="I9" s="21" t="s">
        <v>38</v>
      </c>
      <c r="J9" s="94"/>
      <c r="K9" s="91"/>
      <c r="L9" s="90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</row>
    <row r="10" s="1" customFormat="1" ht="16.15" customHeight="1" spans="1:245">
      <c r="A10" s="17">
        <v>7</v>
      </c>
      <c r="B10" s="18"/>
      <c r="C10" s="19" t="s">
        <v>39</v>
      </c>
      <c r="D10" s="29" t="s">
        <v>40</v>
      </c>
      <c r="E10" s="21" t="s">
        <v>41</v>
      </c>
      <c r="F10" s="21"/>
      <c r="G10" s="21">
        <v>15886338376</v>
      </c>
      <c r="H10" s="21" t="s">
        <v>42</v>
      </c>
      <c r="I10" s="21" t="s">
        <v>43</v>
      </c>
      <c r="J10" s="95"/>
      <c r="K10" s="91"/>
      <c r="L10" s="90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</row>
    <row r="11" s="1" customFormat="1" ht="16.15" customHeight="1" spans="1:245">
      <c r="A11" s="17">
        <v>8</v>
      </c>
      <c r="B11" s="18"/>
      <c r="C11" s="28" t="s">
        <v>44</v>
      </c>
      <c r="D11" s="26" t="s">
        <v>23</v>
      </c>
      <c r="E11" s="21" t="s">
        <v>45</v>
      </c>
      <c r="F11" s="21"/>
      <c r="G11" s="21">
        <v>13974117518</v>
      </c>
      <c r="H11" s="121" t="s">
        <v>46</v>
      </c>
      <c r="I11" s="21" t="s">
        <v>47</v>
      </c>
      <c r="J11" s="92"/>
      <c r="K11" s="91"/>
      <c r="L11" s="90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</row>
    <row r="12" s="1" customFormat="1" ht="16.15" customHeight="1" spans="1:245">
      <c r="A12" s="17"/>
      <c r="B12" s="18"/>
      <c r="C12" s="22" t="s">
        <v>48</v>
      </c>
      <c r="D12" s="22"/>
      <c r="E12" s="30" t="s">
        <v>49</v>
      </c>
      <c r="F12" s="21"/>
      <c r="G12" s="21">
        <v>13789082984</v>
      </c>
      <c r="H12" s="21"/>
      <c r="I12" s="21" t="s">
        <v>50</v>
      </c>
      <c r="J12" s="92"/>
      <c r="K12" s="91"/>
      <c r="L12" s="90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</row>
    <row r="13" s="1" customFormat="1" ht="16.15" customHeight="1" spans="1:245">
      <c r="A13" s="17">
        <v>9</v>
      </c>
      <c r="B13" s="18"/>
      <c r="C13" s="31" t="s">
        <v>51</v>
      </c>
      <c r="D13" s="31"/>
      <c r="E13" s="32" t="s">
        <v>52</v>
      </c>
      <c r="F13" s="21"/>
      <c r="G13" s="32"/>
      <c r="H13" s="32" t="s">
        <v>53</v>
      </c>
      <c r="I13" s="21"/>
      <c r="J13" s="92"/>
      <c r="K13" s="91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</row>
    <row r="14" s="1" customFormat="1" ht="16.15" customHeight="1" spans="1:245">
      <c r="A14" s="17">
        <v>10</v>
      </c>
      <c r="B14" s="18"/>
      <c r="C14" s="19" t="s">
        <v>54</v>
      </c>
      <c r="D14" s="33" t="s">
        <v>55</v>
      </c>
      <c r="E14" s="34" t="s">
        <v>45</v>
      </c>
      <c r="F14" s="21"/>
      <c r="G14" s="21" t="s">
        <v>56</v>
      </c>
      <c r="H14" s="21" t="s">
        <v>57</v>
      </c>
      <c r="I14" s="21" t="s">
        <v>58</v>
      </c>
      <c r="J14" s="92"/>
      <c r="K14" s="91"/>
      <c r="L14" s="90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</row>
    <row r="15" s="1" customFormat="1" ht="16.15" customHeight="1" spans="1:245">
      <c r="A15" s="17">
        <v>11</v>
      </c>
      <c r="B15" s="35">
        <v>207</v>
      </c>
      <c r="C15" s="36" t="s">
        <v>59</v>
      </c>
      <c r="D15" s="20" t="s">
        <v>12</v>
      </c>
      <c r="E15" s="21" t="s">
        <v>60</v>
      </c>
      <c r="F15" s="37">
        <v>5</v>
      </c>
      <c r="G15" s="21">
        <v>18573335776</v>
      </c>
      <c r="H15" s="121" t="s">
        <v>61</v>
      </c>
      <c r="I15" s="21" t="s">
        <v>62</v>
      </c>
      <c r="J15" s="92"/>
      <c r="K15" s="91"/>
      <c r="L15" s="90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</row>
    <row r="16" s="2" customFormat="1" ht="16.15" customHeight="1" spans="1:249">
      <c r="A16" s="17">
        <v>12</v>
      </c>
      <c r="B16" s="38"/>
      <c r="C16" s="19" t="s">
        <v>63</v>
      </c>
      <c r="D16" s="20" t="s">
        <v>12</v>
      </c>
      <c r="E16" s="21" t="s">
        <v>64</v>
      </c>
      <c r="F16" s="39"/>
      <c r="G16" s="21" t="s">
        <v>65</v>
      </c>
      <c r="H16" s="21"/>
      <c r="I16" s="96" t="s">
        <v>50</v>
      </c>
      <c r="J16" s="92"/>
      <c r="K16" s="91"/>
      <c r="L16" s="90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1"/>
      <c r="IL16" s="93"/>
      <c r="IM16" s="93"/>
      <c r="IN16" s="93"/>
      <c r="IO16" s="93"/>
    </row>
    <row r="17" s="2" customFormat="1" ht="16.15" customHeight="1" spans="1:249">
      <c r="A17" s="17">
        <v>13</v>
      </c>
      <c r="B17" s="38"/>
      <c r="C17" s="19" t="s">
        <v>66</v>
      </c>
      <c r="D17" s="20" t="s">
        <v>12</v>
      </c>
      <c r="E17" s="28" t="s">
        <v>67</v>
      </c>
      <c r="F17" s="39"/>
      <c r="G17" s="21">
        <v>18711704106</v>
      </c>
      <c r="H17" s="21" t="s">
        <v>68</v>
      </c>
      <c r="I17" s="96"/>
      <c r="J17" s="92"/>
      <c r="K17" s="91"/>
      <c r="L17" s="90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1"/>
      <c r="IL17" s="93"/>
      <c r="IM17" s="93"/>
      <c r="IN17" s="93"/>
      <c r="IO17" s="93"/>
    </row>
    <row r="18" s="2" customFormat="1" ht="16.15" customHeight="1" spans="1:249">
      <c r="A18" s="17"/>
      <c r="B18" s="38"/>
      <c r="C18" s="40" t="s">
        <v>69</v>
      </c>
      <c r="D18" s="40"/>
      <c r="E18" s="40" t="s">
        <v>70</v>
      </c>
      <c r="F18" s="39"/>
      <c r="G18" s="41">
        <v>19533752919</v>
      </c>
      <c r="H18" s="41" t="s">
        <v>71</v>
      </c>
      <c r="I18" s="97" t="s">
        <v>50</v>
      </c>
      <c r="J18" s="98"/>
      <c r="K18" s="91"/>
      <c r="L18" s="90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1"/>
      <c r="IL18" s="93"/>
      <c r="IM18" s="93"/>
      <c r="IN18" s="93"/>
      <c r="IO18" s="93"/>
    </row>
    <row r="19" s="2" customFormat="1" ht="16.15" customHeight="1" spans="1:249">
      <c r="A19" s="17">
        <v>14</v>
      </c>
      <c r="B19" s="38"/>
      <c r="C19" s="33" t="s">
        <v>72</v>
      </c>
      <c r="D19" s="33"/>
      <c r="E19" s="33" t="s">
        <v>73</v>
      </c>
      <c r="F19" s="39"/>
      <c r="G19" s="37"/>
      <c r="H19" s="37"/>
      <c r="I19" s="99"/>
      <c r="J19" s="100"/>
      <c r="K19" s="91"/>
      <c r="L19" s="90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1"/>
      <c r="IL19" s="93"/>
      <c r="IM19" s="93"/>
      <c r="IN19" s="93"/>
      <c r="IO19" s="93"/>
    </row>
    <row r="20" s="2" customFormat="1" ht="16.15" customHeight="1" spans="1:249">
      <c r="A20" s="17">
        <v>15</v>
      </c>
      <c r="B20" s="38"/>
      <c r="C20" s="33" t="s">
        <v>74</v>
      </c>
      <c r="D20" s="33" t="s">
        <v>75</v>
      </c>
      <c r="E20" s="37" t="s">
        <v>76</v>
      </c>
      <c r="F20" s="39"/>
      <c r="G20" s="37"/>
      <c r="H20" s="37"/>
      <c r="I20" s="99" t="s">
        <v>77</v>
      </c>
      <c r="J20" s="100"/>
      <c r="K20" s="91"/>
      <c r="L20" s="90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1"/>
      <c r="IL20" s="93"/>
      <c r="IM20" s="93"/>
      <c r="IN20" s="93"/>
      <c r="IO20" s="93"/>
    </row>
    <row r="21" s="2" customFormat="1" ht="16.15" customHeight="1" spans="1:249">
      <c r="A21" s="17"/>
      <c r="B21" s="38"/>
      <c r="C21" s="42" t="s">
        <v>78</v>
      </c>
      <c r="D21" s="40" t="s">
        <v>75</v>
      </c>
      <c r="E21" s="41" t="s">
        <v>79</v>
      </c>
      <c r="F21" s="39"/>
      <c r="G21" s="122" t="s">
        <v>80</v>
      </c>
      <c r="H21" s="122" t="s">
        <v>81</v>
      </c>
      <c r="I21" s="97" t="s">
        <v>50</v>
      </c>
      <c r="J21" s="98" t="s">
        <v>82</v>
      </c>
      <c r="K21" s="91"/>
      <c r="L21" s="90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1"/>
      <c r="IL21" s="93"/>
      <c r="IM21" s="93"/>
      <c r="IN21" s="93"/>
      <c r="IO21" s="93"/>
    </row>
    <row r="22" s="2" customFormat="1" ht="16.15" customHeight="1" spans="1:249">
      <c r="A22" s="17">
        <v>16</v>
      </c>
      <c r="B22" s="43">
        <v>209</v>
      </c>
      <c r="C22" s="19" t="s">
        <v>83</v>
      </c>
      <c r="D22" s="29" t="s">
        <v>84</v>
      </c>
      <c r="E22" s="21" t="s">
        <v>85</v>
      </c>
      <c r="F22" s="24">
        <v>7</v>
      </c>
      <c r="G22" s="21">
        <v>18974867808</v>
      </c>
      <c r="H22" s="121" t="s">
        <v>86</v>
      </c>
      <c r="I22" s="96" t="s">
        <v>87</v>
      </c>
      <c r="J22" s="92"/>
      <c r="K22" s="91"/>
      <c r="L22" s="90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1"/>
      <c r="IL22" s="93"/>
      <c r="IM22" s="93"/>
      <c r="IN22" s="93"/>
      <c r="IO22" s="93"/>
    </row>
    <row r="23" s="1" customFormat="1" ht="16.15" customHeight="1" spans="1:249">
      <c r="A23" s="17">
        <v>17</v>
      </c>
      <c r="B23" s="44"/>
      <c r="C23" s="19" t="s">
        <v>88</v>
      </c>
      <c r="D23" s="29" t="s">
        <v>40</v>
      </c>
      <c r="E23" s="21" t="s">
        <v>89</v>
      </c>
      <c r="F23" s="24"/>
      <c r="G23" s="21">
        <v>17352776732</v>
      </c>
      <c r="H23" s="121" t="s">
        <v>90</v>
      </c>
      <c r="I23" s="96" t="s">
        <v>91</v>
      </c>
      <c r="J23" s="92"/>
      <c r="K23" s="91"/>
      <c r="L23" s="90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91"/>
      <c r="IL23" s="101"/>
      <c r="IM23" s="101"/>
      <c r="IN23" s="101"/>
      <c r="IO23" s="101"/>
    </row>
    <row r="24" s="1" customFormat="1" ht="16.15" customHeight="1" spans="1:249">
      <c r="A24" s="17">
        <v>18</v>
      </c>
      <c r="B24" s="45"/>
      <c r="C24" s="19" t="s">
        <v>92</v>
      </c>
      <c r="D24" s="29" t="s">
        <v>93</v>
      </c>
      <c r="E24" s="21" t="s">
        <v>94</v>
      </c>
      <c r="F24" s="46"/>
      <c r="G24" s="21">
        <v>15502551363</v>
      </c>
      <c r="H24" s="21"/>
      <c r="I24" s="21"/>
      <c r="J24" s="92"/>
      <c r="K24" s="91"/>
      <c r="L24" s="90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91"/>
      <c r="IL24" s="112"/>
      <c r="IM24" s="112"/>
      <c r="IN24" s="112"/>
      <c r="IO24" s="112"/>
    </row>
    <row r="25" s="1" customFormat="1" ht="16.15" customHeight="1" spans="1:249">
      <c r="A25" s="17">
        <v>20</v>
      </c>
      <c r="B25" s="38"/>
      <c r="C25" s="19" t="s">
        <v>95</v>
      </c>
      <c r="D25" s="22" t="s">
        <v>17</v>
      </c>
      <c r="E25" s="34" t="s">
        <v>96</v>
      </c>
      <c r="F25" s="46"/>
      <c r="G25" s="21" t="s">
        <v>97</v>
      </c>
      <c r="H25" s="47" t="s">
        <v>98</v>
      </c>
      <c r="I25" s="21" t="s">
        <v>99</v>
      </c>
      <c r="J25" s="98"/>
      <c r="K25" s="91"/>
      <c r="L25" s="9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91"/>
      <c r="IL25" s="112"/>
      <c r="IM25" s="112"/>
      <c r="IN25" s="112"/>
      <c r="IO25" s="112"/>
    </row>
    <row r="26" s="1" customFormat="1" ht="16.15" customHeight="1" spans="1:249">
      <c r="A26" s="17">
        <v>19</v>
      </c>
      <c r="B26" s="45"/>
      <c r="C26" s="19" t="s">
        <v>100</v>
      </c>
      <c r="D26" s="48" t="s">
        <v>17</v>
      </c>
      <c r="E26" s="49" t="s">
        <v>101</v>
      </c>
      <c r="F26" s="46"/>
      <c r="G26" s="49">
        <v>15347329346</v>
      </c>
      <c r="H26" s="49"/>
      <c r="I26" s="49" t="s">
        <v>50</v>
      </c>
      <c r="J26" s="102"/>
      <c r="K26" s="91"/>
      <c r="L26" s="90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91"/>
      <c r="IL26" s="112"/>
      <c r="IM26" s="112"/>
      <c r="IN26" s="112"/>
      <c r="IO26" s="112"/>
    </row>
    <row r="27" s="1" customFormat="1" ht="16.15" customHeight="1" spans="1:249">
      <c r="A27" s="17">
        <v>31</v>
      </c>
      <c r="B27" s="35"/>
      <c r="C27" s="50" t="s">
        <v>102</v>
      </c>
      <c r="D27" s="28"/>
      <c r="E27" s="21" t="s">
        <v>103</v>
      </c>
      <c r="F27" s="51"/>
      <c r="G27" s="52">
        <v>18773221773</v>
      </c>
      <c r="H27" s="18" t="s">
        <v>104</v>
      </c>
      <c r="I27" s="52" t="s">
        <v>50</v>
      </c>
      <c r="J27" s="103"/>
      <c r="K27" s="91"/>
      <c r="L27" s="90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91"/>
      <c r="IL27" s="112"/>
      <c r="IM27" s="112"/>
      <c r="IN27" s="112"/>
      <c r="IO27" s="112"/>
    </row>
    <row r="28" s="1" customFormat="1" ht="16.15" customHeight="1" spans="1:249">
      <c r="A28" s="17"/>
      <c r="B28" s="45"/>
      <c r="C28" s="33" t="s">
        <v>105</v>
      </c>
      <c r="D28" s="33"/>
      <c r="E28" s="37" t="s">
        <v>70</v>
      </c>
      <c r="F28" s="46"/>
      <c r="G28" s="37">
        <v>15274970726</v>
      </c>
      <c r="H28" s="37"/>
      <c r="I28" s="49" t="s">
        <v>50</v>
      </c>
      <c r="J28" s="100"/>
      <c r="K28" s="91"/>
      <c r="L28" s="90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91"/>
      <c r="IL28" s="112"/>
      <c r="IM28" s="112"/>
      <c r="IN28" s="112"/>
      <c r="IO28" s="112"/>
    </row>
    <row r="29" s="1" customFormat="1" ht="16.15" customHeight="1" spans="1:249">
      <c r="A29" s="17">
        <v>21</v>
      </c>
      <c r="B29" s="53">
        <v>218</v>
      </c>
      <c r="C29" s="54" t="s">
        <v>106</v>
      </c>
      <c r="D29" s="33" t="s">
        <v>75</v>
      </c>
      <c r="E29" s="54" t="s">
        <v>107</v>
      </c>
      <c r="F29" s="55">
        <v>7</v>
      </c>
      <c r="G29" s="55">
        <v>19918476442</v>
      </c>
      <c r="H29" s="56"/>
      <c r="I29" s="54" t="s">
        <v>50</v>
      </c>
      <c r="J29" s="103" t="s">
        <v>108</v>
      </c>
      <c r="K29" s="91"/>
      <c r="L29" s="90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91"/>
      <c r="IL29" s="112"/>
      <c r="IM29" s="112"/>
      <c r="IN29" s="112"/>
      <c r="IO29" s="112"/>
    </row>
    <row r="30" s="1" customFormat="1" ht="16.15" customHeight="1" spans="1:249">
      <c r="A30" s="17">
        <v>22</v>
      </c>
      <c r="B30" s="38"/>
      <c r="C30" s="54" t="s">
        <v>109</v>
      </c>
      <c r="D30" s="33" t="s">
        <v>12</v>
      </c>
      <c r="E30" s="54" t="s">
        <v>110</v>
      </c>
      <c r="F30" s="55"/>
      <c r="G30" s="55">
        <v>13107121351</v>
      </c>
      <c r="H30" s="56"/>
      <c r="I30" s="54" t="s">
        <v>50</v>
      </c>
      <c r="J30" s="103"/>
      <c r="K30" s="91"/>
      <c r="L30" s="90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91"/>
      <c r="IL30" s="112"/>
      <c r="IM30" s="112"/>
      <c r="IN30" s="112"/>
      <c r="IO30" s="112"/>
    </row>
    <row r="31" s="1" customFormat="1" ht="16.15" customHeight="1" spans="1:249">
      <c r="A31" s="17">
        <v>23</v>
      </c>
      <c r="B31" s="38"/>
      <c r="C31" s="54" t="s">
        <v>111</v>
      </c>
      <c r="D31" s="33"/>
      <c r="E31" s="54" t="s">
        <v>112</v>
      </c>
      <c r="F31" s="55"/>
      <c r="G31" s="55">
        <v>18163938997</v>
      </c>
      <c r="H31" s="56"/>
      <c r="I31" s="68" t="s">
        <v>113</v>
      </c>
      <c r="J31" s="103"/>
      <c r="K31" s="91"/>
      <c r="L31" s="90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91"/>
      <c r="IL31" s="112"/>
      <c r="IM31" s="112"/>
      <c r="IN31" s="112"/>
      <c r="IO31" s="112"/>
    </row>
    <row r="32" s="2" customFormat="1" ht="16.15" customHeight="1" spans="1:249">
      <c r="A32" s="17">
        <v>24</v>
      </c>
      <c r="B32" s="38"/>
      <c r="C32" s="57" t="s">
        <v>78</v>
      </c>
      <c r="D32" s="33" t="s">
        <v>75</v>
      </c>
      <c r="E32" s="37" t="s">
        <v>79</v>
      </c>
      <c r="F32" s="39"/>
      <c r="G32" s="123" t="s">
        <v>80</v>
      </c>
      <c r="H32" s="123" t="s">
        <v>81</v>
      </c>
      <c r="I32" s="99" t="s">
        <v>50</v>
      </c>
      <c r="J32" s="100" t="s">
        <v>82</v>
      </c>
      <c r="K32" s="91"/>
      <c r="L32" s="90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1"/>
      <c r="IL32" s="93"/>
      <c r="IM32" s="93"/>
      <c r="IN32" s="93"/>
      <c r="IO32" s="93"/>
    </row>
    <row r="33" s="1" customFormat="1" ht="16.15" customHeight="1" spans="1:249">
      <c r="A33" s="17">
        <v>25</v>
      </c>
      <c r="B33" s="45"/>
      <c r="C33" s="58" t="s">
        <v>114</v>
      </c>
      <c r="D33" s="58"/>
      <c r="E33" s="59" t="s">
        <v>115</v>
      </c>
      <c r="F33" s="46"/>
      <c r="G33" s="59"/>
      <c r="H33" s="59"/>
      <c r="I33" s="59"/>
      <c r="J33" s="104"/>
      <c r="K33" s="91"/>
      <c r="L33" s="90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91"/>
      <c r="IL33" s="112"/>
      <c r="IM33" s="112"/>
      <c r="IN33" s="112"/>
      <c r="IO33" s="112"/>
    </row>
    <row r="34" s="1" customFormat="1" ht="16.15" customHeight="1" spans="1:249">
      <c r="A34" s="17">
        <v>26</v>
      </c>
      <c r="B34" s="38"/>
      <c r="C34" s="60" t="s">
        <v>116</v>
      </c>
      <c r="D34" s="58"/>
      <c r="E34" s="60" t="s">
        <v>52</v>
      </c>
      <c r="F34" s="55"/>
      <c r="G34" s="61"/>
      <c r="H34" s="62"/>
      <c r="I34" s="60" t="s">
        <v>50</v>
      </c>
      <c r="J34" s="103"/>
      <c r="K34" s="91"/>
      <c r="L34" s="90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91"/>
      <c r="IL34" s="112"/>
      <c r="IM34" s="112"/>
      <c r="IN34" s="112"/>
      <c r="IO34" s="112"/>
    </row>
    <row r="35" s="1" customFormat="1" ht="16.15" customHeight="1" spans="1:249">
      <c r="A35" s="17">
        <v>27</v>
      </c>
      <c r="B35" s="38"/>
      <c r="C35" s="60" t="s">
        <v>117</v>
      </c>
      <c r="D35" s="58"/>
      <c r="E35" s="63" t="s">
        <v>118</v>
      </c>
      <c r="F35" s="55"/>
      <c r="G35" s="61"/>
      <c r="H35" s="62"/>
      <c r="I35" s="105" t="s">
        <v>77</v>
      </c>
      <c r="J35" s="103" t="s">
        <v>119</v>
      </c>
      <c r="K35" s="91"/>
      <c r="L35" s="90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91"/>
      <c r="IL35" s="112"/>
      <c r="IM35" s="112"/>
      <c r="IN35" s="112"/>
      <c r="IO35" s="112"/>
    </row>
    <row r="36" s="1" customFormat="1" ht="16.15" customHeight="1" spans="1:249">
      <c r="A36" s="17"/>
      <c r="B36" s="38"/>
      <c r="C36" s="64" t="s">
        <v>120</v>
      </c>
      <c r="D36" s="65"/>
      <c r="E36" s="64" t="s">
        <v>121</v>
      </c>
      <c r="F36" s="55"/>
      <c r="G36" s="66">
        <v>13786253117</v>
      </c>
      <c r="H36" s="67" t="s">
        <v>122</v>
      </c>
      <c r="I36" s="64" t="s">
        <v>50</v>
      </c>
      <c r="J36" s="103" t="s">
        <v>123</v>
      </c>
      <c r="K36" s="91"/>
      <c r="L36" s="90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91"/>
      <c r="IL36" s="112"/>
      <c r="IM36" s="112"/>
      <c r="IN36" s="112"/>
      <c r="IO36" s="112"/>
    </row>
    <row r="37" s="1" customFormat="1" ht="16.15" customHeight="1" spans="1:249">
      <c r="A37" s="17"/>
      <c r="B37" s="38"/>
      <c r="C37" s="68" t="s">
        <v>124</v>
      </c>
      <c r="D37" s="40"/>
      <c r="E37" s="41" t="s">
        <v>115</v>
      </c>
      <c r="F37" s="55"/>
      <c r="G37" s="69"/>
      <c r="H37" s="67" t="s">
        <v>125</v>
      </c>
      <c r="I37" s="69"/>
      <c r="J37" s="103"/>
      <c r="K37" s="91"/>
      <c r="L37" s="90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91"/>
      <c r="IL37" s="112"/>
      <c r="IM37" s="112"/>
      <c r="IN37" s="112"/>
      <c r="IO37" s="112"/>
    </row>
    <row r="38" s="1" customFormat="1" ht="16.15" customHeight="1" spans="1:249">
      <c r="A38" s="17">
        <v>28</v>
      </c>
      <c r="B38" s="35">
        <v>220</v>
      </c>
      <c r="C38" s="50" t="s">
        <v>126</v>
      </c>
      <c r="D38" s="28"/>
      <c r="E38" s="21" t="s">
        <v>127</v>
      </c>
      <c r="F38" s="70">
        <v>5</v>
      </c>
      <c r="G38" s="52"/>
      <c r="H38" s="18"/>
      <c r="I38" s="52"/>
      <c r="J38" s="103"/>
      <c r="K38" s="91"/>
      <c r="L38" s="90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91"/>
      <c r="IL38" s="112"/>
      <c r="IM38" s="112"/>
      <c r="IN38" s="112"/>
      <c r="IO38" s="112"/>
    </row>
    <row r="39" s="1" customFormat="1" ht="16.15" customHeight="1" spans="1:249">
      <c r="A39" s="17">
        <v>29</v>
      </c>
      <c r="B39" s="35"/>
      <c r="C39" s="50" t="s">
        <v>128</v>
      </c>
      <c r="D39" s="28"/>
      <c r="E39" s="21" t="s">
        <v>118</v>
      </c>
      <c r="F39" s="51"/>
      <c r="G39" s="52">
        <v>17700285849</v>
      </c>
      <c r="H39" s="18"/>
      <c r="I39" s="52" t="s">
        <v>50</v>
      </c>
      <c r="J39" s="103"/>
      <c r="K39" s="91"/>
      <c r="L39" s="90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91"/>
      <c r="IL39" s="112"/>
      <c r="IM39" s="112"/>
      <c r="IN39" s="112"/>
      <c r="IO39" s="112"/>
    </row>
    <row r="40" s="1" customFormat="1" ht="16.15" customHeight="1" spans="1:249">
      <c r="A40" s="17">
        <v>30</v>
      </c>
      <c r="B40" s="35"/>
      <c r="C40" s="50" t="s">
        <v>129</v>
      </c>
      <c r="D40" s="28"/>
      <c r="E40" s="21" t="s">
        <v>118</v>
      </c>
      <c r="F40" s="51"/>
      <c r="G40" s="52">
        <v>18673303528</v>
      </c>
      <c r="H40" s="18"/>
      <c r="I40" s="106" t="s">
        <v>77</v>
      </c>
      <c r="J40" s="103"/>
      <c r="K40" s="91"/>
      <c r="L40" s="90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91"/>
      <c r="IL40" s="112"/>
      <c r="IM40" s="112"/>
      <c r="IN40" s="112"/>
      <c r="IO40" s="112"/>
    </row>
    <row r="41" s="1" customFormat="1" ht="16.15" customHeight="1" spans="1:249">
      <c r="A41" s="17">
        <v>31</v>
      </c>
      <c r="B41" s="35"/>
      <c r="C41" s="68" t="s">
        <v>102</v>
      </c>
      <c r="D41" s="40"/>
      <c r="E41" s="41" t="s">
        <v>103</v>
      </c>
      <c r="F41" s="51"/>
      <c r="G41" s="71">
        <v>18773221773</v>
      </c>
      <c r="H41" s="72" t="s">
        <v>104</v>
      </c>
      <c r="I41" s="71" t="s">
        <v>50</v>
      </c>
      <c r="J41" s="69"/>
      <c r="K41" s="91"/>
      <c r="L41" s="90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91"/>
      <c r="IL41" s="112"/>
      <c r="IM41" s="112"/>
      <c r="IN41" s="112"/>
      <c r="IO41" s="112"/>
    </row>
    <row r="42" s="1" customFormat="1" ht="16.15" customHeight="1" spans="1:249">
      <c r="A42" s="17">
        <v>32</v>
      </c>
      <c r="B42" s="35"/>
      <c r="C42" s="50" t="s">
        <v>130</v>
      </c>
      <c r="D42" s="28"/>
      <c r="E42" s="21" t="s">
        <v>131</v>
      </c>
      <c r="F42" s="51"/>
      <c r="G42" s="52">
        <v>15886310381</v>
      </c>
      <c r="H42" s="18"/>
      <c r="I42" s="52" t="s">
        <v>50</v>
      </c>
      <c r="J42" s="103"/>
      <c r="K42" s="91"/>
      <c r="L42" s="90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91"/>
      <c r="IL42" s="112"/>
      <c r="IM42" s="112"/>
      <c r="IN42" s="112"/>
      <c r="IO42" s="112"/>
    </row>
    <row r="43" s="1" customFormat="1" ht="16.15" customHeight="1" spans="1:249">
      <c r="A43" s="17"/>
      <c r="B43" s="35"/>
      <c r="C43" s="50" t="s">
        <v>132</v>
      </c>
      <c r="D43" s="28"/>
      <c r="E43" s="21" t="s">
        <v>133</v>
      </c>
      <c r="F43" s="51"/>
      <c r="G43" s="52">
        <v>18008473668</v>
      </c>
      <c r="H43" s="18"/>
      <c r="I43" s="52" t="s">
        <v>50</v>
      </c>
      <c r="J43" s="103"/>
      <c r="K43" s="91"/>
      <c r="L43" s="90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  <c r="IF43" s="101"/>
      <c r="IG43" s="101"/>
      <c r="IH43" s="101"/>
      <c r="II43" s="101"/>
      <c r="IJ43" s="101"/>
      <c r="IK43" s="91"/>
      <c r="IL43" s="112"/>
      <c r="IM43" s="112"/>
      <c r="IN43" s="112"/>
      <c r="IO43" s="112"/>
    </row>
    <row r="44" s="1" customFormat="1" ht="16.15" customHeight="1" spans="1:249">
      <c r="A44" s="17">
        <v>33</v>
      </c>
      <c r="B44" s="35"/>
      <c r="C44" s="68" t="s">
        <v>134</v>
      </c>
      <c r="D44" s="40"/>
      <c r="E44" s="41" t="s">
        <v>131</v>
      </c>
      <c r="F44" s="51"/>
      <c r="G44" s="71">
        <v>16670190989</v>
      </c>
      <c r="H44" s="72" t="s">
        <v>135</v>
      </c>
      <c r="I44" s="71" t="s">
        <v>50</v>
      </c>
      <c r="J44" s="69" t="s">
        <v>136</v>
      </c>
      <c r="K44" s="91"/>
      <c r="L44" s="90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91"/>
      <c r="IL44" s="112"/>
      <c r="IM44" s="112"/>
      <c r="IN44" s="112"/>
      <c r="IO44" s="112"/>
    </row>
    <row r="45" s="1" customFormat="1" ht="16.15" customHeight="1" spans="1:249">
      <c r="A45" s="17"/>
      <c r="B45" s="35"/>
      <c r="C45" s="68" t="s">
        <v>137</v>
      </c>
      <c r="D45" s="40"/>
      <c r="E45" s="41" t="s">
        <v>118</v>
      </c>
      <c r="F45" s="51"/>
      <c r="G45" s="69"/>
      <c r="H45" s="67" t="s">
        <v>138</v>
      </c>
      <c r="I45" s="107" t="s">
        <v>77</v>
      </c>
      <c r="J45" s="103"/>
      <c r="K45" s="91"/>
      <c r="L45" s="90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91"/>
      <c r="IL45" s="112"/>
      <c r="IM45" s="112"/>
      <c r="IN45" s="112"/>
      <c r="IO45" s="112"/>
    </row>
    <row r="46" s="1" customFormat="1" ht="16.15" customHeight="1" spans="1:249">
      <c r="A46" s="17"/>
      <c r="B46" s="35"/>
      <c r="C46" s="68" t="s">
        <v>139</v>
      </c>
      <c r="D46" s="40"/>
      <c r="E46" s="41" t="s">
        <v>118</v>
      </c>
      <c r="F46" s="51"/>
      <c r="G46" s="69">
        <v>16670338683</v>
      </c>
      <c r="H46" s="67" t="s">
        <v>140</v>
      </c>
      <c r="I46" s="107" t="s">
        <v>77</v>
      </c>
      <c r="J46" s="103"/>
      <c r="K46" s="91"/>
      <c r="L46" s="90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91"/>
      <c r="IL46" s="112"/>
      <c r="IM46" s="112"/>
      <c r="IN46" s="112"/>
      <c r="IO46" s="112"/>
    </row>
    <row r="47" s="1" customFormat="1" ht="16.15" customHeight="1" spans="1:249">
      <c r="A47" s="17"/>
      <c r="B47" s="35"/>
      <c r="C47" s="68" t="s">
        <v>141</v>
      </c>
      <c r="D47" s="40"/>
      <c r="E47" s="41" t="s">
        <v>118</v>
      </c>
      <c r="F47" s="51"/>
      <c r="G47" s="69">
        <v>15367332194</v>
      </c>
      <c r="H47" s="67" t="s">
        <v>142</v>
      </c>
      <c r="I47" s="107" t="s">
        <v>77</v>
      </c>
      <c r="J47" s="103"/>
      <c r="K47" s="91"/>
      <c r="L47" s="90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91"/>
      <c r="IL47" s="112"/>
      <c r="IM47" s="112"/>
      <c r="IN47" s="112"/>
      <c r="IO47" s="112"/>
    </row>
    <row r="48" s="1" customFormat="1" ht="16.15" customHeight="1" spans="1:249">
      <c r="A48" s="17">
        <v>34</v>
      </c>
      <c r="B48" s="35">
        <v>219</v>
      </c>
      <c r="C48" s="50" t="s">
        <v>143</v>
      </c>
      <c r="D48" s="28"/>
      <c r="E48" s="21" t="s">
        <v>131</v>
      </c>
      <c r="F48" s="70">
        <v>6</v>
      </c>
      <c r="G48" s="52">
        <v>17673761035</v>
      </c>
      <c r="H48" s="18"/>
      <c r="I48" s="52" t="s">
        <v>50</v>
      </c>
      <c r="J48" s="103"/>
      <c r="K48" s="91"/>
      <c r="L48" s="90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91"/>
      <c r="IL48" s="112"/>
      <c r="IM48" s="112"/>
      <c r="IN48" s="112"/>
      <c r="IO48" s="112"/>
    </row>
    <row r="49" s="1" customFormat="1" ht="16.15" customHeight="1" spans="1:249">
      <c r="A49" s="17">
        <v>35</v>
      </c>
      <c r="B49" s="35"/>
      <c r="C49" s="50" t="s">
        <v>144</v>
      </c>
      <c r="D49" s="28"/>
      <c r="E49" s="21" t="s">
        <v>131</v>
      </c>
      <c r="F49" s="51"/>
      <c r="G49" s="52">
        <v>18108459484</v>
      </c>
      <c r="H49" s="18"/>
      <c r="I49" s="52" t="s">
        <v>50</v>
      </c>
      <c r="J49" s="103"/>
      <c r="K49" s="91"/>
      <c r="L49" s="90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91"/>
      <c r="IL49" s="112"/>
      <c r="IM49" s="112"/>
      <c r="IN49" s="112"/>
      <c r="IO49" s="112"/>
    </row>
    <row r="50" s="1" customFormat="1" ht="16.15" customHeight="1" spans="1:249">
      <c r="A50" s="17"/>
      <c r="B50" s="35"/>
      <c r="C50" s="68" t="s">
        <v>145</v>
      </c>
      <c r="D50" s="40"/>
      <c r="E50" s="41" t="s">
        <v>146</v>
      </c>
      <c r="F50" s="51"/>
      <c r="G50" s="71">
        <v>15675313701</v>
      </c>
      <c r="H50" s="72" t="s">
        <v>71</v>
      </c>
      <c r="I50" s="71" t="s">
        <v>50</v>
      </c>
      <c r="J50" s="69"/>
      <c r="K50" s="91"/>
      <c r="L50" s="90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GI50" s="101"/>
      <c r="GJ50" s="101"/>
      <c r="GK50" s="101"/>
      <c r="GL50" s="101"/>
      <c r="GM50" s="101"/>
      <c r="GN50" s="101"/>
      <c r="GO50" s="101"/>
      <c r="GP50" s="101"/>
      <c r="GQ50" s="101"/>
      <c r="GR50" s="101"/>
      <c r="GS50" s="101"/>
      <c r="GT50" s="101"/>
      <c r="GU50" s="101"/>
      <c r="GV50" s="101"/>
      <c r="GW50" s="101"/>
      <c r="GX50" s="101"/>
      <c r="GY50" s="101"/>
      <c r="GZ50" s="101"/>
      <c r="HA50" s="101"/>
      <c r="HB50" s="101"/>
      <c r="HC50" s="101"/>
      <c r="HD50" s="101"/>
      <c r="HE50" s="101"/>
      <c r="HF50" s="101"/>
      <c r="HG50" s="101"/>
      <c r="HH50" s="101"/>
      <c r="HI50" s="101"/>
      <c r="HJ50" s="101"/>
      <c r="HK50" s="101"/>
      <c r="HL50" s="101"/>
      <c r="HM50" s="101"/>
      <c r="HN50" s="101"/>
      <c r="HO50" s="101"/>
      <c r="HP50" s="101"/>
      <c r="HQ50" s="101"/>
      <c r="HR50" s="101"/>
      <c r="HS50" s="101"/>
      <c r="HT50" s="101"/>
      <c r="HU50" s="101"/>
      <c r="HV50" s="101"/>
      <c r="HW50" s="101"/>
      <c r="HX50" s="101"/>
      <c r="HY50" s="101"/>
      <c r="HZ50" s="101"/>
      <c r="IA50" s="101"/>
      <c r="IB50" s="101"/>
      <c r="IC50" s="101"/>
      <c r="ID50" s="101"/>
      <c r="IE50" s="101"/>
      <c r="IF50" s="101"/>
      <c r="IG50" s="101"/>
      <c r="IH50" s="101"/>
      <c r="II50" s="101"/>
      <c r="IJ50" s="101"/>
      <c r="IK50" s="91"/>
      <c r="IL50" s="112"/>
      <c r="IM50" s="112"/>
      <c r="IN50" s="112"/>
      <c r="IO50" s="112"/>
    </row>
    <row r="51" s="1" customFormat="1" ht="16.15" customHeight="1" spans="1:249">
      <c r="A51" s="17"/>
      <c r="B51" s="35"/>
      <c r="C51" s="50" t="s">
        <v>147</v>
      </c>
      <c r="D51" s="28"/>
      <c r="E51" s="21" t="s">
        <v>146</v>
      </c>
      <c r="F51" s="51"/>
      <c r="G51" s="52">
        <v>15207401310</v>
      </c>
      <c r="H51" s="18"/>
      <c r="I51" s="52" t="s">
        <v>50</v>
      </c>
      <c r="J51" s="103"/>
      <c r="K51" s="91"/>
      <c r="L51" s="90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  <c r="HU51" s="101"/>
      <c r="HV51" s="101"/>
      <c r="HW51" s="101"/>
      <c r="HX51" s="101"/>
      <c r="HY51" s="101"/>
      <c r="HZ51" s="101"/>
      <c r="IA51" s="101"/>
      <c r="IB51" s="101"/>
      <c r="IC51" s="101"/>
      <c r="ID51" s="101"/>
      <c r="IE51" s="101"/>
      <c r="IF51" s="101"/>
      <c r="IG51" s="101"/>
      <c r="IH51" s="101"/>
      <c r="II51" s="101"/>
      <c r="IJ51" s="101"/>
      <c r="IK51" s="91"/>
      <c r="IL51" s="112"/>
      <c r="IM51" s="112"/>
      <c r="IN51" s="112"/>
      <c r="IO51" s="112"/>
    </row>
    <row r="52" s="1" customFormat="1" ht="16.15" customHeight="1" spans="1:249">
      <c r="A52" s="17"/>
      <c r="B52" s="35"/>
      <c r="C52" s="50" t="s">
        <v>148</v>
      </c>
      <c r="D52" s="28"/>
      <c r="E52" s="21" t="s">
        <v>149</v>
      </c>
      <c r="F52" s="51"/>
      <c r="G52" s="52">
        <v>17673240160</v>
      </c>
      <c r="H52" s="18"/>
      <c r="I52" s="52" t="s">
        <v>50</v>
      </c>
      <c r="J52" s="103"/>
      <c r="K52" s="91"/>
      <c r="L52" s="90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101"/>
      <c r="ID52" s="101"/>
      <c r="IE52" s="101"/>
      <c r="IF52" s="101"/>
      <c r="IG52" s="101"/>
      <c r="IH52" s="101"/>
      <c r="II52" s="101"/>
      <c r="IJ52" s="101"/>
      <c r="IK52" s="91"/>
      <c r="IL52" s="112"/>
      <c r="IM52" s="112"/>
      <c r="IN52" s="112"/>
      <c r="IO52" s="112"/>
    </row>
    <row r="53" s="1" customFormat="1" ht="16.15" customHeight="1" spans="1:249">
      <c r="A53" s="17"/>
      <c r="B53" s="35"/>
      <c r="C53" s="50" t="s">
        <v>150</v>
      </c>
      <c r="D53" s="28"/>
      <c r="E53" s="21" t="s">
        <v>149</v>
      </c>
      <c r="F53" s="51"/>
      <c r="G53" s="52">
        <v>19107330606</v>
      </c>
      <c r="H53" s="18"/>
      <c r="I53" s="52" t="s">
        <v>50</v>
      </c>
      <c r="J53" s="103"/>
      <c r="K53" s="91"/>
      <c r="L53" s="90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/>
      <c r="IK53" s="91"/>
      <c r="IL53" s="112"/>
      <c r="IM53" s="112"/>
      <c r="IN53" s="112"/>
      <c r="IO53" s="112"/>
    </row>
    <row r="54" s="1" customFormat="1" ht="16.15" customHeight="1" spans="1:249">
      <c r="A54" s="17"/>
      <c r="B54" s="35"/>
      <c r="C54" s="50" t="s">
        <v>151</v>
      </c>
      <c r="D54" s="28"/>
      <c r="E54" s="21" t="s">
        <v>149</v>
      </c>
      <c r="F54" s="51"/>
      <c r="G54" s="52">
        <v>18229190875</v>
      </c>
      <c r="H54" s="18"/>
      <c r="I54" s="52" t="s">
        <v>50</v>
      </c>
      <c r="J54" s="103"/>
      <c r="K54" s="91"/>
      <c r="L54" s="90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/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1"/>
      <c r="IK54" s="91"/>
      <c r="IL54" s="112"/>
      <c r="IM54" s="112"/>
      <c r="IN54" s="112"/>
      <c r="IO54" s="112"/>
    </row>
    <row r="55" s="1" customFormat="1" ht="16.15" customHeight="1" spans="1:249">
      <c r="A55" s="17">
        <v>36</v>
      </c>
      <c r="B55" s="73" t="s">
        <v>152</v>
      </c>
      <c r="C55" s="33" t="s">
        <v>153</v>
      </c>
      <c r="D55" s="33" t="s">
        <v>23</v>
      </c>
      <c r="E55" s="37" t="s">
        <v>154</v>
      </c>
      <c r="F55" s="74">
        <v>1</v>
      </c>
      <c r="G55" s="37">
        <v>15886306715</v>
      </c>
      <c r="H55" s="123" t="s">
        <v>155</v>
      </c>
      <c r="I55" s="37" t="s">
        <v>50</v>
      </c>
      <c r="J55" s="92"/>
      <c r="K55" s="91"/>
      <c r="L55" s="90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GI55" s="101"/>
      <c r="GJ55" s="101"/>
      <c r="GK55" s="101"/>
      <c r="GL55" s="101"/>
      <c r="GM55" s="101"/>
      <c r="GN55" s="101"/>
      <c r="GO55" s="101"/>
      <c r="GP55" s="101"/>
      <c r="GQ55" s="101"/>
      <c r="GR55" s="101"/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1"/>
      <c r="HG55" s="101"/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1"/>
      <c r="HV55" s="101"/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1"/>
      <c r="IK55" s="91"/>
      <c r="IL55" s="101"/>
      <c r="IM55" s="101"/>
      <c r="IN55" s="101"/>
      <c r="IO55" s="101"/>
    </row>
    <row r="56" s="1" customFormat="1" ht="16.15" customHeight="1" spans="1:249">
      <c r="A56" s="75"/>
      <c r="B56" s="76"/>
      <c r="C56" s="77"/>
      <c r="D56" s="78"/>
      <c r="E56" s="78"/>
      <c r="F56" s="78"/>
      <c r="G56" s="78"/>
      <c r="H56" s="78"/>
      <c r="I56" s="78"/>
      <c r="J56" s="78"/>
      <c r="K56" s="78"/>
      <c r="L56" s="78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1"/>
      <c r="IK56" s="91"/>
      <c r="IL56" s="101"/>
      <c r="IM56" s="101"/>
      <c r="IN56" s="101"/>
      <c r="IO56" s="101"/>
    </row>
    <row r="57" s="1" customFormat="1" ht="16.15" customHeight="1" spans="1:249">
      <c r="A57" s="79" t="s">
        <v>156</v>
      </c>
      <c r="B57" s="76"/>
      <c r="C57" s="80"/>
      <c r="D57" s="78"/>
      <c r="E57" s="78"/>
      <c r="F57" s="78"/>
      <c r="G57" s="78"/>
      <c r="H57" s="78"/>
      <c r="I57" s="78"/>
      <c r="J57" s="78"/>
      <c r="K57" s="78"/>
      <c r="L57" s="78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91"/>
      <c r="IL57" s="101"/>
      <c r="IM57" s="101"/>
      <c r="IN57" s="101"/>
      <c r="IO57" s="101"/>
    </row>
    <row r="58" s="1" customFormat="1" ht="16.15" customHeight="1" spans="1:249">
      <c r="A58" s="75"/>
      <c r="B58" s="76"/>
      <c r="C58" s="81"/>
      <c r="D58" s="78"/>
      <c r="E58" s="78"/>
      <c r="F58" s="78"/>
      <c r="G58" s="82" t="s">
        <v>157</v>
      </c>
      <c r="H58" s="82"/>
      <c r="I58" s="82"/>
      <c r="J58" s="82"/>
      <c r="K58" s="82"/>
      <c r="L58" s="82"/>
      <c r="M58" s="82"/>
      <c r="N58" s="82"/>
      <c r="O58" s="82"/>
      <c r="P58" s="82"/>
      <c r="Q58" s="82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  <c r="HN58" s="101"/>
      <c r="HO58" s="101"/>
      <c r="HP58" s="101"/>
      <c r="HQ58" s="101"/>
      <c r="HR58" s="101"/>
      <c r="HS58" s="101"/>
      <c r="HT58" s="101"/>
      <c r="HU58" s="101"/>
      <c r="HV58" s="101"/>
      <c r="HW58" s="101"/>
      <c r="HX58" s="101"/>
      <c r="HY58" s="101"/>
      <c r="HZ58" s="101"/>
      <c r="IA58" s="101"/>
      <c r="IB58" s="101"/>
      <c r="IC58" s="101"/>
      <c r="ID58" s="101"/>
      <c r="IE58" s="101"/>
      <c r="IF58" s="101"/>
      <c r="IG58" s="101"/>
      <c r="IH58" s="101"/>
      <c r="II58" s="101"/>
      <c r="IJ58" s="101"/>
      <c r="IK58" s="91"/>
      <c r="IL58" s="101"/>
      <c r="IM58" s="101"/>
      <c r="IN58" s="101"/>
      <c r="IO58" s="101"/>
    </row>
    <row r="59" s="1" customFormat="1" ht="16.15" customHeight="1" spans="1:249">
      <c r="A59" s="75"/>
      <c r="B59" s="83" t="s">
        <v>158</v>
      </c>
      <c r="C59" s="81"/>
      <c r="D59" s="78"/>
      <c r="E59" s="78"/>
      <c r="F59" s="78"/>
      <c r="G59" s="84" t="s">
        <v>159</v>
      </c>
      <c r="H59" s="1" t="s">
        <v>160</v>
      </c>
      <c r="I59" s="1" t="s">
        <v>161</v>
      </c>
      <c r="J59" s="6" t="s">
        <v>162</v>
      </c>
      <c r="K59" s="6" t="s">
        <v>163</v>
      </c>
      <c r="L59" s="6" t="s">
        <v>160</v>
      </c>
      <c r="M59" s="1" t="s">
        <v>161</v>
      </c>
      <c r="N59" s="1"/>
      <c r="O59" s="6" t="s">
        <v>162</v>
      </c>
      <c r="P59" s="6" t="s">
        <v>163</v>
      </c>
      <c r="Q59" s="1" t="s">
        <v>164</v>
      </c>
      <c r="R59" s="1" t="s">
        <v>165</v>
      </c>
      <c r="S59" s="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91"/>
      <c r="IL59" s="101"/>
      <c r="IM59" s="101"/>
      <c r="IN59" s="101"/>
      <c r="IO59" s="101"/>
    </row>
    <row r="60" s="1" customFormat="1" ht="16.15" customHeight="1" spans="1:249">
      <c r="A60" s="75"/>
      <c r="B60" s="83" t="s">
        <v>166</v>
      </c>
      <c r="C60" s="81"/>
      <c r="D60" s="85"/>
      <c r="E60" s="86"/>
      <c r="F60" s="78"/>
      <c r="G60" s="5" t="s">
        <v>167</v>
      </c>
      <c r="H60" s="87">
        <v>15618</v>
      </c>
      <c r="I60" s="5">
        <v>15628</v>
      </c>
      <c r="J60" s="6">
        <f t="shared" ref="J60:J71" si="0">I60-H60</f>
        <v>10</v>
      </c>
      <c r="K60" s="108">
        <f t="shared" ref="K60:K71" si="1">J60*4.5</f>
        <v>45</v>
      </c>
      <c r="L60" s="87">
        <v>19117</v>
      </c>
      <c r="M60" s="6">
        <v>19146</v>
      </c>
      <c r="N60" s="6"/>
      <c r="O60" s="6">
        <f t="shared" ref="O60:O71" si="2">M60-L60</f>
        <v>29</v>
      </c>
      <c r="P60" s="108">
        <f t="shared" ref="P60:P71" si="3">O60*4.5</f>
        <v>130.5</v>
      </c>
      <c r="Q60" s="111">
        <v>1073</v>
      </c>
      <c r="R60" s="1">
        <f t="shared" ref="R60:R72" si="4">K60+P60+Q60</f>
        <v>1248.5</v>
      </c>
      <c r="S60" s="1" t="s">
        <v>168</v>
      </c>
      <c r="T60" s="101"/>
      <c r="U60" s="101">
        <f t="shared" ref="U60:U65" si="5">J60+O60</f>
        <v>39</v>
      </c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91"/>
      <c r="IL60" s="101"/>
      <c r="IM60" s="101"/>
      <c r="IN60" s="101"/>
      <c r="IO60" s="101"/>
    </row>
    <row r="61" s="1" customFormat="1" ht="16.15" customHeight="1" spans="1:249">
      <c r="A61" s="88"/>
      <c r="B61" s="83" t="s">
        <v>169</v>
      </c>
      <c r="C61" s="81"/>
      <c r="D61" s="85"/>
      <c r="E61" s="86"/>
      <c r="F61" s="78"/>
      <c r="G61" s="5" t="s">
        <v>170</v>
      </c>
      <c r="H61" s="5">
        <f t="shared" ref="H61:H72" si="6">I60</f>
        <v>15628</v>
      </c>
      <c r="I61" s="5">
        <v>15658</v>
      </c>
      <c r="J61" s="6">
        <f t="shared" si="0"/>
        <v>30</v>
      </c>
      <c r="K61" s="108">
        <f t="shared" si="1"/>
        <v>135</v>
      </c>
      <c r="L61" s="5">
        <f t="shared" ref="L61:L71" si="7">M60</f>
        <v>19146</v>
      </c>
      <c r="M61" s="6">
        <v>19250</v>
      </c>
      <c r="N61" s="6"/>
      <c r="O61" s="6">
        <f t="shared" si="2"/>
        <v>104</v>
      </c>
      <c r="P61" s="108">
        <f t="shared" si="3"/>
        <v>468</v>
      </c>
      <c r="Q61" s="111">
        <v>1073</v>
      </c>
      <c r="R61" s="1">
        <f t="shared" si="4"/>
        <v>1676</v>
      </c>
      <c r="S61" s="1">
        <f>Q61-929</f>
        <v>144</v>
      </c>
      <c r="T61" s="101"/>
      <c r="U61" s="101">
        <f t="shared" si="5"/>
        <v>134</v>
      </c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91"/>
      <c r="IL61" s="101"/>
      <c r="IM61" s="101"/>
      <c r="IN61" s="101"/>
      <c r="IO61" s="101"/>
    </row>
    <row r="62" s="1" customFormat="1" ht="16.15" customHeight="1" spans="2:249">
      <c r="B62" s="1" t="s">
        <v>171</v>
      </c>
      <c r="C62" s="80"/>
      <c r="D62" s="1"/>
      <c r="E62" s="1"/>
      <c r="F62" s="78"/>
      <c r="G62" s="6" t="s">
        <v>172</v>
      </c>
      <c r="H62" s="6">
        <f t="shared" si="6"/>
        <v>15658</v>
      </c>
      <c r="I62" s="6">
        <v>15701</v>
      </c>
      <c r="J62" s="6">
        <f t="shared" si="0"/>
        <v>43</v>
      </c>
      <c r="K62" s="108">
        <f t="shared" si="1"/>
        <v>193.5</v>
      </c>
      <c r="L62" s="109">
        <f t="shared" si="7"/>
        <v>19250</v>
      </c>
      <c r="M62" s="80">
        <v>19311</v>
      </c>
      <c r="N62" s="80"/>
      <c r="O62" s="6">
        <f t="shared" si="2"/>
        <v>61</v>
      </c>
      <c r="P62" s="108">
        <f t="shared" si="3"/>
        <v>274.5</v>
      </c>
      <c r="Q62" s="1">
        <v>1073</v>
      </c>
      <c r="R62" s="1">
        <f t="shared" si="4"/>
        <v>1541</v>
      </c>
      <c r="S62" s="1" t="s">
        <v>173</v>
      </c>
      <c r="T62" s="101"/>
      <c r="U62" s="101">
        <f t="shared" si="5"/>
        <v>104</v>
      </c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  <c r="HN62" s="101"/>
      <c r="HO62" s="101"/>
      <c r="HP62" s="101"/>
      <c r="HQ62" s="101"/>
      <c r="HR62" s="101"/>
      <c r="HS62" s="101"/>
      <c r="HT62" s="101"/>
      <c r="HU62" s="101"/>
      <c r="HV62" s="101"/>
      <c r="HW62" s="101"/>
      <c r="HX62" s="101"/>
      <c r="HY62" s="101"/>
      <c r="HZ62" s="101"/>
      <c r="IA62" s="101"/>
      <c r="IB62" s="101"/>
      <c r="IC62" s="101"/>
      <c r="ID62" s="101"/>
      <c r="IE62" s="101"/>
      <c r="IF62" s="101"/>
      <c r="IG62" s="101"/>
      <c r="IH62" s="101"/>
      <c r="II62" s="101"/>
      <c r="IJ62" s="101"/>
      <c r="IK62" s="91"/>
      <c r="IL62" s="101"/>
      <c r="IM62" s="101"/>
      <c r="IN62" s="101"/>
      <c r="IO62" s="101"/>
    </row>
    <row r="63" s="1" customFormat="1" ht="16.15" customHeight="1" spans="2:249">
      <c r="B63" s="1" t="s">
        <v>174</v>
      </c>
      <c r="C63" s="80"/>
      <c r="G63" s="6" t="s">
        <v>175</v>
      </c>
      <c r="H63" s="6">
        <f t="shared" si="6"/>
        <v>15701</v>
      </c>
      <c r="I63" s="6">
        <v>15762</v>
      </c>
      <c r="J63" s="6">
        <f t="shared" si="0"/>
        <v>61</v>
      </c>
      <c r="K63" s="108">
        <f t="shared" si="1"/>
        <v>274.5</v>
      </c>
      <c r="L63" s="109">
        <f t="shared" si="7"/>
        <v>19311</v>
      </c>
      <c r="M63" s="80">
        <v>19387</v>
      </c>
      <c r="N63" s="80"/>
      <c r="O63" s="6">
        <f t="shared" si="2"/>
        <v>76</v>
      </c>
      <c r="P63" s="108">
        <f t="shared" si="3"/>
        <v>342</v>
      </c>
      <c r="Q63" s="1">
        <v>1073</v>
      </c>
      <c r="R63" s="1">
        <f t="shared" si="4"/>
        <v>1689.5</v>
      </c>
      <c r="T63" s="101"/>
      <c r="U63" s="101">
        <f t="shared" si="5"/>
        <v>137</v>
      </c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91"/>
      <c r="IL63" s="101"/>
      <c r="IM63" s="101"/>
      <c r="IN63" s="101"/>
      <c r="IO63" s="101"/>
    </row>
    <row r="64" s="1" customFormat="1" ht="16.15" customHeight="1" spans="2:249">
      <c r="B64" s="1" t="s">
        <v>176</v>
      </c>
      <c r="C64" s="80"/>
      <c r="G64" s="6" t="s">
        <v>177</v>
      </c>
      <c r="H64" s="6">
        <f t="shared" si="6"/>
        <v>15762</v>
      </c>
      <c r="I64" s="6">
        <v>15801</v>
      </c>
      <c r="J64" s="6">
        <f t="shared" si="0"/>
        <v>39</v>
      </c>
      <c r="K64" s="108">
        <f t="shared" si="1"/>
        <v>175.5</v>
      </c>
      <c r="L64" s="109">
        <f t="shared" si="7"/>
        <v>19387</v>
      </c>
      <c r="M64" s="1">
        <v>19677</v>
      </c>
      <c r="O64" s="110">
        <f t="shared" si="2"/>
        <v>290</v>
      </c>
      <c r="P64" s="108">
        <f t="shared" si="3"/>
        <v>1305</v>
      </c>
      <c r="Q64" s="1">
        <v>1073</v>
      </c>
      <c r="R64" s="1">
        <f t="shared" si="4"/>
        <v>2553.5</v>
      </c>
      <c r="T64" s="101"/>
      <c r="U64" s="101">
        <f t="shared" si="5"/>
        <v>329</v>
      </c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  <c r="DF64" s="101"/>
      <c r="DG64" s="101"/>
      <c r="DH64" s="101"/>
      <c r="DI64" s="101"/>
      <c r="DJ64" s="101"/>
      <c r="DK64" s="101"/>
      <c r="DL64" s="101"/>
      <c r="DM64" s="101"/>
      <c r="DN64" s="101"/>
      <c r="DO64" s="101"/>
      <c r="DP64" s="101"/>
      <c r="DQ64" s="101"/>
      <c r="DR64" s="101"/>
      <c r="DS64" s="101"/>
      <c r="DT64" s="101"/>
      <c r="DU64" s="101"/>
      <c r="DV64" s="101"/>
      <c r="DW64" s="101"/>
      <c r="DX64" s="101"/>
      <c r="DY64" s="101"/>
      <c r="DZ64" s="101"/>
      <c r="EA64" s="101"/>
      <c r="EB64" s="101"/>
      <c r="EC64" s="101"/>
      <c r="ED64" s="101"/>
      <c r="EE64" s="101"/>
      <c r="EF64" s="101"/>
      <c r="EG64" s="101"/>
      <c r="EH64" s="101"/>
      <c r="EI64" s="101"/>
      <c r="EJ64" s="101"/>
      <c r="EK64" s="101"/>
      <c r="EL64" s="101"/>
      <c r="EM64" s="101"/>
      <c r="EN64" s="101"/>
      <c r="EO64" s="101"/>
      <c r="EP64" s="101"/>
      <c r="EQ64" s="101"/>
      <c r="ER64" s="101"/>
      <c r="ES64" s="101"/>
      <c r="ET64" s="101"/>
      <c r="EU64" s="101"/>
      <c r="EV64" s="101"/>
      <c r="EW64" s="101"/>
      <c r="EX64" s="101"/>
      <c r="EY64" s="101"/>
      <c r="EZ64" s="101"/>
      <c r="FA64" s="101"/>
      <c r="FB64" s="101"/>
      <c r="FC64" s="101"/>
      <c r="FD64" s="101"/>
      <c r="FE64" s="101"/>
      <c r="FF64" s="101"/>
      <c r="FG64" s="101"/>
      <c r="FH64" s="101"/>
      <c r="FI64" s="101"/>
      <c r="FJ64" s="101"/>
      <c r="FK64" s="101"/>
      <c r="FL64" s="101"/>
      <c r="FM64" s="101"/>
      <c r="FN64" s="101"/>
      <c r="FO64" s="101"/>
      <c r="FP64" s="101"/>
      <c r="FQ64" s="101"/>
      <c r="FR64" s="101"/>
      <c r="FS64" s="101"/>
      <c r="FT64" s="101"/>
      <c r="FU64" s="101"/>
      <c r="FV64" s="101"/>
      <c r="FW64" s="101"/>
      <c r="FX64" s="101"/>
      <c r="FY64" s="101"/>
      <c r="FZ64" s="101"/>
      <c r="GA64" s="101"/>
      <c r="GB64" s="101"/>
      <c r="GC64" s="101"/>
      <c r="GD64" s="101"/>
      <c r="GE64" s="101"/>
      <c r="GF64" s="101"/>
      <c r="GG64" s="101"/>
      <c r="GH64" s="101"/>
      <c r="GI64" s="101"/>
      <c r="GJ64" s="101"/>
      <c r="GK64" s="101"/>
      <c r="GL64" s="101"/>
      <c r="GM64" s="101"/>
      <c r="GN64" s="101"/>
      <c r="GO64" s="101"/>
      <c r="GP64" s="101"/>
      <c r="GQ64" s="101"/>
      <c r="GR64" s="101"/>
      <c r="GS64" s="101"/>
      <c r="GT64" s="101"/>
      <c r="GU64" s="101"/>
      <c r="GV64" s="101"/>
      <c r="GW64" s="101"/>
      <c r="GX64" s="101"/>
      <c r="GY64" s="101"/>
      <c r="GZ64" s="101"/>
      <c r="HA64" s="101"/>
      <c r="HB64" s="101"/>
      <c r="HC64" s="101"/>
      <c r="HD64" s="101"/>
      <c r="HE64" s="101"/>
      <c r="HF64" s="101"/>
      <c r="HG64" s="101"/>
      <c r="HH64" s="101"/>
      <c r="HI64" s="101"/>
      <c r="HJ64" s="101"/>
      <c r="HK64" s="101"/>
      <c r="HL64" s="101"/>
      <c r="HM64" s="101"/>
      <c r="HN64" s="101"/>
      <c r="HO64" s="101"/>
      <c r="HP64" s="101"/>
      <c r="HQ64" s="101"/>
      <c r="HR64" s="101"/>
      <c r="HS64" s="101"/>
      <c r="HT64" s="101"/>
      <c r="HU64" s="101"/>
      <c r="HV64" s="101"/>
      <c r="HW64" s="101"/>
      <c r="HX64" s="101"/>
      <c r="HY64" s="101"/>
      <c r="HZ64" s="101"/>
      <c r="IA64" s="101"/>
      <c r="IB64" s="101"/>
      <c r="IC64" s="101"/>
      <c r="ID64" s="101"/>
      <c r="IE64" s="101"/>
      <c r="IF64" s="101"/>
      <c r="IG64" s="101"/>
      <c r="IH64" s="101"/>
      <c r="II64" s="101"/>
      <c r="IJ64" s="101"/>
      <c r="IK64" s="91"/>
      <c r="IL64" s="101"/>
      <c r="IM64" s="101"/>
      <c r="IN64" s="101"/>
      <c r="IO64" s="101"/>
    </row>
    <row r="65" s="1" customFormat="1" ht="16.15" customHeight="1" spans="2:249">
      <c r="B65" s="111" t="s">
        <v>178</v>
      </c>
      <c r="C65" s="80"/>
      <c r="G65" s="6" t="s">
        <v>179</v>
      </c>
      <c r="H65" s="6">
        <f t="shared" si="6"/>
        <v>15801</v>
      </c>
      <c r="I65" s="6">
        <v>15856</v>
      </c>
      <c r="J65" s="6">
        <f t="shared" si="0"/>
        <v>55</v>
      </c>
      <c r="K65" s="108">
        <f t="shared" si="1"/>
        <v>247.5</v>
      </c>
      <c r="L65" s="109">
        <f t="shared" si="7"/>
        <v>19677</v>
      </c>
      <c r="M65" s="1">
        <v>20159</v>
      </c>
      <c r="O65" s="6">
        <f t="shared" si="2"/>
        <v>482</v>
      </c>
      <c r="P65" s="108">
        <f t="shared" si="3"/>
        <v>2169</v>
      </c>
      <c r="Q65" s="1">
        <v>1073</v>
      </c>
      <c r="R65" s="1">
        <f t="shared" si="4"/>
        <v>3489.5</v>
      </c>
      <c r="T65" s="101"/>
      <c r="U65" s="101">
        <f t="shared" si="5"/>
        <v>537</v>
      </c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  <c r="DF65" s="101"/>
      <c r="DG65" s="101"/>
      <c r="DH65" s="101"/>
      <c r="DI65" s="101"/>
      <c r="DJ65" s="101"/>
      <c r="DK65" s="101"/>
      <c r="DL65" s="101"/>
      <c r="DM65" s="101"/>
      <c r="DN65" s="101"/>
      <c r="DO65" s="101"/>
      <c r="DP65" s="101"/>
      <c r="DQ65" s="101"/>
      <c r="DR65" s="101"/>
      <c r="DS65" s="101"/>
      <c r="DT65" s="101"/>
      <c r="DU65" s="101"/>
      <c r="DV65" s="101"/>
      <c r="DW65" s="101"/>
      <c r="DX65" s="101"/>
      <c r="DY65" s="101"/>
      <c r="DZ65" s="101"/>
      <c r="EA65" s="101"/>
      <c r="EB65" s="101"/>
      <c r="EC65" s="101"/>
      <c r="ED65" s="101"/>
      <c r="EE65" s="101"/>
      <c r="EF65" s="101"/>
      <c r="EG65" s="101"/>
      <c r="EH65" s="101"/>
      <c r="EI65" s="101"/>
      <c r="EJ65" s="101"/>
      <c r="EK65" s="101"/>
      <c r="EL65" s="101"/>
      <c r="EM65" s="101"/>
      <c r="EN65" s="101"/>
      <c r="EO65" s="101"/>
      <c r="EP65" s="101"/>
      <c r="EQ65" s="101"/>
      <c r="ER65" s="101"/>
      <c r="ES65" s="101"/>
      <c r="ET65" s="101"/>
      <c r="EU65" s="101"/>
      <c r="EV65" s="101"/>
      <c r="EW65" s="101"/>
      <c r="EX65" s="101"/>
      <c r="EY65" s="101"/>
      <c r="EZ65" s="101"/>
      <c r="FA65" s="101"/>
      <c r="FB65" s="101"/>
      <c r="FC65" s="101"/>
      <c r="FD65" s="101"/>
      <c r="FE65" s="101"/>
      <c r="FF65" s="101"/>
      <c r="FG65" s="101"/>
      <c r="FH65" s="101"/>
      <c r="FI65" s="101"/>
      <c r="FJ65" s="101"/>
      <c r="FK65" s="101"/>
      <c r="FL65" s="101"/>
      <c r="FM65" s="101"/>
      <c r="FN65" s="101"/>
      <c r="FO65" s="101"/>
      <c r="FP65" s="101"/>
      <c r="FQ65" s="101"/>
      <c r="FR65" s="101"/>
      <c r="FS65" s="101"/>
      <c r="FT65" s="101"/>
      <c r="FU65" s="101"/>
      <c r="FV65" s="101"/>
      <c r="FW65" s="101"/>
      <c r="FX65" s="101"/>
      <c r="FY65" s="101"/>
      <c r="FZ65" s="101"/>
      <c r="GA65" s="101"/>
      <c r="GB65" s="101"/>
      <c r="GC65" s="101"/>
      <c r="GD65" s="101"/>
      <c r="GE65" s="101"/>
      <c r="GF65" s="101"/>
      <c r="GG65" s="101"/>
      <c r="GH65" s="101"/>
      <c r="GI65" s="101"/>
      <c r="GJ65" s="101"/>
      <c r="GK65" s="101"/>
      <c r="GL65" s="101"/>
      <c r="GM65" s="101"/>
      <c r="GN65" s="101"/>
      <c r="GO65" s="101"/>
      <c r="GP65" s="101"/>
      <c r="GQ65" s="101"/>
      <c r="GR65" s="101"/>
      <c r="GS65" s="101"/>
      <c r="GT65" s="101"/>
      <c r="GU65" s="101"/>
      <c r="GV65" s="101"/>
      <c r="GW65" s="101"/>
      <c r="GX65" s="101"/>
      <c r="GY65" s="101"/>
      <c r="GZ65" s="101"/>
      <c r="HA65" s="101"/>
      <c r="HB65" s="101"/>
      <c r="HC65" s="101"/>
      <c r="HD65" s="101"/>
      <c r="HE65" s="101"/>
      <c r="HF65" s="101"/>
      <c r="HG65" s="101"/>
      <c r="HH65" s="101"/>
      <c r="HI65" s="101"/>
      <c r="HJ65" s="101"/>
      <c r="HK65" s="101"/>
      <c r="HL65" s="101"/>
      <c r="HM65" s="101"/>
      <c r="HN65" s="101"/>
      <c r="HO65" s="101"/>
      <c r="HP65" s="101"/>
      <c r="HQ65" s="101"/>
      <c r="HR65" s="101"/>
      <c r="HS65" s="101"/>
      <c r="HT65" s="101"/>
      <c r="HU65" s="101"/>
      <c r="HV65" s="101"/>
      <c r="HW65" s="101"/>
      <c r="HX65" s="101"/>
      <c r="HY65" s="101"/>
      <c r="HZ65" s="101"/>
      <c r="IA65" s="101"/>
      <c r="IB65" s="101"/>
      <c r="IC65" s="101"/>
      <c r="ID65" s="101"/>
      <c r="IE65" s="101"/>
      <c r="IF65" s="101"/>
      <c r="IG65" s="101"/>
      <c r="IH65" s="101"/>
      <c r="II65" s="101"/>
      <c r="IJ65" s="101"/>
      <c r="IK65" s="91"/>
      <c r="IL65" s="101"/>
      <c r="IM65" s="101"/>
      <c r="IN65" s="101"/>
      <c r="IO65" s="101"/>
    </row>
    <row r="66" s="1" customFormat="1" ht="16.15" customHeight="1" spans="2:249">
      <c r="B66" s="1" t="s">
        <v>180</v>
      </c>
      <c r="C66" s="80"/>
      <c r="G66" s="113" t="s">
        <v>181</v>
      </c>
      <c r="H66" s="6">
        <f t="shared" si="6"/>
        <v>15856</v>
      </c>
      <c r="I66" s="6">
        <v>15912</v>
      </c>
      <c r="J66" s="6">
        <f t="shared" si="0"/>
        <v>56</v>
      </c>
      <c r="K66" s="108">
        <f t="shared" si="1"/>
        <v>252</v>
      </c>
      <c r="L66" s="109">
        <f t="shared" si="7"/>
        <v>20159</v>
      </c>
      <c r="M66" s="1">
        <v>20192</v>
      </c>
      <c r="O66" s="6">
        <f t="shared" si="2"/>
        <v>33</v>
      </c>
      <c r="P66" s="108">
        <f t="shared" si="3"/>
        <v>148.5</v>
      </c>
      <c r="Q66" s="119">
        <v>1073</v>
      </c>
      <c r="R66" s="1">
        <f t="shared" si="4"/>
        <v>1473.5</v>
      </c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  <c r="HN66" s="101"/>
      <c r="HO66" s="101"/>
      <c r="HP66" s="101"/>
      <c r="HQ66" s="101"/>
      <c r="HR66" s="101"/>
      <c r="HS66" s="101"/>
      <c r="HT66" s="101"/>
      <c r="HU66" s="101"/>
      <c r="HV66" s="101"/>
      <c r="HW66" s="101"/>
      <c r="HX66" s="101"/>
      <c r="HY66" s="101"/>
      <c r="HZ66" s="101"/>
      <c r="IA66" s="101"/>
      <c r="IB66" s="101"/>
      <c r="IC66" s="101"/>
      <c r="ID66" s="101"/>
      <c r="IE66" s="101"/>
      <c r="IF66" s="101"/>
      <c r="IG66" s="101"/>
      <c r="IH66" s="101"/>
      <c r="II66" s="101"/>
      <c r="IJ66" s="101"/>
      <c r="IK66" s="91"/>
      <c r="IL66" s="101"/>
      <c r="IM66" s="101"/>
      <c r="IN66" s="101"/>
      <c r="IO66" s="101"/>
    </row>
    <row r="67" s="1" customFormat="1" ht="16.15" customHeight="1" spans="3:249">
      <c r="C67" s="80" t="s">
        <v>182</v>
      </c>
      <c r="D67" s="1">
        <v>20126</v>
      </c>
      <c r="E67" s="114">
        <v>0.688194444444444</v>
      </c>
      <c r="G67" s="113" t="s">
        <v>183</v>
      </c>
      <c r="H67" s="6">
        <f t="shared" si="6"/>
        <v>15912</v>
      </c>
      <c r="I67" s="6">
        <v>15965</v>
      </c>
      <c r="J67" s="6">
        <f t="shared" si="0"/>
        <v>53</v>
      </c>
      <c r="K67" s="108">
        <f t="shared" si="1"/>
        <v>238.5</v>
      </c>
      <c r="L67" s="109">
        <f t="shared" si="7"/>
        <v>20192</v>
      </c>
      <c r="M67" s="1">
        <v>20232</v>
      </c>
      <c r="O67" s="6">
        <f t="shared" si="2"/>
        <v>40</v>
      </c>
      <c r="P67" s="108">
        <f t="shared" si="3"/>
        <v>180</v>
      </c>
      <c r="Q67" s="119"/>
      <c r="R67" s="1">
        <f t="shared" si="4"/>
        <v>418.5</v>
      </c>
      <c r="S67" s="120" t="s">
        <v>184</v>
      </c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  <c r="HN67" s="101"/>
      <c r="HO67" s="101"/>
      <c r="HP67" s="101"/>
      <c r="HQ67" s="101"/>
      <c r="HR67" s="101"/>
      <c r="HS67" s="101"/>
      <c r="HT67" s="101"/>
      <c r="HU67" s="101"/>
      <c r="HV67" s="101"/>
      <c r="HW67" s="101"/>
      <c r="HX67" s="101"/>
      <c r="HY67" s="101"/>
      <c r="HZ67" s="101"/>
      <c r="IA67" s="101"/>
      <c r="IB67" s="101"/>
      <c r="IC67" s="101"/>
      <c r="ID67" s="101"/>
      <c r="IE67" s="101"/>
      <c r="IF67" s="101"/>
      <c r="IG67" s="101"/>
      <c r="IH67" s="101"/>
      <c r="II67" s="101"/>
      <c r="IJ67" s="101"/>
      <c r="IK67" s="91"/>
      <c r="IL67" s="101"/>
      <c r="IM67" s="101"/>
      <c r="IN67" s="101"/>
      <c r="IO67" s="101"/>
    </row>
    <row r="68" s="1" customFormat="1" ht="13.5" spans="3:249">
      <c r="C68" s="80" t="s">
        <v>185</v>
      </c>
      <c r="D68" s="1">
        <v>20130</v>
      </c>
      <c r="E68" s="114">
        <v>0.683333333333333</v>
      </c>
      <c r="G68" s="6" t="s">
        <v>186</v>
      </c>
      <c r="H68" s="6">
        <f t="shared" si="6"/>
        <v>15965</v>
      </c>
      <c r="I68" s="6">
        <v>16044</v>
      </c>
      <c r="J68" s="6">
        <f t="shared" si="0"/>
        <v>79</v>
      </c>
      <c r="K68" s="108">
        <f t="shared" si="1"/>
        <v>355.5</v>
      </c>
      <c r="L68" s="109">
        <f t="shared" si="7"/>
        <v>20232</v>
      </c>
      <c r="M68" s="6">
        <v>20265</v>
      </c>
      <c r="O68" s="6">
        <f t="shared" si="2"/>
        <v>33</v>
      </c>
      <c r="P68" s="108">
        <f t="shared" si="3"/>
        <v>148.5</v>
      </c>
      <c r="Q68" s="1">
        <v>1073</v>
      </c>
      <c r="R68" s="1">
        <f t="shared" si="4"/>
        <v>1577</v>
      </c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1"/>
      <c r="FX68" s="101"/>
      <c r="FY68" s="101"/>
      <c r="FZ68" s="101"/>
      <c r="GA68" s="101"/>
      <c r="GB68" s="101"/>
      <c r="GC68" s="101"/>
      <c r="GD68" s="101"/>
      <c r="GE68" s="101"/>
      <c r="GF68" s="101"/>
      <c r="GG68" s="101"/>
      <c r="GH68" s="101"/>
      <c r="GI68" s="101"/>
      <c r="GJ68" s="101"/>
      <c r="GK68" s="101"/>
      <c r="GL68" s="101"/>
      <c r="GM68" s="101"/>
      <c r="GN68" s="101"/>
      <c r="GO68" s="101"/>
      <c r="GP68" s="101"/>
      <c r="GQ68" s="101"/>
      <c r="GR68" s="101"/>
      <c r="GS68" s="101"/>
      <c r="GT68" s="101"/>
      <c r="GU68" s="101"/>
      <c r="GV68" s="101"/>
      <c r="GW68" s="101"/>
      <c r="GX68" s="101"/>
      <c r="GY68" s="101"/>
      <c r="GZ68" s="101"/>
      <c r="HA68" s="101"/>
      <c r="HB68" s="101"/>
      <c r="HC68" s="101"/>
      <c r="HD68" s="101"/>
      <c r="HE68" s="101"/>
      <c r="HF68" s="101"/>
      <c r="HG68" s="101"/>
      <c r="HH68" s="101"/>
      <c r="HI68" s="101"/>
      <c r="HJ68" s="101"/>
      <c r="HK68" s="101"/>
      <c r="HL68" s="101"/>
      <c r="HM68" s="101"/>
      <c r="HN68" s="101"/>
      <c r="HO68" s="101"/>
      <c r="HP68" s="101"/>
      <c r="HQ68" s="101"/>
      <c r="HR68" s="101"/>
      <c r="HS68" s="101"/>
      <c r="HT68" s="101"/>
      <c r="HU68" s="101"/>
      <c r="HV68" s="101"/>
      <c r="HW68" s="101"/>
      <c r="HX68" s="101"/>
      <c r="HY68" s="101"/>
      <c r="HZ68" s="101"/>
      <c r="IA68" s="101"/>
      <c r="IB68" s="101"/>
      <c r="IC68" s="101"/>
      <c r="ID68" s="101"/>
      <c r="IE68" s="101"/>
      <c r="IF68" s="101"/>
      <c r="IG68" s="101"/>
      <c r="IH68" s="101"/>
      <c r="II68" s="101"/>
      <c r="IJ68" s="101"/>
      <c r="IK68" s="91"/>
      <c r="IL68" s="101"/>
      <c r="IM68" s="101"/>
      <c r="IN68" s="101"/>
      <c r="IO68" s="101"/>
    </row>
    <row r="69" s="1" customFormat="1" ht="16.15" customHeight="1" spans="3:249">
      <c r="C69" s="115">
        <v>45448</v>
      </c>
      <c r="D69" s="1">
        <v>20139</v>
      </c>
      <c r="E69" s="114">
        <v>0.559722222222222</v>
      </c>
      <c r="G69" s="6" t="s">
        <v>187</v>
      </c>
      <c r="H69" s="6">
        <f t="shared" si="6"/>
        <v>16044</v>
      </c>
      <c r="I69" s="6">
        <v>16104</v>
      </c>
      <c r="J69" s="6">
        <f t="shared" si="0"/>
        <v>60</v>
      </c>
      <c r="K69" s="108">
        <f t="shared" si="1"/>
        <v>270</v>
      </c>
      <c r="L69" s="109">
        <f t="shared" si="7"/>
        <v>20265</v>
      </c>
      <c r="M69" s="6">
        <v>20307</v>
      </c>
      <c r="O69" s="6">
        <f t="shared" si="2"/>
        <v>42</v>
      </c>
      <c r="P69" s="108">
        <f t="shared" si="3"/>
        <v>189</v>
      </c>
      <c r="Q69" s="1">
        <v>1073</v>
      </c>
      <c r="R69" s="1">
        <f t="shared" si="4"/>
        <v>1532</v>
      </c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  <c r="HN69" s="101"/>
      <c r="HO69" s="101"/>
      <c r="HP69" s="101"/>
      <c r="HQ69" s="101"/>
      <c r="HR69" s="101"/>
      <c r="HS69" s="101"/>
      <c r="HT69" s="101"/>
      <c r="HU69" s="101"/>
      <c r="HV69" s="101"/>
      <c r="HW69" s="101"/>
      <c r="HX69" s="101"/>
      <c r="HY69" s="101"/>
      <c r="HZ69" s="101"/>
      <c r="IA69" s="101"/>
      <c r="IB69" s="101"/>
      <c r="IC69" s="101"/>
      <c r="ID69" s="101"/>
      <c r="IE69" s="101"/>
      <c r="IF69" s="101"/>
      <c r="IG69" s="101"/>
      <c r="IH69" s="101"/>
      <c r="II69" s="101"/>
      <c r="IJ69" s="101"/>
      <c r="IK69" s="91"/>
      <c r="IL69" s="101"/>
      <c r="IM69" s="101"/>
      <c r="IN69" s="101"/>
      <c r="IO69" s="101"/>
    </row>
    <row r="70" s="1" customFormat="1" ht="16.15" customHeight="1" spans="3:249">
      <c r="C70" s="80"/>
      <c r="G70" s="6" t="s">
        <v>188</v>
      </c>
      <c r="H70" s="6">
        <f t="shared" si="6"/>
        <v>16104</v>
      </c>
      <c r="I70" s="6">
        <v>16184</v>
      </c>
      <c r="J70" s="6">
        <f t="shared" si="0"/>
        <v>80</v>
      </c>
      <c r="K70" s="108">
        <f t="shared" si="1"/>
        <v>360</v>
      </c>
      <c r="L70" s="109">
        <f t="shared" si="7"/>
        <v>20307</v>
      </c>
      <c r="M70" s="6">
        <v>20350</v>
      </c>
      <c r="O70" s="6">
        <f t="shared" si="2"/>
        <v>43</v>
      </c>
      <c r="P70" s="108">
        <f t="shared" si="3"/>
        <v>193.5</v>
      </c>
      <c r="Q70" s="1">
        <v>1073</v>
      </c>
      <c r="R70" s="1">
        <f t="shared" si="4"/>
        <v>1626.5</v>
      </c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  <c r="HN70" s="101"/>
      <c r="HO70" s="101"/>
      <c r="HP70" s="101"/>
      <c r="HQ70" s="101"/>
      <c r="HR70" s="101"/>
      <c r="HS70" s="101"/>
      <c r="HT70" s="101"/>
      <c r="HU70" s="101"/>
      <c r="HV70" s="101"/>
      <c r="HW70" s="101"/>
      <c r="HX70" s="101"/>
      <c r="HY70" s="101"/>
      <c r="HZ70" s="101"/>
      <c r="IA70" s="101"/>
      <c r="IB70" s="101"/>
      <c r="IC70" s="101"/>
      <c r="ID70" s="101"/>
      <c r="IE70" s="101"/>
      <c r="IF70" s="101"/>
      <c r="IG70" s="101"/>
      <c r="IH70" s="101"/>
      <c r="II70" s="101"/>
      <c r="IJ70" s="101"/>
      <c r="IK70" s="91"/>
      <c r="IL70" s="101"/>
      <c r="IM70" s="101"/>
      <c r="IN70" s="101"/>
      <c r="IO70" s="101"/>
    </row>
    <row r="71" s="1" customFormat="1" ht="16.15" customHeight="1" spans="2:249">
      <c r="B71" s="1" t="s">
        <v>189</v>
      </c>
      <c r="C71" s="80"/>
      <c r="G71" s="5" t="s">
        <v>190</v>
      </c>
      <c r="H71" s="6">
        <f t="shared" si="6"/>
        <v>16184</v>
      </c>
      <c r="I71" s="6"/>
      <c r="J71" s="6">
        <f t="shared" si="0"/>
        <v>-16184</v>
      </c>
      <c r="K71" s="108">
        <f t="shared" si="1"/>
        <v>-72828</v>
      </c>
      <c r="L71" s="109">
        <f t="shared" si="7"/>
        <v>20350</v>
      </c>
      <c r="M71" s="6"/>
      <c r="O71" s="6">
        <f t="shared" si="2"/>
        <v>-20350</v>
      </c>
      <c r="P71" s="108">
        <f t="shared" si="3"/>
        <v>-91575</v>
      </c>
      <c r="R71" s="1">
        <f t="shared" si="4"/>
        <v>-164403</v>
      </c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  <c r="HN71" s="101"/>
      <c r="HO71" s="101"/>
      <c r="HP71" s="101"/>
      <c r="HQ71" s="101"/>
      <c r="HR71" s="101"/>
      <c r="HS71" s="101"/>
      <c r="HT71" s="101"/>
      <c r="HU71" s="101"/>
      <c r="HV71" s="101"/>
      <c r="HW71" s="101"/>
      <c r="HX71" s="101"/>
      <c r="HY71" s="101"/>
      <c r="HZ71" s="101"/>
      <c r="IA71" s="101"/>
      <c r="IB71" s="101"/>
      <c r="IC71" s="101"/>
      <c r="ID71" s="101"/>
      <c r="IE71" s="101"/>
      <c r="IF71" s="101"/>
      <c r="IG71" s="101"/>
      <c r="IH71" s="101"/>
      <c r="II71" s="101"/>
      <c r="IJ71" s="101"/>
      <c r="IK71" s="91"/>
      <c r="IL71" s="101"/>
      <c r="IM71" s="101"/>
      <c r="IN71" s="101"/>
      <c r="IO71" s="101"/>
    </row>
    <row r="72" s="1" customFormat="1" ht="16.15" customHeight="1" spans="2:249">
      <c r="B72" s="1" t="s">
        <v>191</v>
      </c>
      <c r="C72" s="80"/>
      <c r="G72" s="5" t="s">
        <v>192</v>
      </c>
      <c r="H72" s="5">
        <f t="shared" si="6"/>
        <v>0</v>
      </c>
      <c r="I72" s="6"/>
      <c r="J72" s="1">
        <f t="shared" ref="J72:P72" si="8">SUM(J60:J71)</f>
        <v>-15618</v>
      </c>
      <c r="K72" s="117">
        <f t="shared" si="8"/>
        <v>-70281</v>
      </c>
      <c r="L72" s="6"/>
      <c r="O72" s="6">
        <f t="shared" si="8"/>
        <v>-19117</v>
      </c>
      <c r="P72" s="118">
        <f t="shared" si="8"/>
        <v>-86026.5</v>
      </c>
      <c r="Q72" s="117">
        <f>SUM(Q62:Q71)</f>
        <v>8584</v>
      </c>
      <c r="R72" s="1">
        <f t="shared" si="4"/>
        <v>-147723.5</v>
      </c>
      <c r="T72" s="101"/>
      <c r="U72" s="101">
        <f>SUM(U60:U71)</f>
        <v>1280</v>
      </c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  <c r="HN72" s="101"/>
      <c r="HO72" s="101"/>
      <c r="HP72" s="101"/>
      <c r="HQ72" s="101"/>
      <c r="HR72" s="101"/>
      <c r="HS72" s="101"/>
      <c r="HT72" s="101"/>
      <c r="HU72" s="101"/>
      <c r="HV72" s="101"/>
      <c r="HW72" s="101"/>
      <c r="HX72" s="101"/>
      <c r="HY72" s="101"/>
      <c r="HZ72" s="101"/>
      <c r="IA72" s="101"/>
      <c r="IB72" s="101"/>
      <c r="IC72" s="101"/>
      <c r="ID72" s="101"/>
      <c r="IE72" s="101"/>
      <c r="IF72" s="101"/>
      <c r="IG72" s="101"/>
      <c r="IH72" s="101"/>
      <c r="II72" s="101"/>
      <c r="IJ72" s="101"/>
      <c r="IK72" s="91"/>
      <c r="IL72" s="101"/>
      <c r="IM72" s="101"/>
      <c r="IN72" s="101"/>
      <c r="IO72" s="101"/>
    </row>
    <row r="73" s="1" customFormat="1" ht="16.15" customHeight="1" spans="2:249">
      <c r="B73" s="1" t="s">
        <v>193</v>
      </c>
      <c r="C73" s="80"/>
      <c r="K73" s="78"/>
      <c r="L73" s="78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  <c r="HN73" s="101"/>
      <c r="HO73" s="101"/>
      <c r="HP73" s="101"/>
      <c r="HQ73" s="101"/>
      <c r="HR73" s="101"/>
      <c r="HS73" s="101"/>
      <c r="HT73" s="101"/>
      <c r="HU73" s="101"/>
      <c r="HV73" s="101"/>
      <c r="HW73" s="101"/>
      <c r="HX73" s="101"/>
      <c r="HY73" s="101"/>
      <c r="HZ73" s="101"/>
      <c r="IA73" s="101"/>
      <c r="IB73" s="101"/>
      <c r="IC73" s="101"/>
      <c r="ID73" s="101"/>
      <c r="IE73" s="101"/>
      <c r="IF73" s="101"/>
      <c r="IG73" s="101"/>
      <c r="IH73" s="101"/>
      <c r="II73" s="101"/>
      <c r="IJ73" s="101"/>
      <c r="IK73" s="91"/>
      <c r="IL73" s="101"/>
      <c r="IM73" s="101"/>
      <c r="IN73" s="101"/>
      <c r="IO73" s="101"/>
    </row>
    <row r="74" s="2" customFormat="1" customHeight="1" spans="2:242">
      <c r="B74" s="1" t="s">
        <v>194</v>
      </c>
      <c r="C74" s="80"/>
      <c r="D74" s="4"/>
      <c r="E74" s="5"/>
      <c r="F74" s="5"/>
      <c r="G74" s="6" t="s">
        <v>195</v>
      </c>
      <c r="H74" s="1" t="s">
        <v>196</v>
      </c>
      <c r="I74" s="1">
        <v>15618</v>
      </c>
      <c r="J74" s="1">
        <v>15628</v>
      </c>
      <c r="K74" s="6">
        <v>10</v>
      </c>
      <c r="L74" s="6">
        <v>45</v>
      </c>
      <c r="M74" s="1" t="s">
        <v>196</v>
      </c>
      <c r="N74" s="1">
        <v>19117</v>
      </c>
      <c r="O74" s="1">
        <v>19146</v>
      </c>
      <c r="P74" s="1"/>
      <c r="Q74" s="1">
        <v>29</v>
      </c>
      <c r="R74" s="1">
        <v>130.5</v>
      </c>
      <c r="S74" s="1">
        <v>1073</v>
      </c>
      <c r="T74" s="1">
        <v>1248.5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</row>
    <row r="75" s="2" customFormat="1" customHeight="1" spans="2:242">
      <c r="B75" s="1" t="s">
        <v>197</v>
      </c>
      <c r="C75" s="80"/>
      <c r="D75" s="4"/>
      <c r="E75" s="5"/>
      <c r="F75" s="5"/>
      <c r="G75" s="6" t="s">
        <v>198</v>
      </c>
      <c r="H75" s="1"/>
      <c r="I75" s="1">
        <v>15588</v>
      </c>
      <c r="J75" s="1">
        <v>15628</v>
      </c>
      <c r="K75" s="6">
        <v>40</v>
      </c>
      <c r="L75" s="6">
        <v>180</v>
      </c>
      <c r="M75" s="1"/>
      <c r="N75" s="1">
        <v>18987</v>
      </c>
      <c r="O75" s="1">
        <v>19146</v>
      </c>
      <c r="P75" s="1"/>
      <c r="Q75" s="1">
        <v>159</v>
      </c>
      <c r="R75" s="1">
        <v>715.5</v>
      </c>
      <c r="S75" s="1">
        <v>1073</v>
      </c>
      <c r="T75" s="1">
        <v>1968.5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</row>
    <row r="76" s="2" customFormat="1" customHeight="1" spans="2:242">
      <c r="B76" s="116" t="s">
        <v>199</v>
      </c>
      <c r="C76" s="80"/>
      <c r="D76" s="4"/>
      <c r="E76" s="5"/>
      <c r="F76" s="5"/>
      <c r="G76" s="6"/>
      <c r="H76" s="1"/>
      <c r="I76" s="1"/>
      <c r="J76" s="1"/>
      <c r="K76" s="6"/>
      <c r="L76" s="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</row>
    <row r="77" s="1" customFormat="1" customHeight="1" spans="1:249">
      <c r="A77" s="2"/>
      <c r="B77" s="116" t="s">
        <v>200</v>
      </c>
      <c r="C77" s="3"/>
      <c r="D77" s="4"/>
      <c r="E77" s="5"/>
      <c r="F77" s="5"/>
      <c r="G77" s="6"/>
      <c r="K77" s="6"/>
      <c r="L77" s="6"/>
      <c r="II77" s="2"/>
      <c r="IJ77" s="2"/>
      <c r="IK77" s="2"/>
      <c r="IL77" s="2"/>
      <c r="IM77" s="2"/>
      <c r="IN77" s="2"/>
      <c r="IO77" s="2"/>
    </row>
    <row r="78" s="1" customFormat="1" customHeight="1" spans="1:249">
      <c r="A78" s="2"/>
      <c r="B78" s="116" t="s">
        <v>201</v>
      </c>
      <c r="C78" s="3"/>
      <c r="D78" s="4"/>
      <c r="E78" s="5"/>
      <c r="F78" s="5"/>
      <c r="G78" s="6"/>
      <c r="K78" s="6"/>
      <c r="L78" s="6"/>
      <c r="II78" s="2"/>
      <c r="IJ78" s="2"/>
      <c r="IK78" s="2"/>
      <c r="IL78" s="2"/>
      <c r="IM78" s="2"/>
      <c r="IN78" s="2"/>
      <c r="IO78" s="2"/>
    </row>
    <row r="79" s="1" customFormat="1" customHeight="1" spans="1:249">
      <c r="A79" s="2"/>
      <c r="B79" s="1" t="s">
        <v>202</v>
      </c>
      <c r="C79" s="3"/>
      <c r="D79" s="4"/>
      <c r="E79" s="5"/>
      <c r="F79" s="5"/>
      <c r="G79" s="6"/>
      <c r="K79" s="6"/>
      <c r="L79" s="6"/>
      <c r="II79" s="2"/>
      <c r="IJ79" s="2"/>
      <c r="IK79" s="2"/>
      <c r="IL79" s="2"/>
      <c r="IM79" s="2"/>
      <c r="IN79" s="2"/>
      <c r="IO79" s="2"/>
    </row>
    <row r="80" s="1" customFormat="1" customHeight="1" spans="1:249">
      <c r="A80" s="2"/>
      <c r="C80" s="3"/>
      <c r="D80" s="4"/>
      <c r="E80" s="5"/>
      <c r="F80" s="5"/>
      <c r="G80" s="6"/>
      <c r="K80" s="6"/>
      <c r="L80" s="6"/>
      <c r="II80" s="2"/>
      <c r="IJ80" s="2"/>
      <c r="IK80" s="2"/>
      <c r="IL80" s="2"/>
      <c r="IM80" s="2"/>
      <c r="IN80" s="2"/>
      <c r="IO80" s="2"/>
    </row>
    <row r="81" s="1" customFormat="1" customHeight="1" spans="1:249">
      <c r="A81" s="2"/>
      <c r="C81" s="3"/>
      <c r="D81" s="4"/>
      <c r="E81" s="5"/>
      <c r="F81" s="5"/>
      <c r="G81" s="6"/>
      <c r="K81" s="6"/>
      <c r="L81" s="6"/>
      <c r="II81" s="2"/>
      <c r="IJ81" s="2"/>
      <c r="IK81" s="2"/>
      <c r="IL81" s="2"/>
      <c r="IM81" s="2"/>
      <c r="IN81" s="2"/>
      <c r="IO81" s="2"/>
    </row>
    <row r="82" s="1" customFormat="1" customHeight="1" spans="1:249">
      <c r="A82" s="2"/>
      <c r="C82" s="3"/>
      <c r="D82" s="4"/>
      <c r="E82" s="5"/>
      <c r="F82" s="5"/>
      <c r="G82" s="6"/>
      <c r="K82" s="6"/>
      <c r="L82" s="6"/>
      <c r="II82" s="2"/>
      <c r="IJ82" s="2"/>
      <c r="IK82" s="2"/>
      <c r="IL82" s="2"/>
      <c r="IM82" s="2"/>
      <c r="IN82" s="2"/>
      <c r="IO82" s="2"/>
    </row>
    <row r="83" s="2" customFormat="1" customHeight="1" spans="2:242">
      <c r="B83" s="1"/>
      <c r="C83" s="3"/>
      <c r="D83" s="4"/>
      <c r="E83" s="5"/>
      <c r="F83" s="5"/>
      <c r="G83" s="6"/>
      <c r="H83" s="1"/>
      <c r="I83" s="1"/>
      <c r="J83" s="1"/>
      <c r="K83" s="6"/>
      <c r="L83" s="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</row>
    <row r="84" s="2" customFormat="1" customHeight="1" spans="2:242">
      <c r="B84" s="1"/>
      <c r="C84" s="3"/>
      <c r="D84" s="4"/>
      <c r="E84" s="5"/>
      <c r="F84" s="5"/>
      <c r="G84" s="6"/>
      <c r="H84" s="1"/>
      <c r="I84" s="1"/>
      <c r="J84" s="1"/>
      <c r="K84" s="6"/>
      <c r="L84" s="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</row>
    <row r="85" s="2" customFormat="1" customHeight="1" spans="2:242">
      <c r="B85" s="1"/>
      <c r="C85" s="3"/>
      <c r="D85" s="4"/>
      <c r="E85" s="5"/>
      <c r="F85" s="5"/>
      <c r="G85" s="6"/>
      <c r="H85" s="1"/>
      <c r="I85" s="1"/>
      <c r="J85" s="1"/>
      <c r="K85" s="6"/>
      <c r="L85" s="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</row>
    <row r="86" s="2" customFormat="1" customHeight="1" spans="2:242">
      <c r="B86" s="1"/>
      <c r="C86" s="3"/>
      <c r="D86" s="4"/>
      <c r="E86" s="5"/>
      <c r="F86" s="5"/>
      <c r="G86" s="6"/>
      <c r="H86" s="1"/>
      <c r="I86" s="1"/>
      <c r="J86" s="1"/>
      <c r="K86" s="6"/>
      <c r="L86" s="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</row>
  </sheetData>
  <mergeCells count="26">
    <mergeCell ref="A1:J1"/>
    <mergeCell ref="G58:Q58"/>
    <mergeCell ref="A2:A3"/>
    <mergeCell ref="B2:B3"/>
    <mergeCell ref="B4:B8"/>
    <mergeCell ref="B9:B14"/>
    <mergeCell ref="B15:B21"/>
    <mergeCell ref="B22:B28"/>
    <mergeCell ref="B29:B37"/>
    <mergeCell ref="B38:B47"/>
    <mergeCell ref="B48:B54"/>
    <mergeCell ref="C2:C3"/>
    <mergeCell ref="D2:D3"/>
    <mergeCell ref="E2:E3"/>
    <mergeCell ref="F2:F3"/>
    <mergeCell ref="F4:F8"/>
    <mergeCell ref="F9:F14"/>
    <mergeCell ref="F15:F21"/>
    <mergeCell ref="F22:F28"/>
    <mergeCell ref="F29:F37"/>
    <mergeCell ref="F38:F47"/>
    <mergeCell ref="F48:F54"/>
    <mergeCell ref="G2:G3"/>
    <mergeCell ref="H2:H3"/>
    <mergeCell ref="I2:I3"/>
    <mergeCell ref="J2:J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2024-11-23T07:55:00Z</dcterms:created>
  <dcterms:modified xsi:type="dcterms:W3CDTF">2024-12-23T07:23:32Z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5998578EDC724B7FBED943BD899D9350</vt:lpwstr>
  </property>
  <property fmtid="{D5CDD505-2E9C-101B-9397-08002B2CF9AE}" pid="3" name="KSOProductBuildVer">
    <vt:lpwstr>2052-11.8.2.12011</vt:lpwstr>
  </property>
</Properties>
</file>