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080"/>
  </bookViews>
  <sheets>
    <sheet name="供应商带货" sheetId="84" r:id="rId1"/>
    <sheet name="新强力" sheetId="85" r:id="rId2"/>
    <sheet name="广亿" sheetId="86" r:id="rId3"/>
    <sheet name="雍丰" sheetId="87" r:id="rId4"/>
    <sheet name="泰行" sheetId="88" r:id="rId5"/>
    <sheet name="鑫祺" sheetId="8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<sst xmlns="http://schemas.openxmlformats.org/spreadsheetml/2006/main" count="143" uniqueCount="49">
  <si>
    <t>供应商带货台账及运费说明</t>
  </si>
  <si>
    <t>序号</t>
  </si>
  <si>
    <t>日期</t>
  </si>
  <si>
    <t>供应商</t>
  </si>
  <si>
    <t>数量</t>
  </si>
  <si>
    <t>明细</t>
  </si>
  <si>
    <t>备注</t>
  </si>
  <si>
    <t>车型类别</t>
  </si>
  <si>
    <t>运费</t>
  </si>
  <si>
    <t>新强力</t>
  </si>
  <si>
    <t>1工装</t>
  </si>
  <si>
    <t>冀J0VV69</t>
  </si>
  <si>
    <t>4.2米高栏</t>
  </si>
  <si>
    <t>应转嫁</t>
  </si>
  <si>
    <t>实际转嫁</t>
  </si>
  <si>
    <t>广亿</t>
  </si>
  <si>
    <t>2工装</t>
  </si>
  <si>
    <t>雍丰</t>
  </si>
  <si>
    <t>27箱</t>
  </si>
  <si>
    <t>泰行</t>
  </si>
  <si>
    <t>1托</t>
  </si>
  <si>
    <t>冀E926YZ</t>
  </si>
  <si>
    <t>鑫祺</t>
  </si>
  <si>
    <t>鑫琪</t>
  </si>
  <si>
    <t>35箱</t>
  </si>
  <si>
    <t>冀JOG628</t>
  </si>
  <si>
    <t>9.6米高栏</t>
  </si>
  <si>
    <t>4工装</t>
  </si>
  <si>
    <t>50箱</t>
  </si>
  <si>
    <t>冀JE189N</t>
  </si>
  <si>
    <t>57箱</t>
  </si>
  <si>
    <t>合计运费（元）</t>
  </si>
  <si>
    <t>6100元</t>
  </si>
  <si>
    <t>卸车费</t>
  </si>
  <si>
    <t>合计/元</t>
  </si>
  <si>
    <t>共计/990元</t>
  </si>
  <si>
    <t>说明：应转嫁990元，运费未执行转嫁，卸车实际转嫁90元</t>
  </si>
  <si>
    <t>运费标准</t>
  </si>
  <si>
    <t>运费合计/元</t>
  </si>
  <si>
    <t>卸车标准</t>
  </si>
  <si>
    <t>卸车费合计/元</t>
  </si>
  <si>
    <t>总计</t>
  </si>
  <si>
    <t>共计/元</t>
  </si>
  <si>
    <t>说明：运费、卸车费未执行转嫁</t>
  </si>
  <si>
    <t>运费标准/元</t>
  </si>
  <si>
    <t>卸车费标元</t>
  </si>
  <si>
    <t>合计</t>
  </si>
  <si>
    <t>说明：
    卸车费未执行转嫁，运费标准实际按照180元/拖*2=360元，</t>
  </si>
  <si>
    <t>说明：
     运费、卸车费未执行转嫁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</si>
</sst>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/d;@"/>
    <numFmt numFmtId="178" formatCode="000000"/>
    <numFmt numFmtId="179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177" fontId="24" fillId="0" borderId="0"/>
    <xf numFmtId="176" fontId="25" fillId="0" borderId="0">
      <alignment vertical="center"/>
    </xf>
    <xf numFmtId="176" fontId="26" fillId="0" borderId="0">
      <alignment vertical="center"/>
    </xf>
    <xf numFmtId="176" fontId="25" fillId="0" borderId="0"/>
    <xf numFmtId="178" fontId="0" fillId="0" borderId="0">
      <alignment vertical="center"/>
    </xf>
  </cellStyleXfs>
  <cellXfs count="27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left" vertical="center" wrapText="1"/>
    </xf>
    <xf numFmtId="176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0" xfId="0" applyNumberFormat="1" applyBorder="1">
      <alignment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3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5" xfId="49"/>
    <cellStyle name="常规_差异分析表" xfId="50"/>
    <cellStyle name="常规 54" xfId="51"/>
    <cellStyle name="常规 2" xfId="52"/>
    <cellStyle name="常规 3" xfId="53"/>
  </cellStyles>
  <tableStyles count="0" defaultTableStyle="TableStyleMedium2" defaultPivotStyle="PivotStyleLight16"/>
  <colors>
    <mruColors>
      <color rgb="0092D050"/>
      <color rgb="00000000"/>
      <color rgb="0000B0F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26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png"/><Relationship Id="rId8" Type="http://schemas.openxmlformats.org/officeDocument/2006/relationships/image" Target="../media/image24.png"/><Relationship Id="rId7" Type="http://schemas.openxmlformats.org/officeDocument/2006/relationships/image" Target="../media/image23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8" Type="http://schemas.openxmlformats.org/officeDocument/2006/relationships/image" Target="../media/image30.png"/><Relationship Id="rId17" Type="http://schemas.openxmlformats.org/officeDocument/2006/relationships/image" Target="../media/image29.png"/><Relationship Id="rId16" Type="http://schemas.openxmlformats.org/officeDocument/2006/relationships/image" Target="../media/image28.png"/><Relationship Id="rId15" Type="http://schemas.openxmlformats.org/officeDocument/2006/relationships/image" Target="../media/image27.png"/><Relationship Id="rId14" Type="http://schemas.openxmlformats.org/officeDocument/2006/relationships/image" Target="../media/image20.png"/><Relationship Id="rId13" Type="http://schemas.openxmlformats.org/officeDocument/2006/relationships/image" Target="../media/image19.png"/><Relationship Id="rId12" Type="http://schemas.openxmlformats.org/officeDocument/2006/relationships/image" Target="../media/image18.png"/><Relationship Id="rId11" Type="http://schemas.openxmlformats.org/officeDocument/2006/relationships/image" Target="../media/image17.png"/><Relationship Id="rId10" Type="http://schemas.openxmlformats.org/officeDocument/2006/relationships/image" Target="../media/image16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3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62865</xdr:colOff>
      <xdr:row>2</xdr:row>
      <xdr:rowOff>43815</xdr:rowOff>
    </xdr:from>
    <xdr:to>
      <xdr:col>4</xdr:col>
      <xdr:colOff>521335</xdr:colOff>
      <xdr:row>2</xdr:row>
      <xdr:rowOff>299085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5865" y="805815"/>
          <a:ext cx="45847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3</xdr:row>
      <xdr:rowOff>45085</xdr:rowOff>
    </xdr:from>
    <xdr:to>
      <xdr:col>4</xdr:col>
      <xdr:colOff>228600</xdr:colOff>
      <xdr:row>3</xdr:row>
      <xdr:rowOff>177165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2050" y="1149985"/>
          <a:ext cx="20955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317500</xdr:colOff>
      <xdr:row>3</xdr:row>
      <xdr:rowOff>78105</xdr:rowOff>
    </xdr:from>
    <xdr:to>
      <xdr:col>4</xdr:col>
      <xdr:colOff>495300</xdr:colOff>
      <xdr:row>3</xdr:row>
      <xdr:rowOff>227330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30500" y="1183005"/>
          <a:ext cx="17780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4</xdr:row>
      <xdr:rowOff>36195</xdr:rowOff>
    </xdr:from>
    <xdr:to>
      <xdr:col>4</xdr:col>
      <xdr:colOff>210185</xdr:colOff>
      <xdr:row>4</xdr:row>
      <xdr:rowOff>135255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50465" y="1483995"/>
          <a:ext cx="17272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67945</xdr:colOff>
      <xdr:row>4</xdr:row>
      <xdr:rowOff>179705</xdr:rowOff>
    </xdr:from>
    <xdr:to>
      <xdr:col>4</xdr:col>
      <xdr:colOff>240665</xdr:colOff>
      <xdr:row>4</xdr:row>
      <xdr:rowOff>284480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2480945" y="1627505"/>
          <a:ext cx="17272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272415</xdr:colOff>
      <xdr:row>4</xdr:row>
      <xdr:rowOff>53975</xdr:rowOff>
    </xdr:from>
    <xdr:to>
      <xdr:col>4</xdr:col>
      <xdr:colOff>476885</xdr:colOff>
      <xdr:row>4</xdr:row>
      <xdr:rowOff>130175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85415" y="1501775"/>
          <a:ext cx="2044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361315</xdr:colOff>
      <xdr:row>4</xdr:row>
      <xdr:rowOff>170180</xdr:rowOff>
    </xdr:from>
    <xdr:to>
      <xdr:col>4</xdr:col>
      <xdr:colOff>591185</xdr:colOff>
      <xdr:row>4</xdr:row>
      <xdr:rowOff>326390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74315" y="1617980"/>
          <a:ext cx="22987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107950</xdr:colOff>
      <xdr:row>6</xdr:row>
      <xdr:rowOff>19050</xdr:rowOff>
    </xdr:from>
    <xdr:to>
      <xdr:col>4</xdr:col>
      <xdr:colOff>368300</xdr:colOff>
      <xdr:row>6</xdr:row>
      <xdr:rowOff>228600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20950" y="2152650"/>
          <a:ext cx="26035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94615</xdr:colOff>
      <xdr:row>7</xdr:row>
      <xdr:rowOff>70485</xdr:rowOff>
    </xdr:from>
    <xdr:to>
      <xdr:col>4</xdr:col>
      <xdr:colOff>438785</xdr:colOff>
      <xdr:row>7</xdr:row>
      <xdr:rowOff>291465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07615" y="2546985"/>
          <a:ext cx="3441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215265</xdr:colOff>
      <xdr:row>9</xdr:row>
      <xdr:rowOff>94615</xdr:rowOff>
    </xdr:from>
    <xdr:to>
      <xdr:col>4</xdr:col>
      <xdr:colOff>487045</xdr:colOff>
      <xdr:row>9</xdr:row>
      <xdr:rowOff>267335</xdr:rowOff>
    </xdr:to>
    <xdr:pic>
      <xdr:nvPicPr>
        <xdr:cNvPr id="16" name="图片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28265" y="3256915"/>
          <a:ext cx="2717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</xdr:colOff>
      <xdr:row>10</xdr:row>
      <xdr:rowOff>43815</xdr:rowOff>
    </xdr:from>
    <xdr:to>
      <xdr:col>4</xdr:col>
      <xdr:colOff>222250</xdr:colOff>
      <xdr:row>10</xdr:row>
      <xdr:rowOff>184785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flipH="1">
          <a:off x="2445385" y="354901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297815</xdr:colOff>
      <xdr:row>10</xdr:row>
      <xdr:rowOff>62230</xdr:rowOff>
    </xdr:from>
    <xdr:to>
      <xdr:col>4</xdr:col>
      <xdr:colOff>584835</xdr:colOff>
      <xdr:row>10</xdr:row>
      <xdr:rowOff>280670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710815" y="3567430"/>
          <a:ext cx="28702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11</xdr:row>
      <xdr:rowOff>9525</xdr:rowOff>
    </xdr:from>
    <xdr:to>
      <xdr:col>4</xdr:col>
      <xdr:colOff>305435</xdr:colOff>
      <xdr:row>11</xdr:row>
      <xdr:rowOff>180975</xdr:rowOff>
    </xdr:to>
    <xdr:pic>
      <xdr:nvPicPr>
        <xdr:cNvPr id="19" name="图片 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501265" y="3857625"/>
          <a:ext cx="2171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12</xdr:row>
      <xdr:rowOff>34925</xdr:rowOff>
    </xdr:from>
    <xdr:to>
      <xdr:col>4</xdr:col>
      <xdr:colOff>349885</xdr:colOff>
      <xdr:row>12</xdr:row>
      <xdr:rowOff>200660</xdr:rowOff>
    </xdr:to>
    <xdr:pic>
      <xdr:nvPicPr>
        <xdr:cNvPr id="20" name="图片 1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V="1">
          <a:off x="2475865" y="4225925"/>
          <a:ext cx="28702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</xdr:colOff>
      <xdr:row>13</xdr:row>
      <xdr:rowOff>26035</xdr:rowOff>
    </xdr:from>
    <xdr:to>
      <xdr:col>4</xdr:col>
      <xdr:colOff>201295</xdr:colOff>
      <xdr:row>13</xdr:row>
      <xdr:rowOff>173355</xdr:rowOff>
    </xdr:to>
    <xdr:pic>
      <xdr:nvPicPr>
        <xdr:cNvPr id="21" name="图片 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414905" y="4559935"/>
          <a:ext cx="19939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</xdr:colOff>
      <xdr:row>13</xdr:row>
      <xdr:rowOff>177165</xdr:rowOff>
    </xdr:from>
    <xdr:to>
      <xdr:col>4</xdr:col>
      <xdr:colOff>165100</xdr:colOff>
      <xdr:row>13</xdr:row>
      <xdr:rowOff>292735</xdr:rowOff>
    </xdr:to>
    <xdr:pic>
      <xdr:nvPicPr>
        <xdr:cNvPr id="22" name="图片 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flipV="1">
          <a:off x="2444750" y="4711065"/>
          <a:ext cx="133350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209550</xdr:colOff>
      <xdr:row>13</xdr:row>
      <xdr:rowOff>36195</xdr:rowOff>
    </xdr:from>
    <xdr:to>
      <xdr:col>4</xdr:col>
      <xdr:colOff>342900</xdr:colOff>
      <xdr:row>13</xdr:row>
      <xdr:rowOff>141605</xdr:rowOff>
    </xdr:to>
    <xdr:pic>
      <xdr:nvPicPr>
        <xdr:cNvPr id="23" name="图片 2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622550" y="4570095"/>
          <a:ext cx="13335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208915</xdr:colOff>
      <xdr:row>13</xdr:row>
      <xdr:rowOff>203835</xdr:rowOff>
    </xdr:from>
    <xdr:to>
      <xdr:col>4</xdr:col>
      <xdr:colOff>311785</xdr:colOff>
      <xdr:row>13</xdr:row>
      <xdr:rowOff>297815</xdr:rowOff>
    </xdr:to>
    <xdr:pic>
      <xdr:nvPicPr>
        <xdr:cNvPr id="24" name="图片 2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621915" y="4737735"/>
          <a:ext cx="10287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374650</xdr:colOff>
      <xdr:row>13</xdr:row>
      <xdr:rowOff>56515</xdr:rowOff>
    </xdr:from>
    <xdr:to>
      <xdr:col>4</xdr:col>
      <xdr:colOff>552450</xdr:colOff>
      <xdr:row>13</xdr:row>
      <xdr:rowOff>203835</xdr:rowOff>
    </xdr:to>
    <xdr:pic>
      <xdr:nvPicPr>
        <xdr:cNvPr id="25" name="图片 2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787650" y="4590415"/>
          <a:ext cx="17780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558800</xdr:colOff>
      <xdr:row>13</xdr:row>
      <xdr:rowOff>196850</xdr:rowOff>
    </xdr:from>
    <xdr:to>
      <xdr:col>4</xdr:col>
      <xdr:colOff>704850</xdr:colOff>
      <xdr:row>13</xdr:row>
      <xdr:rowOff>311150</xdr:rowOff>
    </xdr:to>
    <xdr:pic>
      <xdr:nvPicPr>
        <xdr:cNvPr id="26" name="图片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971800" y="4730750"/>
          <a:ext cx="14605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8</xdr:row>
      <xdr:rowOff>28575</xdr:rowOff>
    </xdr:from>
    <xdr:to>
      <xdr:col>4</xdr:col>
      <xdr:colOff>229235</xdr:colOff>
      <xdr:row>8</xdr:row>
      <xdr:rowOff>149860</xdr:rowOff>
    </xdr:to>
    <xdr:pic>
      <xdr:nvPicPr>
        <xdr:cNvPr id="27" name="图片 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450465" y="2847975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8</xdr:row>
      <xdr:rowOff>167640</xdr:rowOff>
    </xdr:from>
    <xdr:to>
      <xdr:col>4</xdr:col>
      <xdr:colOff>196850</xdr:colOff>
      <xdr:row>8</xdr:row>
      <xdr:rowOff>245745</xdr:rowOff>
    </xdr:to>
    <xdr:pic>
      <xdr:nvPicPr>
        <xdr:cNvPr id="28" name="图片 2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V="1">
          <a:off x="2476500" y="2987040"/>
          <a:ext cx="13335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241300</xdr:colOff>
      <xdr:row>8</xdr:row>
      <xdr:rowOff>27940</xdr:rowOff>
    </xdr:from>
    <xdr:to>
      <xdr:col>4</xdr:col>
      <xdr:colOff>406400</xdr:colOff>
      <xdr:row>8</xdr:row>
      <xdr:rowOff>131445</xdr:rowOff>
    </xdr:to>
    <xdr:pic>
      <xdr:nvPicPr>
        <xdr:cNvPr id="29" name="图片 2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654300" y="2847340"/>
          <a:ext cx="165100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342265</xdr:colOff>
      <xdr:row>8</xdr:row>
      <xdr:rowOff>176530</xdr:rowOff>
    </xdr:from>
    <xdr:to>
      <xdr:col>4</xdr:col>
      <xdr:colOff>521335</xdr:colOff>
      <xdr:row>8</xdr:row>
      <xdr:rowOff>293370</xdr:rowOff>
    </xdr:to>
    <xdr:pic>
      <xdr:nvPicPr>
        <xdr:cNvPr id="30" name="图片 2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755265" y="2995930"/>
          <a:ext cx="179070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14</xdr:row>
      <xdr:rowOff>135255</xdr:rowOff>
    </xdr:from>
    <xdr:to>
      <xdr:col>4</xdr:col>
      <xdr:colOff>402590</xdr:colOff>
      <xdr:row>14</xdr:row>
      <xdr:rowOff>277495</xdr:rowOff>
    </xdr:to>
    <xdr:pic>
      <xdr:nvPicPr>
        <xdr:cNvPr id="31" name="图片 3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559050" y="5012055"/>
          <a:ext cx="25654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127000</xdr:colOff>
      <xdr:row>15</xdr:row>
      <xdr:rowOff>62230</xdr:rowOff>
    </xdr:from>
    <xdr:to>
      <xdr:col>4</xdr:col>
      <xdr:colOff>355600</xdr:colOff>
      <xdr:row>15</xdr:row>
      <xdr:rowOff>210820</xdr:rowOff>
    </xdr:to>
    <xdr:pic>
      <xdr:nvPicPr>
        <xdr:cNvPr id="32" name="图片 3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540000" y="5281930"/>
          <a:ext cx="22860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</xdr:colOff>
      <xdr:row>16</xdr:row>
      <xdr:rowOff>13970</xdr:rowOff>
    </xdr:from>
    <xdr:to>
      <xdr:col>4</xdr:col>
      <xdr:colOff>235585</xdr:colOff>
      <xdr:row>16</xdr:row>
      <xdr:rowOff>145415</xdr:rowOff>
    </xdr:to>
    <xdr:pic>
      <xdr:nvPicPr>
        <xdr:cNvPr id="33" name="图片 3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2444115" y="5576570"/>
          <a:ext cx="20447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</xdr:row>
      <xdr:rowOff>193040</xdr:rowOff>
    </xdr:from>
    <xdr:to>
      <xdr:col>4</xdr:col>
      <xdr:colOff>291465</xdr:colOff>
      <xdr:row>16</xdr:row>
      <xdr:rowOff>322580</xdr:rowOff>
    </xdr:to>
    <xdr:pic>
      <xdr:nvPicPr>
        <xdr:cNvPr id="34" name="图片 3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489835" y="5755640"/>
          <a:ext cx="214630" cy="12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316865</xdr:colOff>
      <xdr:row>16</xdr:row>
      <xdr:rowOff>43180</xdr:rowOff>
    </xdr:from>
    <xdr:to>
      <xdr:col>4</xdr:col>
      <xdr:colOff>457835</xdr:colOff>
      <xdr:row>16</xdr:row>
      <xdr:rowOff>121920</xdr:rowOff>
    </xdr:to>
    <xdr:pic>
      <xdr:nvPicPr>
        <xdr:cNvPr id="35" name="图片 3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729865" y="5605780"/>
          <a:ext cx="140970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380365</xdr:colOff>
      <xdr:row>16</xdr:row>
      <xdr:rowOff>155575</xdr:rowOff>
    </xdr:from>
    <xdr:to>
      <xdr:col>4</xdr:col>
      <xdr:colOff>603885</xdr:colOff>
      <xdr:row>16</xdr:row>
      <xdr:rowOff>288925</xdr:rowOff>
    </xdr:to>
    <xdr:pic>
      <xdr:nvPicPr>
        <xdr:cNvPr id="36" name="图片 3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793365" y="5718175"/>
          <a:ext cx="22352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81915</xdr:colOff>
      <xdr:row>5</xdr:row>
      <xdr:rowOff>103505</xdr:rowOff>
    </xdr:from>
    <xdr:to>
      <xdr:col>4</xdr:col>
      <xdr:colOff>292735</xdr:colOff>
      <xdr:row>5</xdr:row>
      <xdr:rowOff>233045</xdr:rowOff>
    </xdr:to>
    <xdr:pic>
      <xdr:nvPicPr>
        <xdr:cNvPr id="37" name="图片 3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494915" y="1894205"/>
          <a:ext cx="210820" cy="129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62865</xdr:colOff>
      <xdr:row>2</xdr:row>
      <xdr:rowOff>43815</xdr:rowOff>
    </xdr:from>
    <xdr:to>
      <xdr:col>4</xdr:col>
      <xdr:colOff>521335</xdr:colOff>
      <xdr:row>2</xdr:row>
      <xdr:rowOff>299085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9235" y="653415"/>
          <a:ext cx="45847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3</xdr:row>
      <xdr:rowOff>34925</xdr:rowOff>
    </xdr:from>
    <xdr:to>
      <xdr:col>4</xdr:col>
      <xdr:colOff>463550</xdr:colOff>
      <xdr:row>3</xdr:row>
      <xdr:rowOff>266065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2769235" y="987425"/>
          <a:ext cx="400685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127000</xdr:colOff>
      <xdr:row>4</xdr:row>
      <xdr:rowOff>68580</xdr:rowOff>
    </xdr:from>
    <xdr:to>
      <xdr:col>4</xdr:col>
      <xdr:colOff>485140</xdr:colOff>
      <xdr:row>4</xdr:row>
      <xdr:rowOff>267335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33370" y="1363980"/>
          <a:ext cx="358140" cy="198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</xdr:colOff>
      <xdr:row>2</xdr:row>
      <xdr:rowOff>45085</xdr:rowOff>
    </xdr:from>
    <xdr:to>
      <xdr:col>4</xdr:col>
      <xdr:colOff>228600</xdr:colOff>
      <xdr:row>2</xdr:row>
      <xdr:rowOff>177165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3650" y="832485"/>
          <a:ext cx="20955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317500</xdr:colOff>
      <xdr:row>2</xdr:row>
      <xdr:rowOff>78105</xdr:rowOff>
    </xdr:from>
    <xdr:to>
      <xdr:col>4</xdr:col>
      <xdr:colOff>495300</xdr:colOff>
      <xdr:row>2</xdr:row>
      <xdr:rowOff>227330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2100" y="865505"/>
          <a:ext cx="17780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107950</xdr:colOff>
      <xdr:row>3</xdr:row>
      <xdr:rowOff>19050</xdr:rowOff>
    </xdr:from>
    <xdr:to>
      <xdr:col>4</xdr:col>
      <xdr:colOff>368300</xdr:colOff>
      <xdr:row>3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22550" y="1149350"/>
          <a:ext cx="26035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</xdr:colOff>
      <xdr:row>4</xdr:row>
      <xdr:rowOff>43815</xdr:rowOff>
    </xdr:from>
    <xdr:to>
      <xdr:col>4</xdr:col>
      <xdr:colOff>222250</xdr:colOff>
      <xdr:row>4</xdr:row>
      <xdr:rowOff>184785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H="1">
          <a:off x="2546985" y="151701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297815</xdr:colOff>
      <xdr:row>4</xdr:row>
      <xdr:rowOff>62230</xdr:rowOff>
    </xdr:from>
    <xdr:to>
      <xdr:col>4</xdr:col>
      <xdr:colOff>584835</xdr:colOff>
      <xdr:row>4</xdr:row>
      <xdr:rowOff>280670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12415" y="1535430"/>
          <a:ext cx="28702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127000</xdr:colOff>
      <xdr:row>5</xdr:row>
      <xdr:rowOff>62230</xdr:rowOff>
    </xdr:from>
    <xdr:to>
      <xdr:col>4</xdr:col>
      <xdr:colOff>355600</xdr:colOff>
      <xdr:row>5</xdr:row>
      <xdr:rowOff>210820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41600" y="1878330"/>
          <a:ext cx="228600" cy="148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37465</xdr:colOff>
      <xdr:row>2</xdr:row>
      <xdr:rowOff>36195</xdr:rowOff>
    </xdr:from>
    <xdr:to>
      <xdr:col>4</xdr:col>
      <xdr:colOff>210185</xdr:colOff>
      <xdr:row>2</xdr:row>
      <xdr:rowOff>135255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1615" y="899795"/>
          <a:ext cx="17272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67945</xdr:colOff>
      <xdr:row>2</xdr:row>
      <xdr:rowOff>179705</xdr:rowOff>
    </xdr:from>
    <xdr:to>
      <xdr:col>4</xdr:col>
      <xdr:colOff>240665</xdr:colOff>
      <xdr:row>2</xdr:row>
      <xdr:rowOff>284480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2792095" y="1043305"/>
          <a:ext cx="17272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272415</xdr:colOff>
      <xdr:row>2</xdr:row>
      <xdr:rowOff>53975</xdr:rowOff>
    </xdr:from>
    <xdr:to>
      <xdr:col>4</xdr:col>
      <xdr:colOff>476885</xdr:colOff>
      <xdr:row>2</xdr:row>
      <xdr:rowOff>130175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96565" y="917575"/>
          <a:ext cx="20447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361315</xdr:colOff>
      <xdr:row>2</xdr:row>
      <xdr:rowOff>170180</xdr:rowOff>
    </xdr:from>
    <xdr:to>
      <xdr:col>4</xdr:col>
      <xdr:colOff>591185</xdr:colOff>
      <xdr:row>2</xdr:row>
      <xdr:rowOff>326390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85465" y="1033780"/>
          <a:ext cx="22987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</xdr:row>
      <xdr:rowOff>28575</xdr:rowOff>
    </xdr:from>
    <xdr:to>
      <xdr:col>4</xdr:col>
      <xdr:colOff>229235</xdr:colOff>
      <xdr:row>3</xdr:row>
      <xdr:rowOff>149860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61615" y="1323975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</xdr:row>
      <xdr:rowOff>167640</xdr:rowOff>
    </xdr:from>
    <xdr:to>
      <xdr:col>4</xdr:col>
      <xdr:colOff>196850</xdr:colOff>
      <xdr:row>3</xdr:row>
      <xdr:rowOff>245745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2787650" y="1463040"/>
          <a:ext cx="13335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241300</xdr:colOff>
      <xdr:row>3</xdr:row>
      <xdr:rowOff>27940</xdr:rowOff>
    </xdr:from>
    <xdr:to>
      <xdr:col>4</xdr:col>
      <xdr:colOff>406400</xdr:colOff>
      <xdr:row>3</xdr:row>
      <xdr:rowOff>131445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65450" y="1323340"/>
          <a:ext cx="165100" cy="10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342265</xdr:colOff>
      <xdr:row>3</xdr:row>
      <xdr:rowOff>176530</xdr:rowOff>
    </xdr:from>
    <xdr:to>
      <xdr:col>4</xdr:col>
      <xdr:colOff>521335</xdr:colOff>
      <xdr:row>3</xdr:row>
      <xdr:rowOff>293370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66415" y="1471930"/>
          <a:ext cx="179070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</xdr:colOff>
      <xdr:row>4</xdr:row>
      <xdr:rowOff>26035</xdr:rowOff>
    </xdr:from>
    <xdr:to>
      <xdr:col>4</xdr:col>
      <xdr:colOff>201295</xdr:colOff>
      <xdr:row>4</xdr:row>
      <xdr:rowOff>173355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26055" y="1753235"/>
          <a:ext cx="19939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31750</xdr:colOff>
      <xdr:row>4</xdr:row>
      <xdr:rowOff>177165</xdr:rowOff>
    </xdr:from>
    <xdr:to>
      <xdr:col>4</xdr:col>
      <xdr:colOff>165100</xdr:colOff>
      <xdr:row>4</xdr:row>
      <xdr:rowOff>292735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2755900" y="1904365"/>
          <a:ext cx="133350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209550</xdr:colOff>
      <xdr:row>4</xdr:row>
      <xdr:rowOff>36195</xdr:rowOff>
    </xdr:from>
    <xdr:to>
      <xdr:col>4</xdr:col>
      <xdr:colOff>342900</xdr:colOff>
      <xdr:row>4</xdr:row>
      <xdr:rowOff>141605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933700" y="1763395"/>
          <a:ext cx="13335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208915</xdr:colOff>
      <xdr:row>4</xdr:row>
      <xdr:rowOff>203835</xdr:rowOff>
    </xdr:from>
    <xdr:to>
      <xdr:col>4</xdr:col>
      <xdr:colOff>311785</xdr:colOff>
      <xdr:row>4</xdr:row>
      <xdr:rowOff>297815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933065" y="1931035"/>
          <a:ext cx="10287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374650</xdr:colOff>
      <xdr:row>4</xdr:row>
      <xdr:rowOff>56515</xdr:rowOff>
    </xdr:from>
    <xdr:to>
      <xdr:col>4</xdr:col>
      <xdr:colOff>552450</xdr:colOff>
      <xdr:row>4</xdr:row>
      <xdr:rowOff>203835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098800" y="1783715"/>
          <a:ext cx="17780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558800</xdr:colOff>
      <xdr:row>4</xdr:row>
      <xdr:rowOff>196850</xdr:rowOff>
    </xdr:from>
    <xdr:to>
      <xdr:col>5</xdr:col>
      <xdr:colOff>19050</xdr:colOff>
      <xdr:row>4</xdr:row>
      <xdr:rowOff>311150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282950" y="1924050"/>
          <a:ext cx="8890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31115</xdr:colOff>
      <xdr:row>5</xdr:row>
      <xdr:rowOff>13970</xdr:rowOff>
    </xdr:from>
    <xdr:to>
      <xdr:col>4</xdr:col>
      <xdr:colOff>235585</xdr:colOff>
      <xdr:row>5</xdr:row>
      <xdr:rowOff>145415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V="1">
          <a:off x="2755265" y="2172970"/>
          <a:ext cx="20447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5</xdr:row>
      <xdr:rowOff>193040</xdr:rowOff>
    </xdr:from>
    <xdr:to>
      <xdr:col>4</xdr:col>
      <xdr:colOff>291465</xdr:colOff>
      <xdr:row>5</xdr:row>
      <xdr:rowOff>322580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800985" y="2352040"/>
          <a:ext cx="214630" cy="12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316865</xdr:colOff>
      <xdr:row>5</xdr:row>
      <xdr:rowOff>43180</xdr:rowOff>
    </xdr:from>
    <xdr:to>
      <xdr:col>4</xdr:col>
      <xdr:colOff>457835</xdr:colOff>
      <xdr:row>5</xdr:row>
      <xdr:rowOff>121920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041015" y="2202180"/>
          <a:ext cx="140970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380365</xdr:colOff>
      <xdr:row>5</xdr:row>
      <xdr:rowOff>155575</xdr:rowOff>
    </xdr:from>
    <xdr:to>
      <xdr:col>4</xdr:col>
      <xdr:colOff>603885</xdr:colOff>
      <xdr:row>5</xdr:row>
      <xdr:rowOff>288925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104515" y="2314575"/>
          <a:ext cx="22352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81915</xdr:colOff>
      <xdr:row>2</xdr:row>
      <xdr:rowOff>103505</xdr:rowOff>
    </xdr:from>
    <xdr:to>
      <xdr:col>4</xdr:col>
      <xdr:colOff>292735</xdr:colOff>
      <xdr:row>2</xdr:row>
      <xdr:rowOff>233045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250" y="611505"/>
          <a:ext cx="210820" cy="129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</xdr:row>
      <xdr:rowOff>9525</xdr:rowOff>
    </xdr:from>
    <xdr:to>
      <xdr:col>4</xdr:col>
      <xdr:colOff>305435</xdr:colOff>
      <xdr:row>3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68600" y="860425"/>
          <a:ext cx="217170" cy="17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94615</xdr:colOff>
      <xdr:row>2</xdr:row>
      <xdr:rowOff>70485</xdr:rowOff>
    </xdr:from>
    <xdr:to>
      <xdr:col>4</xdr:col>
      <xdr:colOff>438785</xdr:colOff>
      <xdr:row>2</xdr:row>
      <xdr:rowOff>291465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09215" y="629285"/>
          <a:ext cx="3441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215265</xdr:colOff>
      <xdr:row>3</xdr:row>
      <xdr:rowOff>94615</xdr:rowOff>
    </xdr:from>
    <xdr:to>
      <xdr:col>4</xdr:col>
      <xdr:colOff>487045</xdr:colOff>
      <xdr:row>3</xdr:row>
      <xdr:rowOff>267335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29865" y="996315"/>
          <a:ext cx="271780" cy="172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ySplit="2" topLeftCell="A3" activePane="bottomLeft" state="frozen"/>
      <selection/>
      <selection pane="bottomLeft" activeCell="L13" sqref="L13"/>
    </sheetView>
  </sheetViews>
  <sheetFormatPr defaultColWidth="9" defaultRowHeight="14"/>
  <cols>
    <col min="1" max="1" width="5.63636363636364" style="1" customWidth="1"/>
    <col min="2" max="4" width="9.63636363636364" style="20" customWidth="1"/>
    <col min="5" max="5" width="10.9090909090909" style="20" customWidth="1"/>
    <col min="6" max="6" width="11.5" style="20" customWidth="1"/>
    <col min="7" max="7" width="11.1272727272727" style="20" customWidth="1"/>
    <col min="8" max="8" width="10.5" style="20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7" customHeight="1" spans="1:13">
      <c r="A3" s="3">
        <v>1</v>
      </c>
      <c r="B3" s="4">
        <v>45637</v>
      </c>
      <c r="C3" s="3" t="s">
        <v>9</v>
      </c>
      <c r="D3" s="3" t="s">
        <v>10</v>
      </c>
      <c r="E3" s="3"/>
      <c r="F3" s="13" t="s">
        <v>11</v>
      </c>
      <c r="G3" s="3" t="s">
        <v>12</v>
      </c>
      <c r="H3" s="6">
        <v>1300</v>
      </c>
      <c r="K3" s="22" t="s">
        <v>3</v>
      </c>
      <c r="L3" s="22" t="s">
        <v>13</v>
      </c>
      <c r="M3" s="22" t="s">
        <v>14</v>
      </c>
    </row>
    <row r="4" ht="27" customHeight="1" spans="1:13">
      <c r="A4" s="3">
        <v>2</v>
      </c>
      <c r="B4" s="4">
        <v>45637</v>
      </c>
      <c r="C4" s="3" t="s">
        <v>15</v>
      </c>
      <c r="D4" s="3" t="s">
        <v>16</v>
      </c>
      <c r="E4" s="3"/>
      <c r="F4" s="13"/>
      <c r="G4" s="3"/>
      <c r="H4" s="6"/>
      <c r="K4" s="3" t="s">
        <v>9</v>
      </c>
      <c r="L4" s="23">
        <v>990</v>
      </c>
      <c r="M4" s="24">
        <v>90</v>
      </c>
    </row>
    <row r="5" ht="27" customHeight="1" spans="1:13">
      <c r="A5" s="3">
        <v>3</v>
      </c>
      <c r="B5" s="4">
        <v>45637</v>
      </c>
      <c r="C5" s="3" t="s">
        <v>17</v>
      </c>
      <c r="D5" s="3" t="s">
        <v>18</v>
      </c>
      <c r="E5" s="3"/>
      <c r="F5" s="13"/>
      <c r="G5" s="3"/>
      <c r="H5" s="6"/>
      <c r="K5" s="3" t="s">
        <v>15</v>
      </c>
      <c r="L5" s="23">
        <v>2970</v>
      </c>
      <c r="M5" s="25">
        <v>0</v>
      </c>
    </row>
    <row r="6" ht="27" customHeight="1" spans="1:13">
      <c r="A6" s="3">
        <v>4</v>
      </c>
      <c r="B6" s="4">
        <v>45637</v>
      </c>
      <c r="C6" s="3" t="s">
        <v>19</v>
      </c>
      <c r="D6" s="3" t="s">
        <v>20</v>
      </c>
      <c r="E6" s="3"/>
      <c r="F6" s="13"/>
      <c r="G6" s="3"/>
      <c r="H6" s="6"/>
      <c r="I6" s="16"/>
      <c r="K6" s="3" t="s">
        <v>17</v>
      </c>
      <c r="L6" s="23">
        <v>1014</v>
      </c>
      <c r="M6" s="26">
        <v>1014</v>
      </c>
    </row>
    <row r="7" ht="27" customHeight="1" spans="1:13">
      <c r="A7" s="3">
        <v>5</v>
      </c>
      <c r="B7" s="4">
        <v>45641</v>
      </c>
      <c r="C7" s="3" t="s">
        <v>15</v>
      </c>
      <c r="D7" s="3" t="s">
        <v>16</v>
      </c>
      <c r="E7" s="3"/>
      <c r="F7" s="5" t="s">
        <v>21</v>
      </c>
      <c r="G7" s="3" t="s">
        <v>12</v>
      </c>
      <c r="H7" s="6">
        <v>1300</v>
      </c>
      <c r="I7" s="16"/>
      <c r="K7" s="3" t="s">
        <v>19</v>
      </c>
      <c r="L7" s="23">
        <v>420</v>
      </c>
      <c r="M7" s="24">
        <v>360</v>
      </c>
    </row>
    <row r="8" ht="27" customHeight="1" spans="1:13">
      <c r="A8" s="3">
        <v>6</v>
      </c>
      <c r="B8" s="4">
        <v>45641</v>
      </c>
      <c r="C8" s="3" t="s">
        <v>22</v>
      </c>
      <c r="D8" s="3" t="s">
        <v>10</v>
      </c>
      <c r="E8" s="3"/>
      <c r="F8" s="5"/>
      <c r="G8" s="3"/>
      <c r="H8" s="6"/>
      <c r="K8" s="3" t="s">
        <v>23</v>
      </c>
      <c r="L8" s="23">
        <v>660</v>
      </c>
      <c r="M8" s="25">
        <v>0</v>
      </c>
    </row>
    <row r="9" ht="27" customHeight="1" spans="1:13">
      <c r="A9" s="3">
        <v>7</v>
      </c>
      <c r="B9" s="4">
        <v>45641</v>
      </c>
      <c r="C9" s="3" t="s">
        <v>17</v>
      </c>
      <c r="D9" s="3" t="s">
        <v>24</v>
      </c>
      <c r="E9" s="3"/>
      <c r="F9" s="5"/>
      <c r="G9" s="3"/>
      <c r="H9" s="6"/>
      <c r="L9" s="20">
        <f>SUM(L4:L8)</f>
        <v>6054</v>
      </c>
      <c r="M9" s="20">
        <f>SUM(M4:M8)</f>
        <v>1464</v>
      </c>
    </row>
    <row r="10" ht="27" customHeight="1" spans="1:8">
      <c r="A10" s="3">
        <v>8</v>
      </c>
      <c r="B10" s="4">
        <v>45644</v>
      </c>
      <c r="C10" s="3" t="s">
        <v>22</v>
      </c>
      <c r="D10" s="3" t="s">
        <v>10</v>
      </c>
      <c r="E10" s="3"/>
      <c r="F10" s="3" t="s">
        <v>25</v>
      </c>
      <c r="G10" s="3" t="s">
        <v>26</v>
      </c>
      <c r="H10" s="7">
        <v>2200</v>
      </c>
    </row>
    <row r="11" ht="27" customHeight="1" spans="1:8">
      <c r="A11" s="3">
        <v>9</v>
      </c>
      <c r="B11" s="4">
        <v>45644</v>
      </c>
      <c r="C11" s="3" t="s">
        <v>15</v>
      </c>
      <c r="D11" s="3" t="s">
        <v>27</v>
      </c>
      <c r="E11" s="3"/>
      <c r="F11" s="3"/>
      <c r="G11" s="3"/>
      <c r="H11" s="7"/>
    </row>
    <row r="12" ht="27" customHeight="1" spans="1:8">
      <c r="A12" s="3">
        <v>10</v>
      </c>
      <c r="B12" s="4">
        <v>45644</v>
      </c>
      <c r="C12" s="3" t="s">
        <v>19</v>
      </c>
      <c r="D12" s="14" t="s">
        <v>20</v>
      </c>
      <c r="E12" s="3"/>
      <c r="F12" s="3"/>
      <c r="G12" s="3"/>
      <c r="H12" s="7"/>
    </row>
    <row r="13" ht="27" customHeight="1" spans="1:8">
      <c r="A13" s="3">
        <v>11</v>
      </c>
      <c r="B13" s="4">
        <v>45644</v>
      </c>
      <c r="C13" s="3" t="s">
        <v>9</v>
      </c>
      <c r="D13" s="3" t="s">
        <v>10</v>
      </c>
      <c r="E13" s="3"/>
      <c r="F13" s="3"/>
      <c r="G13" s="3"/>
      <c r="H13" s="7"/>
    </row>
    <row r="14" ht="27" customHeight="1" spans="1:8">
      <c r="A14" s="3">
        <v>12</v>
      </c>
      <c r="B14" s="4">
        <v>45644</v>
      </c>
      <c r="C14" s="3" t="s">
        <v>17</v>
      </c>
      <c r="D14" s="3" t="s">
        <v>28</v>
      </c>
      <c r="E14" s="3"/>
      <c r="F14" s="3"/>
      <c r="G14" s="3"/>
      <c r="H14" s="7"/>
    </row>
    <row r="15" ht="27" customHeight="1" spans="1:8">
      <c r="A15" s="3">
        <v>13</v>
      </c>
      <c r="B15" s="4">
        <v>45650</v>
      </c>
      <c r="C15" s="3" t="s">
        <v>9</v>
      </c>
      <c r="D15" s="3" t="s">
        <v>10</v>
      </c>
      <c r="E15" s="3"/>
      <c r="F15" s="3" t="s">
        <v>29</v>
      </c>
      <c r="G15" s="3" t="s">
        <v>12</v>
      </c>
      <c r="H15" s="7">
        <v>1300</v>
      </c>
    </row>
    <row r="16" ht="27" customHeight="1" spans="1:8">
      <c r="A16" s="3">
        <v>14</v>
      </c>
      <c r="B16" s="4">
        <v>45650</v>
      </c>
      <c r="C16" s="3" t="s">
        <v>15</v>
      </c>
      <c r="D16" s="3" t="s">
        <v>10</v>
      </c>
      <c r="E16" s="3"/>
      <c r="F16" s="3"/>
      <c r="G16" s="3"/>
      <c r="H16" s="7"/>
    </row>
    <row r="17" ht="27" customHeight="1" spans="1:8">
      <c r="A17" s="3">
        <v>15</v>
      </c>
      <c r="B17" s="4">
        <v>45650</v>
      </c>
      <c r="C17" s="3" t="s">
        <v>17</v>
      </c>
      <c r="D17" s="3" t="s">
        <v>30</v>
      </c>
      <c r="E17" s="3"/>
      <c r="F17" s="3"/>
      <c r="G17" s="3"/>
      <c r="H17" s="7"/>
    </row>
    <row r="18" ht="27" customHeight="1" spans="1:8">
      <c r="A18" s="3">
        <v>16</v>
      </c>
      <c r="B18" s="3" t="s">
        <v>31</v>
      </c>
      <c r="C18" s="3"/>
      <c r="D18" s="3"/>
      <c r="E18" s="3"/>
      <c r="F18" s="7" t="s">
        <v>32</v>
      </c>
      <c r="G18" s="21"/>
      <c r="H18" s="21"/>
    </row>
  </sheetData>
  <mergeCells count="15">
    <mergeCell ref="A1:H1"/>
    <mergeCell ref="B18:E18"/>
    <mergeCell ref="F18:H18"/>
    <mergeCell ref="F3:F6"/>
    <mergeCell ref="F7:F9"/>
    <mergeCell ref="F10:F14"/>
    <mergeCell ref="F15:F17"/>
    <mergeCell ref="G3:G6"/>
    <mergeCell ref="G7:G9"/>
    <mergeCell ref="G10:G14"/>
    <mergeCell ref="G15:G17"/>
    <mergeCell ref="H3:H6"/>
    <mergeCell ref="H7:H9"/>
    <mergeCell ref="H10:H14"/>
    <mergeCell ref="H15:H17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J13" sqref="J13"/>
    </sheetView>
  </sheetViews>
  <sheetFormatPr defaultColWidth="9" defaultRowHeight="14" outlineLevelRow="6" outlineLevelCol="7"/>
  <cols>
    <col min="1" max="1" width="7.5" customWidth="1"/>
    <col min="2" max="2" width="12.3727272727273" customWidth="1"/>
    <col min="3" max="3" width="9.87272727272727" customWidth="1"/>
    <col min="6" max="6" width="10.6272727272727" customWidth="1"/>
    <col min="8" max="8" width="12" customWidth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8</v>
      </c>
      <c r="G2" s="2" t="s">
        <v>33</v>
      </c>
      <c r="H2" s="2" t="s">
        <v>34</v>
      </c>
    </row>
    <row r="3" s="1" customFormat="1" ht="27" customHeight="1" spans="1:8">
      <c r="A3" s="3">
        <v>1</v>
      </c>
      <c r="B3" s="12">
        <v>45637</v>
      </c>
      <c r="C3" s="3" t="s">
        <v>9</v>
      </c>
      <c r="D3" s="3" t="s">
        <v>10</v>
      </c>
      <c r="E3" s="3"/>
      <c r="F3" s="13">
        <v>300</v>
      </c>
      <c r="G3" s="3">
        <v>30</v>
      </c>
      <c r="H3" s="6">
        <v>330</v>
      </c>
    </row>
    <row r="4" s="1" customFormat="1" ht="27" customHeight="1" spans="1:8">
      <c r="A4" s="3">
        <v>2</v>
      </c>
      <c r="B4" s="12">
        <v>45644</v>
      </c>
      <c r="C4" s="3" t="s">
        <v>9</v>
      </c>
      <c r="D4" s="3" t="s">
        <v>10</v>
      </c>
      <c r="E4" s="3"/>
      <c r="F4" s="13">
        <v>300</v>
      </c>
      <c r="G4" s="3">
        <v>30</v>
      </c>
      <c r="H4" s="6">
        <v>330</v>
      </c>
    </row>
    <row r="5" s="1" customFormat="1" ht="27" customHeight="1" spans="1:8">
      <c r="A5" s="3">
        <v>3</v>
      </c>
      <c r="B5" s="12">
        <v>45650</v>
      </c>
      <c r="C5" s="3" t="s">
        <v>9</v>
      </c>
      <c r="D5" s="3" t="s">
        <v>10</v>
      </c>
      <c r="E5" s="3"/>
      <c r="F5" s="13">
        <v>300</v>
      </c>
      <c r="G5" s="3">
        <v>30</v>
      </c>
      <c r="H5" s="6">
        <v>330</v>
      </c>
    </row>
    <row r="6" ht="25" customHeight="1" spans="1:8">
      <c r="A6" s="8" t="s">
        <v>35</v>
      </c>
      <c r="B6" s="8"/>
      <c r="C6" s="8"/>
      <c r="D6" s="8"/>
      <c r="E6" s="8"/>
      <c r="F6" s="8"/>
      <c r="G6" s="8"/>
      <c r="H6" s="8"/>
    </row>
    <row r="7" ht="30" customHeight="1" spans="1:8">
      <c r="A7" s="17" t="s">
        <v>36</v>
      </c>
      <c r="B7" s="18"/>
      <c r="C7" s="18"/>
      <c r="D7" s="18"/>
      <c r="E7" s="18"/>
      <c r="F7" s="18"/>
      <c r="G7" s="18"/>
      <c r="H7" s="19"/>
    </row>
  </sheetData>
  <mergeCells count="3">
    <mergeCell ref="A1:H1"/>
    <mergeCell ref="A6:H6"/>
    <mergeCell ref="A7:H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I11" sqref="I11"/>
    </sheetView>
  </sheetViews>
  <sheetFormatPr defaultColWidth="9" defaultRowHeight="14" outlineLevelRow="7"/>
  <cols>
    <col min="6" max="6" width="10.6272727272727" customWidth="1"/>
    <col min="7" max="9" width="16.1272727272727" customWidth="1"/>
    <col min="10" max="10" width="14.7545454545455" customWidth="1"/>
  </cols>
  <sheetData>
    <row r="1" ht="2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37</v>
      </c>
      <c r="G2" s="2" t="s">
        <v>38</v>
      </c>
      <c r="H2" s="2" t="s">
        <v>39</v>
      </c>
      <c r="I2" s="2" t="s">
        <v>40</v>
      </c>
      <c r="J2" s="2" t="s">
        <v>41</v>
      </c>
    </row>
    <row r="3" s="1" customFormat="1" ht="27" customHeight="1" spans="1:10">
      <c r="A3" s="3">
        <v>1</v>
      </c>
      <c r="B3" s="4">
        <v>45637</v>
      </c>
      <c r="C3" s="3" t="s">
        <v>15</v>
      </c>
      <c r="D3" s="3" t="s">
        <v>16</v>
      </c>
      <c r="E3" s="3"/>
      <c r="F3" s="13">
        <v>300</v>
      </c>
      <c r="G3" s="3">
        <v>600</v>
      </c>
      <c r="H3" s="6">
        <v>30</v>
      </c>
      <c r="I3" s="6">
        <v>60</v>
      </c>
      <c r="J3" s="6">
        <f>G3+I3</f>
        <v>660</v>
      </c>
    </row>
    <row r="4" s="1" customFormat="1" ht="27" customHeight="1" spans="1:11">
      <c r="A4" s="3">
        <v>2</v>
      </c>
      <c r="B4" s="4">
        <v>45641</v>
      </c>
      <c r="C4" s="3" t="s">
        <v>15</v>
      </c>
      <c r="D4" s="3" t="s">
        <v>16</v>
      </c>
      <c r="E4" s="3"/>
      <c r="F4" s="13">
        <v>300</v>
      </c>
      <c r="G4" s="3">
        <v>600</v>
      </c>
      <c r="H4" s="6">
        <v>30</v>
      </c>
      <c r="I4" s="6">
        <v>60</v>
      </c>
      <c r="J4" s="6">
        <f>G4+I4</f>
        <v>660</v>
      </c>
      <c r="K4" s="16"/>
    </row>
    <row r="5" s="1" customFormat="1" ht="27" customHeight="1" spans="1:10">
      <c r="A5" s="3">
        <v>3</v>
      </c>
      <c r="B5" s="4">
        <v>45644</v>
      </c>
      <c r="C5" s="3" t="s">
        <v>15</v>
      </c>
      <c r="D5" s="3" t="s">
        <v>27</v>
      </c>
      <c r="E5" s="3"/>
      <c r="F5" s="13">
        <v>300</v>
      </c>
      <c r="G5" s="3">
        <v>1200</v>
      </c>
      <c r="H5" s="6">
        <v>30</v>
      </c>
      <c r="I5" s="7">
        <v>120</v>
      </c>
      <c r="J5" s="6">
        <f>G5+I5</f>
        <v>1320</v>
      </c>
    </row>
    <row r="6" s="1" customFormat="1" ht="27" customHeight="1" spans="1:10">
      <c r="A6" s="3">
        <v>4</v>
      </c>
      <c r="B6" s="4">
        <v>45650</v>
      </c>
      <c r="C6" s="3" t="s">
        <v>15</v>
      </c>
      <c r="D6" s="3" t="s">
        <v>10</v>
      </c>
      <c r="E6" s="3"/>
      <c r="F6" s="13">
        <v>300</v>
      </c>
      <c r="G6" s="3">
        <v>300</v>
      </c>
      <c r="H6" s="6">
        <v>30</v>
      </c>
      <c r="I6" s="7">
        <v>30</v>
      </c>
      <c r="J6" s="6">
        <f>G6+I6</f>
        <v>330</v>
      </c>
    </row>
    <row r="7" ht="24" customHeight="1" spans="1:10">
      <c r="A7" s="8" t="s">
        <v>42</v>
      </c>
      <c r="B7" s="8"/>
      <c r="C7" s="8"/>
      <c r="D7" s="8"/>
      <c r="E7" s="8"/>
      <c r="F7" s="8"/>
      <c r="G7" s="8"/>
      <c r="H7" s="8"/>
      <c r="I7" s="8"/>
      <c r="J7" s="15">
        <f>SUM(J3:J6)</f>
        <v>2970</v>
      </c>
    </row>
    <row r="8" ht="25" customHeight="1" spans="1:10">
      <c r="A8" s="8" t="s">
        <v>43</v>
      </c>
      <c r="B8" s="8"/>
      <c r="C8" s="8"/>
      <c r="D8" s="8"/>
      <c r="E8" s="8"/>
      <c r="F8" s="8"/>
      <c r="G8" s="8"/>
      <c r="H8" s="8"/>
      <c r="I8" s="8"/>
      <c r="J8" s="8"/>
    </row>
  </sheetData>
  <mergeCells count="3">
    <mergeCell ref="A1:J1"/>
    <mergeCell ref="A7:I7"/>
    <mergeCell ref="A8:J8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24" sqref="E24"/>
    </sheetView>
  </sheetViews>
  <sheetFormatPr defaultColWidth="9" defaultRowHeight="14" outlineLevelRow="6" outlineLevelCol="7"/>
  <cols>
    <col min="2" max="2" width="12" customWidth="1"/>
    <col min="6" max="7" width="18.1272727272727" customWidth="1"/>
    <col min="8" max="8" width="13.6272727272727" customWidth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44</v>
      </c>
      <c r="G2" s="2" t="s">
        <v>45</v>
      </c>
      <c r="H2" s="2" t="s">
        <v>46</v>
      </c>
    </row>
    <row r="3" s="1" customFormat="1" ht="34" customHeight="1" spans="1:8">
      <c r="A3" s="3">
        <v>1</v>
      </c>
      <c r="B3" s="12">
        <v>45637</v>
      </c>
      <c r="C3" s="3" t="s">
        <v>17</v>
      </c>
      <c r="D3" s="3" t="s">
        <v>18</v>
      </c>
      <c r="E3" s="3"/>
      <c r="F3" s="13">
        <v>5</v>
      </c>
      <c r="G3" s="3">
        <v>1</v>
      </c>
      <c r="H3" s="6">
        <f>27*6</f>
        <v>162</v>
      </c>
    </row>
    <row r="4" s="1" customFormat="1" ht="34" customHeight="1" spans="1:8">
      <c r="A4" s="3">
        <v>2</v>
      </c>
      <c r="B4" s="12">
        <v>45641</v>
      </c>
      <c r="C4" s="3" t="s">
        <v>17</v>
      </c>
      <c r="D4" s="3" t="s">
        <v>24</v>
      </c>
      <c r="E4" s="3"/>
      <c r="F4" s="13">
        <v>5</v>
      </c>
      <c r="G4" s="3">
        <v>1</v>
      </c>
      <c r="H4" s="6">
        <f>35*6</f>
        <v>210</v>
      </c>
    </row>
    <row r="5" s="1" customFormat="1" ht="34" customHeight="1" spans="1:8">
      <c r="A5" s="3">
        <v>3</v>
      </c>
      <c r="B5" s="12">
        <v>45644</v>
      </c>
      <c r="C5" s="3" t="s">
        <v>17</v>
      </c>
      <c r="D5" s="3" t="s">
        <v>28</v>
      </c>
      <c r="E5" s="3"/>
      <c r="F5" s="13">
        <v>5</v>
      </c>
      <c r="G5" s="3">
        <v>1</v>
      </c>
      <c r="H5" s="7">
        <f>50*6</f>
        <v>300</v>
      </c>
    </row>
    <row r="6" s="1" customFormat="1" ht="34" customHeight="1" spans="1:8">
      <c r="A6" s="3">
        <v>4</v>
      </c>
      <c r="B6" s="12">
        <v>45650</v>
      </c>
      <c r="C6" s="3" t="s">
        <v>17</v>
      </c>
      <c r="D6" s="3" t="s">
        <v>30</v>
      </c>
      <c r="E6" s="3"/>
      <c r="F6" s="13">
        <v>5</v>
      </c>
      <c r="G6" s="3">
        <v>1</v>
      </c>
      <c r="H6" s="7">
        <f>57*6</f>
        <v>342</v>
      </c>
    </row>
    <row r="7" ht="24" customHeight="1" spans="1:8">
      <c r="A7" s="8" t="s">
        <v>42</v>
      </c>
      <c r="B7" s="8"/>
      <c r="C7" s="8"/>
      <c r="D7" s="8"/>
      <c r="E7" s="8"/>
      <c r="F7" s="8"/>
      <c r="G7" s="8"/>
      <c r="H7" s="15">
        <f>SUM(H3:H6)</f>
        <v>1014</v>
      </c>
    </row>
  </sheetData>
  <mergeCells count="2">
    <mergeCell ref="A1:H1"/>
    <mergeCell ref="A7:G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24" sqref="F24"/>
    </sheetView>
  </sheetViews>
  <sheetFormatPr defaultColWidth="9" defaultRowHeight="14" outlineLevelRow="5"/>
  <cols>
    <col min="1" max="1" width="7.87272727272727" customWidth="1"/>
    <col min="2" max="2" width="12" customWidth="1"/>
    <col min="3" max="3" width="9.5" customWidth="1"/>
    <col min="6" max="7" width="13.7545454545455" customWidth="1"/>
    <col min="8" max="8" width="12.3727272727273" customWidth="1"/>
  </cols>
  <sheetData>
    <row r="1" ht="2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37</v>
      </c>
      <c r="G2" s="2" t="s">
        <v>39</v>
      </c>
      <c r="H2" s="2" t="s">
        <v>46</v>
      </c>
    </row>
    <row r="3" s="1" customFormat="1" ht="27" customHeight="1" spans="1:9">
      <c r="A3" s="3">
        <v>1</v>
      </c>
      <c r="B3" s="12">
        <v>45637</v>
      </c>
      <c r="C3" s="3" t="s">
        <v>19</v>
      </c>
      <c r="D3" s="3" t="s">
        <v>20</v>
      </c>
      <c r="E3" s="3"/>
      <c r="F3" s="13">
        <v>240</v>
      </c>
      <c r="G3" s="3">
        <v>30</v>
      </c>
      <c r="H3" s="6">
        <v>210</v>
      </c>
      <c r="I3" s="16"/>
    </row>
    <row r="4" s="1" customFormat="1" ht="27" customHeight="1" spans="1:8">
      <c r="A4" s="3">
        <v>2</v>
      </c>
      <c r="B4" s="12">
        <v>45644</v>
      </c>
      <c r="C4" s="3" t="s">
        <v>19</v>
      </c>
      <c r="D4" s="14" t="s">
        <v>20</v>
      </c>
      <c r="E4" s="3"/>
      <c r="F4" s="3">
        <v>240</v>
      </c>
      <c r="G4" s="3">
        <v>30</v>
      </c>
      <c r="H4" s="7">
        <v>210</v>
      </c>
    </row>
    <row r="5" ht="21" customHeight="1" spans="1:8">
      <c r="A5" s="8" t="s">
        <v>42</v>
      </c>
      <c r="B5" s="8"/>
      <c r="C5" s="8"/>
      <c r="D5" s="8"/>
      <c r="E5" s="8"/>
      <c r="F5" s="8"/>
      <c r="G5" s="8"/>
      <c r="H5" s="15">
        <f>SUM(H3:H4)</f>
        <v>420</v>
      </c>
    </row>
    <row r="6" ht="40" customHeight="1" spans="1:8">
      <c r="A6" s="10" t="s">
        <v>47</v>
      </c>
      <c r="B6" s="11"/>
      <c r="C6" s="11"/>
      <c r="D6" s="11"/>
      <c r="E6" s="11"/>
      <c r="F6" s="11"/>
      <c r="G6" s="11"/>
      <c r="H6" s="11"/>
    </row>
  </sheetData>
  <mergeCells count="3">
    <mergeCell ref="A1:H1"/>
    <mergeCell ref="A5:G5"/>
    <mergeCell ref="A6:H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H30" sqref="H30"/>
    </sheetView>
  </sheetViews>
  <sheetFormatPr defaultColWidth="9" defaultRowHeight="14" outlineLevelRow="5" outlineLevelCol="7"/>
  <cols>
    <col min="6" max="6" width="15.6272727272727" customWidth="1"/>
    <col min="7" max="7" width="17" customWidth="1"/>
    <col min="8" max="8" width="16.3727272727273" customWidth="1"/>
  </cols>
  <sheetData>
    <row r="1" ht="2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38</v>
      </c>
      <c r="G2" s="2" t="s">
        <v>40</v>
      </c>
      <c r="H2" s="2" t="s">
        <v>46</v>
      </c>
    </row>
    <row r="3" s="1" customFormat="1" ht="27" customHeight="1" spans="1:8">
      <c r="A3" s="3">
        <v>1</v>
      </c>
      <c r="B3" s="4">
        <v>45641</v>
      </c>
      <c r="C3" s="3" t="s">
        <v>22</v>
      </c>
      <c r="D3" s="3" t="s">
        <v>10</v>
      </c>
      <c r="E3" s="3"/>
      <c r="F3" s="5">
        <v>300</v>
      </c>
      <c r="G3" s="3">
        <v>30</v>
      </c>
      <c r="H3" s="6">
        <v>330</v>
      </c>
    </row>
    <row r="4" s="1" customFormat="1" ht="27" customHeight="1" spans="1:8">
      <c r="A4" s="3">
        <v>2</v>
      </c>
      <c r="B4" s="4">
        <v>45644</v>
      </c>
      <c r="C4" s="3" t="s">
        <v>22</v>
      </c>
      <c r="D4" s="3" t="s">
        <v>10</v>
      </c>
      <c r="E4" s="3"/>
      <c r="F4" s="3">
        <v>300</v>
      </c>
      <c r="G4" s="3">
        <v>30</v>
      </c>
      <c r="H4" s="7">
        <v>330</v>
      </c>
    </row>
    <row r="5" ht="25" customHeight="1" spans="1:8">
      <c r="A5" s="8" t="s">
        <v>42</v>
      </c>
      <c r="B5" s="8"/>
      <c r="C5" s="8"/>
      <c r="D5" s="8"/>
      <c r="E5" s="8"/>
      <c r="F5" s="8"/>
      <c r="G5" s="8"/>
      <c r="H5" s="9">
        <f>SUM(H3:H4)</f>
        <v>660</v>
      </c>
    </row>
    <row r="6" ht="39" customHeight="1" spans="1:8">
      <c r="A6" s="10" t="s">
        <v>48</v>
      </c>
      <c r="B6" s="11"/>
      <c r="C6" s="11"/>
      <c r="D6" s="11"/>
      <c r="E6" s="11"/>
      <c r="F6" s="11"/>
      <c r="G6" s="11"/>
      <c r="H6" s="11"/>
    </row>
  </sheetData>
  <mergeCells count="3">
    <mergeCell ref="A1:H1"/>
    <mergeCell ref="A5:G5"/>
    <mergeCell ref="A6:H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供应商带货</vt:lpstr>
      <vt:lpstr>新强力</vt:lpstr>
      <vt:lpstr>广亿</vt:lpstr>
      <vt:lpstr>雍丰</vt:lpstr>
      <vt:lpstr>泰行</vt:lpstr>
      <vt:lpstr>鑫祺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༺ 寿ω寿༻</cp:lastModifiedBy>
  <dcterms:created xsi:type="dcterms:W3CDTF">2020-08-25T07:04:00Z</dcterms:created>
  <cp:lastPrinted>2021-11-26T09:44:00Z</cp:lastPrinted>
  <dcterms:modified xsi:type="dcterms:W3CDTF">2024-12-28T03:53:17Z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false</vt:bool>
  </property>
  <property fmtid="{D5CDD505-2E9C-101B-9397-08002B2CF9AE}" pid="4" name="ICV">
    <vt:lpwstr>5C46911FB6FA480483761CA7A59932E1_13</vt:lpwstr>
  </property>
</Properties>
</file>