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745" windowHeight="10650"/>
  </bookViews>
  <sheets>
    <sheet name="BOM清单" sheetId="4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xlnm._FilterDatabase" localSheetId="0" hidden="1">BOM清单!$A$10:$AE$10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_xlnm.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 localSheetId="0">BOM清单!$A$1:$AE$49</definedName>
    <definedName name="_xlnm.Print_Area">'[21]RD제품개발투자비(매가)'!#REF!</definedName>
    <definedName name="PRINT_AREA_MI">'[21]RD제품개발투자비(매가)'!#REF!</definedName>
    <definedName name="_xlnm.Print_Titles" localSheetId="0">BOM清单!$10:$11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61" i="47" l="1"/>
  <c r="AT61" i="47"/>
  <c r="AS61" i="47"/>
  <c r="AR61" i="47"/>
  <c r="AQ61" i="47"/>
  <c r="AP61" i="47"/>
  <c r="AO61" i="47"/>
  <c r="AN61" i="47"/>
  <c r="AU60" i="47"/>
  <c r="AT60" i="47"/>
  <c r="AS60" i="47"/>
  <c r="AR60" i="47"/>
  <c r="AQ60" i="47"/>
  <c r="AP60" i="47"/>
  <c r="AO60" i="47"/>
  <c r="AN60" i="47"/>
  <c r="AU59" i="47"/>
  <c r="AT59" i="47"/>
  <c r="AS59" i="47"/>
  <c r="AR59" i="47"/>
  <c r="AQ59" i="47"/>
  <c r="AP59" i="47"/>
  <c r="AO59" i="47"/>
  <c r="AN59" i="47"/>
  <c r="AU55" i="47"/>
  <c r="AT55" i="47"/>
  <c r="AS55" i="47"/>
  <c r="AR55" i="47"/>
  <c r="AQ55" i="47"/>
  <c r="AP55" i="47"/>
  <c r="AO55" i="47"/>
  <c r="AN55" i="47"/>
  <c r="AU50" i="47"/>
  <c r="AT50" i="47"/>
  <c r="AS50" i="47"/>
  <c r="AR50" i="47"/>
  <c r="AQ50" i="47"/>
  <c r="AP50" i="47"/>
  <c r="AO50" i="47"/>
  <c r="AN50" i="47"/>
  <c r="AU49" i="47"/>
  <c r="AT49" i="47"/>
  <c r="AS49" i="47"/>
  <c r="AR49" i="47"/>
  <c r="AQ49" i="47"/>
  <c r="AP49" i="47"/>
  <c r="AO49" i="47"/>
  <c r="AN49" i="47"/>
  <c r="AU48" i="47"/>
  <c r="AT48" i="47"/>
  <c r="AS48" i="47"/>
  <c r="AR48" i="47"/>
  <c r="AQ48" i="47"/>
  <c r="AP48" i="47"/>
  <c r="AO48" i="47"/>
  <c r="AN48" i="47"/>
  <c r="AU47" i="47"/>
  <c r="AT47" i="47"/>
  <c r="AS47" i="47"/>
  <c r="AR47" i="47"/>
  <c r="AQ47" i="47"/>
  <c r="AP47" i="47"/>
  <c r="AO47" i="47"/>
  <c r="AN47" i="47"/>
  <c r="AU46" i="47"/>
  <c r="AT46" i="47"/>
  <c r="AS46" i="47"/>
  <c r="AR46" i="47"/>
  <c r="AQ46" i="47"/>
  <c r="AP46" i="47"/>
  <c r="AO46" i="47"/>
  <c r="AN46" i="47"/>
  <c r="AU45" i="47"/>
  <c r="AT45" i="47"/>
  <c r="AS45" i="47"/>
  <c r="AR45" i="47"/>
  <c r="AQ45" i="47"/>
  <c r="AP45" i="47"/>
  <c r="AO45" i="47"/>
  <c r="AN45" i="47"/>
  <c r="AU44" i="47"/>
  <c r="AT44" i="47"/>
  <c r="AS44" i="47"/>
  <c r="AR44" i="47"/>
  <c r="AQ44" i="47"/>
  <c r="AP44" i="47"/>
  <c r="AO44" i="47"/>
  <c r="AN44" i="47"/>
  <c r="AU43" i="47"/>
  <c r="AT43" i="47"/>
  <c r="AS43" i="47"/>
  <c r="AR43" i="47"/>
  <c r="AQ43" i="47"/>
  <c r="AP43" i="47"/>
  <c r="AO43" i="47"/>
  <c r="AN43" i="47"/>
  <c r="AU42" i="47"/>
  <c r="AT42" i="47"/>
  <c r="AS42" i="47"/>
  <c r="AR42" i="47"/>
  <c r="AQ42" i="47"/>
  <c r="AP42" i="47"/>
  <c r="AO42" i="47"/>
  <c r="AN42" i="47"/>
  <c r="AU41" i="47"/>
  <c r="AT41" i="47"/>
  <c r="AS41" i="47"/>
  <c r="AR41" i="47"/>
  <c r="AQ41" i="47"/>
  <c r="AP41" i="47"/>
  <c r="AO41" i="47"/>
  <c r="AN41" i="47"/>
  <c r="AU40" i="47"/>
  <c r="AT40" i="47"/>
  <c r="AS40" i="47"/>
  <c r="AR40" i="47"/>
  <c r="AQ40" i="47"/>
  <c r="AP40" i="47"/>
  <c r="AO40" i="47"/>
  <c r="AN40" i="47"/>
  <c r="AU39" i="47"/>
  <c r="AT39" i="47"/>
  <c r="AS39" i="47"/>
  <c r="AR39" i="47"/>
  <c r="AQ39" i="47"/>
  <c r="AP39" i="47"/>
  <c r="AO39" i="47"/>
  <c r="AN39" i="47"/>
  <c r="AU38" i="47"/>
  <c r="AT38" i="47"/>
  <c r="AS38" i="47"/>
  <c r="AR38" i="47"/>
  <c r="AQ38" i="47"/>
  <c r="AP38" i="47"/>
  <c r="AO38" i="47"/>
  <c r="AN38" i="47"/>
  <c r="AU37" i="47"/>
  <c r="AT37" i="47"/>
  <c r="AS37" i="47"/>
  <c r="AR37" i="47"/>
  <c r="AQ37" i="47"/>
  <c r="AP37" i="47"/>
  <c r="AO37" i="47"/>
  <c r="AN37" i="47"/>
  <c r="AU36" i="47"/>
  <c r="AT36" i="47"/>
  <c r="AS36" i="47"/>
  <c r="AR36" i="47"/>
  <c r="AQ36" i="47"/>
  <c r="AP36" i="47"/>
  <c r="AO36" i="47"/>
  <c r="AN36" i="47"/>
  <c r="AU35" i="47"/>
  <c r="AT35" i="47"/>
  <c r="AS35" i="47"/>
  <c r="AR35" i="47"/>
  <c r="AQ35" i="47"/>
  <c r="AP35" i="47"/>
  <c r="AO35" i="47"/>
  <c r="AN35" i="47"/>
  <c r="AU34" i="47"/>
  <c r="AT34" i="47"/>
  <c r="AS34" i="47"/>
  <c r="AR34" i="47"/>
  <c r="AQ34" i="47"/>
  <c r="AP34" i="47"/>
  <c r="AO34" i="47"/>
  <c r="AN34" i="47"/>
  <c r="AU33" i="47"/>
  <c r="AT33" i="47"/>
  <c r="AS33" i="47"/>
  <c r="AR33" i="47"/>
  <c r="AQ33" i="47"/>
  <c r="AP33" i="47"/>
  <c r="AO33" i="47"/>
  <c r="AN33" i="47"/>
  <c r="AU32" i="47"/>
  <c r="AT32" i="47"/>
  <c r="AS32" i="47"/>
  <c r="AR32" i="47"/>
  <c r="AQ32" i="47"/>
  <c r="AP32" i="47"/>
  <c r="AO32" i="47"/>
  <c r="AN32" i="47"/>
  <c r="AU31" i="47"/>
  <c r="AT31" i="47"/>
  <c r="AS31" i="47"/>
  <c r="AR31" i="47"/>
  <c r="AQ31" i="47"/>
  <c r="AP31" i="47"/>
  <c r="AO31" i="47"/>
  <c r="AN31" i="47"/>
  <c r="AU30" i="47"/>
  <c r="AT30" i="47"/>
  <c r="AS30" i="47"/>
  <c r="AR30" i="47"/>
  <c r="AQ30" i="47"/>
  <c r="AP30" i="47"/>
  <c r="AO30" i="47"/>
  <c r="AN30" i="47"/>
  <c r="AU29" i="47"/>
  <c r="AT29" i="47"/>
  <c r="AS29" i="47"/>
  <c r="AR29" i="47"/>
  <c r="AQ29" i="47"/>
  <c r="AP29" i="47"/>
  <c r="AO29" i="47"/>
  <c r="AN29" i="47"/>
  <c r="AU28" i="47"/>
  <c r="AT28" i="47"/>
  <c r="AS28" i="47"/>
  <c r="AR28" i="47"/>
  <c r="AQ28" i="47"/>
  <c r="AP28" i="47"/>
  <c r="AO28" i="47"/>
  <c r="AN28" i="47"/>
  <c r="AU27" i="47"/>
  <c r="AT27" i="47"/>
  <c r="AS27" i="47"/>
  <c r="AR27" i="47"/>
  <c r="AQ27" i="47"/>
  <c r="AP27" i="47"/>
  <c r="AO27" i="47"/>
  <c r="AN27" i="47"/>
  <c r="AU26" i="47"/>
  <c r="AT26" i="47"/>
  <c r="AS26" i="47"/>
  <c r="AR26" i="47"/>
  <c r="AQ26" i="47"/>
  <c r="AP26" i="47"/>
  <c r="AO26" i="47"/>
  <c r="AN26" i="47"/>
  <c r="AU25" i="47"/>
  <c r="AT25" i="47"/>
  <c r="AS25" i="47"/>
  <c r="AR25" i="47"/>
  <c r="AQ25" i="47"/>
  <c r="AP25" i="47"/>
  <c r="AO25" i="47"/>
  <c r="AN25" i="47"/>
  <c r="AU24" i="47"/>
  <c r="AT24" i="47"/>
  <c r="AS24" i="47"/>
  <c r="AR24" i="47"/>
  <c r="AQ24" i="47"/>
  <c r="AP24" i="47"/>
  <c r="AO24" i="47"/>
  <c r="AN24" i="47"/>
  <c r="AU23" i="47"/>
  <c r="AT23" i="47"/>
  <c r="AS23" i="47"/>
  <c r="AR23" i="47"/>
  <c r="AQ23" i="47"/>
  <c r="AP23" i="47"/>
  <c r="AO23" i="47"/>
  <c r="AN23" i="47"/>
  <c r="AU22" i="47"/>
  <c r="AT22" i="47"/>
  <c r="AS22" i="47"/>
  <c r="AR22" i="47"/>
  <c r="AQ22" i="47"/>
  <c r="AP22" i="47"/>
  <c r="AO22" i="47"/>
  <c r="AN22" i="47"/>
  <c r="AU21" i="47"/>
  <c r="AT21" i="47"/>
  <c r="AS21" i="47"/>
  <c r="AR21" i="47"/>
  <c r="AQ21" i="47"/>
  <c r="AP21" i="47"/>
  <c r="AO21" i="47"/>
  <c r="AN21" i="47"/>
  <c r="AU20" i="47"/>
  <c r="AT20" i="47"/>
  <c r="AS20" i="47"/>
  <c r="AR20" i="47"/>
  <c r="AQ20" i="47"/>
  <c r="AP20" i="47"/>
  <c r="AO20" i="47"/>
  <c r="AN20" i="47"/>
  <c r="AU19" i="47"/>
  <c r="AT19" i="47"/>
  <c r="AS19" i="47"/>
  <c r="AR19" i="47"/>
  <c r="AQ19" i="47"/>
  <c r="AP19" i="47"/>
  <c r="AO19" i="47"/>
  <c r="AN19" i="47"/>
  <c r="AU18" i="47"/>
  <c r="AT18" i="47"/>
  <c r="AS18" i="47"/>
  <c r="AR18" i="47"/>
  <c r="AQ18" i="47"/>
  <c r="AP18" i="47"/>
  <c r="AO18" i="47"/>
  <c r="AN18" i="47"/>
  <c r="AU17" i="47"/>
  <c r="AT17" i="47"/>
  <c r="AS17" i="47"/>
  <c r="AR17" i="47"/>
  <c r="AQ17" i="47"/>
  <c r="AP17" i="47"/>
  <c r="AO17" i="47"/>
  <c r="AN17" i="47"/>
  <c r="AU16" i="47"/>
  <c r="AT16" i="47"/>
  <c r="AS16" i="47"/>
  <c r="AR16" i="47"/>
  <c r="AQ16" i="47"/>
  <c r="AP16" i="47"/>
  <c r="AO16" i="47"/>
  <c r="AN16" i="47"/>
  <c r="AU15" i="47"/>
  <c r="AT15" i="47"/>
  <c r="AS15" i="47"/>
  <c r="AR15" i="47"/>
  <c r="AQ15" i="47"/>
  <c r="AP15" i="47"/>
  <c r="AO15" i="47"/>
  <c r="AN15" i="47"/>
  <c r="AU14" i="47"/>
  <c r="AT14" i="47"/>
  <c r="AS14" i="47"/>
  <c r="AR14" i="47"/>
  <c r="AQ14" i="47"/>
  <c r="AP14" i="47"/>
  <c r="AO14" i="47"/>
  <c r="AN14" i="47"/>
  <c r="AU13" i="47"/>
  <c r="AT13" i="47"/>
  <c r="AS13" i="47"/>
  <c r="AR13" i="47"/>
  <c r="AQ13" i="47"/>
  <c r="AP13" i="47"/>
  <c r="AO13" i="47"/>
  <c r="AN13" i="47"/>
  <c r="AU12" i="47"/>
  <c r="AT12" i="47"/>
  <c r="AS12" i="47"/>
  <c r="AR12" i="47"/>
  <c r="AQ12" i="47"/>
  <c r="AP12" i="47"/>
  <c r="AO12" i="47"/>
  <c r="AN12" i="47"/>
</calcChain>
</file>

<file path=xl/sharedStrings.xml><?xml version="1.0" encoding="utf-8"?>
<sst xmlns="http://schemas.openxmlformats.org/spreadsheetml/2006/main" count="970" uniqueCount="239">
  <si>
    <t xml:space="preserve">说明：                                  </t>
  </si>
  <si>
    <t xml:space="preserve">A6座椅护面BOM清单 </t>
  </si>
  <si>
    <t>零件号</t>
  </si>
  <si>
    <t>SHT0017368</t>
  </si>
  <si>
    <t>SHT0017370</t>
  </si>
  <si>
    <t>SHT0017367</t>
  </si>
  <si>
    <t>SHT0017369</t>
  </si>
  <si>
    <t>SHT0017372</t>
  </si>
  <si>
    <t>SHT0017371</t>
  </si>
  <si>
    <t>SHT0017373</t>
  </si>
  <si>
    <t>SHT0017374</t>
  </si>
  <si>
    <t>中文名称</t>
  </si>
  <si>
    <t>驾驶员靠背护面总成</t>
  </si>
  <si>
    <t>驾驶员座垫护面总成</t>
  </si>
  <si>
    <t>副驾驶员靠背护面总成</t>
  </si>
  <si>
    <t>副驾驶员座垫护面总成</t>
  </si>
  <si>
    <t>图纸版本
(状态码)</t>
  </si>
  <si>
    <t>A</t>
  </si>
  <si>
    <t>编制</t>
  </si>
  <si>
    <t>赵洁</t>
  </si>
  <si>
    <t>规格型号</t>
  </si>
  <si>
    <t>通风加热</t>
  </si>
  <si>
    <t>无通风加热</t>
  </si>
  <si>
    <t>非通风</t>
  </si>
  <si>
    <t>非通风
翻折坐垫</t>
  </si>
  <si>
    <t xml:space="preserve">非通风
</t>
  </si>
  <si>
    <t>非通风翻折坐垫</t>
  </si>
  <si>
    <t>审核：</t>
  </si>
  <si>
    <t>车型配置</t>
  </si>
  <si>
    <t>批准：</t>
  </si>
  <si>
    <t>种类</t>
  </si>
  <si>
    <t>重卡</t>
  </si>
  <si>
    <t>重量（Kg）</t>
  </si>
  <si>
    <t>—</t>
  </si>
  <si>
    <t>序号</t>
  </si>
  <si>
    <t>装配等级</t>
  </si>
  <si>
    <t>图示</t>
  </si>
  <si>
    <t>物料描述</t>
  </si>
  <si>
    <t>轮廓尺寸
(长*宽*高)规格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</si>
  <si>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</si>
  <si>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</si>
  <si>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</si>
  <si>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</si>
  <si>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</si>
  <si>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</si>
  <si>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</si>
  <si>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</si>
  <si>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</si>
  <si>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</si>
  <si>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</si>
  <si>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</si>
  <si>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</si>
  <si>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</si>
  <si>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</si>
  <si>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备注</t>
  </si>
  <si>
    <t>用量</t>
  </si>
  <si>
    <t>单价</t>
  </si>
  <si>
    <t>成本</t>
  </si>
  <si>
    <t>毛重</t>
  </si>
  <si>
    <t>毛坯件净重</t>
  </si>
  <si>
    <t>TSY0010924</t>
  </si>
  <si>
    <t>PVC主料1</t>
  </si>
  <si>
    <t>主料</t>
  </si>
  <si>
    <t>N*1.4m*10mm</t>
  </si>
  <si>
    <t>PVC</t>
  </si>
  <si>
    <t>延米</t>
  </si>
  <si>
    <t>织物</t>
  </si>
  <si>
    <t>N</t>
  </si>
  <si>
    <t>裁剪</t>
  </si>
  <si>
    <t>天津鹏升 王欢 18331163443</t>
  </si>
  <si>
    <t>AM032
（10mm打孔 灰）</t>
  </si>
  <si>
    <t>TSY0010934</t>
  </si>
  <si>
    <t>PVC主料2</t>
  </si>
  <si>
    <t>AM037
（10mm 打孔 蓝）</t>
  </si>
  <si>
    <t>TSY0010926</t>
  </si>
  <si>
    <t>PVC主料3</t>
  </si>
  <si>
    <t>N*1.4m*10m</t>
  </si>
  <si>
    <t>AM011
（10mm 灰）</t>
  </si>
  <si>
    <t>TSY0010935</t>
  </si>
  <si>
    <t>PVC主料4</t>
  </si>
  <si>
    <t>AM036
(10mm 蓝）</t>
  </si>
  <si>
    <t>TSY0010936</t>
  </si>
  <si>
    <t>PVC辅料1</t>
  </si>
  <si>
    <t>辅料</t>
  </si>
  <si>
    <t>N*1.4m*3mm</t>
  </si>
  <si>
    <t>5</t>
  </si>
  <si>
    <t>AM038
（3mm 蓝）</t>
  </si>
  <si>
    <t>TSY0010929</t>
  </si>
  <si>
    <t>PVC辅料</t>
  </si>
  <si>
    <t>AM033
（3mm 灰）</t>
  </si>
  <si>
    <t>TSY0010977</t>
  </si>
  <si>
    <t>织物辅料</t>
  </si>
  <si>
    <t>N*1.4m*4mm</t>
  </si>
  <si>
    <t>机织布</t>
  </si>
  <si>
    <t>6</t>
  </si>
  <si>
    <t>TSY0000426</t>
  </si>
  <si>
    <t>毛毡</t>
  </si>
  <si>
    <t>N*1.5m*1.5mm</t>
  </si>
  <si>
    <t>纤维</t>
  </si>
  <si>
    <t>B</t>
  </si>
  <si>
    <t>Y</t>
  </si>
  <si>
    <t>路航汽车饰品有限公司 茹辉13176765606</t>
  </si>
  <si>
    <t>TSY0010983</t>
  </si>
  <si>
    <t>烫印logo</t>
  </si>
  <si>
    <t xml:space="preserve">PVC </t>
  </si>
  <si>
    <t>片</t>
  </si>
  <si>
    <t>山东金达</t>
  </si>
  <si>
    <t>TSY0010986</t>
  </si>
  <si>
    <t>10mm舒适棉</t>
  </si>
  <si>
    <t>舒适棉</t>
  </si>
  <si>
    <t>N*1.20mm*10mm</t>
  </si>
  <si>
    <t>廊坊静江
张慧春
15630661387</t>
  </si>
  <si>
    <t>TSY0010050</t>
  </si>
  <si>
    <t>毛巾条</t>
  </si>
  <si>
    <t>宽38mm</t>
  </si>
  <si>
    <t>化纤</t>
  </si>
  <si>
    <t>米</t>
  </si>
  <si>
    <t>上海绽奇工贸 王兴龙 18621598588</t>
  </si>
  <si>
    <t>TSY0011083</t>
  </si>
  <si>
    <t>吊紧带</t>
  </si>
  <si>
    <t>510mm*27mm吊紧带</t>
  </si>
  <si>
    <t>500mm*27mm*N</t>
  </si>
  <si>
    <t>PP+无纺布</t>
  </si>
  <si>
    <t>件</t>
  </si>
  <si>
    <t>上海绽奇
王兴龙
18621598588</t>
  </si>
  <si>
    <t>TSY0011084</t>
  </si>
  <si>
    <t>300mm*27mm吊紧带</t>
  </si>
  <si>
    <t>290mm*27mm*N</t>
  </si>
  <si>
    <t>TSY0011044</t>
  </si>
  <si>
    <t>PP板</t>
  </si>
  <si>
    <t>90mm*40mm</t>
  </si>
  <si>
    <t>PP</t>
  </si>
  <si>
    <t>TSY0011040</t>
  </si>
  <si>
    <t>勾条</t>
  </si>
  <si>
    <t>130mm型条</t>
  </si>
  <si>
    <t>130mm</t>
  </si>
  <si>
    <t>共聚PP</t>
  </si>
  <si>
    <t>根</t>
  </si>
  <si>
    <t>型条</t>
  </si>
  <si>
    <t>上海绽奇工贸
王兴龙
18621598588</t>
  </si>
  <si>
    <t>JYG38-2</t>
  </si>
  <si>
    <t>TSY0010984</t>
  </si>
  <si>
    <t>180mm型条</t>
  </si>
  <si>
    <t>180mm</t>
  </si>
  <si>
    <t>TSY0010985</t>
  </si>
  <si>
    <t>70mm型条</t>
  </si>
  <si>
    <t>70mm</t>
  </si>
  <si>
    <t>TSY0010931</t>
  </si>
  <si>
    <t>50mm型条</t>
  </si>
  <si>
    <t>50mm</t>
  </si>
  <si>
    <t>TSY0010987</t>
  </si>
  <si>
    <t>250mm型条</t>
  </si>
  <si>
    <t>250mm</t>
  </si>
  <si>
    <t>TSY0011077</t>
  </si>
  <si>
    <t>箭型条</t>
  </si>
  <si>
    <t xml:space="preserve">型条340mm  </t>
  </si>
  <si>
    <t>（JX-01）</t>
  </si>
  <si>
    <t>TSY0010190</t>
  </si>
  <si>
    <t xml:space="preserve">型条410mm  </t>
  </si>
  <si>
    <t>TSY0010193</t>
  </si>
  <si>
    <t xml:space="preserve">型条290mm  </t>
  </si>
  <si>
    <t>TSY0011075</t>
  </si>
  <si>
    <t>KT-16</t>
  </si>
  <si>
    <t>260mm扣条</t>
  </si>
  <si>
    <t>扣条 260mm</t>
  </si>
  <si>
    <t>TSY0011076</t>
  </si>
  <si>
    <t>KT-17</t>
  </si>
  <si>
    <t>120mm扣条</t>
  </si>
  <si>
    <t>扣条 120mm</t>
  </si>
  <si>
    <t>TSY0010980</t>
  </si>
  <si>
    <t>25mm宽松紧带</t>
  </si>
  <si>
    <t>110mm长</t>
  </si>
  <si>
    <t>TSY0010981</t>
  </si>
  <si>
    <t>25mm扣条</t>
  </si>
  <si>
    <t>扣条 25mm</t>
  </si>
  <si>
    <t>TSY0010174</t>
  </si>
  <si>
    <t>拉链</t>
  </si>
  <si>
    <t>1000mm黑色反穿拉链</t>
  </si>
  <si>
    <t>5#
反穿</t>
  </si>
  <si>
    <t>尼龙+树脂</t>
  </si>
  <si>
    <t>TSY0010264</t>
  </si>
  <si>
    <t>黑色反穿5#拉链500mm</t>
  </si>
  <si>
    <t>5#拉链</t>
  </si>
  <si>
    <t>5#</t>
  </si>
  <si>
    <t>TSY0000323</t>
  </si>
  <si>
    <t>黑色搭扣（软）</t>
  </si>
  <si>
    <t>黑色    宽度为25mm</t>
  </si>
  <si>
    <t>宽25mm</t>
  </si>
  <si>
    <t>C</t>
  </si>
  <si>
    <t>粘扣</t>
  </si>
  <si>
    <t>TSY0000322</t>
  </si>
  <si>
    <t>黑色搭扣（硬）</t>
  </si>
  <si>
    <t>TSY0010055</t>
  </si>
  <si>
    <t>缝线</t>
  </si>
  <si>
    <t>米色明线</t>
  </si>
  <si>
    <r>
      <rPr>
        <sz val="14"/>
        <rFont val="宋体"/>
        <family val="3"/>
        <charset val="134"/>
      </rPr>
      <t>（</t>
    </r>
    <r>
      <rPr>
        <sz val="14"/>
        <rFont val="Arial"/>
        <family val="2"/>
      </rPr>
      <t>20/3</t>
    </r>
    <r>
      <rPr>
        <sz val="14"/>
        <rFont val="宋体"/>
        <family val="3"/>
        <charset val="134"/>
      </rPr>
      <t>股）</t>
    </r>
  </si>
  <si>
    <t>高强涤纶</t>
  </si>
  <si>
    <t>泓丰线业
张增峰  13210001066</t>
  </si>
  <si>
    <t>H02766</t>
  </si>
  <si>
    <t>TSY0010056</t>
  </si>
  <si>
    <t>黑色暗线</t>
  </si>
  <si>
    <r>
      <rPr>
        <sz val="14"/>
        <rFont val="宋体"/>
        <family val="3"/>
        <charset val="134"/>
      </rPr>
      <t>（3</t>
    </r>
    <r>
      <rPr>
        <sz val="14"/>
        <rFont val="Arial"/>
        <family val="2"/>
      </rPr>
      <t>0/3</t>
    </r>
    <r>
      <rPr>
        <sz val="14"/>
        <rFont val="宋体"/>
        <family val="3"/>
        <charset val="134"/>
      </rPr>
      <t>股）</t>
    </r>
  </si>
  <si>
    <t>SHT0016406</t>
  </si>
  <si>
    <t>靠背舒适性海绵中</t>
  </si>
  <si>
    <t>/</t>
  </si>
  <si>
    <t>带网格布</t>
  </si>
  <si>
    <t>690x290x10mm</t>
  </si>
  <si>
    <t>PUR</t>
  </si>
  <si>
    <t>海绵</t>
  </si>
  <si>
    <t>SHT0017208</t>
  </si>
  <si>
    <t>坐垫舒适性海绵中</t>
  </si>
  <si>
    <t>590x380x10mm</t>
  </si>
  <si>
    <t>BEC0010321</t>
  </si>
  <si>
    <t>靠背加热垫总成</t>
  </si>
  <si>
    <t>高配</t>
  </si>
  <si>
    <t>520x290x2mm</t>
  </si>
  <si>
    <t>ASSY</t>
  </si>
  <si>
    <t>电器件</t>
  </si>
  <si>
    <t>BEC0010322</t>
  </si>
  <si>
    <t>坐垫加热垫总成</t>
  </si>
  <si>
    <t>330x340x2mm</t>
  </si>
  <si>
    <t>TSY0000779</t>
  </si>
  <si>
    <r>
      <rPr>
        <sz val="14"/>
        <rFont val="Arial"/>
        <family val="2"/>
      </rPr>
      <t>3C</t>
    </r>
    <r>
      <rPr>
        <sz val="14"/>
        <rFont val="宋体"/>
        <family val="3"/>
        <charset val="134"/>
      </rPr>
      <t>标识</t>
    </r>
  </si>
  <si>
    <t>涤纶丝</t>
  </si>
  <si>
    <t>标识</t>
  </si>
  <si>
    <t>雄县华增 李福增 13803269328</t>
  </si>
  <si>
    <t>TSY0000334</t>
  </si>
  <si>
    <t>产品标识</t>
  </si>
  <si>
    <t>面料材料成本</t>
  </si>
  <si>
    <t>包含舒适棉</t>
  </si>
  <si>
    <t>金达辅料价格</t>
  </si>
  <si>
    <t>金达加工费</t>
  </si>
  <si>
    <t>采购价格</t>
  </si>
  <si>
    <t>工时</t>
  </si>
  <si>
    <t>包装</t>
  </si>
  <si>
    <t>运费</t>
  </si>
  <si>
    <t>加工费</t>
  </si>
  <si>
    <t>总成本</t>
  </si>
  <si>
    <t>目标价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</si>
</sst>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1" formatCode="_ * #,##0_ ;_ * \-#,##0_ ;_ * &quot;-&quot;_ ;_ @_ "/>
    <numFmt numFmtId="43" formatCode="_ * #,##0.00_ ;_ * \-#,##0.00_ ;_ * &quot;-&quot;??_ ;_ @_ "/>
    <numFmt numFmtId="178" formatCode="\(0.0\)"/>
    <numFmt numFmtId="179" formatCode="_ * #,##0.0_ ;_ * \-#,##0.0_ ;_ * &quot;-&quot;_ ;_ @_ "/>
    <numFmt numFmtId="180" formatCode="#,##0.0_);[Red]\(#,##0.0\)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m/d/yy_)"/>
    <numFmt numFmtId="184" formatCode="#,##0.0_);\(#,##0.0\)"/>
    <numFmt numFmtId="185" formatCode="#,##0.000_);\(#,##0.000\)"/>
    <numFmt numFmtId="186" formatCode="0.0%"/>
    <numFmt numFmtId="187" formatCode="&quot;$&quot;#,##0_);[Red]\(&quot;$&quot;#,##0\)"/>
    <numFmt numFmtId="188" formatCode="&quot;$&quot;#,##0.00_);[Red]\(&quot;$&quot;#,##0.00\)"/>
    <numFmt numFmtId="189" formatCode="mmm/yy_)"/>
    <numFmt numFmtId="190" formatCode="0.0000000000"/>
    <numFmt numFmtId="191" formatCode="0.0%;\(0.0%\)"/>
    <numFmt numFmtId="192" formatCode="0.0%;[Red]\-0.0%"/>
    <numFmt numFmtId="193" formatCode="0.00%;[Red]\-0.00%"/>
    <numFmt numFmtId="194" formatCode="###0_)"/>
    <numFmt numFmtId="195" formatCode="_ &quot;\&quot;* #,##0_ ;_ &quot;\&quot;* \-#,##0_ ;_ &quot;\&quot;* &quot;-&quot;_ ;_ @_ "/>
    <numFmt numFmtId="196" formatCode="_ &quot;\&quot;* #,##0.00_ ;_ &quot;\&quot;* \-#,##0.00_ ;_ &quot;\&quot;* &quot;-&quot;??_ ;_ @_ "/>
    <numFmt numFmtId="197" formatCode="_-* #,##0_-;\-* #,##0_-;_-* &quot;-&quot;_-;_-@_-"/>
    <numFmt numFmtId="198" formatCode="_-* #,##0.00_-;\-* #,##0.00_-;_-* &quot;-&quot;??_-;_-@_-"/>
    <numFmt numFmtId="199" formatCode="0_ "/>
    <numFmt numFmtId="200" formatCode="0.000_ "/>
  </numFmts>
  <fonts count="71">
    <font>
      <sz val="12"/>
      <name val="宋体"/>
      <charset val="134"/>
    </font>
    <font>
      <sz val="14"/>
      <name val="宋体"/>
      <family val="3"/>
      <charset val="134"/>
      <scheme val="minor"/>
    </font>
    <font>
      <sz val="11"/>
      <name val="Arial"/>
      <family val="2"/>
    </font>
    <font>
      <sz val="16"/>
      <name val="Arial"/>
      <family val="2"/>
    </font>
    <font>
      <sz val="14"/>
      <name val="宋体"/>
      <family val="3"/>
      <charset val="134"/>
    </font>
    <font>
      <sz val="16"/>
      <name val="宋体"/>
      <family val="3"/>
      <charset val="134"/>
    </font>
    <font>
      <b/>
      <sz val="20"/>
      <name val="宋体"/>
      <family val="3"/>
      <charset val="134"/>
    </font>
    <font>
      <sz val="14"/>
      <name val="微软雅黑"/>
      <family val="2"/>
      <charset val="134"/>
    </font>
    <font>
      <sz val="14"/>
      <name val="Arial"/>
      <family val="2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微软雅黑"/>
      <family val="2"/>
      <charset val="134"/>
    </font>
    <font>
      <sz val="14"/>
      <color theme="1"/>
      <name val="宋体"/>
      <family val="3"/>
      <charset val="134"/>
    </font>
    <font>
      <sz val="14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sz val="20"/>
      <name val="Arial"/>
      <family val="2"/>
    </font>
    <font>
      <sz val="16"/>
      <color rgb="FFFF0000"/>
      <name val="宋体"/>
      <family val="3"/>
      <charset val="134"/>
    </font>
    <font>
      <sz val="16"/>
      <color rgb="FFFF0000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Arial"/>
      <family val="2"/>
    </font>
    <font>
      <sz val="11"/>
      <name val="돋움"/>
      <charset val="134"/>
    </font>
    <font>
      <sz val="12"/>
      <name val="Tms Rmn"/>
      <family val="1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10"/>
      <name val="Arial"/>
      <family val="2"/>
    </font>
    <font>
      <sz val="10"/>
      <name val="Univers (WN)"/>
      <family val="1"/>
    </font>
    <font>
      <sz val="8"/>
      <name val="CG Times (E1)"/>
      <family val="1"/>
    </font>
    <font>
      <sz val="10"/>
      <name val="Helv"/>
      <family val="2"/>
    </font>
    <font>
      <sz val="8"/>
      <name val="Times New Roman"/>
      <family val="1"/>
    </font>
    <font>
      <b/>
      <sz val="12"/>
      <name val="Arial"/>
      <family val="2"/>
    </font>
    <font>
      <sz val="8"/>
      <color indexed="12"/>
      <name val="Times New Roman"/>
      <family val="1"/>
    </font>
    <font>
      <sz val="10"/>
      <name val="MS Sans Serif"/>
      <family val="2"/>
    </font>
    <font>
      <sz val="7"/>
      <name val="Small Fonts"/>
      <family val="2"/>
    </font>
    <font>
      <sz val="10"/>
      <name val="Univers (E1)"/>
      <family val="1"/>
    </font>
    <font>
      <b/>
      <sz val="12"/>
      <name val="Univers (WN)"/>
      <family val="1"/>
    </font>
    <font>
      <b/>
      <sz val="10"/>
      <name val="Univers (WN)"/>
      <family val="1"/>
    </font>
    <font>
      <b/>
      <sz val="10"/>
      <name val="Arial"/>
      <family val="2"/>
    </font>
    <font>
      <sz val="12"/>
      <name val="ｹﾙﾅﾁﾃｼ"/>
      <charset val="134"/>
    </font>
    <font>
      <sz val="11"/>
      <name val="ｵｸｿ "/>
      <charset val="128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name val="明朝"/>
      <charset val="134"/>
    </font>
    <font>
      <sz val="11"/>
      <color indexed="20"/>
      <name val="宋体"/>
      <family val="3"/>
      <charset val="134"/>
    </font>
    <font>
      <sz val="12"/>
      <name val="新細明體"/>
      <charset val="134"/>
    </font>
    <font>
      <sz val="9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뼻뮝"/>
      <charset val="129"/>
    </font>
    <font>
      <sz val="10"/>
      <name val="바탕체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6">
    <xf numFmtId="0" fontId="0" fillId="0" borderId="0"/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 applyNumberFormat="0" applyAlignment="0"/>
    <xf numFmtId="178" fontId="27" fillId="0" borderId="0" applyFont="0" applyFill="0" applyBorder="0" applyAlignment="0" applyProtection="0"/>
    <xf numFmtId="1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80" fontId="29" fillId="0" borderId="0" applyNumberFormat="0" applyFill="0" applyBorder="0" applyAlignment="0"/>
    <xf numFmtId="0" fontId="30" fillId="0" borderId="5" applyNumberFormat="0" applyFill="0" applyBorder="0" applyAlignment="0" applyProtection="0">
      <alignment vertical="center"/>
    </xf>
    <xf numFmtId="0" fontId="31" fillId="0" borderId="5" applyNumberFormat="0" applyFill="0" applyBorder="0" applyAlignment="0" applyProtection="0">
      <alignment vertical="center"/>
    </xf>
    <xf numFmtId="0" fontId="31" fillId="0" borderId="5" applyNumberFormat="0" applyFill="0" applyBorder="0" applyProtection="0"/>
    <xf numFmtId="0" fontId="32" fillId="0" borderId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183" fontId="34" fillId="0" borderId="0" applyFont="0" applyFill="0" applyBorder="0" applyAlignment="0" applyProtection="0"/>
    <xf numFmtId="184" fontId="35" fillId="0" borderId="0" applyFont="0" applyFill="0" applyBorder="0" applyAlignment="0" applyProtection="0">
      <protection locked="0"/>
    </xf>
    <xf numFmtId="39" fontId="36" fillId="0" borderId="0" applyFont="0" applyFill="0" applyBorder="0" applyAlignment="0" applyProtection="0"/>
    <xf numFmtId="185" fontId="37" fillId="0" borderId="0" applyFont="0" applyFill="0" applyBorder="0" applyAlignment="0"/>
    <xf numFmtId="38" fontId="26" fillId="17" borderId="0" applyNumberFormat="0" applyBorder="0" applyAlignment="0" applyProtection="0"/>
    <xf numFmtId="0" fontId="38" fillId="0" borderId="8" applyNumberFormat="0" applyAlignment="0" applyProtection="0">
      <alignment horizontal="left" vertical="center"/>
    </xf>
    <xf numFmtId="0" fontId="38" fillId="0" borderId="9">
      <alignment horizontal="left" vertical="center"/>
    </xf>
    <xf numFmtId="37" fontId="39" fillId="0" borderId="0" applyFill="0" applyBorder="0" applyAlignment="0">
      <protection locked="0"/>
    </xf>
    <xf numFmtId="186" fontId="39" fillId="0" borderId="10" applyFill="0" applyBorder="0" applyAlignment="0">
      <alignment horizontal="center"/>
      <protection locked="0"/>
    </xf>
    <xf numFmtId="10" fontId="26" fillId="18" borderId="5" applyNumberFormat="0" applyBorder="0" applyAlignment="0" applyProtection="0"/>
    <xf numFmtId="184" fontId="39" fillId="0" borderId="0" applyFill="0" applyBorder="0" applyAlignment="0">
      <protection locked="0"/>
    </xf>
    <xf numFmtId="185" fontId="39" fillId="0" borderId="0" applyFill="0" applyBorder="0" applyAlignment="0" applyProtection="0">
      <protection locked="0"/>
    </xf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187" fontId="40" fillId="0" borderId="0" applyFont="0" applyFill="0" applyBorder="0" applyAlignment="0" applyProtection="0"/>
    <xf numFmtId="188" fontId="40" fillId="0" borderId="0" applyFont="0" applyFill="0" applyBorder="0" applyAlignment="0" applyProtection="0"/>
    <xf numFmtId="189" fontId="34" fillId="0" borderId="0" applyFont="0" applyFill="0" applyBorder="0" applyAlignment="0" applyProtection="0"/>
    <xf numFmtId="37" fontId="41" fillId="0" borderId="0"/>
    <xf numFmtId="190" fontId="33" fillId="0" borderId="0"/>
    <xf numFmtId="180" fontId="2" fillId="0" borderId="0" applyFill="0" applyBorder="0" applyAlignment="0"/>
    <xf numFmtId="0" fontId="69" fillId="0" borderId="0"/>
    <xf numFmtId="0" fontId="33" fillId="0" borderId="0"/>
    <xf numFmtId="191" fontId="37" fillId="0" borderId="11" applyFont="0" applyFill="0" applyBorder="0" applyAlignment="0" applyProtection="0">
      <alignment horizontal="right"/>
    </xf>
    <xf numFmtId="10" fontId="33" fillId="0" borderId="0" applyFont="0" applyFill="0" applyBorder="0" applyAlignment="0" applyProtection="0"/>
    <xf numFmtId="192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9" fontId="40" fillId="0" borderId="12" applyNumberFormat="0" applyBorder="0"/>
    <xf numFmtId="0" fontId="40" fillId="0" borderId="0" applyNumberFormat="0" applyFont="0" applyFill="0" applyBorder="0" applyAlignment="0" applyProtection="0">
      <alignment horizontal="left"/>
    </xf>
    <xf numFmtId="0" fontId="33" fillId="0" borderId="0" applyNumberFormat="0" applyFill="0" applyBorder="0" applyAlignment="0" applyProtection="0">
      <alignment vertical="center"/>
    </xf>
    <xf numFmtId="38" fontId="43" fillId="0" borderId="0" applyFill="0" applyBorder="0" applyAlignment="0" applyProtection="0"/>
    <xf numFmtId="192" fontId="44" fillId="0" borderId="0" applyFill="0" applyBorder="0" applyAlignment="0" applyProtection="0"/>
    <xf numFmtId="18" fontId="35" fillId="0" borderId="0" applyFont="0" applyFill="0" applyBorder="0" applyAlignment="0" applyProtection="0">
      <alignment horizontal="left"/>
    </xf>
    <xf numFmtId="10" fontId="42" fillId="0" borderId="13" applyNumberFormat="0" applyFont="0" applyFill="0" applyAlignment="0" applyProtection="0"/>
    <xf numFmtId="0" fontId="36" fillId="0" borderId="0"/>
    <xf numFmtId="194" fontId="45" fillId="0" borderId="9" applyFont="0" applyFill="0" applyBorder="0" applyAlignment="0" applyProtection="0"/>
    <xf numFmtId="9" fontId="46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95" fontId="47" fillId="0" borderId="0" applyFont="0" applyFill="0" applyBorder="0" applyAlignment="0" applyProtection="0"/>
    <xf numFmtId="196" fontId="47" fillId="0" borderId="0" applyFont="0" applyFill="0" applyBorder="0" applyAlignment="0" applyProtection="0"/>
    <xf numFmtId="0" fontId="47" fillId="0" borderId="0"/>
    <xf numFmtId="0" fontId="48" fillId="0" borderId="1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/>
    <xf numFmtId="0" fontId="53" fillId="4" borderId="0" applyNumberFormat="0" applyBorder="0" applyAlignment="0" applyProtection="0">
      <alignment vertical="center"/>
    </xf>
    <xf numFmtId="0" fontId="69" fillId="0" borderId="0"/>
    <xf numFmtId="0" fontId="23" fillId="0" borderId="0">
      <alignment vertical="center"/>
    </xf>
    <xf numFmtId="0" fontId="69" fillId="0" borderId="0"/>
    <xf numFmtId="0" fontId="24" fillId="0" borderId="0">
      <alignment vertical="center"/>
    </xf>
    <xf numFmtId="0" fontId="69" fillId="0" borderId="0">
      <alignment vertical="center"/>
    </xf>
    <xf numFmtId="0" fontId="5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55" fillId="0" borderId="0"/>
    <xf numFmtId="0" fontId="33" fillId="0" borderId="0" applyNumberFormat="0" applyFill="0" applyBorder="0" applyAlignment="0" applyProtection="0"/>
    <xf numFmtId="0" fontId="56" fillId="5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8" fillId="17" borderId="18" applyNumberFormat="0" applyAlignment="0" applyProtection="0">
      <alignment vertical="center"/>
    </xf>
    <xf numFmtId="0" fontId="59" fillId="19" borderId="19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3" fillId="0" borderId="0"/>
    <xf numFmtId="41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5" fillId="17" borderId="21" applyNumberFormat="0" applyAlignment="0" applyProtection="0">
      <alignment vertical="center"/>
    </xf>
    <xf numFmtId="0" fontId="66" fillId="8" borderId="18" applyNumberFormat="0" applyAlignment="0" applyProtection="0">
      <alignment vertical="center"/>
    </xf>
    <xf numFmtId="0" fontId="69" fillId="0" borderId="0"/>
    <xf numFmtId="0" fontId="69" fillId="0" borderId="0"/>
    <xf numFmtId="0" fontId="69" fillId="0" borderId="0"/>
    <xf numFmtId="0" fontId="69" fillId="18" borderId="22" applyNumberFormat="0" applyFont="0" applyAlignment="0" applyProtection="0">
      <alignment vertical="center"/>
    </xf>
    <xf numFmtId="0" fontId="67" fillId="0" borderId="0"/>
    <xf numFmtId="197" fontId="27" fillId="0" borderId="0" applyFont="0" applyFill="0" applyBorder="0" applyAlignment="0" applyProtection="0"/>
    <xf numFmtId="198" fontId="27" fillId="0" borderId="0" applyFont="0" applyFill="0" applyBorder="0" applyAlignment="0" applyProtection="0"/>
    <xf numFmtId="0" fontId="68" fillId="0" borderId="0"/>
  </cellStyleXfs>
  <cellXfs count="99">
    <xf numFmtId="0" fontId="0" fillId="0" borderId="0" xfId="0" applyAlignment="1">
      <alignment vertical="center"/>
    </xf>
    <xf numFmtId="0" fontId="1" fillId="0" borderId="0" xfId="108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4" applyFont="1" applyFill="1" applyBorder="1" applyAlignment="1" applyProtection="1">
      <alignment horizontal="center" vertical="center" wrapText="1"/>
      <protection locked="0"/>
    </xf>
    <xf numFmtId="0" fontId="1" fillId="0" borderId="0" xfId="10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109" applyNumberFormat="1" applyFont="1" applyFill="1" applyBorder="1" applyAlignment="1" applyProtection="1">
      <alignment horizontal="center" vertical="center" wrapText="1"/>
      <protection locked="0"/>
    </xf>
    <xf numFmtId="43" fontId="3" fillId="0" borderId="0" xfId="109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109" applyNumberFormat="1" applyFont="1" applyFill="1" applyBorder="1" applyAlignment="1" applyProtection="1">
      <alignment vertical="center" wrapText="1"/>
      <protection locked="0"/>
    </xf>
    <xf numFmtId="0" fontId="2" fillId="0" borderId="0" xfId="109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10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09" applyFont="1" applyFill="1" applyBorder="1" applyAlignment="1" applyProtection="1">
      <alignment horizontal="center" vertical="center" wrapText="1"/>
      <protection locked="0"/>
    </xf>
    <xf numFmtId="0" fontId="2" fillId="2" borderId="0" xfId="109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08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108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09" applyFont="1" applyFill="1" applyBorder="1" applyAlignment="1" applyProtection="1">
      <alignment horizontal="center" vertical="center" wrapText="1"/>
      <protection locked="0"/>
    </xf>
    <xf numFmtId="0" fontId="1" fillId="0" borderId="5" xfId="10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81" applyFont="1" applyFill="1" applyBorder="1" applyAlignment="1">
      <alignment horizontal="center" vertical="center" wrapText="1"/>
    </xf>
    <xf numFmtId="0" fontId="4" fillId="0" borderId="5" xfId="81" applyFont="1" applyFill="1" applyBorder="1" applyAlignment="1">
      <alignment horizontal="center" vertical="center"/>
    </xf>
    <xf numFmtId="0" fontId="1" fillId="0" borderId="6" xfId="109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2" fillId="0" borderId="6" xfId="109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10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09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24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79" applyFont="1" applyFill="1" applyBorder="1" applyAlignment="1">
      <alignment horizontal="center" vertical="center" wrapText="1"/>
    </xf>
    <xf numFmtId="0" fontId="1" fillId="0" borderId="5" xfId="51" applyFont="1" applyFill="1" applyBorder="1" applyAlignment="1">
      <alignment horizontal="center" vertical="center" wrapText="1"/>
    </xf>
    <xf numFmtId="49" fontId="1" fillId="0" borderId="5" xfId="25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10" applyFont="1" applyFill="1" applyBorder="1" applyAlignment="1" applyProtection="1">
      <alignment horizontal="center" vertical="center" wrapText="1"/>
      <protection locked="0"/>
    </xf>
    <xf numFmtId="0" fontId="7" fillId="0" borderId="5" xfId="81" applyFont="1" applyFill="1" applyBorder="1" applyAlignment="1">
      <alignment horizontal="left" vertical="center" wrapText="1"/>
    </xf>
    <xf numFmtId="0" fontId="7" fillId="0" borderId="5" xfId="81" applyFont="1" applyFill="1" applyBorder="1" applyAlignment="1">
      <alignment horizontal="center" vertical="center" wrapText="1"/>
    </xf>
    <xf numFmtId="0" fontId="4" fillId="0" borderId="6" xfId="109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10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09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24" applyNumberFormat="1" applyFont="1" applyFill="1" applyBorder="1" applyAlignment="1" applyProtection="1">
      <alignment vertical="center" wrapText="1"/>
      <protection locked="0"/>
    </xf>
    <xf numFmtId="49" fontId="4" fillId="0" borderId="7" xfId="24" applyNumberFormat="1" applyFont="1" applyFill="1" applyBorder="1" applyAlignment="1" applyProtection="1">
      <alignment vertical="center" wrapText="1"/>
      <protection locked="0"/>
    </xf>
    <xf numFmtId="0" fontId="1" fillId="0" borderId="5" xfId="24" applyFont="1" applyFill="1" applyBorder="1" applyAlignment="1" applyProtection="1">
      <alignment horizontal="center" vertical="center" wrapText="1"/>
      <protection locked="0"/>
    </xf>
    <xf numFmtId="0" fontId="9" fillId="0" borderId="5" xfId="85" applyNumberFormat="1" applyFont="1" applyFill="1" applyBorder="1" applyAlignment="1">
      <alignment horizontal="center" vertical="center" wrapText="1"/>
    </xf>
    <xf numFmtId="49" fontId="1" fillId="0" borderId="5" xfId="109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1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88" applyNumberFormat="1" applyFont="1" applyFill="1" applyBorder="1" applyAlignment="1">
      <alignment horizontal="center" vertical="center" wrapText="1"/>
    </xf>
    <xf numFmtId="0" fontId="11" fillId="0" borderId="6" xfId="109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109" applyNumberFormat="1" applyFont="1" applyFill="1" applyBorder="1" applyAlignment="1" applyProtection="1">
      <alignment horizontal="center" vertical="center" wrapText="1"/>
      <protection locked="0"/>
    </xf>
    <xf numFmtId="199" fontId="9" fillId="0" borderId="5" xfId="79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5" xfId="79" applyNumberFormat="1" applyFont="1" applyFill="1" applyBorder="1" applyAlignment="1">
      <alignment horizontal="center" vertical="center" wrapText="1"/>
    </xf>
    <xf numFmtId="49" fontId="13" fillId="0" borderId="5" xfId="86" applyNumberFormat="1" applyFont="1" applyFill="1" applyBorder="1" applyAlignment="1">
      <alignment horizontal="center" vertical="center" wrapText="1"/>
    </xf>
    <xf numFmtId="49" fontId="9" fillId="0" borderId="5" xfId="86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49" fontId="9" fillId="2" borderId="5" xfId="86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5" fillId="0" borderId="5" xfId="109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49" fontId="9" fillId="0" borderId="5" xfId="87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6" fillId="0" borderId="5" xfId="109" applyNumberFormat="1" applyFont="1" applyFill="1" applyBorder="1" applyAlignment="1" applyProtection="1">
      <alignment horizontal="center" vertical="center" wrapText="1"/>
      <protection locked="0"/>
    </xf>
    <xf numFmtId="199" fontId="9" fillId="2" borderId="5" xfId="79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2" borderId="5" xfId="79" applyNumberFormat="1" applyFont="1" applyFill="1" applyBorder="1" applyAlignment="1">
      <alignment horizontal="center" vertical="center" wrapText="1"/>
    </xf>
    <xf numFmtId="0" fontId="1" fillId="2" borderId="5" xfId="79" applyFont="1" applyFill="1" applyBorder="1" applyAlignment="1">
      <alignment horizontal="center" vertical="center" wrapText="1"/>
    </xf>
    <xf numFmtId="200" fontId="5" fillId="0" borderId="7" xfId="0" applyNumberFormat="1" applyFont="1" applyFill="1" applyBorder="1" applyAlignment="1">
      <alignment horizontal="center" vertical="center"/>
    </xf>
    <xf numFmtId="200" fontId="5" fillId="2" borderId="7" xfId="0" applyNumberFormat="1" applyFont="1" applyFill="1" applyBorder="1" applyAlignment="1">
      <alignment horizontal="center" vertical="center"/>
    </xf>
    <xf numFmtId="200" fontId="5" fillId="2" borderId="5" xfId="109" applyNumberFormat="1" applyFont="1" applyFill="1" applyBorder="1" applyAlignment="1" applyProtection="1">
      <alignment horizontal="center" vertical="center" wrapText="1"/>
      <protection locked="0"/>
    </xf>
    <xf numFmtId="200" fontId="5" fillId="0" borderId="5" xfId="109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5" fillId="2" borderId="5" xfId="109" applyNumberFormat="1" applyFont="1" applyFill="1" applyBorder="1" applyAlignment="1" applyProtection="1">
      <alignment horizontal="center" vertical="center" wrapText="1"/>
      <protection locked="0"/>
    </xf>
    <xf numFmtId="43" fontId="5" fillId="2" borderId="5" xfId="109" applyNumberFormat="1" applyFont="1" applyFill="1" applyBorder="1" applyAlignment="1" applyProtection="1">
      <alignment horizontal="center" vertical="center" wrapText="1"/>
      <protection locked="0"/>
    </xf>
    <xf numFmtId="43" fontId="3" fillId="0" borderId="5" xfId="109" applyNumberFormat="1" applyFont="1" applyFill="1" applyBorder="1" applyAlignment="1" applyProtection="1">
      <alignment horizontal="center" vertical="center" wrapText="1"/>
      <protection locked="0"/>
    </xf>
    <xf numFmtId="43" fontId="5" fillId="0" borderId="0" xfId="109" applyNumberFormat="1" applyFont="1" applyFill="1" applyBorder="1" applyAlignment="1" applyProtection="1">
      <alignment horizontal="center" vertical="center" wrapText="1"/>
      <protection locked="0"/>
    </xf>
    <xf numFmtId="43" fontId="17" fillId="2" borderId="5" xfId="109" applyNumberFormat="1" applyFont="1" applyFill="1" applyBorder="1" applyAlignment="1" applyProtection="1">
      <alignment horizontal="center" vertical="center" wrapText="1"/>
      <protection locked="0"/>
    </xf>
    <xf numFmtId="43" fontId="18" fillId="0" borderId="5" xfId="109" applyNumberFormat="1" applyFont="1" applyFill="1" applyBorder="1" applyAlignment="1" applyProtection="1">
      <alignment horizontal="center" vertical="center" wrapText="1"/>
      <protection locked="0"/>
    </xf>
    <xf numFmtId="43" fontId="19" fillId="2" borderId="5" xfId="109" applyNumberFormat="1" applyFont="1" applyFill="1" applyBorder="1" applyAlignment="1" applyProtection="1">
      <alignment horizontal="center" vertical="center" wrapText="1"/>
      <protection locked="0"/>
    </xf>
    <xf numFmtId="43" fontId="20" fillId="0" borderId="5" xfId="109" applyNumberFormat="1" applyFont="1" applyFill="1" applyBorder="1" applyAlignment="1" applyProtection="1">
      <alignment horizontal="center" vertical="center" wrapText="1"/>
      <protection locked="0"/>
    </xf>
    <xf numFmtId="43" fontId="21" fillId="2" borderId="5" xfId="109" applyNumberFormat="1" applyFont="1" applyFill="1" applyBorder="1" applyAlignment="1" applyProtection="1">
      <alignment horizontal="center" vertical="center" wrapText="1"/>
      <protection locked="0"/>
    </xf>
    <xf numFmtId="43" fontId="22" fillId="0" borderId="5" xfId="10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09" applyFont="1" applyFill="1" applyBorder="1" applyAlignment="1" applyProtection="1">
      <alignment horizontal="left" vertical="center" wrapText="1"/>
      <protection locked="0"/>
    </xf>
    <xf numFmtId="0" fontId="4" fillId="0" borderId="5" xfId="109" applyFont="1" applyFill="1" applyBorder="1" applyAlignment="1" applyProtection="1">
      <alignment horizontal="center" vertical="center" wrapText="1"/>
      <protection locked="0"/>
    </xf>
    <xf numFmtId="0" fontId="4" fillId="0" borderId="5" xfId="109" applyFont="1" applyFill="1" applyBorder="1" applyAlignment="1" applyProtection="1">
      <alignment horizontal="center" vertical="top" wrapText="1"/>
      <protection locked="0"/>
    </xf>
    <xf numFmtId="0" fontId="1" fillId="0" borderId="5" xfId="108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24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108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08" applyNumberFormat="1" applyFont="1" applyFill="1" applyBorder="1" applyAlignment="1" applyProtection="1">
      <alignment vertical="center" wrapText="1"/>
      <protection locked="0"/>
    </xf>
    <xf numFmtId="49" fontId="1" fillId="0" borderId="5" xfId="24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108" applyFont="1" applyFill="1" applyBorder="1" applyAlignment="1" applyProtection="1">
      <alignment horizontal="center" vertical="center" wrapText="1"/>
      <protection locked="0"/>
    </xf>
    <xf numFmtId="0" fontId="1" fillId="0" borderId="5" xfId="24" applyFont="1" applyFill="1" applyBorder="1" applyAlignment="1" applyProtection="1">
      <alignment horizontal="center" vertical="center" wrapText="1" shrinkToFit="1"/>
      <protection locked="0"/>
    </xf>
    <xf numFmtId="0" fontId="1" fillId="2" borderId="5" xfId="108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09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109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09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109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10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09" applyFont="1" applyFill="1" applyBorder="1" applyAlignment="1" applyProtection="1">
      <alignment horizontal="left" vertical="top" wrapText="1"/>
      <protection locked="0"/>
    </xf>
  </cellXfs>
  <cellStyles count="116">
    <cellStyle name="20% - 强调文字颜色 1 10" xfId="1"/>
    <cellStyle name="20% - 强调文字颜色 2 10" xfId="2"/>
    <cellStyle name="20% - 强调文字颜色 3 10" xfId="3"/>
    <cellStyle name="20% - 强调文字颜色 4 10" xfId="4"/>
    <cellStyle name="20% - 强调文字颜色 5 10" xfId="5"/>
    <cellStyle name="20% - 强调文字颜色 6 10" xfId="6"/>
    <cellStyle name="40% - 强调文字颜色 1 10" xfId="7"/>
    <cellStyle name="40% - 强调文字颜色 2 10" xfId="8"/>
    <cellStyle name="40% - 强调文字颜色 3 10" xfId="9"/>
    <cellStyle name="40% - 强调文字颜色 6 10" xfId="10"/>
    <cellStyle name="60% - 强调文字颜色 1 10" xfId="11"/>
    <cellStyle name="60% - 强调文字颜色 2 10" xfId="12"/>
    <cellStyle name="60% - 强调文字颜色 3 10" xfId="13"/>
    <cellStyle name="60% - 强调文字颜色 4 10" xfId="14"/>
    <cellStyle name="60% - 强调文字颜色 5 10" xfId="15"/>
    <cellStyle name="60% - 强调文字颜色 6 10" xfId="16"/>
    <cellStyle name="active" xfId="17"/>
    <cellStyle name="ÅëÈ­_¿ä¾àµµ" xfId="18"/>
    <cellStyle name="ÄÞ¸¶ [0]_¿ä¾àµµ" xfId="19"/>
    <cellStyle name="ÄÞ¸¶_¿ä¾àµµ" xfId="20"/>
    <cellStyle name="Body" xfId="21"/>
    <cellStyle name="Bold 11" xfId="22"/>
    <cellStyle name="BOM_Level_0" xfId="23"/>
    <cellStyle name="BOM_Level_Below3" xfId="24"/>
    <cellStyle name="BOM_Level_Below3 2" xfId="25"/>
    <cellStyle name="Ç¥ÁØ_ÀÏÁ¤°ËÅä¾È" xfId="26"/>
    <cellStyle name="Comma [0]_ SG&amp;A Bridge " xfId="27"/>
    <cellStyle name="Comma_ SG&amp;A Bridge " xfId="28"/>
    <cellStyle name="Currency [0]_ SG&amp;A Bridge " xfId="29"/>
    <cellStyle name="Currency_ SG&amp;A Bridge " xfId="30"/>
    <cellStyle name="Date" xfId="31"/>
    <cellStyle name="Decimal 1" xfId="32"/>
    <cellStyle name="Decimal 2" xfId="33"/>
    <cellStyle name="Decimal 3" xfId="34"/>
    <cellStyle name="Grey" xfId="35"/>
    <cellStyle name="Header1" xfId="36"/>
    <cellStyle name="Header2" xfId="37"/>
    <cellStyle name="Input" xfId="38"/>
    <cellStyle name="Input %" xfId="39"/>
    <cellStyle name="Input [yellow]" xfId="40"/>
    <cellStyle name="Input 1" xfId="41"/>
    <cellStyle name="Input 3" xfId="42"/>
    <cellStyle name="Milliers [0]_AR1194" xfId="43"/>
    <cellStyle name="Milliers_AR1194" xfId="44"/>
    <cellStyle name="Monétaire [0]_AR1194" xfId="45"/>
    <cellStyle name="Monétaire_AR1194" xfId="46"/>
    <cellStyle name="Month" xfId="47"/>
    <cellStyle name="no dec" xfId="48"/>
    <cellStyle name="Normal - Style1" xfId="49"/>
    <cellStyle name="Normal 11" xfId="50"/>
    <cellStyle name="Normal 2" xfId="51"/>
    <cellStyle name="Normal_ SG&amp;A Bridge " xfId="52"/>
    <cellStyle name="Percent ()" xfId="53"/>
    <cellStyle name="Percent [2]" xfId="54"/>
    <cellStyle name="Percent 1" xfId="55"/>
    <cellStyle name="Percent 2" xfId="56"/>
    <cellStyle name="PERCENTAGE" xfId="57"/>
    <cellStyle name="PSChar" xfId="58"/>
    <cellStyle name="RowLevel_0" xfId="59"/>
    <cellStyle name="Sum" xfId="60"/>
    <cellStyle name="Sum %of HV" xfId="61"/>
    <cellStyle name="time" xfId="62"/>
    <cellStyle name="Underline 2" xfId="63"/>
    <cellStyle name="Underline 2 2" xfId="64"/>
    <cellStyle name="Year" xfId="65"/>
    <cellStyle name="ｹ鮗ﾐﾀｲ_ｰ豼ｵﾁ･" xfId="66"/>
    <cellStyle name="ﾄﾞｸｶ [0]_ｰ霾ｹ" xfId="67"/>
    <cellStyle name="ﾄﾞｸｶ_ｰ霾ｹ" xfId="68"/>
    <cellStyle name="ﾅ・ｭ [0]_ｰ霾ｹ" xfId="69"/>
    <cellStyle name="ﾅ・ｭ_ｰ霾ｹ" xfId="70"/>
    <cellStyle name="ﾇ･ﾁﾘ_ｰ霾ｹ" xfId="71"/>
    <cellStyle name="标题 1 10" xfId="72"/>
    <cellStyle name="标题 10" xfId="73"/>
    <cellStyle name="标题 2 10" xfId="74"/>
    <cellStyle name="标题 3 10" xfId="75"/>
    <cellStyle name="标题 4 10" xfId="76"/>
    <cellStyle name="標準_下期  月別（正規案）" xfId="77"/>
    <cellStyle name="差 10" xfId="78"/>
    <cellStyle name="常规" xfId="0" builtinId="0"/>
    <cellStyle name="常规 10" xfId="79"/>
    <cellStyle name="常规 11 10" xfId="80"/>
    <cellStyle name="常规 12" xfId="81"/>
    <cellStyle name="常规 18 2" xfId="82"/>
    <cellStyle name="常规 4" xfId="83"/>
    <cellStyle name="常规 4 2 2" xfId="84"/>
    <cellStyle name="常规 44" xfId="85"/>
    <cellStyle name="常规 45" xfId="86"/>
    <cellStyle name="常规 45 10 2" xfId="87"/>
    <cellStyle name="常规 50" xfId="88"/>
    <cellStyle name="常规 53 8 2" xfId="89"/>
    <cellStyle name="分级显示行_1_injection" xfId="90"/>
    <cellStyle name="好 10" xfId="91"/>
    <cellStyle name="汇总 10" xfId="92"/>
    <cellStyle name="计算 10" xfId="93"/>
    <cellStyle name="检查单元格 10" xfId="94"/>
    <cellStyle name="解释性文本 10" xfId="95"/>
    <cellStyle name="警告文本 10" xfId="96"/>
    <cellStyle name="链接单元格 10" xfId="97"/>
    <cellStyle name="普通_laroux" xfId="98"/>
    <cellStyle name="千位[0]_laroux" xfId="99"/>
    <cellStyle name="千位_laroux" xfId="100"/>
    <cellStyle name="强调文字颜色 1 10" xfId="101"/>
    <cellStyle name="强调文字颜色 2 10" xfId="102"/>
    <cellStyle name="强调文字颜色 3 10" xfId="103"/>
    <cellStyle name="强调文字颜色 6 10" xfId="104"/>
    <cellStyle name="适中 10" xfId="105"/>
    <cellStyle name="输出 10" xfId="106"/>
    <cellStyle name="输入 10" xfId="107"/>
    <cellStyle name="样式 1" xfId="108"/>
    <cellStyle name="样式 1 10" xfId="109"/>
    <cellStyle name="样式 1 10 2" xfId="110"/>
    <cellStyle name="注释 10" xfId="111"/>
    <cellStyle name="뷭?_BOOKSHIP" xfId="112"/>
    <cellStyle name="콤마 [0]_~0012445" xfId="113"/>
    <cellStyle name="콤마_~0012445" xfId="114"/>
    <cellStyle name="표준_NF_BOM_rev01 2" xfId="1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7.jpeg"/><Relationship Id="rId3" Type="http://schemas.openxmlformats.org/officeDocument/2006/relationships/image" Target="../media/image3.jpeg"/><Relationship Id="rId21" Type="http://schemas.openxmlformats.org/officeDocument/2006/relationships/image" Target="../media/image20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microsoft.com/office/2007/relationships/hdphoto" Target="../media/hdphoto1.wdp"/><Relationship Id="rId25" Type="http://schemas.openxmlformats.org/officeDocument/2006/relationships/image" Target="../media/image24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1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2.jpeg"/><Relationship Id="rId10" Type="http://schemas.openxmlformats.org/officeDocument/2006/relationships/image" Target="../media/image10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549910</xdr:colOff>
      <xdr:row>0</xdr:row>
      <xdr:rowOff>95250</xdr:rowOff>
    </xdr:from>
    <xdr:to>
      <xdr:col>34</xdr:col>
      <xdr:colOff>430848</xdr:colOff>
      <xdr:row>2</xdr:row>
      <xdr:rowOff>13154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5485" y="95250"/>
          <a:ext cx="2080895" cy="2730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31</xdr:row>
      <xdr:rowOff>408215</xdr:rowOff>
    </xdr:from>
    <xdr:to>
      <xdr:col>9</xdr:col>
      <xdr:colOff>847725</xdr:colOff>
      <xdr:row>31</xdr:row>
      <xdr:rowOff>1156610</xdr:rowOff>
    </xdr:to>
    <xdr:pic>
      <xdr:nvPicPr>
        <xdr:cNvPr id="17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35454" b="29443"/>
        <a:stretch>
          <a:fillRect/>
        </a:stretch>
      </xdr:blipFill>
      <xdr:spPr>
        <a:xfrm>
          <a:off x="4257675" y="29807535"/>
          <a:ext cx="75247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32</xdr:row>
      <xdr:rowOff>136072</xdr:rowOff>
    </xdr:from>
    <xdr:to>
      <xdr:col>9</xdr:col>
      <xdr:colOff>915762</xdr:colOff>
      <xdr:row>32</xdr:row>
      <xdr:rowOff>966108</xdr:rowOff>
    </xdr:to>
    <xdr:pic>
      <xdr:nvPicPr>
        <xdr:cNvPr id="18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35454" b="29443"/>
        <a:stretch>
          <a:fillRect/>
        </a:stretch>
      </xdr:blipFill>
      <xdr:spPr>
        <a:xfrm>
          <a:off x="4243705" y="30907355"/>
          <a:ext cx="834390" cy="82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37</xdr:row>
      <xdr:rowOff>176893</xdr:rowOff>
    </xdr:from>
    <xdr:to>
      <xdr:col>9</xdr:col>
      <xdr:colOff>923925</xdr:colOff>
      <xdr:row>37</xdr:row>
      <xdr:rowOff>1020535</xdr:rowOff>
    </xdr:to>
    <xdr:pic>
      <xdr:nvPicPr>
        <xdr:cNvPr id="23" name="Picture 6" descr="C:\Users\Administrator\AppData\Roaming\feiq\RichOle\3317511521.bmp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257675" y="37294820"/>
          <a:ext cx="8286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244928</xdr:colOff>
      <xdr:row>41</xdr:row>
      <xdr:rowOff>122463</xdr:rowOff>
    </xdr:from>
    <xdr:to>
      <xdr:col>9</xdr:col>
      <xdr:colOff>789214</xdr:colOff>
      <xdr:row>41</xdr:row>
      <xdr:rowOff>870856</xdr:rowOff>
    </xdr:to>
    <xdr:pic>
      <xdr:nvPicPr>
        <xdr:cNvPr id="28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4406900" y="41678860"/>
          <a:ext cx="54419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299357</xdr:colOff>
      <xdr:row>47</xdr:row>
      <xdr:rowOff>0</xdr:rowOff>
    </xdr:from>
    <xdr:to>
      <xdr:col>9</xdr:col>
      <xdr:colOff>604157</xdr:colOff>
      <xdr:row>47</xdr:row>
      <xdr:rowOff>0</xdr:rowOff>
    </xdr:to>
    <xdr:pic>
      <xdr:nvPicPr>
        <xdr:cNvPr id="30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4461510" y="4789106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258535</xdr:colOff>
      <xdr:row>47</xdr:row>
      <xdr:rowOff>0</xdr:rowOff>
    </xdr:from>
    <xdr:to>
      <xdr:col>9</xdr:col>
      <xdr:colOff>563335</xdr:colOff>
      <xdr:row>47</xdr:row>
      <xdr:rowOff>0</xdr:rowOff>
    </xdr:to>
    <xdr:pic>
      <xdr:nvPicPr>
        <xdr:cNvPr id="31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4420870" y="4789106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95251</xdr:colOff>
      <xdr:row>47</xdr:row>
      <xdr:rowOff>122464</xdr:rowOff>
    </xdr:from>
    <xdr:to>
      <xdr:col>9</xdr:col>
      <xdr:colOff>966107</xdr:colOff>
      <xdr:row>47</xdr:row>
      <xdr:rowOff>664028</xdr:rowOff>
    </xdr:to>
    <xdr:pic>
      <xdr:nvPicPr>
        <xdr:cNvPr id="41" name="图片 9" descr="3C标识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5521" t="33865" r="21683" b="32268"/>
        <a:stretch>
          <a:fillRect/>
        </a:stretch>
      </xdr:blipFill>
      <xdr:spPr>
        <a:xfrm>
          <a:off x="4257675" y="48012985"/>
          <a:ext cx="870585" cy="541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48</xdr:row>
      <xdr:rowOff>108858</xdr:rowOff>
    </xdr:from>
    <xdr:to>
      <xdr:col>9</xdr:col>
      <xdr:colOff>941615</xdr:colOff>
      <xdr:row>48</xdr:row>
      <xdr:rowOff>585108</xdr:rowOff>
    </xdr:to>
    <xdr:pic>
      <xdr:nvPicPr>
        <xdr:cNvPr id="43" name="图片 7" descr="写字标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2929" t="36169" r="23712" b="32411"/>
        <a:stretch>
          <a:fillRect/>
        </a:stretch>
      </xdr:blipFill>
      <xdr:spPr>
        <a:xfrm>
          <a:off x="4284345" y="49028350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81644</xdr:colOff>
      <xdr:row>18</xdr:row>
      <xdr:rowOff>312965</xdr:rowOff>
    </xdr:from>
    <xdr:to>
      <xdr:col>9</xdr:col>
      <xdr:colOff>1020536</xdr:colOff>
      <xdr:row>18</xdr:row>
      <xdr:rowOff>1081149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43705" y="12926695"/>
          <a:ext cx="939165" cy="768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258535</xdr:colOff>
      <xdr:row>42</xdr:row>
      <xdr:rowOff>108857</xdr:rowOff>
    </xdr:from>
    <xdr:to>
      <xdr:col>9</xdr:col>
      <xdr:colOff>734784</xdr:colOff>
      <xdr:row>42</xdr:row>
      <xdr:rowOff>1008245</xdr:rowOff>
    </xdr:to>
    <xdr:pic>
      <xdr:nvPicPr>
        <xdr:cNvPr id="42" name="图片 41" descr="C:\Users\ADMINI~1\AppData\Local\Temp\WeChat Files\f60d88e48b5680f3d545442a195a659.jp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4420870" y="42665650"/>
          <a:ext cx="476250" cy="899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193222</xdr:colOff>
      <xdr:row>30</xdr:row>
      <xdr:rowOff>397330</xdr:rowOff>
    </xdr:from>
    <xdr:to>
      <xdr:col>9</xdr:col>
      <xdr:colOff>945697</xdr:colOff>
      <xdr:row>30</xdr:row>
      <xdr:rowOff>1145725</xdr:rowOff>
    </xdr:to>
    <xdr:pic>
      <xdr:nvPicPr>
        <xdr:cNvPr id="29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35454" b="29443"/>
        <a:stretch>
          <a:fillRect/>
        </a:stretch>
      </xdr:blipFill>
      <xdr:spPr>
        <a:xfrm>
          <a:off x="4355465" y="28413075"/>
          <a:ext cx="75247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83738</xdr:colOff>
      <xdr:row>25</xdr:row>
      <xdr:rowOff>59334</xdr:rowOff>
    </xdr:from>
    <xdr:to>
      <xdr:col>9</xdr:col>
      <xdr:colOff>938892</xdr:colOff>
      <xdr:row>25</xdr:row>
      <xdr:rowOff>1204259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00830" y="22124035"/>
          <a:ext cx="1144905" cy="855345"/>
        </a:xfrm>
        <a:prstGeom prst="rect">
          <a:avLst/>
        </a:prstGeom>
      </xdr:spPr>
    </xdr:pic>
    <xdr:clientData/>
  </xdr:twoCellAnchor>
  <xdr:twoCellAnchor editAs="oneCell">
    <xdr:from>
      <xdr:col>9</xdr:col>
      <xdr:colOff>96338</xdr:colOff>
      <xdr:row>38</xdr:row>
      <xdr:rowOff>119199</xdr:rowOff>
    </xdr:from>
    <xdr:to>
      <xdr:col>9</xdr:col>
      <xdr:colOff>884464</xdr:colOff>
      <xdr:row>38</xdr:row>
      <xdr:rowOff>966107</xdr:rowOff>
    </xdr:to>
    <xdr:pic>
      <xdr:nvPicPr>
        <xdr:cNvPr id="19" name="图片 18"/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5400000">
          <a:off x="4229100" y="38295580"/>
          <a:ext cx="847090" cy="788035"/>
        </a:xfrm>
        <a:prstGeom prst="rect">
          <a:avLst/>
        </a:prstGeom>
      </xdr:spPr>
    </xdr:pic>
    <xdr:clientData/>
  </xdr:twoCellAnchor>
  <xdr:twoCellAnchor editAs="oneCell">
    <xdr:from>
      <xdr:col>9</xdr:col>
      <xdr:colOff>40823</xdr:colOff>
      <xdr:row>11</xdr:row>
      <xdr:rowOff>122464</xdr:rowOff>
    </xdr:from>
    <xdr:to>
      <xdr:col>9</xdr:col>
      <xdr:colOff>995025</xdr:colOff>
      <xdr:row>11</xdr:row>
      <xdr:rowOff>816429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014" t="51621" r="20243" b="30001"/>
        <a:stretch>
          <a:fillRect/>
        </a:stretch>
      </xdr:blipFill>
      <xdr:spPr>
        <a:xfrm>
          <a:off x="4203065" y="4439920"/>
          <a:ext cx="953770" cy="694055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12</xdr:row>
      <xdr:rowOff>68036</xdr:rowOff>
    </xdr:from>
    <xdr:to>
      <xdr:col>9</xdr:col>
      <xdr:colOff>1006342</xdr:colOff>
      <xdr:row>12</xdr:row>
      <xdr:rowOff>789214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0" t="42749" r="28363" b="32088"/>
        <a:stretch>
          <a:fillRect/>
        </a:stretch>
      </xdr:blipFill>
      <xdr:spPr>
        <a:xfrm>
          <a:off x="4230370" y="5395595"/>
          <a:ext cx="937895" cy="720725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13</xdr:row>
      <xdr:rowOff>95252</xdr:rowOff>
    </xdr:from>
    <xdr:to>
      <xdr:col>9</xdr:col>
      <xdr:colOff>1000529</xdr:colOff>
      <xdr:row>13</xdr:row>
      <xdr:rowOff>857252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31" t="33956" r="6709" b="36418"/>
        <a:stretch>
          <a:fillRect/>
        </a:stretch>
      </xdr:blipFill>
      <xdr:spPr>
        <a:xfrm>
          <a:off x="4230370" y="6432550"/>
          <a:ext cx="932180" cy="7620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14</xdr:row>
      <xdr:rowOff>122464</xdr:rowOff>
    </xdr:from>
    <xdr:to>
      <xdr:col>9</xdr:col>
      <xdr:colOff>998661</xdr:colOff>
      <xdr:row>14</xdr:row>
      <xdr:rowOff>857249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4216400" y="7468870"/>
          <a:ext cx="944245" cy="734695"/>
        </a:xfrm>
        <a:prstGeom prst="rect">
          <a:avLst/>
        </a:prstGeom>
      </xdr:spPr>
    </xdr:pic>
    <xdr:clientData/>
  </xdr:twoCellAnchor>
  <xdr:twoCellAnchor editAs="oneCell">
    <xdr:from>
      <xdr:col>9</xdr:col>
      <xdr:colOff>70758</xdr:colOff>
      <xdr:row>16</xdr:row>
      <xdr:rowOff>302081</xdr:rowOff>
    </xdr:from>
    <xdr:to>
      <xdr:col>9</xdr:col>
      <xdr:colOff>1003251</xdr:colOff>
      <xdr:row>16</xdr:row>
      <xdr:rowOff>1064081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31" t="33956" r="6709" b="36418"/>
        <a:stretch>
          <a:fillRect/>
        </a:stretch>
      </xdr:blipFill>
      <xdr:spPr>
        <a:xfrm>
          <a:off x="4232910" y="10077450"/>
          <a:ext cx="932180" cy="762000"/>
        </a:xfrm>
        <a:prstGeom prst="rect">
          <a:avLst/>
        </a:prstGeom>
      </xdr:spPr>
    </xdr:pic>
    <xdr:clientData/>
  </xdr:twoCellAnchor>
  <xdr:twoCellAnchor editAs="oneCell">
    <xdr:from>
      <xdr:col>9</xdr:col>
      <xdr:colOff>84364</xdr:colOff>
      <xdr:row>15</xdr:row>
      <xdr:rowOff>288472</xdr:rowOff>
    </xdr:from>
    <xdr:to>
      <xdr:col>9</xdr:col>
      <xdr:colOff>1028597</xdr:colOff>
      <xdr:row>15</xdr:row>
      <xdr:rowOff>1023257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4246245" y="8644890"/>
          <a:ext cx="944245" cy="734695"/>
        </a:xfrm>
        <a:prstGeom prst="rect">
          <a:avLst/>
        </a:prstGeom>
      </xdr:spPr>
    </xdr:pic>
    <xdr:clientData/>
  </xdr:twoCellAnchor>
  <xdr:twoCellAnchor editAs="oneCell">
    <xdr:from>
      <xdr:col>9</xdr:col>
      <xdr:colOff>40820</xdr:colOff>
      <xdr:row>17</xdr:row>
      <xdr:rowOff>381001</xdr:rowOff>
    </xdr:from>
    <xdr:to>
      <xdr:col>9</xdr:col>
      <xdr:colOff>1011261</xdr:colOff>
      <xdr:row>17</xdr:row>
      <xdr:rowOff>1183821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rightnessContrast brigh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71" t="37744" r="11581" b="25325"/>
        <a:stretch>
          <a:fillRect/>
        </a:stretch>
      </xdr:blipFill>
      <xdr:spPr>
        <a:xfrm>
          <a:off x="4203065" y="11576050"/>
          <a:ext cx="970280" cy="80264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34</xdr:row>
      <xdr:rowOff>81644</xdr:rowOff>
    </xdr:from>
    <xdr:to>
      <xdr:col>9</xdr:col>
      <xdr:colOff>952500</xdr:colOff>
      <xdr:row>34</xdr:row>
      <xdr:rowOff>1170216</xdr:rowOff>
    </xdr:to>
    <xdr:pic>
      <xdr:nvPicPr>
        <xdr:cNvPr id="25" name="图片 24"/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33391475"/>
          <a:ext cx="762000" cy="1088390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122465</xdr:colOff>
      <xdr:row>33</xdr:row>
      <xdr:rowOff>68036</xdr:rowOff>
    </xdr:from>
    <xdr:to>
      <xdr:col>9</xdr:col>
      <xdr:colOff>938893</xdr:colOff>
      <xdr:row>33</xdr:row>
      <xdr:rowOff>1129394</xdr:rowOff>
    </xdr:to>
    <xdr:pic>
      <xdr:nvPicPr>
        <xdr:cNvPr id="27" name="图片 26"/>
        <xdr:cNvPicPr/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84345" y="32108775"/>
          <a:ext cx="816610" cy="1061085"/>
        </a:xfrm>
        <a:prstGeom prst="rect">
          <a:avLst/>
        </a:prstGeom>
      </xdr:spPr>
    </xdr:pic>
    <xdr:clientData/>
  </xdr:twoCellAnchor>
  <xdr:twoCellAnchor editAs="oneCell">
    <xdr:from>
      <xdr:col>9</xdr:col>
      <xdr:colOff>179614</xdr:colOff>
      <xdr:row>36</xdr:row>
      <xdr:rowOff>70757</xdr:rowOff>
    </xdr:from>
    <xdr:to>
      <xdr:col>9</xdr:col>
      <xdr:colOff>941614</xdr:colOff>
      <xdr:row>36</xdr:row>
      <xdr:rowOff>1159329</xdr:rowOff>
    </xdr:to>
    <xdr:pic>
      <xdr:nvPicPr>
        <xdr:cNvPr id="33" name="图片 32"/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1495" y="35919410"/>
          <a:ext cx="762000" cy="1088390"/>
        </a:xfrm>
        <a:prstGeom prst="rect">
          <a:avLst/>
        </a:prstGeom>
      </xdr:spPr>
    </xdr:pic>
    <xdr:clientData/>
  </xdr:twoCellAnchor>
  <xdr:twoCellAnchor editAs="oneCell">
    <xdr:from>
      <xdr:col>9</xdr:col>
      <xdr:colOff>67824</xdr:colOff>
      <xdr:row>35</xdr:row>
      <xdr:rowOff>231110</xdr:rowOff>
    </xdr:from>
    <xdr:to>
      <xdr:col>9</xdr:col>
      <xdr:colOff>1006921</xdr:colOff>
      <xdr:row>35</xdr:row>
      <xdr:rowOff>979714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43" t="28816" r="25837" b="33170"/>
        <a:stretch>
          <a:fillRect/>
        </a:stretch>
      </xdr:blipFill>
      <xdr:spPr>
        <a:xfrm rot="16200000">
          <a:off x="4324985" y="34714815"/>
          <a:ext cx="748665" cy="93916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81643</xdr:colOff>
      <xdr:row>19</xdr:row>
      <xdr:rowOff>136072</xdr:rowOff>
    </xdr:from>
    <xdr:to>
      <xdr:col>9</xdr:col>
      <xdr:colOff>966107</xdr:colOff>
      <xdr:row>19</xdr:row>
      <xdr:rowOff>1280260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3705" y="14226540"/>
          <a:ext cx="884555" cy="1144270"/>
        </a:xfrm>
        <a:prstGeom prst="rect">
          <a:avLst/>
        </a:prstGeom>
      </xdr:spPr>
    </xdr:pic>
    <xdr:clientData/>
  </xdr:twoCellAnchor>
  <xdr:oneCellAnchor>
    <xdr:from>
      <xdr:col>9</xdr:col>
      <xdr:colOff>83738</xdr:colOff>
      <xdr:row>27</xdr:row>
      <xdr:rowOff>59334</xdr:rowOff>
    </xdr:from>
    <xdr:ext cx="855154" cy="1144925"/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00830" y="24562435"/>
          <a:ext cx="1144905" cy="855345"/>
        </a:xfrm>
        <a:prstGeom prst="rect">
          <a:avLst/>
        </a:prstGeom>
      </xdr:spPr>
    </xdr:pic>
    <xdr:clientData/>
  </xdr:oneCellAnchor>
  <xdr:twoCellAnchor editAs="oneCell">
    <xdr:from>
      <xdr:col>9</xdr:col>
      <xdr:colOff>68036</xdr:colOff>
      <xdr:row>20</xdr:row>
      <xdr:rowOff>476250</xdr:rowOff>
    </xdr:from>
    <xdr:to>
      <xdr:col>9</xdr:col>
      <xdr:colOff>1014537</xdr:colOff>
      <xdr:row>20</xdr:row>
      <xdr:rowOff>1170214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61" t="26380" r="754" b="27895"/>
        <a:stretch>
          <a:fillRect/>
        </a:stretch>
      </xdr:blipFill>
      <xdr:spPr>
        <a:xfrm>
          <a:off x="4230370" y="16043275"/>
          <a:ext cx="946150" cy="693420"/>
        </a:xfrm>
        <a:prstGeom prst="rect">
          <a:avLst/>
        </a:prstGeom>
      </xdr:spPr>
    </xdr:pic>
    <xdr:clientData/>
  </xdr:twoCellAnchor>
  <xdr:oneCellAnchor>
    <xdr:from>
      <xdr:col>9</xdr:col>
      <xdr:colOff>83738</xdr:colOff>
      <xdr:row>29</xdr:row>
      <xdr:rowOff>59334</xdr:rowOff>
    </xdr:from>
    <xdr:ext cx="855154" cy="1144925"/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00830" y="27000835"/>
          <a:ext cx="1144905" cy="855345"/>
        </a:xfrm>
        <a:prstGeom prst="rect">
          <a:avLst/>
        </a:prstGeom>
      </xdr:spPr>
    </xdr:pic>
    <xdr:clientData/>
  </xdr:oneCellAnchor>
  <xdr:twoCellAnchor editAs="oneCell">
    <xdr:from>
      <xdr:col>9</xdr:col>
      <xdr:colOff>239305</xdr:colOff>
      <xdr:row>39</xdr:row>
      <xdr:rowOff>110905</xdr:rowOff>
    </xdr:from>
    <xdr:to>
      <xdr:col>9</xdr:col>
      <xdr:colOff>843642</xdr:colOff>
      <xdr:row>39</xdr:row>
      <xdr:rowOff>924560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97045" y="39390955"/>
          <a:ext cx="813435" cy="604520"/>
        </a:xfrm>
        <a:prstGeom prst="rect">
          <a:avLst/>
        </a:prstGeom>
      </xdr:spPr>
    </xdr:pic>
    <xdr:clientData/>
  </xdr:twoCellAnchor>
  <xdr:twoCellAnchor editAs="oneCell">
    <xdr:from>
      <xdr:col>9</xdr:col>
      <xdr:colOff>115118</xdr:colOff>
      <xdr:row>40</xdr:row>
      <xdr:rowOff>59785</xdr:rowOff>
    </xdr:from>
    <xdr:to>
      <xdr:col>9</xdr:col>
      <xdr:colOff>950554</xdr:colOff>
      <xdr:row>40</xdr:row>
      <xdr:rowOff>1183824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33215" y="40408225"/>
          <a:ext cx="1123950" cy="83566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81644</xdr:colOff>
      <xdr:row>18</xdr:row>
      <xdr:rowOff>312965</xdr:rowOff>
    </xdr:from>
    <xdr:to>
      <xdr:col>9</xdr:col>
      <xdr:colOff>1020536</xdr:colOff>
      <xdr:row>18</xdr:row>
      <xdr:rowOff>1081149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43705" y="12926695"/>
          <a:ext cx="939165" cy="768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40820</xdr:colOff>
      <xdr:row>17</xdr:row>
      <xdr:rowOff>381001</xdr:rowOff>
    </xdr:from>
    <xdr:to>
      <xdr:col>9</xdr:col>
      <xdr:colOff>1011261</xdr:colOff>
      <xdr:row>17</xdr:row>
      <xdr:rowOff>1183821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rightnessContrast brigh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71" t="37744" r="11581" b="25325"/>
        <a:stretch>
          <a:fillRect/>
        </a:stretch>
      </xdr:blipFill>
      <xdr:spPr>
        <a:xfrm>
          <a:off x="4203065" y="11576050"/>
          <a:ext cx="970280" cy="80264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81644</xdr:colOff>
      <xdr:row>19</xdr:row>
      <xdr:rowOff>136070</xdr:rowOff>
    </xdr:from>
    <xdr:to>
      <xdr:col>9</xdr:col>
      <xdr:colOff>996330</xdr:colOff>
      <xdr:row>19</xdr:row>
      <xdr:rowOff>1251857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3705" y="14226540"/>
          <a:ext cx="915035" cy="11156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6"/>
  <sheetViews>
    <sheetView tabSelected="1" zoomScale="50" zoomScaleNormal="50" workbookViewId="0">
      <pane xSplit="30" ySplit="11" topLeftCell="AE51" activePane="bottomRight" state="frozen"/>
      <selection pane="topRight"/>
      <selection pane="bottomLeft"/>
      <selection pane="bottomRight" activeCell="AE20" sqref="AE20"/>
    </sheetView>
  </sheetViews>
  <sheetFormatPr defaultColWidth="9" defaultRowHeight="14.25"/>
  <cols>
    <col min="1" max="1" width="4.25" style="6" customWidth="1"/>
    <col min="2" max="7" width="2.5" style="6" customWidth="1"/>
    <col min="8" max="8" width="27.5" style="8" customWidth="1"/>
    <col min="9" max="9" width="7.875" style="9" customWidth="1"/>
    <col min="10" max="10" width="14" style="6" customWidth="1"/>
    <col min="11" max="11" width="11.75" style="9" customWidth="1"/>
    <col min="12" max="12" width="6.5" style="10" customWidth="1"/>
    <col min="13" max="13" width="10.5" style="6" customWidth="1"/>
    <col min="14" max="14" width="6.75" style="11" customWidth="1"/>
    <col min="15" max="16" width="5.5" style="6" hidden="1" customWidth="1"/>
    <col min="17" max="17" width="4.75" style="6" hidden="1" customWidth="1"/>
    <col min="18" max="18" width="6.75" style="6" hidden="1" customWidth="1"/>
    <col min="19" max="19" width="5.125" style="6" hidden="1" customWidth="1"/>
    <col min="20" max="20" width="6.5" style="11" hidden="1" customWidth="1"/>
    <col min="21" max="26" width="5.5" style="11" hidden="1" customWidth="1"/>
    <col min="27" max="27" width="7.625" style="6" hidden="1" customWidth="1"/>
    <col min="28" max="28" width="5.5" style="11" hidden="1" customWidth="1"/>
    <col min="29" max="29" width="10.125" style="6" customWidth="1"/>
    <col min="30" max="30" width="11.5" style="6" customWidth="1"/>
    <col min="31" max="38" width="9.625" style="6" customWidth="1"/>
    <col min="39" max="39" width="11.25" style="12" customWidth="1"/>
    <col min="40" max="47" width="13" style="6" customWidth="1"/>
    <col min="48" max="16384" width="9" style="6"/>
  </cols>
  <sheetData>
    <row r="1" spans="1:47">
      <c r="A1" s="93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47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1:47" ht="37.5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7" t="s">
        <v>1</v>
      </c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16" t="s">
        <v>2</v>
      </c>
      <c r="AE3" s="47" t="s">
        <v>3</v>
      </c>
      <c r="AF3" s="47" t="s">
        <v>4</v>
      </c>
      <c r="AG3" s="47" t="s">
        <v>5</v>
      </c>
      <c r="AH3" s="47" t="s">
        <v>6</v>
      </c>
      <c r="AI3" s="47" t="s">
        <v>7</v>
      </c>
      <c r="AJ3" s="47" t="s">
        <v>8</v>
      </c>
      <c r="AK3" s="47" t="s">
        <v>9</v>
      </c>
      <c r="AL3" s="47" t="s">
        <v>10</v>
      </c>
      <c r="AM3" s="61"/>
      <c r="AN3" s="47" t="s">
        <v>3</v>
      </c>
      <c r="AO3" s="47" t="s">
        <v>4</v>
      </c>
      <c r="AP3" s="47" t="s">
        <v>5</v>
      </c>
      <c r="AQ3" s="47" t="s">
        <v>6</v>
      </c>
      <c r="AR3" s="47" t="s">
        <v>7</v>
      </c>
      <c r="AS3" s="47" t="s">
        <v>8</v>
      </c>
      <c r="AT3" s="47" t="s">
        <v>9</v>
      </c>
      <c r="AU3" s="47" t="s">
        <v>10</v>
      </c>
    </row>
    <row r="4" spans="1:47" ht="51.75">
      <c r="A4" s="98"/>
      <c r="B4" s="98"/>
      <c r="C4" s="98"/>
      <c r="D4" s="98"/>
      <c r="E4" s="98"/>
      <c r="F4" s="98"/>
      <c r="G4" s="98"/>
      <c r="H4" s="98"/>
      <c r="I4" s="98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16" t="s">
        <v>11</v>
      </c>
      <c r="AE4" s="48" t="s">
        <v>12</v>
      </c>
      <c r="AF4" s="48" t="s">
        <v>13</v>
      </c>
      <c r="AG4" s="48" t="s">
        <v>12</v>
      </c>
      <c r="AH4" s="48" t="s">
        <v>13</v>
      </c>
      <c r="AI4" s="48" t="s">
        <v>14</v>
      </c>
      <c r="AJ4" s="48" t="s">
        <v>14</v>
      </c>
      <c r="AK4" s="48" t="s">
        <v>15</v>
      </c>
      <c r="AL4" s="48" t="s">
        <v>15</v>
      </c>
      <c r="AM4" s="62"/>
      <c r="AN4" s="48" t="s">
        <v>12</v>
      </c>
      <c r="AO4" s="48" t="s">
        <v>13</v>
      </c>
      <c r="AP4" s="48" t="s">
        <v>12</v>
      </c>
      <c r="AQ4" s="48" t="s">
        <v>13</v>
      </c>
      <c r="AR4" s="48" t="s">
        <v>14</v>
      </c>
      <c r="AS4" s="48" t="s">
        <v>14</v>
      </c>
      <c r="AT4" s="48" t="s">
        <v>15</v>
      </c>
      <c r="AU4" s="48" t="s">
        <v>15</v>
      </c>
    </row>
    <row r="5" spans="1:47" ht="37.5">
      <c r="A5" s="98"/>
      <c r="B5" s="98"/>
      <c r="C5" s="98"/>
      <c r="D5" s="98"/>
      <c r="E5" s="98"/>
      <c r="F5" s="98"/>
      <c r="G5" s="98"/>
      <c r="H5" s="98"/>
      <c r="I5" s="98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16" t="s">
        <v>16</v>
      </c>
      <c r="AE5" s="49" t="s">
        <v>17</v>
      </c>
      <c r="AF5" s="49" t="s">
        <v>17</v>
      </c>
      <c r="AG5" s="49" t="s">
        <v>17</v>
      </c>
      <c r="AH5" s="49" t="s">
        <v>17</v>
      </c>
      <c r="AI5" s="49" t="s">
        <v>17</v>
      </c>
      <c r="AJ5" s="49" t="s">
        <v>17</v>
      </c>
      <c r="AK5" s="49" t="s">
        <v>17</v>
      </c>
      <c r="AL5" s="49" t="s">
        <v>17</v>
      </c>
      <c r="AM5" s="63"/>
      <c r="AN5" s="49" t="s">
        <v>17</v>
      </c>
      <c r="AO5" s="49" t="s">
        <v>17</v>
      </c>
      <c r="AP5" s="49" t="s">
        <v>17</v>
      </c>
      <c r="AQ5" s="49" t="s">
        <v>17</v>
      </c>
      <c r="AR5" s="49" t="s">
        <v>17</v>
      </c>
      <c r="AS5" s="49" t="s">
        <v>17</v>
      </c>
      <c r="AT5" s="49" t="s">
        <v>17</v>
      </c>
      <c r="AU5" s="49" t="s">
        <v>17</v>
      </c>
    </row>
    <row r="6" spans="1:47" ht="56.25">
      <c r="A6" s="81" t="s">
        <v>18</v>
      </c>
      <c r="B6" s="81"/>
      <c r="C6" s="81"/>
      <c r="D6" s="82" t="s">
        <v>19</v>
      </c>
      <c r="E6" s="82"/>
      <c r="F6" s="82"/>
      <c r="G6" s="82"/>
      <c r="H6" s="82"/>
      <c r="I6" s="82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16" t="s">
        <v>20</v>
      </c>
      <c r="AE6" s="49" t="s">
        <v>21</v>
      </c>
      <c r="AF6" s="49" t="s">
        <v>21</v>
      </c>
      <c r="AG6" s="49" t="s">
        <v>22</v>
      </c>
      <c r="AH6" s="49" t="s">
        <v>22</v>
      </c>
      <c r="AI6" s="49" t="s">
        <v>23</v>
      </c>
      <c r="AJ6" s="49" t="s">
        <v>24</v>
      </c>
      <c r="AK6" s="49" t="s">
        <v>25</v>
      </c>
      <c r="AL6" s="49" t="s">
        <v>26</v>
      </c>
      <c r="AM6" s="63"/>
      <c r="AN6" s="49" t="s">
        <v>21</v>
      </c>
      <c r="AO6" s="49" t="s">
        <v>21</v>
      </c>
      <c r="AP6" s="49" t="s">
        <v>22</v>
      </c>
      <c r="AQ6" s="49" t="s">
        <v>22</v>
      </c>
      <c r="AR6" s="49" t="s">
        <v>23</v>
      </c>
      <c r="AS6" s="49" t="s">
        <v>24</v>
      </c>
      <c r="AT6" s="49" t="s">
        <v>25</v>
      </c>
      <c r="AU6" s="49" t="s">
        <v>26</v>
      </c>
    </row>
    <row r="7" spans="1:47" ht="18.75">
      <c r="A7" s="82" t="s">
        <v>27</v>
      </c>
      <c r="B7" s="82"/>
      <c r="C7" s="82"/>
      <c r="D7" s="83"/>
      <c r="E7" s="83"/>
      <c r="F7" s="83"/>
      <c r="G7" s="83"/>
      <c r="H7" s="83"/>
      <c r="I7" s="83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16" t="s">
        <v>28</v>
      </c>
      <c r="AE7" s="49"/>
      <c r="AF7" s="49"/>
      <c r="AG7" s="49"/>
      <c r="AH7" s="49"/>
      <c r="AI7" s="49"/>
      <c r="AJ7" s="49"/>
      <c r="AK7" s="49"/>
      <c r="AL7" s="49"/>
      <c r="AM7" s="63"/>
      <c r="AN7" s="49"/>
      <c r="AO7" s="49"/>
      <c r="AP7" s="49"/>
      <c r="AQ7" s="49"/>
      <c r="AR7" s="49"/>
      <c r="AS7" s="49"/>
      <c r="AT7" s="49"/>
      <c r="AU7" s="49"/>
    </row>
    <row r="8" spans="1:47" ht="18.75">
      <c r="A8" s="82" t="s">
        <v>29</v>
      </c>
      <c r="B8" s="82"/>
      <c r="C8" s="82"/>
      <c r="D8" s="83"/>
      <c r="E8" s="83"/>
      <c r="F8" s="83"/>
      <c r="G8" s="83"/>
      <c r="H8" s="83"/>
      <c r="I8" s="83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15" t="s">
        <v>30</v>
      </c>
      <c r="AE8" s="49" t="s">
        <v>31</v>
      </c>
      <c r="AF8" s="49" t="s">
        <v>31</v>
      </c>
      <c r="AG8" s="49" t="s">
        <v>31</v>
      </c>
      <c r="AH8" s="49" t="s">
        <v>31</v>
      </c>
      <c r="AI8" s="49" t="s">
        <v>31</v>
      </c>
      <c r="AJ8" s="49" t="s">
        <v>31</v>
      </c>
      <c r="AK8" s="49" t="s">
        <v>31</v>
      </c>
      <c r="AL8" s="49" t="s">
        <v>31</v>
      </c>
      <c r="AM8" s="63"/>
      <c r="AN8" s="49" t="s">
        <v>31</v>
      </c>
      <c r="AO8" s="49" t="s">
        <v>31</v>
      </c>
      <c r="AP8" s="49" t="s">
        <v>31</v>
      </c>
      <c r="AQ8" s="49" t="s">
        <v>31</v>
      </c>
      <c r="AR8" s="49" t="s">
        <v>31</v>
      </c>
      <c r="AS8" s="49" t="s">
        <v>31</v>
      </c>
      <c r="AT8" s="49" t="s">
        <v>31</v>
      </c>
      <c r="AU8" s="49" t="s">
        <v>31</v>
      </c>
    </row>
    <row r="9" spans="1:47" ht="37.5">
      <c r="A9" s="82"/>
      <c r="B9" s="82"/>
      <c r="C9" s="82"/>
      <c r="D9" s="83"/>
      <c r="E9" s="83"/>
      <c r="F9" s="83"/>
      <c r="G9" s="83"/>
      <c r="H9" s="83"/>
      <c r="I9" s="83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15" t="s">
        <v>32</v>
      </c>
      <c r="AE9" s="27" t="s">
        <v>33</v>
      </c>
      <c r="AF9" s="27" t="s">
        <v>33</v>
      </c>
      <c r="AG9" s="27" t="s">
        <v>33</v>
      </c>
      <c r="AH9" s="27" t="s">
        <v>33</v>
      </c>
      <c r="AI9" s="27" t="s">
        <v>33</v>
      </c>
      <c r="AJ9" s="27" t="s">
        <v>33</v>
      </c>
      <c r="AK9" s="27" t="s">
        <v>33</v>
      </c>
      <c r="AL9" s="27" t="s">
        <v>33</v>
      </c>
      <c r="AM9" s="64"/>
      <c r="AN9" s="27" t="s">
        <v>33</v>
      </c>
      <c r="AO9" s="27" t="s">
        <v>33</v>
      </c>
      <c r="AP9" s="27" t="s">
        <v>33</v>
      </c>
      <c r="AQ9" s="27" t="s">
        <v>33</v>
      </c>
      <c r="AR9" s="27" t="s">
        <v>33</v>
      </c>
      <c r="AS9" s="27" t="s">
        <v>33</v>
      </c>
      <c r="AT9" s="27" t="s">
        <v>33</v>
      </c>
      <c r="AU9" s="27" t="s">
        <v>33</v>
      </c>
    </row>
    <row r="10" spans="1:47" s="1" customFormat="1" ht="18.75">
      <c r="A10" s="85" t="s">
        <v>34</v>
      </c>
      <c r="B10" s="84" t="s">
        <v>35</v>
      </c>
      <c r="C10" s="84"/>
      <c r="D10" s="84"/>
      <c r="E10" s="84"/>
      <c r="F10" s="84"/>
      <c r="G10" s="84"/>
      <c r="H10" s="86" t="s">
        <v>2</v>
      </c>
      <c r="I10" s="87" t="s">
        <v>11</v>
      </c>
      <c r="J10" s="88" t="s">
        <v>36</v>
      </c>
      <c r="K10" s="84" t="s">
        <v>37</v>
      </c>
      <c r="L10" s="88" t="s">
        <v>16</v>
      </c>
      <c r="M10" s="84" t="s">
        <v>38</v>
      </c>
      <c r="N10" s="88" t="s">
        <v>39</v>
      </c>
      <c r="O10" s="84" t="s">
        <v>40</v>
      </c>
      <c r="P10" s="84"/>
      <c r="Q10" s="84" t="s">
        <v>41</v>
      </c>
      <c r="R10" s="84" t="s">
        <v>42</v>
      </c>
      <c r="S10" s="84" t="s">
        <v>43</v>
      </c>
      <c r="T10" s="88" t="s">
        <v>44</v>
      </c>
      <c r="U10" s="88" t="s">
        <v>45</v>
      </c>
      <c r="V10" s="88" t="s">
        <v>46</v>
      </c>
      <c r="W10" s="88" t="s">
        <v>47</v>
      </c>
      <c r="X10" s="89" t="s">
        <v>48</v>
      </c>
      <c r="Y10" s="89" t="s">
        <v>49</v>
      </c>
      <c r="Z10" s="89" t="s">
        <v>50</v>
      </c>
      <c r="AA10" s="84" t="s">
        <v>51</v>
      </c>
      <c r="AB10" s="88" t="s">
        <v>52</v>
      </c>
      <c r="AC10" s="90" t="s">
        <v>53</v>
      </c>
      <c r="AD10" s="91" t="s">
        <v>54</v>
      </c>
      <c r="AE10" s="84" t="s">
        <v>55</v>
      </c>
      <c r="AF10" s="84" t="s">
        <v>55</v>
      </c>
      <c r="AG10" s="84" t="s">
        <v>55</v>
      </c>
      <c r="AH10" s="84" t="s">
        <v>55</v>
      </c>
      <c r="AI10" s="84" t="s">
        <v>55</v>
      </c>
      <c r="AJ10" s="84" t="s">
        <v>55</v>
      </c>
      <c r="AK10" s="84" t="s">
        <v>55</v>
      </c>
      <c r="AL10" s="84" t="s">
        <v>55</v>
      </c>
      <c r="AM10" s="92" t="s">
        <v>56</v>
      </c>
      <c r="AN10" s="84" t="s">
        <v>57</v>
      </c>
      <c r="AO10" s="84" t="s">
        <v>57</v>
      </c>
      <c r="AP10" s="84" t="s">
        <v>57</v>
      </c>
      <c r="AQ10" s="84" t="s">
        <v>57</v>
      </c>
      <c r="AR10" s="84" t="s">
        <v>57</v>
      </c>
      <c r="AS10" s="84" t="s">
        <v>57</v>
      </c>
      <c r="AT10" s="84" t="s">
        <v>57</v>
      </c>
      <c r="AU10" s="84" t="s">
        <v>57</v>
      </c>
    </row>
    <row r="11" spans="1:47" s="2" customFormat="1" ht="93.75">
      <c r="A11" s="85"/>
      <c r="B11" s="15">
        <v>0</v>
      </c>
      <c r="C11" s="15">
        <v>1</v>
      </c>
      <c r="D11" s="15">
        <v>2</v>
      </c>
      <c r="E11" s="15">
        <v>3</v>
      </c>
      <c r="F11" s="15">
        <v>4</v>
      </c>
      <c r="G11" s="15">
        <v>5</v>
      </c>
      <c r="H11" s="86"/>
      <c r="I11" s="87"/>
      <c r="J11" s="88"/>
      <c r="K11" s="84"/>
      <c r="L11" s="88"/>
      <c r="M11" s="84"/>
      <c r="N11" s="88"/>
      <c r="O11" s="13" t="s">
        <v>58</v>
      </c>
      <c r="P11" s="13" t="s">
        <v>59</v>
      </c>
      <c r="Q11" s="84"/>
      <c r="R11" s="84"/>
      <c r="S11" s="84"/>
      <c r="T11" s="88"/>
      <c r="U11" s="88"/>
      <c r="V11" s="88"/>
      <c r="W11" s="88"/>
      <c r="X11" s="89"/>
      <c r="Y11" s="89"/>
      <c r="Z11" s="89"/>
      <c r="AA11" s="84"/>
      <c r="AB11" s="88"/>
      <c r="AC11" s="90"/>
      <c r="AD11" s="91"/>
      <c r="AE11" s="84"/>
      <c r="AF11" s="84"/>
      <c r="AG11" s="84"/>
      <c r="AH11" s="84"/>
      <c r="AI11" s="84"/>
      <c r="AJ11" s="84"/>
      <c r="AK11" s="84"/>
      <c r="AL11" s="84"/>
      <c r="AM11" s="92"/>
      <c r="AN11" s="84"/>
      <c r="AO11" s="84"/>
      <c r="AP11" s="84"/>
      <c r="AQ11" s="84"/>
      <c r="AR11" s="84"/>
      <c r="AS11" s="84"/>
      <c r="AT11" s="84"/>
      <c r="AU11" s="84"/>
    </row>
    <row r="12" spans="1:47" s="3" customFormat="1" ht="79.5" customHeight="1">
      <c r="A12" s="15">
        <v>1</v>
      </c>
      <c r="B12" s="15"/>
      <c r="C12" s="15">
        <v>1</v>
      </c>
      <c r="D12" s="15"/>
      <c r="E12" s="15"/>
      <c r="F12" s="15"/>
      <c r="G12" s="16"/>
      <c r="H12" s="17" t="s">
        <v>60</v>
      </c>
      <c r="I12" s="26" t="s">
        <v>61</v>
      </c>
      <c r="J12" s="25" t="s">
        <v>33</v>
      </c>
      <c r="K12" s="26" t="s">
        <v>62</v>
      </c>
      <c r="L12" s="25" t="s">
        <v>33</v>
      </c>
      <c r="M12" s="25" t="s">
        <v>63</v>
      </c>
      <c r="N12" s="15" t="s">
        <v>64</v>
      </c>
      <c r="O12" s="25" t="s">
        <v>33</v>
      </c>
      <c r="P12" s="25" t="s">
        <v>33</v>
      </c>
      <c r="Q12" s="40" t="s">
        <v>17</v>
      </c>
      <c r="R12" s="41" t="s">
        <v>65</v>
      </c>
      <c r="S12" s="13" t="s">
        <v>33</v>
      </c>
      <c r="T12" s="15" t="s">
        <v>66</v>
      </c>
      <c r="U12" s="25" t="s">
        <v>67</v>
      </c>
      <c r="V12" s="14" t="s">
        <v>67</v>
      </c>
      <c r="W12" s="14" t="s">
        <v>68</v>
      </c>
      <c r="X12" s="13" t="s">
        <v>33</v>
      </c>
      <c r="Y12" s="13" t="s">
        <v>33</v>
      </c>
      <c r="Z12" s="13" t="s">
        <v>33</v>
      </c>
      <c r="AA12" s="15" t="s">
        <v>33</v>
      </c>
      <c r="AB12" s="25" t="s">
        <v>33</v>
      </c>
      <c r="AC12" s="50" t="s">
        <v>69</v>
      </c>
      <c r="AD12" s="51" t="s">
        <v>70</v>
      </c>
      <c r="AE12" s="52">
        <v>0.14899999999999999</v>
      </c>
      <c r="AF12" s="52"/>
      <c r="AG12" s="52"/>
      <c r="AH12" s="52"/>
      <c r="AI12" s="52"/>
      <c r="AJ12" s="65"/>
      <c r="AK12" s="65"/>
      <c r="AL12" s="65"/>
      <c r="AM12" s="66">
        <v>56.049100000000003</v>
      </c>
      <c r="AN12" s="65">
        <f>$AM12*AE12</f>
        <v>8.3513158999999995</v>
      </c>
      <c r="AO12" s="65">
        <f t="shared" ref="AO12:AU12" si="0">$AM12*AF12</f>
        <v>0</v>
      </c>
      <c r="AP12" s="65">
        <f t="shared" si="0"/>
        <v>0</v>
      </c>
      <c r="AQ12" s="65">
        <f t="shared" si="0"/>
        <v>0</v>
      </c>
      <c r="AR12" s="65">
        <f t="shared" si="0"/>
        <v>0</v>
      </c>
      <c r="AS12" s="65">
        <f t="shared" si="0"/>
        <v>0</v>
      </c>
      <c r="AT12" s="65">
        <f t="shared" si="0"/>
        <v>0</v>
      </c>
      <c r="AU12" s="65">
        <f t="shared" si="0"/>
        <v>0</v>
      </c>
    </row>
    <row r="13" spans="1:47" s="3" customFormat="1" ht="79.5" customHeight="1">
      <c r="A13" s="15"/>
      <c r="B13" s="15"/>
      <c r="C13" s="15"/>
      <c r="D13" s="15"/>
      <c r="E13" s="15"/>
      <c r="F13" s="15"/>
      <c r="G13" s="16"/>
      <c r="H13" s="17" t="s">
        <v>71</v>
      </c>
      <c r="I13" s="26" t="s">
        <v>72</v>
      </c>
      <c r="J13" s="25" t="s">
        <v>33</v>
      </c>
      <c r="K13" s="26" t="s">
        <v>62</v>
      </c>
      <c r="L13" s="25" t="s">
        <v>33</v>
      </c>
      <c r="M13" s="25" t="s">
        <v>63</v>
      </c>
      <c r="N13" s="15" t="s">
        <v>64</v>
      </c>
      <c r="O13" s="25" t="s">
        <v>33</v>
      </c>
      <c r="P13" s="25" t="s">
        <v>33</v>
      </c>
      <c r="Q13" s="40" t="s">
        <v>17</v>
      </c>
      <c r="R13" s="41" t="s">
        <v>65</v>
      </c>
      <c r="S13" s="13" t="s">
        <v>33</v>
      </c>
      <c r="T13" s="15" t="s">
        <v>66</v>
      </c>
      <c r="U13" s="25" t="s">
        <v>67</v>
      </c>
      <c r="V13" s="14" t="s">
        <v>67</v>
      </c>
      <c r="W13" s="14" t="s">
        <v>68</v>
      </c>
      <c r="X13" s="13" t="s">
        <v>33</v>
      </c>
      <c r="Y13" s="13" t="s">
        <v>33</v>
      </c>
      <c r="Z13" s="13" t="s">
        <v>33</v>
      </c>
      <c r="AA13" s="15" t="s">
        <v>33</v>
      </c>
      <c r="AB13" s="25" t="s">
        <v>33</v>
      </c>
      <c r="AC13" s="50" t="s">
        <v>69</v>
      </c>
      <c r="AD13" s="53" t="s">
        <v>73</v>
      </c>
      <c r="AE13" s="52">
        <v>0.05</v>
      </c>
      <c r="AF13" s="52">
        <v>0.23400000000000001</v>
      </c>
      <c r="AG13" s="52"/>
      <c r="AH13" s="52"/>
      <c r="AI13" s="52"/>
      <c r="AJ13" s="65"/>
      <c r="AK13" s="65"/>
      <c r="AL13" s="65"/>
      <c r="AM13" s="66">
        <v>56.049100000000003</v>
      </c>
      <c r="AN13" s="65">
        <f t="shared" ref="AN13:AN49" si="1">$AM13*AE13</f>
        <v>2.8024550000000001</v>
      </c>
      <c r="AO13" s="65">
        <f t="shared" ref="AO13:AO49" si="2">$AM13*AF13</f>
        <v>13.1154894</v>
      </c>
      <c r="AP13" s="65">
        <f t="shared" ref="AP13:AP49" si="3">$AM13*AG13</f>
        <v>0</v>
      </c>
      <c r="AQ13" s="65">
        <f t="shared" ref="AQ13:AQ49" si="4">$AM13*AH13</f>
        <v>0</v>
      </c>
      <c r="AR13" s="65">
        <f t="shared" ref="AR13:AR49" si="5">$AM13*AI13</f>
        <v>0</v>
      </c>
      <c r="AS13" s="65">
        <f t="shared" ref="AS13:AS49" si="6">$AM13*AJ13</f>
        <v>0</v>
      </c>
      <c r="AT13" s="65">
        <f t="shared" ref="AT13:AT49" si="7">$AM13*AK13</f>
        <v>0</v>
      </c>
      <c r="AU13" s="65">
        <f t="shared" ref="AU13:AU49" si="8">$AM13*AL13</f>
        <v>0</v>
      </c>
    </row>
    <row r="14" spans="1:47" s="3" customFormat="1" ht="79.5" customHeight="1">
      <c r="A14" s="15"/>
      <c r="B14" s="15"/>
      <c r="C14" s="15"/>
      <c r="D14" s="15"/>
      <c r="E14" s="15"/>
      <c r="F14" s="15"/>
      <c r="G14" s="16"/>
      <c r="H14" s="17" t="s">
        <v>74</v>
      </c>
      <c r="I14" s="26" t="s">
        <v>75</v>
      </c>
      <c r="J14" s="25" t="s">
        <v>33</v>
      </c>
      <c r="K14" s="26" t="s">
        <v>62</v>
      </c>
      <c r="L14" s="25" t="s">
        <v>33</v>
      </c>
      <c r="M14" s="25" t="s">
        <v>76</v>
      </c>
      <c r="N14" s="15" t="s">
        <v>64</v>
      </c>
      <c r="O14" s="25" t="s">
        <v>33</v>
      </c>
      <c r="P14" s="25" t="s">
        <v>33</v>
      </c>
      <c r="Q14" s="40" t="s">
        <v>17</v>
      </c>
      <c r="R14" s="41" t="s">
        <v>65</v>
      </c>
      <c r="S14" s="13" t="s">
        <v>33</v>
      </c>
      <c r="T14" s="15" t="s">
        <v>66</v>
      </c>
      <c r="U14" s="25" t="s">
        <v>67</v>
      </c>
      <c r="V14" s="14" t="s">
        <v>67</v>
      </c>
      <c r="W14" s="14" t="s">
        <v>68</v>
      </c>
      <c r="X14" s="13" t="s">
        <v>33</v>
      </c>
      <c r="Y14" s="13" t="s">
        <v>33</v>
      </c>
      <c r="Z14" s="13" t="s">
        <v>33</v>
      </c>
      <c r="AA14" s="15" t="s">
        <v>33</v>
      </c>
      <c r="AB14" s="25" t="s">
        <v>33</v>
      </c>
      <c r="AC14" s="50" t="s">
        <v>69</v>
      </c>
      <c r="AD14" s="51" t="s">
        <v>77</v>
      </c>
      <c r="AE14" s="52"/>
      <c r="AF14" s="52"/>
      <c r="AG14" s="52">
        <v>0.14899999999999999</v>
      </c>
      <c r="AH14" s="52"/>
      <c r="AI14" s="52">
        <v>0.14899999999999999</v>
      </c>
      <c r="AJ14" s="52">
        <v>0.14899999999999999</v>
      </c>
      <c r="AK14" s="65"/>
      <c r="AL14" s="65"/>
      <c r="AM14" s="66">
        <v>39.748699999999999</v>
      </c>
      <c r="AN14" s="65">
        <f t="shared" si="1"/>
        <v>0</v>
      </c>
      <c r="AO14" s="65">
        <f t="shared" si="2"/>
        <v>0</v>
      </c>
      <c r="AP14" s="65">
        <f t="shared" si="3"/>
        <v>5.9225563000000001</v>
      </c>
      <c r="AQ14" s="65">
        <f t="shared" si="4"/>
        <v>0</v>
      </c>
      <c r="AR14" s="65">
        <f t="shared" si="5"/>
        <v>5.9225563000000001</v>
      </c>
      <c r="AS14" s="65">
        <f t="shared" si="6"/>
        <v>5.9225563000000001</v>
      </c>
      <c r="AT14" s="65">
        <f t="shared" si="7"/>
        <v>0</v>
      </c>
      <c r="AU14" s="65">
        <f t="shared" si="8"/>
        <v>0</v>
      </c>
    </row>
    <row r="15" spans="1:47" s="3" customFormat="1" ht="79.5" customHeight="1">
      <c r="A15" s="15"/>
      <c r="B15" s="15"/>
      <c r="C15" s="15"/>
      <c r="D15" s="15"/>
      <c r="E15" s="15"/>
      <c r="F15" s="15"/>
      <c r="G15" s="16"/>
      <c r="H15" s="17" t="s">
        <v>78</v>
      </c>
      <c r="I15" s="26" t="s">
        <v>79</v>
      </c>
      <c r="J15" s="25" t="s">
        <v>33</v>
      </c>
      <c r="K15" s="26" t="s">
        <v>62</v>
      </c>
      <c r="L15" s="25" t="s">
        <v>33</v>
      </c>
      <c r="M15" s="25" t="s">
        <v>63</v>
      </c>
      <c r="N15" s="15" t="s">
        <v>64</v>
      </c>
      <c r="O15" s="25" t="s">
        <v>33</v>
      </c>
      <c r="P15" s="25" t="s">
        <v>33</v>
      </c>
      <c r="Q15" s="40" t="s">
        <v>17</v>
      </c>
      <c r="R15" s="41" t="s">
        <v>65</v>
      </c>
      <c r="S15" s="13" t="s">
        <v>33</v>
      </c>
      <c r="T15" s="15" t="s">
        <v>66</v>
      </c>
      <c r="U15" s="25" t="s">
        <v>67</v>
      </c>
      <c r="V15" s="14" t="s">
        <v>67</v>
      </c>
      <c r="W15" s="14" t="s">
        <v>68</v>
      </c>
      <c r="X15" s="13" t="s">
        <v>33</v>
      </c>
      <c r="Y15" s="13" t="s">
        <v>33</v>
      </c>
      <c r="Z15" s="13" t="s">
        <v>33</v>
      </c>
      <c r="AA15" s="15" t="s">
        <v>33</v>
      </c>
      <c r="AB15" s="25" t="s">
        <v>33</v>
      </c>
      <c r="AC15" s="50" t="s">
        <v>69</v>
      </c>
      <c r="AD15" s="53" t="s">
        <v>80</v>
      </c>
      <c r="AE15" s="52"/>
      <c r="AF15" s="52"/>
      <c r="AG15" s="52">
        <v>0.05</v>
      </c>
      <c r="AH15" s="52">
        <v>0.23400000000000001</v>
      </c>
      <c r="AI15" s="52">
        <v>0.05</v>
      </c>
      <c r="AJ15" s="52">
        <v>0.05</v>
      </c>
      <c r="AK15" s="52">
        <v>0.23400000000000001</v>
      </c>
      <c r="AL15" s="52">
        <v>0.16500000000000001</v>
      </c>
      <c r="AM15" s="66">
        <v>39.748699999999999</v>
      </c>
      <c r="AN15" s="65">
        <f t="shared" si="1"/>
        <v>0</v>
      </c>
      <c r="AO15" s="65">
        <f t="shared" si="2"/>
        <v>0</v>
      </c>
      <c r="AP15" s="65">
        <f t="shared" si="3"/>
        <v>1.9874350000000001</v>
      </c>
      <c r="AQ15" s="65">
        <f t="shared" si="4"/>
        <v>9.3011958000000003</v>
      </c>
      <c r="AR15" s="65">
        <f t="shared" si="5"/>
        <v>1.9874350000000001</v>
      </c>
      <c r="AS15" s="65">
        <f t="shared" si="6"/>
        <v>1.9874350000000001</v>
      </c>
      <c r="AT15" s="65">
        <f t="shared" si="7"/>
        <v>9.3011958000000003</v>
      </c>
      <c r="AU15" s="65">
        <f t="shared" si="8"/>
        <v>6.5585354999999996</v>
      </c>
    </row>
    <row r="16" spans="1:47" s="3" customFormat="1" ht="111.75" customHeight="1">
      <c r="A16" s="15">
        <v>2</v>
      </c>
      <c r="B16" s="15"/>
      <c r="C16" s="15">
        <v>1</v>
      </c>
      <c r="D16" s="15"/>
      <c r="E16" s="15"/>
      <c r="F16" s="15"/>
      <c r="G16" s="16"/>
      <c r="H16" s="17" t="s">
        <v>81</v>
      </c>
      <c r="I16" s="26" t="s">
        <v>82</v>
      </c>
      <c r="J16" s="25" t="s">
        <v>33</v>
      </c>
      <c r="K16" s="26" t="s">
        <v>83</v>
      </c>
      <c r="L16" s="25" t="s">
        <v>33</v>
      </c>
      <c r="M16" s="25" t="s">
        <v>84</v>
      </c>
      <c r="N16" s="15" t="s">
        <v>64</v>
      </c>
      <c r="O16" s="25" t="s">
        <v>33</v>
      </c>
      <c r="P16" s="25" t="s">
        <v>85</v>
      </c>
      <c r="Q16" s="40" t="s">
        <v>17</v>
      </c>
      <c r="R16" s="41" t="s">
        <v>65</v>
      </c>
      <c r="S16" s="13" t="s">
        <v>33</v>
      </c>
      <c r="T16" s="15" t="s">
        <v>66</v>
      </c>
      <c r="U16" s="25" t="s">
        <v>67</v>
      </c>
      <c r="V16" s="14" t="s">
        <v>67</v>
      </c>
      <c r="W16" s="14" t="s">
        <v>68</v>
      </c>
      <c r="X16" s="13" t="s">
        <v>33</v>
      </c>
      <c r="Y16" s="13" t="s">
        <v>33</v>
      </c>
      <c r="Z16" s="13" t="s">
        <v>33</v>
      </c>
      <c r="AA16" s="15" t="s">
        <v>33</v>
      </c>
      <c r="AB16" s="25" t="s">
        <v>33</v>
      </c>
      <c r="AC16" s="50" t="s">
        <v>69</v>
      </c>
      <c r="AD16" s="54" t="s">
        <v>86</v>
      </c>
      <c r="AE16" s="55">
        <v>1.0369999999999999</v>
      </c>
      <c r="AF16" s="55">
        <v>0.28399999999999997</v>
      </c>
      <c r="AG16" s="55">
        <v>1.0369999999999999</v>
      </c>
      <c r="AH16" s="55">
        <v>0.28399999999999997</v>
      </c>
      <c r="AI16" s="55">
        <v>1.0369999999999999</v>
      </c>
      <c r="AJ16" s="55">
        <v>1.0369999999999999</v>
      </c>
      <c r="AK16" s="55">
        <v>0.28399999999999997</v>
      </c>
      <c r="AL16" s="55">
        <v>0.23300000000000001</v>
      </c>
      <c r="AM16" s="67">
        <v>31.380500000000001</v>
      </c>
      <c r="AN16" s="65">
        <f t="shared" si="1"/>
        <v>32.5415785</v>
      </c>
      <c r="AO16" s="65">
        <f t="shared" si="2"/>
        <v>8.9120620000000006</v>
      </c>
      <c r="AP16" s="65">
        <f t="shared" si="3"/>
        <v>32.5415785</v>
      </c>
      <c r="AQ16" s="65">
        <f t="shared" si="4"/>
        <v>8.9120620000000006</v>
      </c>
      <c r="AR16" s="65">
        <f t="shared" si="5"/>
        <v>32.5415785</v>
      </c>
      <c r="AS16" s="65">
        <f t="shared" si="6"/>
        <v>32.5415785</v>
      </c>
      <c r="AT16" s="65">
        <f t="shared" si="7"/>
        <v>8.9120620000000006</v>
      </c>
      <c r="AU16" s="65">
        <f t="shared" si="8"/>
        <v>7.3116564999999998</v>
      </c>
    </row>
    <row r="17" spans="1:47" s="3" customFormat="1" ht="111.75" customHeight="1">
      <c r="A17" s="15">
        <v>2</v>
      </c>
      <c r="B17" s="15"/>
      <c r="C17" s="15">
        <v>1</v>
      </c>
      <c r="D17" s="15"/>
      <c r="E17" s="15"/>
      <c r="F17" s="15"/>
      <c r="G17" s="16"/>
      <c r="H17" s="17" t="s">
        <v>87</v>
      </c>
      <c r="I17" s="26" t="s">
        <v>88</v>
      </c>
      <c r="J17" s="25" t="s">
        <v>33</v>
      </c>
      <c r="K17" s="26" t="s">
        <v>83</v>
      </c>
      <c r="L17" s="25" t="s">
        <v>33</v>
      </c>
      <c r="M17" s="25" t="s">
        <v>84</v>
      </c>
      <c r="N17" s="15" t="s">
        <v>64</v>
      </c>
      <c r="O17" s="25" t="s">
        <v>33</v>
      </c>
      <c r="P17" s="25" t="s">
        <v>85</v>
      </c>
      <c r="Q17" s="40" t="s">
        <v>17</v>
      </c>
      <c r="R17" s="41" t="s">
        <v>65</v>
      </c>
      <c r="S17" s="13" t="s">
        <v>33</v>
      </c>
      <c r="T17" s="15" t="s">
        <v>66</v>
      </c>
      <c r="U17" s="25" t="s">
        <v>67</v>
      </c>
      <c r="V17" s="14" t="s">
        <v>67</v>
      </c>
      <c r="W17" s="14" t="s">
        <v>68</v>
      </c>
      <c r="X17" s="13" t="s">
        <v>33</v>
      </c>
      <c r="Y17" s="13" t="s">
        <v>33</v>
      </c>
      <c r="Z17" s="13" t="s">
        <v>33</v>
      </c>
      <c r="AA17" s="15" t="s">
        <v>33</v>
      </c>
      <c r="AB17" s="25" t="s">
        <v>33</v>
      </c>
      <c r="AC17" s="50" t="s">
        <v>69</v>
      </c>
      <c r="AD17" s="56" t="s">
        <v>89</v>
      </c>
      <c r="AE17" s="55">
        <v>0.26</v>
      </c>
      <c r="AF17" s="55"/>
      <c r="AG17" s="55">
        <v>0.26</v>
      </c>
      <c r="AH17" s="55"/>
      <c r="AI17" s="55">
        <v>0.26</v>
      </c>
      <c r="AJ17" s="68">
        <v>0.26</v>
      </c>
      <c r="AK17" s="55"/>
      <c r="AL17" s="68"/>
      <c r="AM17" s="67">
        <v>31.380500000000001</v>
      </c>
      <c r="AN17" s="65">
        <f t="shared" si="1"/>
        <v>8.1589299999999998</v>
      </c>
      <c r="AO17" s="65">
        <f t="shared" si="2"/>
        <v>0</v>
      </c>
      <c r="AP17" s="65">
        <f t="shared" si="3"/>
        <v>8.1589299999999998</v>
      </c>
      <c r="AQ17" s="65">
        <f t="shared" si="4"/>
        <v>0</v>
      </c>
      <c r="AR17" s="65">
        <f t="shared" si="5"/>
        <v>8.1589299999999998</v>
      </c>
      <c r="AS17" s="65">
        <f t="shared" si="6"/>
        <v>8.1589299999999998</v>
      </c>
      <c r="AT17" s="65">
        <f t="shared" si="7"/>
        <v>0</v>
      </c>
      <c r="AU17" s="65">
        <f t="shared" si="8"/>
        <v>0</v>
      </c>
    </row>
    <row r="18" spans="1:47" s="3" customFormat="1" ht="111.75" customHeight="1">
      <c r="A18" s="15"/>
      <c r="B18" s="15"/>
      <c r="C18" s="15"/>
      <c r="D18" s="15"/>
      <c r="E18" s="15"/>
      <c r="F18" s="15"/>
      <c r="G18" s="16"/>
      <c r="H18" s="17" t="s">
        <v>90</v>
      </c>
      <c r="I18" s="26" t="s">
        <v>91</v>
      </c>
      <c r="J18" s="25"/>
      <c r="K18" s="26" t="s">
        <v>91</v>
      </c>
      <c r="L18" s="25" t="s">
        <v>33</v>
      </c>
      <c r="M18" s="25" t="s">
        <v>92</v>
      </c>
      <c r="N18" s="15" t="s">
        <v>93</v>
      </c>
      <c r="O18" s="25" t="s">
        <v>33</v>
      </c>
      <c r="P18" s="25" t="s">
        <v>94</v>
      </c>
      <c r="Q18" s="40" t="s">
        <v>17</v>
      </c>
      <c r="R18" s="41" t="s">
        <v>65</v>
      </c>
      <c r="S18" s="13" t="s">
        <v>33</v>
      </c>
      <c r="T18" s="15" t="s">
        <v>66</v>
      </c>
      <c r="U18" s="25" t="s">
        <v>67</v>
      </c>
      <c r="V18" s="14" t="s">
        <v>67</v>
      </c>
      <c r="W18" s="14" t="s">
        <v>68</v>
      </c>
      <c r="X18" s="13" t="s">
        <v>33</v>
      </c>
      <c r="Y18" s="13" t="s">
        <v>33</v>
      </c>
      <c r="Z18" s="13" t="s">
        <v>33</v>
      </c>
      <c r="AA18" s="15" t="s">
        <v>33</v>
      </c>
      <c r="AB18" s="25" t="s">
        <v>33</v>
      </c>
      <c r="AC18" s="50"/>
      <c r="AD18" s="56"/>
      <c r="AE18" s="55">
        <v>0.105</v>
      </c>
      <c r="AF18" s="55">
        <v>2.8000000000000001E-2</v>
      </c>
      <c r="AG18" s="55">
        <v>0.105</v>
      </c>
      <c r="AH18" s="55">
        <v>2.8000000000000001E-2</v>
      </c>
      <c r="AI18" s="55">
        <v>0.105</v>
      </c>
      <c r="AJ18" s="55">
        <v>0.105</v>
      </c>
      <c r="AK18" s="55">
        <v>2.8000000000000001E-2</v>
      </c>
      <c r="AL18" s="68">
        <v>9.6000000000000002E-2</v>
      </c>
      <c r="AM18" s="67">
        <v>24.37</v>
      </c>
      <c r="AN18" s="65">
        <f t="shared" si="1"/>
        <v>2.5588500000000001</v>
      </c>
      <c r="AO18" s="65">
        <f t="shared" si="2"/>
        <v>0.68235999999999997</v>
      </c>
      <c r="AP18" s="65">
        <f t="shared" si="3"/>
        <v>2.5588500000000001</v>
      </c>
      <c r="AQ18" s="65">
        <f t="shared" si="4"/>
        <v>0.68235999999999997</v>
      </c>
      <c r="AR18" s="65">
        <f t="shared" si="5"/>
        <v>2.5588500000000001</v>
      </c>
      <c r="AS18" s="65">
        <f t="shared" si="6"/>
        <v>2.5588500000000001</v>
      </c>
      <c r="AT18" s="65">
        <f t="shared" si="7"/>
        <v>0.68235999999999997</v>
      </c>
      <c r="AU18" s="65">
        <f t="shared" si="8"/>
        <v>2.3395199999999998</v>
      </c>
    </row>
    <row r="19" spans="1:47" s="3" customFormat="1" ht="116.25" customHeight="1">
      <c r="A19" s="15">
        <v>3</v>
      </c>
      <c r="B19" s="15"/>
      <c r="C19" s="15">
        <v>1</v>
      </c>
      <c r="D19" s="15"/>
      <c r="E19" s="15"/>
      <c r="F19" s="15"/>
      <c r="G19" s="16"/>
      <c r="H19" s="17" t="s">
        <v>95</v>
      </c>
      <c r="I19" s="26" t="s">
        <v>96</v>
      </c>
      <c r="J19" s="25" t="s">
        <v>33</v>
      </c>
      <c r="K19" s="26" t="s">
        <v>96</v>
      </c>
      <c r="L19" s="25" t="s">
        <v>33</v>
      </c>
      <c r="M19" s="25" t="s">
        <v>97</v>
      </c>
      <c r="N19" s="15" t="s">
        <v>98</v>
      </c>
      <c r="O19" s="25" t="s">
        <v>33</v>
      </c>
      <c r="P19" s="25" t="s">
        <v>33</v>
      </c>
      <c r="Q19" s="40" t="s">
        <v>99</v>
      </c>
      <c r="R19" s="41" t="s">
        <v>65</v>
      </c>
      <c r="S19" s="13"/>
      <c r="T19" s="15" t="s">
        <v>96</v>
      </c>
      <c r="U19" s="25" t="s">
        <v>100</v>
      </c>
      <c r="V19" s="14" t="s">
        <v>67</v>
      </c>
      <c r="W19" s="14" t="s">
        <v>68</v>
      </c>
      <c r="X19" s="13"/>
      <c r="Y19" s="13"/>
      <c r="Z19" s="13"/>
      <c r="AA19" s="15" t="s">
        <v>33</v>
      </c>
      <c r="AB19" s="25" t="s">
        <v>33</v>
      </c>
      <c r="AC19" s="50" t="s">
        <v>101</v>
      </c>
      <c r="AD19" s="56"/>
      <c r="AE19" s="55">
        <v>6.3E-2</v>
      </c>
      <c r="AF19" s="55">
        <v>3.3000000000000002E-2</v>
      </c>
      <c r="AG19" s="55">
        <v>6.3E-2</v>
      </c>
      <c r="AH19" s="55">
        <v>3.3000000000000002E-2</v>
      </c>
      <c r="AI19" s="55">
        <v>6.3E-2</v>
      </c>
      <c r="AJ19" s="55">
        <v>6.3E-2</v>
      </c>
      <c r="AK19" s="55">
        <v>3.3000000000000002E-2</v>
      </c>
      <c r="AL19" s="68">
        <v>0.05</v>
      </c>
      <c r="AM19" s="67"/>
      <c r="AN19" s="65">
        <f t="shared" si="1"/>
        <v>0</v>
      </c>
      <c r="AO19" s="65">
        <f t="shared" si="2"/>
        <v>0</v>
      </c>
      <c r="AP19" s="65">
        <f t="shared" si="3"/>
        <v>0</v>
      </c>
      <c r="AQ19" s="65">
        <f t="shared" si="4"/>
        <v>0</v>
      </c>
      <c r="AR19" s="65">
        <f t="shared" si="5"/>
        <v>0</v>
      </c>
      <c r="AS19" s="65">
        <f t="shared" si="6"/>
        <v>0</v>
      </c>
      <c r="AT19" s="65">
        <f t="shared" si="7"/>
        <v>0</v>
      </c>
      <c r="AU19" s="65">
        <f t="shared" si="8"/>
        <v>0</v>
      </c>
    </row>
    <row r="20" spans="1:47" s="3" customFormat="1" ht="116.25" customHeight="1">
      <c r="A20" s="15"/>
      <c r="B20" s="15"/>
      <c r="C20" s="15"/>
      <c r="D20" s="15"/>
      <c r="E20" s="15"/>
      <c r="F20" s="15"/>
      <c r="G20" s="16"/>
      <c r="H20" s="18" t="s">
        <v>102</v>
      </c>
      <c r="I20" s="26" t="s">
        <v>103</v>
      </c>
      <c r="J20" s="25"/>
      <c r="K20" s="26" t="s">
        <v>103</v>
      </c>
      <c r="L20" s="25" t="s">
        <v>33</v>
      </c>
      <c r="M20" s="25"/>
      <c r="N20" s="15" t="s">
        <v>104</v>
      </c>
      <c r="O20" s="25" t="s">
        <v>33</v>
      </c>
      <c r="P20" s="25" t="s">
        <v>33</v>
      </c>
      <c r="Q20" s="40" t="s">
        <v>99</v>
      </c>
      <c r="R20" s="41" t="s">
        <v>105</v>
      </c>
      <c r="S20" s="13"/>
      <c r="T20" s="15" t="s">
        <v>64</v>
      </c>
      <c r="U20" s="25" t="s">
        <v>100</v>
      </c>
      <c r="V20" s="14" t="s">
        <v>67</v>
      </c>
      <c r="W20" s="14" t="s">
        <v>68</v>
      </c>
      <c r="X20" s="13"/>
      <c r="Y20" s="13"/>
      <c r="Z20" s="13"/>
      <c r="AA20" s="15" t="s">
        <v>33</v>
      </c>
      <c r="AB20" s="25" t="s">
        <v>33</v>
      </c>
      <c r="AC20" s="50" t="s">
        <v>106</v>
      </c>
      <c r="AD20" s="56"/>
      <c r="AE20" s="55">
        <v>1</v>
      </c>
      <c r="AF20" s="55"/>
      <c r="AG20" s="55">
        <v>1</v>
      </c>
      <c r="AH20" s="55"/>
      <c r="AI20" s="55">
        <v>1</v>
      </c>
      <c r="AJ20" s="55">
        <v>1</v>
      </c>
      <c r="AK20" s="55"/>
      <c r="AL20" s="68"/>
      <c r="AM20" s="67"/>
      <c r="AN20" s="65">
        <f t="shared" si="1"/>
        <v>0</v>
      </c>
      <c r="AO20" s="65">
        <f t="shared" si="2"/>
        <v>0</v>
      </c>
      <c r="AP20" s="65">
        <f t="shared" si="3"/>
        <v>0</v>
      </c>
      <c r="AQ20" s="65">
        <f t="shared" si="4"/>
        <v>0</v>
      </c>
      <c r="AR20" s="65">
        <f t="shared" si="5"/>
        <v>0</v>
      </c>
      <c r="AS20" s="65">
        <f t="shared" si="6"/>
        <v>0</v>
      </c>
      <c r="AT20" s="65">
        <f t="shared" si="7"/>
        <v>0</v>
      </c>
      <c r="AU20" s="65">
        <f t="shared" si="8"/>
        <v>0</v>
      </c>
    </row>
    <row r="21" spans="1:47" s="3" customFormat="1" ht="116.25" customHeight="1">
      <c r="A21" s="15"/>
      <c r="B21" s="15"/>
      <c r="C21" s="15"/>
      <c r="D21" s="15"/>
      <c r="E21" s="15"/>
      <c r="F21" s="15"/>
      <c r="G21" s="16"/>
      <c r="H21" s="17" t="s">
        <v>107</v>
      </c>
      <c r="I21" s="26" t="s">
        <v>108</v>
      </c>
      <c r="J21" s="25"/>
      <c r="K21" s="26" t="s">
        <v>109</v>
      </c>
      <c r="L21" s="25" t="s">
        <v>33</v>
      </c>
      <c r="M21" s="25" t="s">
        <v>110</v>
      </c>
      <c r="N21" s="15" t="s">
        <v>98</v>
      </c>
      <c r="O21" s="25" t="s">
        <v>33</v>
      </c>
      <c r="P21" s="25" t="s">
        <v>33</v>
      </c>
      <c r="Q21" s="40" t="s">
        <v>99</v>
      </c>
      <c r="R21" s="41" t="s">
        <v>65</v>
      </c>
      <c r="S21" s="13"/>
      <c r="T21" s="15" t="s">
        <v>98</v>
      </c>
      <c r="U21" s="25" t="s">
        <v>100</v>
      </c>
      <c r="V21" s="14" t="s">
        <v>67</v>
      </c>
      <c r="W21" s="14" t="s">
        <v>68</v>
      </c>
      <c r="X21" s="13"/>
      <c r="Y21" s="13"/>
      <c r="Z21" s="13"/>
      <c r="AA21" s="15" t="s">
        <v>33</v>
      </c>
      <c r="AB21" s="25" t="s">
        <v>33</v>
      </c>
      <c r="AC21" s="50" t="s">
        <v>111</v>
      </c>
      <c r="AD21" s="56"/>
      <c r="AE21" s="55">
        <v>0.18099999999999999</v>
      </c>
      <c r="AF21" s="55">
        <v>0.19800000000000001</v>
      </c>
      <c r="AG21" s="55">
        <v>0.18099999999999999</v>
      </c>
      <c r="AH21" s="55">
        <v>0.19800000000000001</v>
      </c>
      <c r="AI21" s="55"/>
      <c r="AJ21" s="55"/>
      <c r="AK21" s="55"/>
      <c r="AL21" s="68"/>
      <c r="AM21" s="67"/>
      <c r="AN21" s="65">
        <f t="shared" si="1"/>
        <v>0</v>
      </c>
      <c r="AO21" s="65">
        <f t="shared" si="2"/>
        <v>0</v>
      </c>
      <c r="AP21" s="65">
        <f t="shared" si="3"/>
        <v>0</v>
      </c>
      <c r="AQ21" s="65">
        <f t="shared" si="4"/>
        <v>0</v>
      </c>
      <c r="AR21" s="65">
        <f t="shared" si="5"/>
        <v>0</v>
      </c>
      <c r="AS21" s="65">
        <f t="shared" si="6"/>
        <v>0</v>
      </c>
      <c r="AT21" s="65">
        <f t="shared" si="7"/>
        <v>0</v>
      </c>
      <c r="AU21" s="65">
        <f t="shared" si="8"/>
        <v>0</v>
      </c>
    </row>
    <row r="22" spans="1:47" s="4" customFormat="1" ht="96" customHeight="1">
      <c r="A22" s="15">
        <v>12</v>
      </c>
      <c r="B22" s="15"/>
      <c r="C22" s="15"/>
      <c r="D22" s="15"/>
      <c r="E22" s="15"/>
      <c r="F22" s="15"/>
      <c r="G22" s="15"/>
      <c r="H22" s="18" t="s">
        <v>112</v>
      </c>
      <c r="I22" s="26" t="s">
        <v>113</v>
      </c>
      <c r="J22" s="25" t="s">
        <v>33</v>
      </c>
      <c r="K22" s="26" t="s">
        <v>114</v>
      </c>
      <c r="L22" s="25" t="s">
        <v>17</v>
      </c>
      <c r="M22" s="25" t="s">
        <v>114</v>
      </c>
      <c r="N22" s="25" t="s">
        <v>115</v>
      </c>
      <c r="O22" s="25" t="s">
        <v>33</v>
      </c>
      <c r="P22" s="25" t="s">
        <v>33</v>
      </c>
      <c r="Q22" s="40" t="s">
        <v>99</v>
      </c>
      <c r="R22" s="41" t="s">
        <v>116</v>
      </c>
      <c r="S22" s="13" t="s">
        <v>33</v>
      </c>
      <c r="T22" s="26" t="s">
        <v>113</v>
      </c>
      <c r="U22" s="14" t="s">
        <v>100</v>
      </c>
      <c r="V22" s="14" t="s">
        <v>67</v>
      </c>
      <c r="W22" s="14" t="s">
        <v>33</v>
      </c>
      <c r="X22" s="13" t="s">
        <v>33</v>
      </c>
      <c r="Y22" s="13" t="s">
        <v>33</v>
      </c>
      <c r="Z22" s="13" t="s">
        <v>33</v>
      </c>
      <c r="AA22" s="15" t="s">
        <v>33</v>
      </c>
      <c r="AB22" s="25" t="s">
        <v>33</v>
      </c>
      <c r="AC22" s="50" t="s">
        <v>117</v>
      </c>
      <c r="AD22" s="25"/>
      <c r="AE22" s="57">
        <v>3.5</v>
      </c>
      <c r="AF22" s="57">
        <v>0.9</v>
      </c>
      <c r="AG22" s="57">
        <v>3.5</v>
      </c>
      <c r="AH22" s="57">
        <v>1.1000000000000001</v>
      </c>
      <c r="AI22" s="57">
        <v>3.5</v>
      </c>
      <c r="AJ22" s="57">
        <v>3.5</v>
      </c>
      <c r="AK22" s="57">
        <v>1.1000000000000001</v>
      </c>
      <c r="AL22" s="57">
        <v>1.1000000000000001</v>
      </c>
      <c r="AM22" s="69"/>
      <c r="AN22" s="65">
        <f t="shared" si="1"/>
        <v>0</v>
      </c>
      <c r="AO22" s="65">
        <f t="shared" si="2"/>
        <v>0</v>
      </c>
      <c r="AP22" s="65">
        <f t="shared" si="3"/>
        <v>0</v>
      </c>
      <c r="AQ22" s="65">
        <f t="shared" si="4"/>
        <v>0</v>
      </c>
      <c r="AR22" s="65">
        <f t="shared" si="5"/>
        <v>0</v>
      </c>
      <c r="AS22" s="65">
        <f t="shared" si="6"/>
        <v>0</v>
      </c>
      <c r="AT22" s="65">
        <f t="shared" si="7"/>
        <v>0</v>
      </c>
      <c r="AU22" s="65">
        <f t="shared" si="8"/>
        <v>0</v>
      </c>
    </row>
    <row r="23" spans="1:47" s="4" customFormat="1" ht="96" customHeight="1">
      <c r="A23" s="15"/>
      <c r="B23" s="15"/>
      <c r="C23" s="15"/>
      <c r="D23" s="15"/>
      <c r="E23" s="15"/>
      <c r="F23" s="15"/>
      <c r="G23" s="15"/>
      <c r="H23" s="18" t="s">
        <v>118</v>
      </c>
      <c r="I23" s="26" t="s">
        <v>119</v>
      </c>
      <c r="J23" s="25"/>
      <c r="K23" s="27" t="s">
        <v>120</v>
      </c>
      <c r="L23" s="25" t="s">
        <v>17</v>
      </c>
      <c r="M23" s="27" t="s">
        <v>121</v>
      </c>
      <c r="N23" s="25" t="s">
        <v>122</v>
      </c>
      <c r="O23" s="25" t="s">
        <v>33</v>
      </c>
      <c r="P23" s="25" t="s">
        <v>33</v>
      </c>
      <c r="Q23" s="40" t="s">
        <v>99</v>
      </c>
      <c r="R23" s="41" t="s">
        <v>123</v>
      </c>
      <c r="S23" s="16" t="s">
        <v>33</v>
      </c>
      <c r="T23" s="27" t="s">
        <v>119</v>
      </c>
      <c r="U23" s="42" t="s">
        <v>67</v>
      </c>
      <c r="V23" s="42" t="s">
        <v>67</v>
      </c>
      <c r="W23" s="42" t="s">
        <v>33</v>
      </c>
      <c r="X23" s="43"/>
      <c r="Y23" s="43"/>
      <c r="Z23" s="43"/>
      <c r="AA23" s="30"/>
      <c r="AB23" s="29"/>
      <c r="AC23" s="58" t="s">
        <v>124</v>
      </c>
      <c r="AD23" s="58" t="s">
        <v>33</v>
      </c>
      <c r="AE23" s="57">
        <v>2</v>
      </c>
      <c r="AF23" s="57"/>
      <c r="AG23" s="57">
        <v>2</v>
      </c>
      <c r="AH23" s="57"/>
      <c r="AI23" s="57">
        <v>2</v>
      </c>
      <c r="AJ23" s="57">
        <v>2</v>
      </c>
      <c r="AK23" s="57"/>
      <c r="AL23" s="57"/>
      <c r="AM23" s="69"/>
      <c r="AN23" s="65">
        <f t="shared" si="1"/>
        <v>0</v>
      </c>
      <c r="AO23" s="65">
        <f t="shared" si="2"/>
        <v>0</v>
      </c>
      <c r="AP23" s="65">
        <f t="shared" si="3"/>
        <v>0</v>
      </c>
      <c r="AQ23" s="65">
        <f t="shared" si="4"/>
        <v>0</v>
      </c>
      <c r="AR23" s="65">
        <f t="shared" si="5"/>
        <v>0</v>
      </c>
      <c r="AS23" s="65">
        <f t="shared" si="6"/>
        <v>0</v>
      </c>
      <c r="AT23" s="65">
        <f t="shared" si="7"/>
        <v>0</v>
      </c>
      <c r="AU23" s="65">
        <f t="shared" si="8"/>
        <v>0</v>
      </c>
    </row>
    <row r="24" spans="1:47" s="4" customFormat="1" ht="96" customHeight="1">
      <c r="A24" s="15"/>
      <c r="B24" s="15"/>
      <c r="C24" s="15"/>
      <c r="D24" s="15"/>
      <c r="E24" s="15"/>
      <c r="F24" s="15"/>
      <c r="G24" s="15"/>
      <c r="H24" s="18" t="s">
        <v>125</v>
      </c>
      <c r="I24" s="26" t="s">
        <v>119</v>
      </c>
      <c r="J24" s="25"/>
      <c r="K24" s="26" t="s">
        <v>126</v>
      </c>
      <c r="L24" s="25" t="s">
        <v>17</v>
      </c>
      <c r="M24" s="27" t="s">
        <v>127</v>
      </c>
      <c r="N24" s="25" t="s">
        <v>122</v>
      </c>
      <c r="O24" s="25" t="s">
        <v>33</v>
      </c>
      <c r="P24" s="25" t="s">
        <v>33</v>
      </c>
      <c r="Q24" s="40" t="s">
        <v>99</v>
      </c>
      <c r="R24" s="41" t="s">
        <v>123</v>
      </c>
      <c r="S24" s="16" t="s">
        <v>33</v>
      </c>
      <c r="T24" s="27" t="s">
        <v>119</v>
      </c>
      <c r="U24" s="42" t="s">
        <v>67</v>
      </c>
      <c r="V24" s="42" t="s">
        <v>67</v>
      </c>
      <c r="W24" s="42" t="s">
        <v>33</v>
      </c>
      <c r="X24" s="43"/>
      <c r="Y24" s="43"/>
      <c r="Z24" s="43"/>
      <c r="AA24" s="30"/>
      <c r="AB24" s="29"/>
      <c r="AC24" s="58" t="s">
        <v>124</v>
      </c>
      <c r="AD24" s="58" t="s">
        <v>33</v>
      </c>
      <c r="AE24" s="57">
        <v>2</v>
      </c>
      <c r="AF24" s="57"/>
      <c r="AG24" s="57">
        <v>2</v>
      </c>
      <c r="AH24" s="57"/>
      <c r="AI24" s="57">
        <v>2</v>
      </c>
      <c r="AJ24" s="57">
        <v>2</v>
      </c>
      <c r="AK24" s="57"/>
      <c r="AL24" s="57"/>
      <c r="AM24" s="69"/>
      <c r="AN24" s="65">
        <f t="shared" si="1"/>
        <v>0</v>
      </c>
      <c r="AO24" s="65">
        <f t="shared" si="2"/>
        <v>0</v>
      </c>
      <c r="AP24" s="65">
        <f t="shared" si="3"/>
        <v>0</v>
      </c>
      <c r="AQ24" s="65">
        <f t="shared" si="4"/>
        <v>0</v>
      </c>
      <c r="AR24" s="65">
        <f t="shared" si="5"/>
        <v>0</v>
      </c>
      <c r="AS24" s="65">
        <f t="shared" si="6"/>
        <v>0</v>
      </c>
      <c r="AT24" s="65">
        <f t="shared" si="7"/>
        <v>0</v>
      </c>
      <c r="AU24" s="65">
        <f t="shared" si="8"/>
        <v>0</v>
      </c>
    </row>
    <row r="25" spans="1:47" s="4" customFormat="1" ht="96" customHeight="1">
      <c r="A25" s="15"/>
      <c r="B25" s="15"/>
      <c r="C25" s="15"/>
      <c r="D25" s="15"/>
      <c r="E25" s="15"/>
      <c r="F25" s="15"/>
      <c r="G25" s="15"/>
      <c r="H25" s="18" t="s">
        <v>128</v>
      </c>
      <c r="I25" s="26" t="s">
        <v>129</v>
      </c>
      <c r="J25" s="25"/>
      <c r="K25" s="26" t="s">
        <v>130</v>
      </c>
      <c r="L25" s="25"/>
      <c r="M25" s="25" t="s">
        <v>130</v>
      </c>
      <c r="N25" s="25" t="s">
        <v>131</v>
      </c>
      <c r="O25" s="25" t="s">
        <v>33</v>
      </c>
      <c r="P25" s="25" t="s">
        <v>33</v>
      </c>
      <c r="Q25" s="40" t="s">
        <v>99</v>
      </c>
      <c r="R25" s="41" t="s">
        <v>105</v>
      </c>
      <c r="S25" s="13"/>
      <c r="T25" s="26" t="s">
        <v>129</v>
      </c>
      <c r="U25" s="14" t="s">
        <v>100</v>
      </c>
      <c r="V25" s="14" t="s">
        <v>67</v>
      </c>
      <c r="W25" s="14" t="s">
        <v>33</v>
      </c>
      <c r="X25" s="13" t="s">
        <v>33</v>
      </c>
      <c r="Y25" s="13" t="s">
        <v>33</v>
      </c>
      <c r="Z25" s="13" t="s">
        <v>33</v>
      </c>
      <c r="AA25" s="15" t="s">
        <v>33</v>
      </c>
      <c r="AB25" s="25" t="s">
        <v>33</v>
      </c>
      <c r="AC25" s="50" t="s">
        <v>117</v>
      </c>
      <c r="AD25" s="25"/>
      <c r="AE25" s="57"/>
      <c r="AF25" s="57"/>
      <c r="AG25" s="57"/>
      <c r="AH25" s="57"/>
      <c r="AI25" s="57"/>
      <c r="AJ25" s="57">
        <v>2</v>
      </c>
      <c r="AK25" s="57"/>
      <c r="AL25" s="57"/>
      <c r="AM25" s="69"/>
      <c r="AN25" s="65">
        <f t="shared" si="1"/>
        <v>0</v>
      </c>
      <c r="AO25" s="65">
        <f t="shared" si="2"/>
        <v>0</v>
      </c>
      <c r="AP25" s="65">
        <f t="shared" si="3"/>
        <v>0</v>
      </c>
      <c r="AQ25" s="65">
        <f t="shared" si="4"/>
        <v>0</v>
      </c>
      <c r="AR25" s="65">
        <f t="shared" si="5"/>
        <v>0</v>
      </c>
      <c r="AS25" s="65">
        <f t="shared" si="6"/>
        <v>0</v>
      </c>
      <c r="AT25" s="65">
        <f t="shared" si="7"/>
        <v>0</v>
      </c>
      <c r="AU25" s="65">
        <f t="shared" si="8"/>
        <v>0</v>
      </c>
    </row>
    <row r="26" spans="1:47" s="4" customFormat="1" ht="96" customHeight="1">
      <c r="A26" s="15"/>
      <c r="B26" s="15"/>
      <c r="C26" s="15"/>
      <c r="D26" s="15"/>
      <c r="E26" s="15"/>
      <c r="F26" s="15"/>
      <c r="G26" s="15"/>
      <c r="H26" s="17" t="s">
        <v>132</v>
      </c>
      <c r="I26" s="28" t="s">
        <v>133</v>
      </c>
      <c r="J26" s="29" t="s">
        <v>33</v>
      </c>
      <c r="K26" s="28" t="s">
        <v>134</v>
      </c>
      <c r="L26" s="29" t="s">
        <v>33</v>
      </c>
      <c r="M26" s="30" t="s">
        <v>135</v>
      </c>
      <c r="N26" s="15" t="s">
        <v>136</v>
      </c>
      <c r="O26" s="25" t="s">
        <v>33</v>
      </c>
      <c r="P26" s="25" t="s">
        <v>33</v>
      </c>
      <c r="Q26" s="26" t="s">
        <v>99</v>
      </c>
      <c r="R26" s="44" t="s">
        <v>137</v>
      </c>
      <c r="S26" s="13" t="s">
        <v>33</v>
      </c>
      <c r="T26" s="26" t="s">
        <v>138</v>
      </c>
      <c r="U26" s="14" t="s">
        <v>100</v>
      </c>
      <c r="V26" s="14" t="s">
        <v>67</v>
      </c>
      <c r="W26" s="13" t="s">
        <v>33</v>
      </c>
      <c r="X26" s="13" t="s">
        <v>33</v>
      </c>
      <c r="Y26" s="13" t="s">
        <v>33</v>
      </c>
      <c r="Z26" s="13" t="s">
        <v>33</v>
      </c>
      <c r="AA26" s="25" t="s">
        <v>33</v>
      </c>
      <c r="AB26" s="25" t="s">
        <v>33</v>
      </c>
      <c r="AC26" s="25" t="s">
        <v>139</v>
      </c>
      <c r="AD26" s="25" t="s">
        <v>140</v>
      </c>
      <c r="AE26" s="57">
        <v>1</v>
      </c>
      <c r="AF26" s="57"/>
      <c r="AG26" s="57">
        <v>1</v>
      </c>
      <c r="AH26" s="57"/>
      <c r="AI26" s="57">
        <v>1</v>
      </c>
      <c r="AJ26" s="57">
        <v>1</v>
      </c>
      <c r="AK26" s="57"/>
      <c r="AL26" s="57"/>
      <c r="AM26" s="69"/>
      <c r="AN26" s="65">
        <f t="shared" si="1"/>
        <v>0</v>
      </c>
      <c r="AO26" s="65">
        <f t="shared" si="2"/>
        <v>0</v>
      </c>
      <c r="AP26" s="65">
        <f t="shared" si="3"/>
        <v>0</v>
      </c>
      <c r="AQ26" s="65">
        <f t="shared" si="4"/>
        <v>0</v>
      </c>
      <c r="AR26" s="65">
        <f t="shared" si="5"/>
        <v>0</v>
      </c>
      <c r="AS26" s="65">
        <f t="shared" si="6"/>
        <v>0</v>
      </c>
      <c r="AT26" s="65">
        <f t="shared" si="7"/>
        <v>0</v>
      </c>
      <c r="AU26" s="65">
        <f t="shared" si="8"/>
        <v>0</v>
      </c>
    </row>
    <row r="27" spans="1:47" s="4" customFormat="1" ht="96" customHeight="1">
      <c r="A27" s="15"/>
      <c r="B27" s="15"/>
      <c r="C27" s="15"/>
      <c r="D27" s="15"/>
      <c r="E27" s="15"/>
      <c r="F27" s="15"/>
      <c r="G27" s="15"/>
      <c r="H27" s="18" t="s">
        <v>141</v>
      </c>
      <c r="I27" s="28" t="s">
        <v>133</v>
      </c>
      <c r="J27" s="29" t="s">
        <v>33</v>
      </c>
      <c r="K27" s="28" t="s">
        <v>142</v>
      </c>
      <c r="L27" s="29" t="s">
        <v>33</v>
      </c>
      <c r="M27" s="30" t="s">
        <v>143</v>
      </c>
      <c r="N27" s="15" t="s">
        <v>136</v>
      </c>
      <c r="O27" s="25" t="s">
        <v>33</v>
      </c>
      <c r="P27" s="25" t="s">
        <v>33</v>
      </c>
      <c r="Q27" s="26" t="s">
        <v>99</v>
      </c>
      <c r="R27" s="44" t="s">
        <v>137</v>
      </c>
      <c r="S27" s="13" t="s">
        <v>33</v>
      </c>
      <c r="T27" s="26" t="s">
        <v>138</v>
      </c>
      <c r="U27" s="14" t="s">
        <v>100</v>
      </c>
      <c r="V27" s="14" t="s">
        <v>67</v>
      </c>
      <c r="W27" s="13" t="s">
        <v>33</v>
      </c>
      <c r="X27" s="13" t="s">
        <v>33</v>
      </c>
      <c r="Y27" s="13" t="s">
        <v>33</v>
      </c>
      <c r="Z27" s="13" t="s">
        <v>33</v>
      </c>
      <c r="AA27" s="25" t="s">
        <v>33</v>
      </c>
      <c r="AB27" s="25" t="s">
        <v>33</v>
      </c>
      <c r="AC27" s="25" t="s">
        <v>139</v>
      </c>
      <c r="AD27" s="25" t="s">
        <v>140</v>
      </c>
      <c r="AE27" s="57">
        <v>1</v>
      </c>
      <c r="AF27" s="57"/>
      <c r="AG27" s="57">
        <v>1</v>
      </c>
      <c r="AH27" s="57"/>
      <c r="AI27" s="57">
        <v>1</v>
      </c>
      <c r="AJ27" s="57"/>
      <c r="AK27" s="57"/>
      <c r="AL27" s="57"/>
      <c r="AM27" s="69"/>
      <c r="AN27" s="65">
        <f t="shared" si="1"/>
        <v>0</v>
      </c>
      <c r="AO27" s="65">
        <f t="shared" si="2"/>
        <v>0</v>
      </c>
      <c r="AP27" s="65">
        <f t="shared" si="3"/>
        <v>0</v>
      </c>
      <c r="AQ27" s="65">
        <f t="shared" si="4"/>
        <v>0</v>
      </c>
      <c r="AR27" s="65">
        <f t="shared" si="5"/>
        <v>0</v>
      </c>
      <c r="AS27" s="65">
        <f t="shared" si="6"/>
        <v>0</v>
      </c>
      <c r="AT27" s="65">
        <f t="shared" si="7"/>
        <v>0</v>
      </c>
      <c r="AU27" s="65">
        <f t="shared" si="8"/>
        <v>0</v>
      </c>
    </row>
    <row r="28" spans="1:47" s="4" customFormat="1" ht="96" customHeight="1">
      <c r="A28" s="15"/>
      <c r="B28" s="15"/>
      <c r="C28" s="15"/>
      <c r="D28" s="15"/>
      <c r="E28" s="15"/>
      <c r="F28" s="15"/>
      <c r="G28" s="15"/>
      <c r="H28" s="18" t="s">
        <v>144</v>
      </c>
      <c r="I28" s="28" t="s">
        <v>133</v>
      </c>
      <c r="J28" s="29" t="s">
        <v>33</v>
      </c>
      <c r="K28" s="28" t="s">
        <v>145</v>
      </c>
      <c r="L28" s="29" t="s">
        <v>33</v>
      </c>
      <c r="M28" s="30" t="s">
        <v>146</v>
      </c>
      <c r="N28" s="15" t="s">
        <v>136</v>
      </c>
      <c r="O28" s="25" t="s">
        <v>33</v>
      </c>
      <c r="P28" s="25" t="s">
        <v>33</v>
      </c>
      <c r="Q28" s="26" t="s">
        <v>99</v>
      </c>
      <c r="R28" s="44" t="s">
        <v>137</v>
      </c>
      <c r="S28" s="13" t="s">
        <v>33</v>
      </c>
      <c r="T28" s="26" t="s">
        <v>138</v>
      </c>
      <c r="U28" s="14" t="s">
        <v>100</v>
      </c>
      <c r="V28" s="14" t="s">
        <v>67</v>
      </c>
      <c r="W28" s="13" t="s">
        <v>33</v>
      </c>
      <c r="X28" s="13" t="s">
        <v>33</v>
      </c>
      <c r="Y28" s="13" t="s">
        <v>33</v>
      </c>
      <c r="Z28" s="13" t="s">
        <v>33</v>
      </c>
      <c r="AA28" s="25" t="s">
        <v>33</v>
      </c>
      <c r="AB28" s="25" t="s">
        <v>33</v>
      </c>
      <c r="AC28" s="25" t="s">
        <v>139</v>
      </c>
      <c r="AD28" s="25" t="s">
        <v>140</v>
      </c>
      <c r="AE28" s="57">
        <v>1</v>
      </c>
      <c r="AF28" s="57"/>
      <c r="AG28" s="57">
        <v>1</v>
      </c>
      <c r="AH28" s="57"/>
      <c r="AI28" s="57">
        <v>1</v>
      </c>
      <c r="AJ28" s="57"/>
      <c r="AK28" s="57"/>
      <c r="AL28" s="57"/>
      <c r="AM28" s="69"/>
      <c r="AN28" s="65">
        <f t="shared" si="1"/>
        <v>0</v>
      </c>
      <c r="AO28" s="65">
        <f t="shared" si="2"/>
        <v>0</v>
      </c>
      <c r="AP28" s="65">
        <f t="shared" si="3"/>
        <v>0</v>
      </c>
      <c r="AQ28" s="65">
        <f t="shared" si="4"/>
        <v>0</v>
      </c>
      <c r="AR28" s="65">
        <f t="shared" si="5"/>
        <v>0</v>
      </c>
      <c r="AS28" s="65">
        <f t="shared" si="6"/>
        <v>0</v>
      </c>
      <c r="AT28" s="65">
        <f t="shared" si="7"/>
        <v>0</v>
      </c>
      <c r="AU28" s="65">
        <f t="shared" si="8"/>
        <v>0</v>
      </c>
    </row>
    <row r="29" spans="1:47" s="4" customFormat="1" ht="96" customHeight="1">
      <c r="A29" s="15"/>
      <c r="B29" s="15"/>
      <c r="C29" s="15"/>
      <c r="D29" s="15"/>
      <c r="E29" s="15"/>
      <c r="F29" s="15"/>
      <c r="G29" s="15"/>
      <c r="H29" s="18" t="s">
        <v>147</v>
      </c>
      <c r="I29" s="28" t="s">
        <v>133</v>
      </c>
      <c r="J29" s="29" t="s">
        <v>33</v>
      </c>
      <c r="K29" s="28" t="s">
        <v>148</v>
      </c>
      <c r="L29" s="29" t="s">
        <v>33</v>
      </c>
      <c r="M29" s="30" t="s">
        <v>149</v>
      </c>
      <c r="N29" s="15" t="s">
        <v>136</v>
      </c>
      <c r="O29" s="25" t="s">
        <v>33</v>
      </c>
      <c r="P29" s="25" t="s">
        <v>33</v>
      </c>
      <c r="Q29" s="26" t="s">
        <v>99</v>
      </c>
      <c r="R29" s="44" t="s">
        <v>137</v>
      </c>
      <c r="S29" s="13" t="s">
        <v>33</v>
      </c>
      <c r="T29" s="26" t="s">
        <v>138</v>
      </c>
      <c r="U29" s="14" t="s">
        <v>100</v>
      </c>
      <c r="V29" s="14" t="s">
        <v>67</v>
      </c>
      <c r="W29" s="13" t="s">
        <v>33</v>
      </c>
      <c r="X29" s="13" t="s">
        <v>33</v>
      </c>
      <c r="Y29" s="13" t="s">
        <v>33</v>
      </c>
      <c r="Z29" s="13" t="s">
        <v>33</v>
      </c>
      <c r="AA29" s="25" t="s">
        <v>33</v>
      </c>
      <c r="AB29" s="25" t="s">
        <v>33</v>
      </c>
      <c r="AC29" s="25" t="s">
        <v>139</v>
      </c>
      <c r="AD29" s="25" t="s">
        <v>140</v>
      </c>
      <c r="AE29" s="57">
        <v>1</v>
      </c>
      <c r="AF29" s="57"/>
      <c r="AG29" s="57">
        <v>1</v>
      </c>
      <c r="AH29" s="57"/>
      <c r="AI29" s="57">
        <v>1</v>
      </c>
      <c r="AJ29" s="57"/>
      <c r="AK29" s="57"/>
      <c r="AL29" s="57"/>
      <c r="AM29" s="69"/>
      <c r="AN29" s="65">
        <f t="shared" si="1"/>
        <v>0</v>
      </c>
      <c r="AO29" s="65">
        <f t="shared" si="2"/>
        <v>0</v>
      </c>
      <c r="AP29" s="65">
        <f t="shared" si="3"/>
        <v>0</v>
      </c>
      <c r="AQ29" s="65">
        <f t="shared" si="4"/>
        <v>0</v>
      </c>
      <c r="AR29" s="65">
        <f t="shared" si="5"/>
        <v>0</v>
      </c>
      <c r="AS29" s="65">
        <f t="shared" si="6"/>
        <v>0</v>
      </c>
      <c r="AT29" s="65">
        <f t="shared" si="7"/>
        <v>0</v>
      </c>
      <c r="AU29" s="65">
        <f t="shared" si="8"/>
        <v>0</v>
      </c>
    </row>
    <row r="30" spans="1:47" s="4" customFormat="1" ht="96" customHeight="1">
      <c r="A30" s="15"/>
      <c r="B30" s="15"/>
      <c r="C30" s="15"/>
      <c r="D30" s="15"/>
      <c r="E30" s="15"/>
      <c r="F30" s="15"/>
      <c r="G30" s="15"/>
      <c r="H30" s="18" t="s">
        <v>150</v>
      </c>
      <c r="I30" s="28" t="s">
        <v>133</v>
      </c>
      <c r="J30" s="29" t="s">
        <v>33</v>
      </c>
      <c r="K30" s="28" t="s">
        <v>151</v>
      </c>
      <c r="L30" s="29" t="s">
        <v>33</v>
      </c>
      <c r="M30" s="30" t="s">
        <v>152</v>
      </c>
      <c r="N30" s="15" t="s">
        <v>136</v>
      </c>
      <c r="O30" s="25" t="s">
        <v>33</v>
      </c>
      <c r="P30" s="25" t="s">
        <v>33</v>
      </c>
      <c r="Q30" s="26" t="s">
        <v>99</v>
      </c>
      <c r="R30" s="44" t="s">
        <v>137</v>
      </c>
      <c r="S30" s="13" t="s">
        <v>33</v>
      </c>
      <c r="T30" s="26" t="s">
        <v>138</v>
      </c>
      <c r="U30" s="14" t="s">
        <v>100</v>
      </c>
      <c r="V30" s="14" t="s">
        <v>67</v>
      </c>
      <c r="W30" s="13" t="s">
        <v>33</v>
      </c>
      <c r="X30" s="13" t="s">
        <v>33</v>
      </c>
      <c r="Y30" s="13" t="s">
        <v>33</v>
      </c>
      <c r="Z30" s="13" t="s">
        <v>33</v>
      </c>
      <c r="AA30" s="25" t="s">
        <v>33</v>
      </c>
      <c r="AB30" s="25" t="s">
        <v>33</v>
      </c>
      <c r="AC30" s="25" t="s">
        <v>139</v>
      </c>
      <c r="AD30" s="25" t="s">
        <v>140</v>
      </c>
      <c r="AE30" s="57"/>
      <c r="AF30" s="57"/>
      <c r="AG30" s="57"/>
      <c r="AH30" s="57"/>
      <c r="AI30" s="57"/>
      <c r="AJ30" s="57">
        <v>1</v>
      </c>
      <c r="AK30" s="57"/>
      <c r="AL30" s="57"/>
      <c r="AM30" s="69"/>
      <c r="AN30" s="65">
        <f t="shared" si="1"/>
        <v>0</v>
      </c>
      <c r="AO30" s="65">
        <f t="shared" si="2"/>
        <v>0</v>
      </c>
      <c r="AP30" s="65">
        <f t="shared" si="3"/>
        <v>0</v>
      </c>
      <c r="AQ30" s="65">
        <f t="shared" si="4"/>
        <v>0</v>
      </c>
      <c r="AR30" s="65">
        <f t="shared" si="5"/>
        <v>0</v>
      </c>
      <c r="AS30" s="65">
        <f t="shared" si="6"/>
        <v>0</v>
      </c>
      <c r="AT30" s="65">
        <f t="shared" si="7"/>
        <v>0</v>
      </c>
      <c r="AU30" s="65">
        <f t="shared" si="8"/>
        <v>0</v>
      </c>
    </row>
    <row r="31" spans="1:47" s="4" customFormat="1" ht="108.95" customHeight="1">
      <c r="A31" s="15">
        <v>13</v>
      </c>
      <c r="B31" s="15"/>
      <c r="C31" s="15"/>
      <c r="D31" s="15">
        <v>2</v>
      </c>
      <c r="E31" s="15"/>
      <c r="F31" s="15"/>
      <c r="G31" s="15"/>
      <c r="H31" s="18" t="s">
        <v>153</v>
      </c>
      <c r="I31" s="26" t="s">
        <v>138</v>
      </c>
      <c r="J31" s="25"/>
      <c r="K31" s="26" t="s">
        <v>154</v>
      </c>
      <c r="L31" s="25" t="s">
        <v>33</v>
      </c>
      <c r="M31" s="31" t="s">
        <v>155</v>
      </c>
      <c r="N31" s="32" t="s">
        <v>136</v>
      </c>
      <c r="O31" s="25" t="s">
        <v>33</v>
      </c>
      <c r="P31" s="25" t="s">
        <v>33</v>
      </c>
      <c r="Q31" s="26" t="s">
        <v>99</v>
      </c>
      <c r="R31" s="44" t="s">
        <v>137</v>
      </c>
      <c r="S31" s="13" t="s">
        <v>33</v>
      </c>
      <c r="T31" s="26" t="s">
        <v>138</v>
      </c>
      <c r="U31" s="14" t="s">
        <v>100</v>
      </c>
      <c r="V31" s="14" t="s">
        <v>67</v>
      </c>
      <c r="W31" s="13" t="s">
        <v>33</v>
      </c>
      <c r="X31" s="13" t="s">
        <v>33</v>
      </c>
      <c r="Y31" s="13" t="s">
        <v>33</v>
      </c>
      <c r="Z31" s="13" t="s">
        <v>33</v>
      </c>
      <c r="AA31" s="25" t="s">
        <v>33</v>
      </c>
      <c r="AB31" s="25" t="s">
        <v>33</v>
      </c>
      <c r="AC31" s="50" t="s">
        <v>117</v>
      </c>
      <c r="AD31" s="32" t="s">
        <v>156</v>
      </c>
      <c r="AE31" s="57"/>
      <c r="AF31" s="59">
        <v>1</v>
      </c>
      <c r="AG31" s="59"/>
      <c r="AH31" s="59">
        <v>1</v>
      </c>
      <c r="AI31" s="59"/>
      <c r="AJ31" s="59"/>
      <c r="AK31" s="59">
        <v>1</v>
      </c>
      <c r="AL31" s="59"/>
      <c r="AM31" s="70"/>
      <c r="AN31" s="65">
        <f t="shared" si="1"/>
        <v>0</v>
      </c>
      <c r="AO31" s="65">
        <f t="shared" si="2"/>
        <v>0</v>
      </c>
      <c r="AP31" s="65">
        <f t="shared" si="3"/>
        <v>0</v>
      </c>
      <c r="AQ31" s="65">
        <f t="shared" si="4"/>
        <v>0</v>
      </c>
      <c r="AR31" s="65">
        <f t="shared" si="5"/>
        <v>0</v>
      </c>
      <c r="AS31" s="65">
        <f t="shared" si="6"/>
        <v>0</v>
      </c>
      <c r="AT31" s="65">
        <f t="shared" si="7"/>
        <v>0</v>
      </c>
      <c r="AU31" s="65">
        <f t="shared" si="8"/>
        <v>0</v>
      </c>
    </row>
    <row r="32" spans="1:47" s="5" customFormat="1" ht="108" customHeight="1">
      <c r="A32" s="15">
        <v>14</v>
      </c>
      <c r="B32" s="15"/>
      <c r="C32" s="15"/>
      <c r="D32" s="15">
        <v>2</v>
      </c>
      <c r="E32" s="15"/>
      <c r="F32" s="15"/>
      <c r="G32" s="16"/>
      <c r="H32" s="19" t="s">
        <v>157</v>
      </c>
      <c r="I32" s="26" t="s">
        <v>138</v>
      </c>
      <c r="J32" s="25"/>
      <c r="K32" s="26" t="s">
        <v>154</v>
      </c>
      <c r="L32" s="25" t="s">
        <v>33</v>
      </c>
      <c r="M32" s="31" t="s">
        <v>158</v>
      </c>
      <c r="N32" s="32" t="s">
        <v>136</v>
      </c>
      <c r="O32" s="25" t="s">
        <v>33</v>
      </c>
      <c r="P32" s="25" t="s">
        <v>33</v>
      </c>
      <c r="Q32" s="26" t="s">
        <v>99</v>
      </c>
      <c r="R32" s="44" t="s">
        <v>137</v>
      </c>
      <c r="S32" s="13" t="s">
        <v>33</v>
      </c>
      <c r="T32" s="26" t="s">
        <v>138</v>
      </c>
      <c r="U32" s="14" t="s">
        <v>100</v>
      </c>
      <c r="V32" s="14" t="s">
        <v>67</v>
      </c>
      <c r="W32" s="13" t="s">
        <v>33</v>
      </c>
      <c r="X32" s="13" t="s">
        <v>33</v>
      </c>
      <c r="Y32" s="13" t="s">
        <v>33</v>
      </c>
      <c r="Z32" s="13" t="s">
        <v>33</v>
      </c>
      <c r="AA32" s="25" t="s">
        <v>33</v>
      </c>
      <c r="AB32" s="25" t="s">
        <v>33</v>
      </c>
      <c r="AC32" s="50" t="s">
        <v>117</v>
      </c>
      <c r="AD32" s="32"/>
      <c r="AE32" s="57"/>
      <c r="AF32" s="57">
        <v>2</v>
      </c>
      <c r="AG32" s="57"/>
      <c r="AH32" s="57">
        <v>2</v>
      </c>
      <c r="AI32" s="57"/>
      <c r="AJ32" s="57"/>
      <c r="AK32" s="57">
        <v>2</v>
      </c>
      <c r="AL32" s="57"/>
      <c r="AM32" s="69"/>
      <c r="AN32" s="65">
        <f t="shared" si="1"/>
        <v>0</v>
      </c>
      <c r="AO32" s="65">
        <f t="shared" si="2"/>
        <v>0</v>
      </c>
      <c r="AP32" s="65">
        <f t="shared" si="3"/>
        <v>0</v>
      </c>
      <c r="AQ32" s="65">
        <f t="shared" si="4"/>
        <v>0</v>
      </c>
      <c r="AR32" s="65">
        <f t="shared" si="5"/>
        <v>0</v>
      </c>
      <c r="AS32" s="65">
        <f t="shared" si="6"/>
        <v>0</v>
      </c>
      <c r="AT32" s="65">
        <f t="shared" si="7"/>
        <v>0</v>
      </c>
      <c r="AU32" s="65">
        <f t="shared" si="8"/>
        <v>0</v>
      </c>
    </row>
    <row r="33" spans="1:47" s="5" customFormat="1" ht="99.95" customHeight="1">
      <c r="A33" s="15">
        <v>15</v>
      </c>
      <c r="B33" s="15"/>
      <c r="C33" s="15"/>
      <c r="D33" s="15">
        <v>2</v>
      </c>
      <c r="E33" s="15"/>
      <c r="F33" s="15"/>
      <c r="G33" s="15"/>
      <c r="H33" s="19" t="s">
        <v>159</v>
      </c>
      <c r="I33" s="26" t="s">
        <v>138</v>
      </c>
      <c r="J33" s="25" t="s">
        <v>33</v>
      </c>
      <c r="K33" s="26" t="s">
        <v>154</v>
      </c>
      <c r="L33" s="25" t="s">
        <v>33</v>
      </c>
      <c r="M33" s="31" t="s">
        <v>160</v>
      </c>
      <c r="N33" s="32" t="s">
        <v>136</v>
      </c>
      <c r="O33" s="25" t="s">
        <v>33</v>
      </c>
      <c r="P33" s="25" t="s">
        <v>33</v>
      </c>
      <c r="Q33" s="26" t="s">
        <v>99</v>
      </c>
      <c r="R33" s="44" t="s">
        <v>137</v>
      </c>
      <c r="S33" s="13" t="s">
        <v>33</v>
      </c>
      <c r="T33" s="26" t="s">
        <v>138</v>
      </c>
      <c r="U33" s="14" t="s">
        <v>100</v>
      </c>
      <c r="V33" s="14" t="s">
        <v>67</v>
      </c>
      <c r="W33" s="13" t="s">
        <v>33</v>
      </c>
      <c r="X33" s="13" t="s">
        <v>33</v>
      </c>
      <c r="Y33" s="13" t="s">
        <v>33</v>
      </c>
      <c r="Z33" s="13" t="s">
        <v>33</v>
      </c>
      <c r="AA33" s="25" t="s">
        <v>33</v>
      </c>
      <c r="AB33" s="25" t="s">
        <v>33</v>
      </c>
      <c r="AC33" s="50" t="s">
        <v>117</v>
      </c>
      <c r="AD33" s="32"/>
      <c r="AE33" s="57"/>
      <c r="AF33" s="57">
        <v>1</v>
      </c>
      <c r="AG33" s="57"/>
      <c r="AH33" s="57">
        <v>1</v>
      </c>
      <c r="AI33" s="57"/>
      <c r="AJ33" s="57"/>
      <c r="AK33" s="57">
        <v>1</v>
      </c>
      <c r="AL33" s="57"/>
      <c r="AM33" s="69"/>
      <c r="AN33" s="65">
        <f t="shared" si="1"/>
        <v>0</v>
      </c>
      <c r="AO33" s="65">
        <f t="shared" si="2"/>
        <v>0</v>
      </c>
      <c r="AP33" s="65">
        <f t="shared" si="3"/>
        <v>0</v>
      </c>
      <c r="AQ33" s="65">
        <f t="shared" si="4"/>
        <v>0</v>
      </c>
      <c r="AR33" s="65">
        <f t="shared" si="5"/>
        <v>0</v>
      </c>
      <c r="AS33" s="65">
        <f t="shared" si="6"/>
        <v>0</v>
      </c>
      <c r="AT33" s="65">
        <f t="shared" si="7"/>
        <v>0</v>
      </c>
      <c r="AU33" s="65">
        <f t="shared" si="8"/>
        <v>0</v>
      </c>
    </row>
    <row r="34" spans="1:47" s="5" customFormat="1" ht="99.95" customHeight="1">
      <c r="A34" s="15"/>
      <c r="B34" s="15"/>
      <c r="C34" s="15"/>
      <c r="D34" s="15"/>
      <c r="E34" s="15"/>
      <c r="F34" s="15"/>
      <c r="G34" s="15"/>
      <c r="H34" s="19" t="s">
        <v>161</v>
      </c>
      <c r="I34" s="26" t="s">
        <v>162</v>
      </c>
      <c r="J34" s="25"/>
      <c r="K34" s="26" t="s">
        <v>163</v>
      </c>
      <c r="L34" s="25" t="s">
        <v>33</v>
      </c>
      <c r="M34" s="31" t="s">
        <v>164</v>
      </c>
      <c r="N34" s="32" t="s">
        <v>136</v>
      </c>
      <c r="O34" s="25" t="s">
        <v>33</v>
      </c>
      <c r="P34" s="25" t="s">
        <v>33</v>
      </c>
      <c r="Q34" s="26" t="s">
        <v>99</v>
      </c>
      <c r="R34" s="44" t="s">
        <v>137</v>
      </c>
      <c r="S34" s="13" t="s">
        <v>33</v>
      </c>
      <c r="T34" s="26" t="s">
        <v>138</v>
      </c>
      <c r="U34" s="14" t="s">
        <v>100</v>
      </c>
      <c r="V34" s="14" t="s">
        <v>67</v>
      </c>
      <c r="W34" s="13" t="s">
        <v>33</v>
      </c>
      <c r="X34" s="13" t="s">
        <v>33</v>
      </c>
      <c r="Y34" s="13" t="s">
        <v>33</v>
      </c>
      <c r="Z34" s="13" t="s">
        <v>33</v>
      </c>
      <c r="AA34" s="25" t="s">
        <v>33</v>
      </c>
      <c r="AB34" s="25" t="s">
        <v>33</v>
      </c>
      <c r="AC34" s="50" t="s">
        <v>117</v>
      </c>
      <c r="AD34" s="32"/>
      <c r="AE34" s="57"/>
      <c r="AF34" s="57"/>
      <c r="AG34" s="57"/>
      <c r="AH34" s="57"/>
      <c r="AI34" s="57"/>
      <c r="AJ34" s="57"/>
      <c r="AK34" s="57"/>
      <c r="AL34" s="57">
        <v>1</v>
      </c>
      <c r="AM34" s="69"/>
      <c r="AN34" s="65">
        <f t="shared" si="1"/>
        <v>0</v>
      </c>
      <c r="AO34" s="65">
        <f t="shared" si="2"/>
        <v>0</v>
      </c>
      <c r="AP34" s="65">
        <f t="shared" si="3"/>
        <v>0</v>
      </c>
      <c r="AQ34" s="65">
        <f t="shared" si="4"/>
        <v>0</v>
      </c>
      <c r="AR34" s="65">
        <f t="shared" si="5"/>
        <v>0</v>
      </c>
      <c r="AS34" s="65">
        <f t="shared" si="6"/>
        <v>0</v>
      </c>
      <c r="AT34" s="65">
        <f t="shared" si="7"/>
        <v>0</v>
      </c>
      <c r="AU34" s="65">
        <f t="shared" si="8"/>
        <v>0</v>
      </c>
    </row>
    <row r="35" spans="1:47" s="5" customFormat="1" ht="99.95" customHeight="1">
      <c r="A35" s="15"/>
      <c r="B35" s="15"/>
      <c r="C35" s="15"/>
      <c r="D35" s="15"/>
      <c r="E35" s="15"/>
      <c r="F35" s="15"/>
      <c r="G35" s="15"/>
      <c r="H35" s="19" t="s">
        <v>165</v>
      </c>
      <c r="I35" s="26" t="s">
        <v>166</v>
      </c>
      <c r="J35" s="25"/>
      <c r="K35" s="26" t="s">
        <v>167</v>
      </c>
      <c r="L35" s="25" t="s">
        <v>33</v>
      </c>
      <c r="M35" s="31" t="s">
        <v>168</v>
      </c>
      <c r="N35" s="32" t="s">
        <v>136</v>
      </c>
      <c r="O35" s="25" t="s">
        <v>33</v>
      </c>
      <c r="P35" s="25" t="s">
        <v>33</v>
      </c>
      <c r="Q35" s="26" t="s">
        <v>99</v>
      </c>
      <c r="R35" s="44" t="s">
        <v>137</v>
      </c>
      <c r="S35" s="13" t="s">
        <v>33</v>
      </c>
      <c r="T35" s="26" t="s">
        <v>138</v>
      </c>
      <c r="U35" s="14" t="s">
        <v>100</v>
      </c>
      <c r="V35" s="14" t="s">
        <v>67</v>
      </c>
      <c r="W35" s="13" t="s">
        <v>33</v>
      </c>
      <c r="X35" s="13" t="s">
        <v>33</v>
      </c>
      <c r="Y35" s="13" t="s">
        <v>33</v>
      </c>
      <c r="Z35" s="13" t="s">
        <v>33</v>
      </c>
      <c r="AA35" s="25" t="s">
        <v>33</v>
      </c>
      <c r="AB35" s="25" t="s">
        <v>33</v>
      </c>
      <c r="AC35" s="50" t="s">
        <v>117</v>
      </c>
      <c r="AD35" s="32"/>
      <c r="AE35" s="57"/>
      <c r="AF35" s="57"/>
      <c r="AG35" s="57"/>
      <c r="AH35" s="57"/>
      <c r="AI35" s="57"/>
      <c r="AJ35" s="57"/>
      <c r="AK35" s="57"/>
      <c r="AL35" s="57">
        <v>2</v>
      </c>
      <c r="AM35" s="69"/>
      <c r="AN35" s="65">
        <f t="shared" si="1"/>
        <v>0</v>
      </c>
      <c r="AO35" s="65">
        <f t="shared" si="2"/>
        <v>0</v>
      </c>
      <c r="AP35" s="65">
        <f t="shared" si="3"/>
        <v>0</v>
      </c>
      <c r="AQ35" s="65">
        <f t="shared" si="4"/>
        <v>0</v>
      </c>
      <c r="AR35" s="65">
        <f t="shared" si="5"/>
        <v>0</v>
      </c>
      <c r="AS35" s="65">
        <f t="shared" si="6"/>
        <v>0</v>
      </c>
      <c r="AT35" s="65">
        <f t="shared" si="7"/>
        <v>0</v>
      </c>
      <c r="AU35" s="65">
        <f t="shared" si="8"/>
        <v>0</v>
      </c>
    </row>
    <row r="36" spans="1:47" s="5" customFormat="1" ht="99.95" customHeight="1">
      <c r="A36" s="15"/>
      <c r="B36" s="15"/>
      <c r="C36" s="15"/>
      <c r="D36" s="15"/>
      <c r="E36" s="15"/>
      <c r="F36" s="15"/>
      <c r="G36" s="15"/>
      <c r="H36" s="19" t="s">
        <v>169</v>
      </c>
      <c r="I36" s="26" t="s">
        <v>170</v>
      </c>
      <c r="J36" s="25"/>
      <c r="K36" s="26" t="s">
        <v>170</v>
      </c>
      <c r="L36" s="25" t="s">
        <v>33</v>
      </c>
      <c r="M36" s="31" t="s">
        <v>171</v>
      </c>
      <c r="N36" s="32" t="s">
        <v>115</v>
      </c>
      <c r="O36" s="25" t="s">
        <v>33</v>
      </c>
      <c r="P36" s="25" t="s">
        <v>33</v>
      </c>
      <c r="Q36" s="26" t="s">
        <v>99</v>
      </c>
      <c r="R36" s="44" t="s">
        <v>137</v>
      </c>
      <c r="S36" s="13" t="s">
        <v>33</v>
      </c>
      <c r="T36" s="26" t="s">
        <v>138</v>
      </c>
      <c r="U36" s="14" t="s">
        <v>100</v>
      </c>
      <c r="V36" s="14" t="s">
        <v>67</v>
      </c>
      <c r="W36" s="13" t="s">
        <v>33</v>
      </c>
      <c r="X36" s="13" t="s">
        <v>33</v>
      </c>
      <c r="Y36" s="13" t="s">
        <v>33</v>
      </c>
      <c r="Z36" s="13" t="s">
        <v>33</v>
      </c>
      <c r="AA36" s="25" t="s">
        <v>33</v>
      </c>
      <c r="AB36" s="25" t="s">
        <v>33</v>
      </c>
      <c r="AC36" s="50" t="s">
        <v>117</v>
      </c>
      <c r="AD36" s="32"/>
      <c r="AE36" s="57"/>
      <c r="AF36" s="57"/>
      <c r="AG36" s="57"/>
      <c r="AH36" s="57"/>
      <c r="AI36" s="57"/>
      <c r="AJ36" s="57">
        <v>2</v>
      </c>
      <c r="AK36" s="57"/>
      <c r="AL36" s="57"/>
      <c r="AM36" s="69"/>
      <c r="AN36" s="65">
        <f t="shared" si="1"/>
        <v>0</v>
      </c>
      <c r="AO36" s="65">
        <f t="shared" si="2"/>
        <v>0</v>
      </c>
      <c r="AP36" s="65">
        <f t="shared" si="3"/>
        <v>0</v>
      </c>
      <c r="AQ36" s="65">
        <f t="shared" si="4"/>
        <v>0</v>
      </c>
      <c r="AR36" s="65">
        <f t="shared" si="5"/>
        <v>0</v>
      </c>
      <c r="AS36" s="65">
        <f t="shared" si="6"/>
        <v>0</v>
      </c>
      <c r="AT36" s="65">
        <f t="shared" si="7"/>
        <v>0</v>
      </c>
      <c r="AU36" s="65">
        <f t="shared" si="8"/>
        <v>0</v>
      </c>
    </row>
    <row r="37" spans="1:47" s="5" customFormat="1" ht="99.95" customHeight="1">
      <c r="A37" s="15"/>
      <c r="B37" s="15"/>
      <c r="C37" s="15"/>
      <c r="D37" s="15"/>
      <c r="E37" s="15"/>
      <c r="F37" s="15"/>
      <c r="G37" s="15"/>
      <c r="H37" s="19" t="s">
        <v>172</v>
      </c>
      <c r="I37" s="26" t="s">
        <v>166</v>
      </c>
      <c r="J37" s="25"/>
      <c r="K37" s="26" t="s">
        <v>173</v>
      </c>
      <c r="L37" s="25" t="s">
        <v>33</v>
      </c>
      <c r="M37" s="31" t="s">
        <v>174</v>
      </c>
      <c r="N37" s="32" t="s">
        <v>136</v>
      </c>
      <c r="O37" s="25" t="s">
        <v>33</v>
      </c>
      <c r="P37" s="25" t="s">
        <v>33</v>
      </c>
      <c r="Q37" s="26" t="s">
        <v>99</v>
      </c>
      <c r="R37" s="44" t="s">
        <v>137</v>
      </c>
      <c r="S37" s="13" t="s">
        <v>33</v>
      </c>
      <c r="T37" s="26" t="s">
        <v>138</v>
      </c>
      <c r="U37" s="14" t="s">
        <v>100</v>
      </c>
      <c r="V37" s="14" t="s">
        <v>67</v>
      </c>
      <c r="W37" s="13" t="s">
        <v>33</v>
      </c>
      <c r="X37" s="13" t="s">
        <v>33</v>
      </c>
      <c r="Y37" s="13" t="s">
        <v>33</v>
      </c>
      <c r="Z37" s="13" t="s">
        <v>33</v>
      </c>
      <c r="AA37" s="25" t="s">
        <v>33</v>
      </c>
      <c r="AB37" s="25" t="s">
        <v>33</v>
      </c>
      <c r="AC37" s="50" t="s">
        <v>117</v>
      </c>
      <c r="AD37" s="32"/>
      <c r="AE37" s="57"/>
      <c r="AF37" s="57"/>
      <c r="AG37" s="57"/>
      <c r="AH37" s="57"/>
      <c r="AI37" s="57"/>
      <c r="AJ37" s="57">
        <v>2</v>
      </c>
      <c r="AK37" s="57"/>
      <c r="AL37" s="57"/>
      <c r="AM37" s="69"/>
      <c r="AN37" s="65">
        <f t="shared" si="1"/>
        <v>0</v>
      </c>
      <c r="AO37" s="65">
        <f t="shared" si="2"/>
        <v>0</v>
      </c>
      <c r="AP37" s="65">
        <f t="shared" si="3"/>
        <v>0</v>
      </c>
      <c r="AQ37" s="65">
        <f t="shared" si="4"/>
        <v>0</v>
      </c>
      <c r="AR37" s="65">
        <f t="shared" si="5"/>
        <v>0</v>
      </c>
      <c r="AS37" s="65">
        <f t="shared" si="6"/>
        <v>0</v>
      </c>
      <c r="AT37" s="65">
        <f t="shared" si="7"/>
        <v>0</v>
      </c>
      <c r="AU37" s="65">
        <f t="shared" si="8"/>
        <v>0</v>
      </c>
    </row>
    <row r="38" spans="1:47" ht="81" customHeight="1">
      <c r="A38" s="15">
        <v>18</v>
      </c>
      <c r="B38" s="15"/>
      <c r="C38" s="15">
        <v>1</v>
      </c>
      <c r="D38" s="15"/>
      <c r="E38" s="15"/>
      <c r="F38" s="15"/>
      <c r="G38" s="15"/>
      <c r="H38" s="19" t="s">
        <v>175</v>
      </c>
      <c r="I38" s="26" t="s">
        <v>176</v>
      </c>
      <c r="J38" s="25" t="s">
        <v>33</v>
      </c>
      <c r="K38" s="26" t="s">
        <v>177</v>
      </c>
      <c r="L38" s="25" t="s">
        <v>33</v>
      </c>
      <c r="M38" s="15" t="s">
        <v>178</v>
      </c>
      <c r="N38" s="15" t="s">
        <v>179</v>
      </c>
      <c r="O38" s="25" t="s">
        <v>33</v>
      </c>
      <c r="P38" s="25" t="s">
        <v>33</v>
      </c>
      <c r="Q38" s="26" t="s">
        <v>99</v>
      </c>
      <c r="R38" s="44" t="s">
        <v>137</v>
      </c>
      <c r="S38" s="13" t="s">
        <v>33</v>
      </c>
      <c r="T38" s="26" t="s">
        <v>176</v>
      </c>
      <c r="U38" s="14" t="s">
        <v>100</v>
      </c>
      <c r="V38" s="14" t="s">
        <v>67</v>
      </c>
      <c r="W38" s="13" t="s">
        <v>33</v>
      </c>
      <c r="X38" s="13" t="s">
        <v>33</v>
      </c>
      <c r="Y38" s="13" t="s">
        <v>33</v>
      </c>
      <c r="Z38" s="13" t="s">
        <v>33</v>
      </c>
      <c r="AA38" s="25" t="s">
        <v>33</v>
      </c>
      <c r="AB38" s="25" t="s">
        <v>33</v>
      </c>
      <c r="AC38" s="50" t="s">
        <v>117</v>
      </c>
      <c r="AD38" s="25" t="s">
        <v>33</v>
      </c>
      <c r="AE38" s="57">
        <v>1</v>
      </c>
      <c r="AF38" s="57"/>
      <c r="AG38" s="57">
        <v>1</v>
      </c>
      <c r="AH38" s="57"/>
      <c r="AI38" s="57">
        <v>1</v>
      </c>
      <c r="AJ38" s="57">
        <v>1</v>
      </c>
      <c r="AK38" s="57"/>
      <c r="AL38" s="57"/>
      <c r="AM38" s="69"/>
      <c r="AN38" s="65">
        <f t="shared" si="1"/>
        <v>0</v>
      </c>
      <c r="AO38" s="65">
        <f t="shared" si="2"/>
        <v>0</v>
      </c>
      <c r="AP38" s="65">
        <f t="shared" si="3"/>
        <v>0</v>
      </c>
      <c r="AQ38" s="65">
        <f t="shared" si="4"/>
        <v>0</v>
      </c>
      <c r="AR38" s="65">
        <f t="shared" si="5"/>
        <v>0</v>
      </c>
      <c r="AS38" s="65">
        <f t="shared" si="6"/>
        <v>0</v>
      </c>
      <c r="AT38" s="65">
        <f t="shared" si="7"/>
        <v>0</v>
      </c>
      <c r="AU38" s="65">
        <f t="shared" si="8"/>
        <v>0</v>
      </c>
    </row>
    <row r="39" spans="1:47" ht="81" customHeight="1">
      <c r="A39" s="15"/>
      <c r="B39" s="20"/>
      <c r="C39" s="20"/>
      <c r="D39" s="20"/>
      <c r="E39" s="20"/>
      <c r="F39" s="20"/>
      <c r="G39" s="20"/>
      <c r="H39" s="21" t="s">
        <v>180</v>
      </c>
      <c r="I39" s="26" t="s">
        <v>176</v>
      </c>
      <c r="J39" s="25" t="s">
        <v>33</v>
      </c>
      <c r="K39" s="26" t="s">
        <v>181</v>
      </c>
      <c r="L39" s="25" t="s">
        <v>33</v>
      </c>
      <c r="M39" s="15" t="s">
        <v>182</v>
      </c>
      <c r="N39" s="15" t="s">
        <v>179</v>
      </c>
      <c r="O39" s="25" t="s">
        <v>33</v>
      </c>
      <c r="P39" s="25" t="s">
        <v>33</v>
      </c>
      <c r="Q39" s="26" t="s">
        <v>99</v>
      </c>
      <c r="R39" s="44" t="s">
        <v>137</v>
      </c>
      <c r="S39" s="13" t="s">
        <v>33</v>
      </c>
      <c r="T39" s="26" t="s">
        <v>176</v>
      </c>
      <c r="U39" s="14" t="s">
        <v>100</v>
      </c>
      <c r="V39" s="14" t="s">
        <v>67</v>
      </c>
      <c r="W39" s="13" t="s">
        <v>33</v>
      </c>
      <c r="X39" s="13" t="s">
        <v>33</v>
      </c>
      <c r="Y39" s="13" t="s">
        <v>33</v>
      </c>
      <c r="Z39" s="13" t="s">
        <v>33</v>
      </c>
      <c r="AA39" s="13" t="s">
        <v>33</v>
      </c>
      <c r="AB39" s="13" t="s">
        <v>33</v>
      </c>
      <c r="AC39" s="25" t="s">
        <v>139</v>
      </c>
      <c r="AD39" s="25" t="s">
        <v>183</v>
      </c>
      <c r="AE39" s="57"/>
      <c r="AF39" s="57"/>
      <c r="AG39" s="57"/>
      <c r="AH39" s="57"/>
      <c r="AI39" s="57"/>
      <c r="AJ39" s="57"/>
      <c r="AK39" s="57"/>
      <c r="AL39" s="57">
        <v>1</v>
      </c>
      <c r="AM39" s="69"/>
      <c r="AN39" s="65">
        <f t="shared" si="1"/>
        <v>0</v>
      </c>
      <c r="AO39" s="65">
        <f t="shared" si="2"/>
        <v>0</v>
      </c>
      <c r="AP39" s="65">
        <f t="shared" si="3"/>
        <v>0</v>
      </c>
      <c r="AQ39" s="65">
        <f t="shared" si="4"/>
        <v>0</v>
      </c>
      <c r="AR39" s="65">
        <f t="shared" si="5"/>
        <v>0</v>
      </c>
      <c r="AS39" s="65">
        <f t="shared" si="6"/>
        <v>0</v>
      </c>
      <c r="AT39" s="65">
        <f t="shared" si="7"/>
        <v>0</v>
      </c>
      <c r="AU39" s="65">
        <f t="shared" si="8"/>
        <v>0</v>
      </c>
    </row>
    <row r="40" spans="1:47" ht="81" customHeight="1">
      <c r="A40" s="15"/>
      <c r="B40" s="20"/>
      <c r="C40" s="20"/>
      <c r="D40" s="20"/>
      <c r="E40" s="20"/>
      <c r="F40" s="20"/>
      <c r="G40" s="20"/>
      <c r="H40" s="21" t="s">
        <v>184</v>
      </c>
      <c r="I40" s="28" t="s">
        <v>185</v>
      </c>
      <c r="J40" s="29"/>
      <c r="K40" s="28" t="s">
        <v>186</v>
      </c>
      <c r="L40" s="29" t="s">
        <v>33</v>
      </c>
      <c r="M40" s="29" t="s">
        <v>187</v>
      </c>
      <c r="N40" s="15" t="s">
        <v>115</v>
      </c>
      <c r="O40" s="25" t="s">
        <v>33</v>
      </c>
      <c r="P40" s="25" t="s">
        <v>33</v>
      </c>
      <c r="Q40" s="13" t="s">
        <v>188</v>
      </c>
      <c r="R40" s="13" t="s">
        <v>116</v>
      </c>
      <c r="S40" s="13"/>
      <c r="T40" s="26" t="s">
        <v>189</v>
      </c>
      <c r="U40" s="14" t="s">
        <v>100</v>
      </c>
      <c r="V40" s="14" t="s">
        <v>67</v>
      </c>
      <c r="W40" s="13" t="s">
        <v>33</v>
      </c>
      <c r="X40" s="13" t="s">
        <v>33</v>
      </c>
      <c r="Y40" s="13" t="s">
        <v>33</v>
      </c>
      <c r="Z40" s="13" t="s">
        <v>33</v>
      </c>
      <c r="AA40" s="25" t="s">
        <v>33</v>
      </c>
      <c r="AB40" s="25" t="s">
        <v>33</v>
      </c>
      <c r="AC40" s="25" t="s">
        <v>139</v>
      </c>
      <c r="AD40" s="25" t="s">
        <v>33</v>
      </c>
      <c r="AE40" s="57">
        <v>0.31</v>
      </c>
      <c r="AF40" s="57"/>
      <c r="AG40" s="57">
        <v>0.31</v>
      </c>
      <c r="AH40" s="57"/>
      <c r="AI40" s="57">
        <v>0.31</v>
      </c>
      <c r="AJ40" s="57"/>
      <c r="AK40" s="57"/>
      <c r="AL40" s="57"/>
      <c r="AM40" s="69"/>
      <c r="AN40" s="65">
        <f t="shared" si="1"/>
        <v>0</v>
      </c>
      <c r="AO40" s="65">
        <f t="shared" si="2"/>
        <v>0</v>
      </c>
      <c r="AP40" s="65">
        <f t="shared" si="3"/>
        <v>0</v>
      </c>
      <c r="AQ40" s="65">
        <f t="shared" si="4"/>
        <v>0</v>
      </c>
      <c r="AR40" s="65">
        <f t="shared" si="5"/>
        <v>0</v>
      </c>
      <c r="AS40" s="65">
        <f t="shared" si="6"/>
        <v>0</v>
      </c>
      <c r="AT40" s="65">
        <f t="shared" si="7"/>
        <v>0</v>
      </c>
      <c r="AU40" s="65">
        <f t="shared" si="8"/>
        <v>0</v>
      </c>
    </row>
    <row r="41" spans="1:47" ht="106.5" customHeight="1">
      <c r="A41" s="15"/>
      <c r="B41" s="20"/>
      <c r="C41" s="20"/>
      <c r="D41" s="20"/>
      <c r="E41" s="20"/>
      <c r="F41" s="20"/>
      <c r="G41" s="20"/>
      <c r="H41" s="21" t="s">
        <v>190</v>
      </c>
      <c r="I41" s="28" t="s">
        <v>191</v>
      </c>
      <c r="J41" s="29"/>
      <c r="K41" s="28" t="s">
        <v>186</v>
      </c>
      <c r="L41" s="29" t="s">
        <v>33</v>
      </c>
      <c r="M41" s="29" t="s">
        <v>187</v>
      </c>
      <c r="N41" s="15" t="s">
        <v>115</v>
      </c>
      <c r="O41" s="25" t="s">
        <v>33</v>
      </c>
      <c r="P41" s="25" t="s">
        <v>33</v>
      </c>
      <c r="Q41" s="13" t="s">
        <v>188</v>
      </c>
      <c r="R41" s="13" t="s">
        <v>116</v>
      </c>
      <c r="S41" s="13"/>
      <c r="T41" s="26" t="s">
        <v>189</v>
      </c>
      <c r="U41" s="14" t="s">
        <v>100</v>
      </c>
      <c r="V41" s="14" t="s">
        <v>67</v>
      </c>
      <c r="W41" s="13" t="s">
        <v>33</v>
      </c>
      <c r="X41" s="13" t="s">
        <v>33</v>
      </c>
      <c r="Y41" s="13" t="s">
        <v>33</v>
      </c>
      <c r="Z41" s="13" t="s">
        <v>33</v>
      </c>
      <c r="AA41" s="25" t="s">
        <v>33</v>
      </c>
      <c r="AB41" s="25" t="s">
        <v>33</v>
      </c>
      <c r="AC41" s="25" t="s">
        <v>139</v>
      </c>
      <c r="AD41" s="25" t="s">
        <v>33</v>
      </c>
      <c r="AE41" s="57"/>
      <c r="AF41" s="57">
        <v>0.35</v>
      </c>
      <c r="AG41" s="57"/>
      <c r="AH41" s="57">
        <v>0.35</v>
      </c>
      <c r="AI41" s="57"/>
      <c r="AJ41" s="57"/>
      <c r="AK41" s="57">
        <v>0.35</v>
      </c>
      <c r="AL41" s="57"/>
      <c r="AM41" s="69"/>
      <c r="AN41" s="65">
        <f t="shared" si="1"/>
        <v>0</v>
      </c>
      <c r="AO41" s="65">
        <f t="shared" si="2"/>
        <v>0</v>
      </c>
      <c r="AP41" s="65">
        <f t="shared" si="3"/>
        <v>0</v>
      </c>
      <c r="AQ41" s="65">
        <f t="shared" si="4"/>
        <v>0</v>
      </c>
      <c r="AR41" s="65">
        <f t="shared" si="5"/>
        <v>0</v>
      </c>
      <c r="AS41" s="65">
        <f t="shared" si="6"/>
        <v>0</v>
      </c>
      <c r="AT41" s="65">
        <f t="shared" si="7"/>
        <v>0</v>
      </c>
      <c r="AU41" s="65">
        <f t="shared" si="8"/>
        <v>0</v>
      </c>
    </row>
    <row r="42" spans="1:47" ht="78.75" customHeight="1">
      <c r="A42" s="15">
        <v>19</v>
      </c>
      <c r="B42" s="22"/>
      <c r="C42" s="22">
        <v>1</v>
      </c>
      <c r="D42" s="22"/>
      <c r="E42" s="22"/>
      <c r="F42" s="22"/>
      <c r="G42" s="22"/>
      <c r="H42" s="19" t="s">
        <v>192</v>
      </c>
      <c r="I42" s="33" t="s">
        <v>193</v>
      </c>
      <c r="J42" s="22"/>
      <c r="K42" s="33" t="s">
        <v>194</v>
      </c>
      <c r="L42" s="25" t="s">
        <v>33</v>
      </c>
      <c r="M42" s="34" t="s">
        <v>195</v>
      </c>
      <c r="N42" s="33" t="s">
        <v>196</v>
      </c>
      <c r="O42" s="25" t="s">
        <v>33</v>
      </c>
      <c r="P42" s="25" t="s">
        <v>33</v>
      </c>
      <c r="Q42" s="22" t="s">
        <v>17</v>
      </c>
      <c r="R42" s="45" t="s">
        <v>116</v>
      </c>
      <c r="S42" s="22"/>
      <c r="T42" s="33" t="s">
        <v>193</v>
      </c>
      <c r="U42" s="14" t="s">
        <v>100</v>
      </c>
      <c r="V42" s="14" t="s">
        <v>67</v>
      </c>
      <c r="W42" s="13" t="s">
        <v>33</v>
      </c>
      <c r="X42" s="13" t="s">
        <v>33</v>
      </c>
      <c r="Y42" s="13" t="s">
        <v>33</v>
      </c>
      <c r="Z42" s="13" t="s">
        <v>33</v>
      </c>
      <c r="AA42" s="25" t="s">
        <v>33</v>
      </c>
      <c r="AB42" s="25" t="s">
        <v>33</v>
      </c>
      <c r="AC42" s="24" t="s">
        <v>197</v>
      </c>
      <c r="AD42" s="34" t="s">
        <v>198</v>
      </c>
      <c r="AE42" s="59">
        <v>38</v>
      </c>
      <c r="AF42" s="59">
        <v>38</v>
      </c>
      <c r="AG42" s="59">
        <v>38</v>
      </c>
      <c r="AH42" s="59">
        <v>38</v>
      </c>
      <c r="AI42" s="59">
        <v>38</v>
      </c>
      <c r="AJ42" s="59">
        <v>38</v>
      </c>
      <c r="AK42" s="59">
        <v>38</v>
      </c>
      <c r="AL42" s="59">
        <v>38</v>
      </c>
      <c r="AM42" s="70"/>
      <c r="AN42" s="65">
        <f t="shared" si="1"/>
        <v>0</v>
      </c>
      <c r="AO42" s="65">
        <f t="shared" si="2"/>
        <v>0</v>
      </c>
      <c r="AP42" s="65">
        <f t="shared" si="3"/>
        <v>0</v>
      </c>
      <c r="AQ42" s="65">
        <f t="shared" si="4"/>
        <v>0</v>
      </c>
      <c r="AR42" s="65">
        <f t="shared" si="5"/>
        <v>0</v>
      </c>
      <c r="AS42" s="65">
        <f t="shared" si="6"/>
        <v>0</v>
      </c>
      <c r="AT42" s="65">
        <f t="shared" si="7"/>
        <v>0</v>
      </c>
      <c r="AU42" s="65">
        <f t="shared" si="8"/>
        <v>0</v>
      </c>
    </row>
    <row r="43" spans="1:47" ht="84" customHeight="1">
      <c r="A43" s="15">
        <v>20</v>
      </c>
      <c r="B43" s="23"/>
      <c r="C43" s="23"/>
      <c r="D43" s="23">
        <v>2</v>
      </c>
      <c r="E43" s="23"/>
      <c r="F43" s="23"/>
      <c r="G43" s="23"/>
      <c r="H43" s="24" t="s">
        <v>199</v>
      </c>
      <c r="I43" s="24" t="s">
        <v>193</v>
      </c>
      <c r="J43" s="23"/>
      <c r="K43" s="24" t="s">
        <v>200</v>
      </c>
      <c r="L43" s="25" t="s">
        <v>33</v>
      </c>
      <c r="M43" s="35" t="s">
        <v>201</v>
      </c>
      <c r="N43" s="33" t="s">
        <v>196</v>
      </c>
      <c r="O43" s="25" t="s">
        <v>33</v>
      </c>
      <c r="P43" s="25" t="s">
        <v>33</v>
      </c>
      <c r="Q43" s="23" t="s">
        <v>99</v>
      </c>
      <c r="R43" s="46" t="s">
        <v>116</v>
      </c>
      <c r="S43" s="23"/>
      <c r="T43" s="24" t="s">
        <v>193</v>
      </c>
      <c r="U43" s="14" t="s">
        <v>100</v>
      </c>
      <c r="V43" s="14" t="s">
        <v>67</v>
      </c>
      <c r="W43" s="13" t="s">
        <v>33</v>
      </c>
      <c r="X43" s="13" t="s">
        <v>33</v>
      </c>
      <c r="Y43" s="13" t="s">
        <v>33</v>
      </c>
      <c r="Z43" s="13" t="s">
        <v>33</v>
      </c>
      <c r="AA43" s="25" t="s">
        <v>33</v>
      </c>
      <c r="AB43" s="25" t="s">
        <v>33</v>
      </c>
      <c r="AC43" s="24" t="s">
        <v>197</v>
      </c>
      <c r="AD43" s="46"/>
      <c r="AE43" s="59">
        <v>51.75</v>
      </c>
      <c r="AF43" s="59">
        <v>35</v>
      </c>
      <c r="AG43" s="59">
        <v>51.75</v>
      </c>
      <c r="AH43" s="59">
        <v>35</v>
      </c>
      <c r="AI43" s="59">
        <v>50.75</v>
      </c>
      <c r="AJ43" s="59">
        <v>51.75</v>
      </c>
      <c r="AK43" s="59">
        <v>35</v>
      </c>
      <c r="AL43" s="59">
        <v>35</v>
      </c>
      <c r="AM43" s="70"/>
      <c r="AN43" s="65">
        <f t="shared" si="1"/>
        <v>0</v>
      </c>
      <c r="AO43" s="65">
        <f t="shared" si="2"/>
        <v>0</v>
      </c>
      <c r="AP43" s="65">
        <f t="shared" si="3"/>
        <v>0</v>
      </c>
      <c r="AQ43" s="65">
        <f t="shared" si="4"/>
        <v>0</v>
      </c>
      <c r="AR43" s="65">
        <f t="shared" si="5"/>
        <v>0</v>
      </c>
      <c r="AS43" s="65">
        <f t="shared" si="6"/>
        <v>0</v>
      </c>
      <c r="AT43" s="65">
        <f t="shared" si="7"/>
        <v>0</v>
      </c>
      <c r="AU43" s="65">
        <f t="shared" si="8"/>
        <v>0</v>
      </c>
    </row>
    <row r="44" spans="1:47" ht="84" customHeight="1">
      <c r="A44" s="15"/>
      <c r="B44" s="23"/>
      <c r="C44" s="23"/>
      <c r="D44" s="23"/>
      <c r="E44" s="23"/>
      <c r="F44" s="23"/>
      <c r="G44" s="23"/>
      <c r="H44" s="24" t="s">
        <v>202</v>
      </c>
      <c r="I44" s="36" t="s">
        <v>203</v>
      </c>
      <c r="J44" s="37" t="s">
        <v>204</v>
      </c>
      <c r="K44" s="37" t="s">
        <v>205</v>
      </c>
      <c r="L44" s="29" t="s">
        <v>33</v>
      </c>
      <c r="M44" s="38" t="s">
        <v>206</v>
      </c>
      <c r="N44" s="38" t="s">
        <v>207</v>
      </c>
      <c r="O44" s="25" t="s">
        <v>33</v>
      </c>
      <c r="P44" s="25" t="s">
        <v>33</v>
      </c>
      <c r="Q44" s="35" t="s">
        <v>17</v>
      </c>
      <c r="R44" s="44" t="s">
        <v>123</v>
      </c>
      <c r="S44" s="13" t="s">
        <v>33</v>
      </c>
      <c r="T44" s="24" t="s">
        <v>208</v>
      </c>
      <c r="U44" s="14" t="s">
        <v>67</v>
      </c>
      <c r="V44" s="14" t="s">
        <v>67</v>
      </c>
      <c r="W44" s="13" t="s">
        <v>33</v>
      </c>
      <c r="X44" s="13" t="s">
        <v>33</v>
      </c>
      <c r="Y44" s="13" t="s">
        <v>33</v>
      </c>
      <c r="Z44" s="13" t="s">
        <v>33</v>
      </c>
      <c r="AA44" s="25" t="s">
        <v>33</v>
      </c>
      <c r="AB44" s="25" t="s">
        <v>33</v>
      </c>
      <c r="AC44" s="60" t="s">
        <v>204</v>
      </c>
      <c r="AD44" s="46"/>
      <c r="AE44" s="59">
        <v>1</v>
      </c>
      <c r="AF44" s="59"/>
      <c r="AG44" s="59"/>
      <c r="AH44" s="59"/>
      <c r="AI44" s="59"/>
      <c r="AJ44" s="59"/>
      <c r="AK44" s="59"/>
      <c r="AL44" s="59"/>
      <c r="AM44" s="70"/>
      <c r="AN44" s="65">
        <f t="shared" si="1"/>
        <v>0</v>
      </c>
      <c r="AO44" s="65">
        <f t="shared" si="2"/>
        <v>0</v>
      </c>
      <c r="AP44" s="65">
        <f t="shared" si="3"/>
        <v>0</v>
      </c>
      <c r="AQ44" s="65">
        <f t="shared" si="4"/>
        <v>0</v>
      </c>
      <c r="AR44" s="65">
        <f t="shared" si="5"/>
        <v>0</v>
      </c>
      <c r="AS44" s="65">
        <f t="shared" si="6"/>
        <v>0</v>
      </c>
      <c r="AT44" s="65">
        <f t="shared" si="7"/>
        <v>0</v>
      </c>
      <c r="AU44" s="65">
        <f t="shared" si="8"/>
        <v>0</v>
      </c>
    </row>
    <row r="45" spans="1:47" ht="84" customHeight="1">
      <c r="A45" s="15"/>
      <c r="B45" s="23"/>
      <c r="C45" s="23"/>
      <c r="D45" s="23"/>
      <c r="E45" s="23"/>
      <c r="F45" s="23"/>
      <c r="G45" s="23"/>
      <c r="H45" s="24" t="s">
        <v>209</v>
      </c>
      <c r="I45" s="36" t="s">
        <v>210</v>
      </c>
      <c r="J45" s="37" t="s">
        <v>204</v>
      </c>
      <c r="K45" s="37" t="s">
        <v>205</v>
      </c>
      <c r="L45" s="29" t="s">
        <v>33</v>
      </c>
      <c r="M45" s="16" t="s">
        <v>211</v>
      </c>
      <c r="N45" s="38" t="s">
        <v>207</v>
      </c>
      <c r="O45" s="25" t="s">
        <v>33</v>
      </c>
      <c r="P45" s="25" t="s">
        <v>33</v>
      </c>
      <c r="Q45" s="35" t="s">
        <v>17</v>
      </c>
      <c r="R45" s="44" t="s">
        <v>123</v>
      </c>
      <c r="S45" s="13" t="s">
        <v>33</v>
      </c>
      <c r="T45" s="24" t="s">
        <v>208</v>
      </c>
      <c r="U45" s="14" t="s">
        <v>67</v>
      </c>
      <c r="V45" s="14" t="s">
        <v>67</v>
      </c>
      <c r="W45" s="13" t="s">
        <v>33</v>
      </c>
      <c r="X45" s="13" t="s">
        <v>33</v>
      </c>
      <c r="Y45" s="13" t="s">
        <v>33</v>
      </c>
      <c r="Z45" s="13" t="s">
        <v>33</v>
      </c>
      <c r="AA45" s="25" t="s">
        <v>33</v>
      </c>
      <c r="AB45" s="25" t="s">
        <v>33</v>
      </c>
      <c r="AC45" s="60" t="s">
        <v>204</v>
      </c>
      <c r="AD45" s="46"/>
      <c r="AE45" s="59"/>
      <c r="AF45" s="59">
        <v>1</v>
      </c>
      <c r="AG45" s="59"/>
      <c r="AH45" s="59"/>
      <c r="AI45" s="59"/>
      <c r="AJ45" s="59"/>
      <c r="AK45" s="59"/>
      <c r="AL45" s="59"/>
      <c r="AM45" s="70"/>
      <c r="AN45" s="65">
        <f t="shared" si="1"/>
        <v>0</v>
      </c>
      <c r="AO45" s="65">
        <f t="shared" si="2"/>
        <v>0</v>
      </c>
      <c r="AP45" s="65">
        <f t="shared" si="3"/>
        <v>0</v>
      </c>
      <c r="AQ45" s="65">
        <f t="shared" si="4"/>
        <v>0</v>
      </c>
      <c r="AR45" s="65">
        <f t="shared" si="5"/>
        <v>0</v>
      </c>
      <c r="AS45" s="65">
        <f t="shared" si="6"/>
        <v>0</v>
      </c>
      <c r="AT45" s="65">
        <f t="shared" si="7"/>
        <v>0</v>
      </c>
      <c r="AU45" s="65">
        <f t="shared" si="8"/>
        <v>0</v>
      </c>
    </row>
    <row r="46" spans="1:47" ht="84" customHeight="1">
      <c r="A46" s="15"/>
      <c r="B46" s="23"/>
      <c r="C46" s="23"/>
      <c r="D46" s="23"/>
      <c r="E46" s="23"/>
      <c r="F46" s="23"/>
      <c r="G46" s="23"/>
      <c r="H46" s="24" t="s">
        <v>212</v>
      </c>
      <c r="I46" s="36" t="s">
        <v>213</v>
      </c>
      <c r="J46" s="35" t="s">
        <v>204</v>
      </c>
      <c r="K46" s="17" t="s">
        <v>214</v>
      </c>
      <c r="L46" s="29" t="s">
        <v>33</v>
      </c>
      <c r="M46" s="38" t="s">
        <v>215</v>
      </c>
      <c r="N46" s="38" t="s">
        <v>216</v>
      </c>
      <c r="O46" s="25" t="s">
        <v>33</v>
      </c>
      <c r="P46" s="25" t="s">
        <v>33</v>
      </c>
      <c r="Q46" s="35" t="s">
        <v>17</v>
      </c>
      <c r="R46" s="44" t="s">
        <v>123</v>
      </c>
      <c r="S46" s="13" t="s">
        <v>33</v>
      </c>
      <c r="T46" s="24" t="s">
        <v>217</v>
      </c>
      <c r="U46" s="14" t="s">
        <v>67</v>
      </c>
      <c r="V46" s="14" t="s">
        <v>67</v>
      </c>
      <c r="W46" s="13" t="s">
        <v>33</v>
      </c>
      <c r="X46" s="13" t="s">
        <v>33</v>
      </c>
      <c r="Y46" s="13" t="s">
        <v>33</v>
      </c>
      <c r="Z46" s="13" t="s">
        <v>33</v>
      </c>
      <c r="AA46" s="25" t="s">
        <v>33</v>
      </c>
      <c r="AB46" s="25" t="s">
        <v>33</v>
      </c>
      <c r="AC46" s="60" t="s">
        <v>204</v>
      </c>
      <c r="AD46" s="46"/>
      <c r="AE46" s="59">
        <v>1</v>
      </c>
      <c r="AF46" s="59"/>
      <c r="AG46" s="59"/>
      <c r="AH46" s="59"/>
      <c r="AI46" s="59"/>
      <c r="AJ46" s="59"/>
      <c r="AK46" s="59"/>
      <c r="AL46" s="59"/>
      <c r="AM46" s="70"/>
      <c r="AN46" s="65">
        <f t="shared" si="1"/>
        <v>0</v>
      </c>
      <c r="AO46" s="65">
        <f t="shared" si="2"/>
        <v>0</v>
      </c>
      <c r="AP46" s="65">
        <f t="shared" si="3"/>
        <v>0</v>
      </c>
      <c r="AQ46" s="65">
        <f t="shared" si="4"/>
        <v>0</v>
      </c>
      <c r="AR46" s="65">
        <f t="shared" si="5"/>
        <v>0</v>
      </c>
      <c r="AS46" s="65">
        <f t="shared" si="6"/>
        <v>0</v>
      </c>
      <c r="AT46" s="65">
        <f t="shared" si="7"/>
        <v>0</v>
      </c>
      <c r="AU46" s="65">
        <f t="shared" si="8"/>
        <v>0</v>
      </c>
    </row>
    <row r="47" spans="1:47" ht="84" customHeight="1">
      <c r="A47" s="15"/>
      <c r="B47" s="23"/>
      <c r="C47" s="23"/>
      <c r="D47" s="23"/>
      <c r="E47" s="23"/>
      <c r="F47" s="23"/>
      <c r="G47" s="23"/>
      <c r="H47" s="24" t="s">
        <v>218</v>
      </c>
      <c r="I47" s="36" t="s">
        <v>219</v>
      </c>
      <c r="J47" s="35" t="s">
        <v>204</v>
      </c>
      <c r="K47" s="17" t="s">
        <v>214</v>
      </c>
      <c r="L47" s="29" t="s">
        <v>33</v>
      </c>
      <c r="M47" s="39" t="s">
        <v>220</v>
      </c>
      <c r="N47" s="38" t="s">
        <v>216</v>
      </c>
      <c r="O47" s="25" t="s">
        <v>33</v>
      </c>
      <c r="P47" s="25" t="s">
        <v>33</v>
      </c>
      <c r="Q47" s="35" t="s">
        <v>17</v>
      </c>
      <c r="R47" s="44" t="s">
        <v>123</v>
      </c>
      <c r="S47" s="13" t="s">
        <v>33</v>
      </c>
      <c r="T47" s="24" t="s">
        <v>217</v>
      </c>
      <c r="U47" s="14" t="s">
        <v>67</v>
      </c>
      <c r="V47" s="14" t="s">
        <v>67</v>
      </c>
      <c r="W47" s="13" t="s">
        <v>33</v>
      </c>
      <c r="X47" s="13" t="s">
        <v>33</v>
      </c>
      <c r="Y47" s="13" t="s">
        <v>33</v>
      </c>
      <c r="Z47" s="13" t="s">
        <v>33</v>
      </c>
      <c r="AA47" s="25" t="s">
        <v>33</v>
      </c>
      <c r="AB47" s="25" t="s">
        <v>33</v>
      </c>
      <c r="AC47" s="60" t="s">
        <v>204</v>
      </c>
      <c r="AD47" s="46"/>
      <c r="AE47" s="59"/>
      <c r="AF47" s="59">
        <v>1</v>
      </c>
      <c r="AG47" s="59"/>
      <c r="AH47" s="59"/>
      <c r="AI47" s="59"/>
      <c r="AJ47" s="59"/>
      <c r="AK47" s="59"/>
      <c r="AL47" s="59"/>
      <c r="AM47" s="70"/>
      <c r="AN47" s="65">
        <f t="shared" si="1"/>
        <v>0</v>
      </c>
      <c r="AO47" s="65">
        <f t="shared" si="2"/>
        <v>0</v>
      </c>
      <c r="AP47" s="65">
        <f t="shared" si="3"/>
        <v>0</v>
      </c>
      <c r="AQ47" s="65">
        <f t="shared" si="4"/>
        <v>0</v>
      </c>
      <c r="AR47" s="65">
        <f t="shared" si="5"/>
        <v>0</v>
      </c>
      <c r="AS47" s="65">
        <f t="shared" si="6"/>
        <v>0</v>
      </c>
      <c r="AT47" s="65">
        <f t="shared" si="7"/>
        <v>0</v>
      </c>
      <c r="AU47" s="65">
        <f t="shared" si="8"/>
        <v>0</v>
      </c>
    </row>
    <row r="48" spans="1:47" ht="81" customHeight="1">
      <c r="A48" s="15">
        <v>21</v>
      </c>
      <c r="B48" s="23"/>
      <c r="C48" s="23"/>
      <c r="D48" s="23"/>
      <c r="E48" s="23">
        <v>3</v>
      </c>
      <c r="F48" s="23"/>
      <c r="G48" s="23"/>
      <c r="H48" s="24" t="s">
        <v>221</v>
      </c>
      <c r="I48" s="35" t="s">
        <v>222</v>
      </c>
      <c r="J48" s="23"/>
      <c r="K48" s="35" t="s">
        <v>222</v>
      </c>
      <c r="L48" s="25" t="s">
        <v>33</v>
      </c>
      <c r="M48" s="25" t="s">
        <v>33</v>
      </c>
      <c r="N48" s="24" t="s">
        <v>223</v>
      </c>
      <c r="O48" s="25" t="s">
        <v>33</v>
      </c>
      <c r="P48" s="25" t="s">
        <v>33</v>
      </c>
      <c r="Q48" s="23" t="s">
        <v>188</v>
      </c>
      <c r="R48" s="46" t="s">
        <v>123</v>
      </c>
      <c r="S48" s="23"/>
      <c r="T48" s="46" t="s">
        <v>224</v>
      </c>
      <c r="U48" s="14" t="s">
        <v>100</v>
      </c>
      <c r="V48" s="14" t="s">
        <v>67</v>
      </c>
      <c r="W48" s="13" t="s">
        <v>33</v>
      </c>
      <c r="X48" s="13" t="s">
        <v>33</v>
      </c>
      <c r="Y48" s="13" t="s">
        <v>33</v>
      </c>
      <c r="Z48" s="13" t="s">
        <v>33</v>
      </c>
      <c r="AA48" s="25" t="s">
        <v>33</v>
      </c>
      <c r="AB48" s="25" t="s">
        <v>33</v>
      </c>
      <c r="AC48" s="24" t="s">
        <v>225</v>
      </c>
      <c r="AD48" s="23"/>
      <c r="AE48" s="55"/>
      <c r="AF48" s="55">
        <v>1</v>
      </c>
      <c r="AG48" s="55"/>
      <c r="AH48" s="55">
        <v>1</v>
      </c>
      <c r="AI48" s="55"/>
      <c r="AJ48" s="55"/>
      <c r="AK48" s="55">
        <v>1</v>
      </c>
      <c r="AL48" s="55">
        <v>1</v>
      </c>
      <c r="AM48" s="71"/>
      <c r="AN48" s="65">
        <f t="shared" si="1"/>
        <v>0</v>
      </c>
      <c r="AO48" s="65">
        <f t="shared" si="2"/>
        <v>0</v>
      </c>
      <c r="AP48" s="65">
        <f t="shared" si="3"/>
        <v>0</v>
      </c>
      <c r="AQ48" s="65">
        <f t="shared" si="4"/>
        <v>0</v>
      </c>
      <c r="AR48" s="65">
        <f t="shared" si="5"/>
        <v>0</v>
      </c>
      <c r="AS48" s="65">
        <f t="shared" si="6"/>
        <v>0</v>
      </c>
      <c r="AT48" s="65">
        <f t="shared" si="7"/>
        <v>0</v>
      </c>
      <c r="AU48" s="65">
        <f t="shared" si="8"/>
        <v>0</v>
      </c>
    </row>
    <row r="49" spans="1:47" ht="102.75" customHeight="1">
      <c r="A49" s="15">
        <v>23</v>
      </c>
      <c r="B49" s="23"/>
      <c r="C49" s="23"/>
      <c r="D49" s="23"/>
      <c r="E49" s="23">
        <v>3</v>
      </c>
      <c r="F49" s="23"/>
      <c r="G49" s="23"/>
      <c r="H49" s="24" t="s">
        <v>226</v>
      </c>
      <c r="I49" s="24" t="s">
        <v>227</v>
      </c>
      <c r="J49" s="23"/>
      <c r="K49" s="24" t="s">
        <v>227</v>
      </c>
      <c r="L49" s="25" t="s">
        <v>33</v>
      </c>
      <c r="M49" s="25" t="s">
        <v>33</v>
      </c>
      <c r="N49" s="24" t="s">
        <v>223</v>
      </c>
      <c r="O49" s="25" t="s">
        <v>33</v>
      </c>
      <c r="P49" s="25" t="s">
        <v>33</v>
      </c>
      <c r="Q49" s="23" t="s">
        <v>188</v>
      </c>
      <c r="R49" s="46" t="s">
        <v>123</v>
      </c>
      <c r="S49" s="23"/>
      <c r="T49" s="46" t="s">
        <v>224</v>
      </c>
      <c r="U49" s="14" t="s">
        <v>100</v>
      </c>
      <c r="V49" s="14" t="s">
        <v>67</v>
      </c>
      <c r="W49" s="13" t="s">
        <v>33</v>
      </c>
      <c r="X49" s="13" t="s">
        <v>33</v>
      </c>
      <c r="Y49" s="13" t="s">
        <v>33</v>
      </c>
      <c r="Z49" s="13" t="s">
        <v>33</v>
      </c>
      <c r="AA49" s="25" t="s">
        <v>33</v>
      </c>
      <c r="AB49" s="25" t="s">
        <v>33</v>
      </c>
      <c r="AC49" s="24" t="s">
        <v>225</v>
      </c>
      <c r="AD49" s="23"/>
      <c r="AE49" s="55">
        <v>1</v>
      </c>
      <c r="AF49" s="55">
        <v>1</v>
      </c>
      <c r="AG49" s="55"/>
      <c r="AH49" s="55"/>
      <c r="AI49" s="55"/>
      <c r="AJ49" s="55">
        <v>1</v>
      </c>
      <c r="AK49" s="55"/>
      <c r="AL49" s="55">
        <v>1</v>
      </c>
      <c r="AM49" s="71"/>
      <c r="AN49" s="65">
        <f t="shared" si="1"/>
        <v>0</v>
      </c>
      <c r="AO49" s="65">
        <f t="shared" si="2"/>
        <v>0</v>
      </c>
      <c r="AP49" s="65">
        <f t="shared" si="3"/>
        <v>0</v>
      </c>
      <c r="AQ49" s="65">
        <f t="shared" si="4"/>
        <v>0</v>
      </c>
      <c r="AR49" s="65">
        <f t="shared" si="5"/>
        <v>0</v>
      </c>
      <c r="AS49" s="65">
        <f t="shared" si="6"/>
        <v>0</v>
      </c>
      <c r="AT49" s="65">
        <f t="shared" si="7"/>
        <v>0</v>
      </c>
      <c r="AU49" s="65">
        <f t="shared" si="8"/>
        <v>0</v>
      </c>
    </row>
    <row r="50" spans="1:47" s="7" customFormat="1" ht="60" customHeight="1">
      <c r="AM50" s="72" t="s">
        <v>228</v>
      </c>
      <c r="AN50" s="73">
        <f t="shared" ref="AN50:AU50" si="9">SUM(AN12:AN49)</f>
        <v>54.413129400000003</v>
      </c>
      <c r="AO50" s="73">
        <f t="shared" si="9"/>
        <v>22.709911399999999</v>
      </c>
      <c r="AP50" s="73">
        <f t="shared" si="9"/>
        <v>51.169349799999999</v>
      </c>
      <c r="AQ50" s="73">
        <f t="shared" si="9"/>
        <v>18.8956178</v>
      </c>
      <c r="AR50" s="73">
        <f t="shared" si="9"/>
        <v>51.169349799999999</v>
      </c>
      <c r="AS50" s="73">
        <f t="shared" si="9"/>
        <v>51.169349799999999</v>
      </c>
      <c r="AT50" s="73">
        <f t="shared" si="9"/>
        <v>18.8956178</v>
      </c>
      <c r="AU50" s="73">
        <f t="shared" si="9"/>
        <v>16.209712</v>
      </c>
    </row>
    <row r="51" spans="1:47" s="7" customFormat="1" ht="60" customHeight="1">
      <c r="AM51" s="72" t="s">
        <v>213</v>
      </c>
      <c r="AN51" s="73">
        <v>20.085000000000001</v>
      </c>
      <c r="AO51" s="73"/>
      <c r="AP51" s="73"/>
      <c r="AQ51" s="73"/>
      <c r="AR51" s="73"/>
      <c r="AS51" s="73"/>
      <c r="AT51" s="73"/>
      <c r="AU51" s="73"/>
    </row>
    <row r="52" spans="1:47" s="7" customFormat="1" ht="60" customHeight="1">
      <c r="AM52" s="72" t="s">
        <v>219</v>
      </c>
      <c r="AN52" s="73"/>
      <c r="AO52" s="73">
        <v>22.9175</v>
      </c>
      <c r="AP52" s="73"/>
      <c r="AQ52" s="73"/>
      <c r="AR52" s="73"/>
      <c r="AS52" s="73"/>
      <c r="AT52" s="73"/>
      <c r="AU52" s="73"/>
    </row>
    <row r="53" spans="1:47" s="7" customFormat="1" ht="60" customHeight="1">
      <c r="AL53" s="74" t="s">
        <v>229</v>
      </c>
      <c r="AM53" s="72" t="s">
        <v>230</v>
      </c>
      <c r="AN53" s="73">
        <v>10.85</v>
      </c>
      <c r="AO53" s="73">
        <v>3.46</v>
      </c>
      <c r="AP53" s="73">
        <v>10.85</v>
      </c>
      <c r="AQ53" s="73">
        <v>3.64</v>
      </c>
      <c r="AR53" s="73">
        <v>10.85</v>
      </c>
      <c r="AS53" s="73">
        <v>12.39</v>
      </c>
      <c r="AT53" s="73">
        <v>3.64</v>
      </c>
      <c r="AU53" s="73">
        <v>3.83</v>
      </c>
    </row>
    <row r="54" spans="1:47" s="7" customFormat="1" ht="60" customHeight="1">
      <c r="AM54" s="75" t="s">
        <v>231</v>
      </c>
      <c r="AN54" s="76">
        <v>38.083869999999997</v>
      </c>
      <c r="AO54" s="76">
        <v>18.02</v>
      </c>
      <c r="AP54" s="76">
        <v>36.54</v>
      </c>
      <c r="AQ54" s="76">
        <v>17.420000000000002</v>
      </c>
      <c r="AR54" s="76">
        <v>36.4</v>
      </c>
      <c r="AS54" s="76">
        <v>36.590000000000003</v>
      </c>
      <c r="AT54" s="76">
        <v>17.420000000000002</v>
      </c>
      <c r="AU54" s="76">
        <v>18.02</v>
      </c>
    </row>
    <row r="55" spans="1:47" s="7" customFormat="1" ht="60" customHeight="1">
      <c r="AM55" s="77" t="s">
        <v>232</v>
      </c>
      <c r="AN55" s="78">
        <f t="shared" ref="AN55:AU55" si="10">SUM(AN50:AN54)</f>
        <v>123.4319994</v>
      </c>
      <c r="AO55" s="78">
        <f t="shared" si="10"/>
        <v>67.107411400000004</v>
      </c>
      <c r="AP55" s="78">
        <f t="shared" si="10"/>
        <v>98.559349800000007</v>
      </c>
      <c r="AQ55" s="78">
        <f t="shared" si="10"/>
        <v>39.955617799999999</v>
      </c>
      <c r="AR55" s="78">
        <f t="shared" si="10"/>
        <v>98.419349800000006</v>
      </c>
      <c r="AS55" s="78">
        <f t="shared" si="10"/>
        <v>100.1493498</v>
      </c>
      <c r="AT55" s="78">
        <f t="shared" si="10"/>
        <v>39.955617799999999</v>
      </c>
      <c r="AU55" s="78">
        <f t="shared" si="10"/>
        <v>38.059711999999998</v>
      </c>
    </row>
    <row r="56" spans="1:47" ht="57" customHeight="1">
      <c r="H56" s="6"/>
      <c r="I56" s="6"/>
      <c r="K56" s="6"/>
      <c r="N56" s="6"/>
      <c r="T56" s="6"/>
      <c r="U56" s="6"/>
      <c r="V56" s="6"/>
      <c r="W56" s="6"/>
      <c r="X56" s="6"/>
      <c r="Y56" s="6"/>
      <c r="Z56" s="6"/>
      <c r="AB56" s="6"/>
      <c r="AL56" s="6">
        <v>0.39</v>
      </c>
      <c r="AM56" s="79" t="s">
        <v>233</v>
      </c>
      <c r="AN56" s="80">
        <v>41</v>
      </c>
      <c r="AO56" s="80">
        <v>16.88</v>
      </c>
      <c r="AP56" s="80">
        <v>38.42</v>
      </c>
      <c r="AQ56" s="80">
        <v>15.88</v>
      </c>
      <c r="AR56" s="80">
        <v>38.18</v>
      </c>
      <c r="AS56" s="80">
        <v>38.5</v>
      </c>
      <c r="AT56" s="80">
        <v>15.88</v>
      </c>
      <c r="AU56" s="80">
        <v>16.38</v>
      </c>
    </row>
    <row r="57" spans="1:47" ht="36.950000000000003" customHeight="1">
      <c r="H57" s="6"/>
      <c r="I57" s="6"/>
      <c r="K57" s="6"/>
      <c r="N57" s="6"/>
      <c r="T57" s="6"/>
      <c r="U57" s="6"/>
      <c r="V57" s="6"/>
      <c r="W57" s="6"/>
      <c r="X57" s="6"/>
      <c r="Y57" s="6"/>
      <c r="Z57" s="6"/>
      <c r="AB57" s="6"/>
      <c r="AM57" s="79" t="s">
        <v>234</v>
      </c>
      <c r="AN57" s="80">
        <v>1.6</v>
      </c>
      <c r="AO57" s="80">
        <v>1.1000000000000001</v>
      </c>
      <c r="AP57" s="80">
        <v>1.6</v>
      </c>
      <c r="AQ57" s="80">
        <v>1.6</v>
      </c>
      <c r="AR57" s="80">
        <v>1.6</v>
      </c>
      <c r="AS57" s="80">
        <v>1.1000000000000001</v>
      </c>
      <c r="AT57" s="80">
        <v>1.1000000000000001</v>
      </c>
      <c r="AU57" s="80">
        <v>1.1000000000000001</v>
      </c>
    </row>
    <row r="58" spans="1:47" ht="36.950000000000003" customHeight="1">
      <c r="H58" s="6"/>
      <c r="I58" s="6"/>
      <c r="K58" s="6"/>
      <c r="N58" s="6"/>
      <c r="T58" s="6"/>
      <c r="U58" s="6"/>
      <c r="V58" s="6"/>
      <c r="W58" s="6"/>
      <c r="X58" s="6"/>
      <c r="Y58" s="6"/>
      <c r="Z58" s="6"/>
      <c r="AB58" s="6"/>
      <c r="AM58" s="79" t="s">
        <v>235</v>
      </c>
      <c r="AN58" s="80">
        <v>0.9</v>
      </c>
      <c r="AO58" s="80">
        <v>0.6</v>
      </c>
      <c r="AP58" s="80">
        <v>0.9</v>
      </c>
      <c r="AQ58" s="80">
        <v>0.9</v>
      </c>
      <c r="AR58" s="80">
        <v>0.9</v>
      </c>
      <c r="AS58" s="80">
        <v>0.6</v>
      </c>
      <c r="AT58" s="80">
        <v>0.6</v>
      </c>
      <c r="AU58" s="80">
        <v>0.6</v>
      </c>
    </row>
    <row r="59" spans="1:47" ht="42.95" customHeight="1">
      <c r="H59" s="6"/>
      <c r="I59" s="6"/>
      <c r="K59" s="6"/>
      <c r="N59" s="6"/>
      <c r="T59" s="6"/>
      <c r="U59" s="6"/>
      <c r="V59" s="6"/>
      <c r="W59" s="6"/>
      <c r="X59" s="6"/>
      <c r="Y59" s="6"/>
      <c r="Z59" s="6"/>
      <c r="AB59" s="6"/>
      <c r="AM59" s="79" t="s">
        <v>236</v>
      </c>
      <c r="AN59" s="80">
        <f t="shared" ref="AN59:AU59" si="11">AN56*$AL$56</f>
        <v>15.99</v>
      </c>
      <c r="AO59" s="80">
        <f t="shared" si="11"/>
        <v>6.5831999999999997</v>
      </c>
      <c r="AP59" s="80">
        <f t="shared" si="11"/>
        <v>14.9838</v>
      </c>
      <c r="AQ59" s="80">
        <f t="shared" si="11"/>
        <v>6.1932</v>
      </c>
      <c r="AR59" s="80">
        <f t="shared" si="11"/>
        <v>14.8902</v>
      </c>
      <c r="AS59" s="80">
        <f t="shared" si="11"/>
        <v>15.015000000000001</v>
      </c>
      <c r="AT59" s="80">
        <f t="shared" si="11"/>
        <v>6.1932</v>
      </c>
      <c r="AU59" s="80">
        <f t="shared" si="11"/>
        <v>6.3882000000000003</v>
      </c>
    </row>
    <row r="60" spans="1:47" ht="42.95" customHeight="1">
      <c r="H60" s="6"/>
      <c r="I60" s="6"/>
      <c r="K60" s="6"/>
      <c r="N60" s="6"/>
      <c r="T60" s="6"/>
      <c r="U60" s="6"/>
      <c r="V60" s="6"/>
      <c r="W60" s="6"/>
      <c r="X60" s="6"/>
      <c r="Y60" s="6"/>
      <c r="Z60" s="6"/>
      <c r="AB60" s="6"/>
      <c r="AM60" s="79" t="s">
        <v>237</v>
      </c>
      <c r="AN60" s="80">
        <f>+AN59+AN58+AN57+AN53+AN50+AN51+AN52</f>
        <v>103.8381294</v>
      </c>
      <c r="AO60" s="80">
        <f t="shared" ref="AO60:AU60" si="12">+AO59+AO58+AO57+AO53+AO50+AO51+AO52</f>
        <v>57.370611400000001</v>
      </c>
      <c r="AP60" s="80">
        <f t="shared" si="12"/>
        <v>79.503149800000003</v>
      </c>
      <c r="AQ60" s="80">
        <f t="shared" si="12"/>
        <v>31.228817800000002</v>
      </c>
      <c r="AR60" s="80">
        <f t="shared" si="12"/>
        <v>79.409549799999994</v>
      </c>
      <c r="AS60" s="80">
        <f t="shared" si="12"/>
        <v>80.274349799999996</v>
      </c>
      <c r="AT60" s="80">
        <f t="shared" si="12"/>
        <v>30.428817800000001</v>
      </c>
      <c r="AU60" s="80">
        <f t="shared" si="12"/>
        <v>28.127911999999998</v>
      </c>
    </row>
    <row r="61" spans="1:47" ht="42.95" customHeight="1">
      <c r="H61" s="6"/>
      <c r="I61" s="6"/>
      <c r="K61" s="6"/>
      <c r="N61" s="6"/>
      <c r="T61" s="6"/>
      <c r="U61" s="6"/>
      <c r="V61" s="6"/>
      <c r="W61" s="6"/>
      <c r="X61" s="6"/>
      <c r="Y61" s="6"/>
      <c r="Z61" s="6"/>
      <c r="AB61" s="6"/>
      <c r="AM61" s="77" t="s">
        <v>238</v>
      </c>
      <c r="AN61" s="78">
        <f t="shared" ref="AN61:AU61" si="13">(AN50+AN51+AN52+AN53+AN59)*1.15+AN57+AN58</f>
        <v>119.03884881</v>
      </c>
      <c r="AO61" s="78">
        <f t="shared" si="13"/>
        <v>65.721203110000005</v>
      </c>
      <c r="AP61" s="78">
        <f t="shared" si="13"/>
        <v>91.053622270000005</v>
      </c>
      <c r="AQ61" s="78">
        <f t="shared" si="13"/>
        <v>35.538140470000002</v>
      </c>
      <c r="AR61" s="78">
        <f t="shared" si="13"/>
        <v>90.945982270000002</v>
      </c>
      <c r="AS61" s="78">
        <f t="shared" si="13"/>
        <v>92.060502270000001</v>
      </c>
      <c r="AT61" s="78">
        <f t="shared" si="13"/>
        <v>34.738140469999998</v>
      </c>
      <c r="AU61" s="78">
        <f t="shared" si="13"/>
        <v>32.092098800000002</v>
      </c>
    </row>
    <row r="62" spans="1:47">
      <c r="H62" s="6"/>
      <c r="I62" s="6"/>
      <c r="K62" s="6"/>
      <c r="N62" s="6"/>
      <c r="T62" s="6"/>
      <c r="U62" s="6"/>
      <c r="V62" s="6"/>
      <c r="W62" s="6"/>
      <c r="X62" s="6"/>
      <c r="Y62" s="6"/>
      <c r="Z62" s="6"/>
      <c r="AB62" s="6"/>
    </row>
    <row r="63" spans="1:47">
      <c r="H63" s="6"/>
      <c r="I63" s="6"/>
      <c r="K63" s="6"/>
      <c r="N63" s="6"/>
      <c r="T63" s="6"/>
      <c r="U63" s="6"/>
      <c r="V63" s="6"/>
      <c r="W63" s="6"/>
      <c r="X63" s="6"/>
      <c r="Y63" s="6"/>
      <c r="Z63" s="6"/>
      <c r="AB63" s="6"/>
    </row>
    <row r="64" spans="1:47">
      <c r="H64" s="6"/>
      <c r="I64" s="6"/>
      <c r="K64" s="6"/>
      <c r="N64" s="6"/>
      <c r="T64" s="6"/>
      <c r="U64" s="6"/>
      <c r="V64" s="6"/>
      <c r="W64" s="6"/>
      <c r="X64" s="6"/>
      <c r="Y64" s="6"/>
      <c r="Z64" s="6"/>
      <c r="AB64" s="6"/>
    </row>
    <row r="65" spans="8:28">
      <c r="H65" s="6"/>
      <c r="I65" s="6"/>
      <c r="K65" s="6"/>
      <c r="N65" s="6"/>
      <c r="T65" s="6"/>
      <c r="U65" s="6"/>
      <c r="V65" s="6"/>
      <c r="W65" s="6"/>
      <c r="X65" s="6"/>
      <c r="Y65" s="6"/>
      <c r="Z65" s="6"/>
      <c r="AB65" s="6"/>
    </row>
    <row r="66" spans="8:28">
      <c r="H66" s="6"/>
      <c r="I66" s="6"/>
      <c r="K66" s="6"/>
      <c r="N66" s="6"/>
      <c r="T66" s="6"/>
      <c r="U66" s="6"/>
      <c r="V66" s="6"/>
      <c r="W66" s="6"/>
      <c r="X66" s="6"/>
      <c r="Y66" s="6"/>
      <c r="Z66" s="6"/>
      <c r="AB66" s="6"/>
    </row>
  </sheetData>
  <mergeCells count="50">
    <mergeCell ref="AU10:AU11"/>
    <mergeCell ref="A1:AF2"/>
    <mergeCell ref="A8:C9"/>
    <mergeCell ref="D8:I9"/>
    <mergeCell ref="J3:AC9"/>
    <mergeCell ref="A3:I5"/>
    <mergeCell ref="AP10:AP11"/>
    <mergeCell ref="AQ10:AQ11"/>
    <mergeCell ref="AR10:AR11"/>
    <mergeCell ref="AS10:AS11"/>
    <mergeCell ref="AT10:AT11"/>
    <mergeCell ref="AK10:AK11"/>
    <mergeCell ref="AL10:AL11"/>
    <mergeCell ref="AM10:AM11"/>
    <mergeCell ref="AN10:AN11"/>
    <mergeCell ref="AO10:AO11"/>
    <mergeCell ref="AF10:AF11"/>
    <mergeCell ref="AG10:AG11"/>
    <mergeCell ref="AH10:AH11"/>
    <mergeCell ref="AI10:AI11"/>
    <mergeCell ref="AJ10:AJ11"/>
    <mergeCell ref="AA10:AA11"/>
    <mergeCell ref="AB10:AB11"/>
    <mergeCell ref="AC10:AC11"/>
    <mergeCell ref="AD10:AD11"/>
    <mergeCell ref="AE10:AE11"/>
    <mergeCell ref="V10:V11"/>
    <mergeCell ref="W10:W11"/>
    <mergeCell ref="X10:X11"/>
    <mergeCell ref="Y10:Y11"/>
    <mergeCell ref="Z10:Z11"/>
    <mergeCell ref="Q10:Q11"/>
    <mergeCell ref="R10:R11"/>
    <mergeCell ref="S10:S11"/>
    <mergeCell ref="T10:T11"/>
    <mergeCell ref="U10:U11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A6:C6"/>
    <mergeCell ref="D6:I6"/>
    <mergeCell ref="A7:C7"/>
    <mergeCell ref="D7:I7"/>
    <mergeCell ref="B10:G10"/>
  </mergeCells>
  <phoneticPr fontId="70" type="noConversion"/>
  <printOptions horizontalCentered="1" verticalCentered="1"/>
  <pageMargins left="0.196850393700787" right="0.196850393700787" top="0.39370078740157499" bottom="0.31496062992126" header="0" footer="0.196850393700787"/>
  <pageSetup paperSize="9" scale="45" fitToHeight="0" orientation="landscape"/>
  <headerFooter>
    <oddFooter>&amp;C第&amp;P页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BOM清单</vt:lpstr>
      <vt:lpstr>BOM清单!Print_Area</vt:lpstr>
      <vt:lpstr>BOM清单!Print_Titles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Administrator</cp:lastModifiedBy>
  <cp:lastPrinted>2019-01-14T00:39:00Z</cp:lastPrinted>
  <dcterms:created xsi:type="dcterms:W3CDTF">2004-09-08T02:40:00Z</dcterms:created>
  <dcterms:modified xsi:type="dcterms:W3CDTF">2024-12-30T06:38:54Z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15E3CB4658B54076AF80E0392E98EDCD_12</vt:lpwstr>
  </property>
</Properties>
</file>